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theme/themeOverride3.xml" ContentType="application/vnd.openxmlformats-officedocument.themeOverride+xml"/>
  <Override PartName="/xl/drawings/drawing7.xml" ContentType="application/vnd.openxmlformats-officedocument.drawingml.chartshapes+xml"/>
  <Override PartName="/xl/drawings/drawing8.xml" ContentType="application/vnd.openxmlformats-officedocument.drawing+xml"/>
  <Override PartName="/xl/charts/chart4.xml" ContentType="application/vnd.openxmlformats-officedocument.drawingml.chart+xml"/>
  <Override PartName="/xl/theme/themeOverride4.xml" ContentType="application/vnd.openxmlformats-officedocument.themeOverride+xml"/>
  <Override PartName="/xl/drawings/drawing9.xml" ContentType="application/vnd.openxmlformats-officedocument.drawingml.chartshapes+xml"/>
  <Override PartName="/xl/drawings/drawing10.xml" ContentType="application/vnd.openxmlformats-officedocument.drawing+xml"/>
  <Override PartName="/xl/charts/chart5.xml" ContentType="application/vnd.openxmlformats-officedocument.drawingml.chart+xml"/>
  <Override PartName="/xl/theme/themeOverride5.xml" ContentType="application/vnd.openxmlformats-officedocument.themeOverride+xml"/>
  <Override PartName="/xl/drawings/drawing11.xml" ContentType="application/vnd.openxmlformats-officedocument.drawingml.chartshapes+xml"/>
  <Override PartName="/xl/drawings/drawing12.xml" ContentType="application/vnd.openxmlformats-officedocument.drawing+xml"/>
  <Override PartName="/xl/charts/chart6.xml" ContentType="application/vnd.openxmlformats-officedocument.drawingml.chart+xml"/>
  <Override PartName="/xl/theme/themeOverride6.xml" ContentType="application/vnd.openxmlformats-officedocument.themeOverride+xml"/>
  <Override PartName="/xl/drawings/drawing13.xml" ContentType="application/vnd.openxmlformats-officedocument.drawingml.chartshapes+xml"/>
  <Override PartName="/xl/drawings/drawing14.xml" ContentType="application/vnd.openxmlformats-officedocument.drawing+xml"/>
  <Override PartName="/xl/charts/chart7.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5.xml" ContentType="application/vnd.openxmlformats-officedocument.drawingml.chartshapes+xml"/>
  <Override PartName="/xl/charts/chart8.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6.xml" ContentType="application/vnd.openxmlformats-officedocument.drawing+xml"/>
  <Override PartName="/xl/charts/chart9.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charts/chart10.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9.xml" ContentType="application/vnd.openxmlformats-officedocument.drawingml.chartshapes+xml"/>
  <Override PartName="/xl/drawings/drawing20.xml" ContentType="application/vnd.openxmlformats-officedocument.drawing+xml"/>
  <Override PartName="/xl/charts/chart11.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1.xml" ContentType="application/vnd.openxmlformats-officedocument.drawingml.chartshapes+xml"/>
  <Override PartName="/xl/drawings/drawing22.xml" ContentType="application/vnd.openxmlformats-officedocument.drawing+xml"/>
  <Override PartName="/xl/charts/chart12.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3.xml" ContentType="application/vnd.openxmlformats-officedocument.drawingml.chartshapes+xml"/>
  <Override PartName="/xl/drawings/drawing24.xml" ContentType="application/vnd.openxmlformats-officedocument.drawing+xml"/>
  <Override PartName="/xl/charts/chart13.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charts/chart14.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7.xml" ContentType="application/vnd.openxmlformats-officedocument.drawingml.chartshapes+xml"/>
  <Override PartName="/xl/drawings/drawing28.xml" ContentType="application/vnd.openxmlformats-officedocument.drawing+xml"/>
  <Override PartName="/xl/charts/chart1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9.xml" ContentType="application/vnd.openxmlformats-officedocument.drawingml.chartshapes+xml"/>
  <Override PartName="/xl/drawings/drawing30.xml" ContentType="application/vnd.openxmlformats-officedocument.drawing+xml"/>
  <Override PartName="/xl/charts/chart1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1.xml" ContentType="application/vnd.openxmlformats-officedocument.drawingml.chartshapes+xml"/>
  <Override PartName="/xl/drawings/drawing32.xml" ContentType="application/vnd.openxmlformats-officedocument.drawing+xml"/>
  <Override PartName="/xl/charts/chart17.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18.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35.xml" ContentType="application/vnd.openxmlformats-officedocument.drawingml.chartshapes+xml"/>
  <Override PartName="/xl/drawings/drawing36.xml" ContentType="application/vnd.openxmlformats-officedocument.drawing+xml"/>
  <Override PartName="/xl/charts/chart19.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7.xml" ContentType="application/vnd.openxmlformats-officedocument.drawingml.chartshapes+xml"/>
  <Override PartName="/xl/drawings/drawing38.xml" ContentType="application/vnd.openxmlformats-officedocument.drawing+xml"/>
  <Override PartName="/xl/charts/chart20.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9.xml" ContentType="application/vnd.openxmlformats-officedocument.drawingml.chartshapes+xml"/>
  <Override PartName="/xl/drawings/drawing40.xml" ContentType="application/vnd.openxmlformats-officedocument.drawing+xml"/>
  <Override PartName="/xl/charts/chart21.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1.xml" ContentType="application/vnd.openxmlformats-officedocument.drawingml.chartshapes+xml"/>
  <Override PartName="/xl/drawings/drawing42.xml" ContentType="application/vnd.openxmlformats-officedocument.drawing+xml"/>
  <Override PartName="/xl/charts/chart22.xml" ContentType="application/vnd.openxmlformats-officedocument.drawingml.chart+xml"/>
  <Override PartName="/xl/drawings/drawing43.xml" ContentType="application/vnd.openxmlformats-officedocument.drawingml.chartshapes+xml"/>
  <Override PartName="/xl/drawings/drawing44.xml" ContentType="application/vnd.openxmlformats-officedocument.drawing+xml"/>
  <Override PartName="/xl/charts/chart23.xml" ContentType="application/vnd.openxmlformats-officedocument.drawingml.chart+xml"/>
  <Override PartName="/xl/drawings/drawing45.xml" ContentType="application/vnd.openxmlformats-officedocument.drawing+xml"/>
  <Override PartName="/xl/charts/chart24.xml" ContentType="application/vnd.openxmlformats-officedocument.drawingml.chart+xml"/>
  <Override PartName="/xl/drawings/drawing46.xml" ContentType="application/vnd.openxmlformats-officedocument.drawingml.chartshapes+xml"/>
  <Override PartName="/xl/drawings/drawing47.xml" ContentType="application/vnd.openxmlformats-officedocument.drawing+xml"/>
  <Override PartName="/xl/charts/chart25.xml" ContentType="application/vnd.openxmlformats-officedocument.drawingml.chart+xml"/>
  <Override PartName="/xl/drawings/drawing48.xml" ContentType="application/vnd.openxmlformats-officedocument.drawingml.chartshapes+xml"/>
  <Override PartName="/xl/drawings/drawing49.xml" ContentType="application/vnd.openxmlformats-officedocument.drawing+xml"/>
  <Override PartName="/xl/charts/chart26.xml" ContentType="application/vnd.openxmlformats-officedocument.drawingml.chart+xml"/>
  <Override PartName="/xl/drawings/drawing50.xml" ContentType="application/vnd.openxmlformats-officedocument.drawingml.chartshapes+xml"/>
  <Override PartName="/xl/drawings/drawing51.xml" ContentType="application/vnd.openxmlformats-officedocument.drawing+xml"/>
  <Override PartName="/xl/charts/chart27.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charts/chart28.xml" ContentType="application/vnd.openxmlformats-officedocument.drawingml.chart+xml"/>
  <Override PartName="/xl/theme/themeOverride7.xml" ContentType="application/vnd.openxmlformats-officedocument.themeOverride+xml"/>
  <Override PartName="/xl/drawings/drawing54.xml" ContentType="application/vnd.openxmlformats-officedocument.drawingml.chartshapes+xml"/>
  <Override PartName="/xl/drawings/drawing55.xml" ContentType="application/vnd.openxmlformats-officedocument.drawing+xml"/>
  <Override PartName="/xl/charts/chart29.xml" ContentType="application/vnd.openxmlformats-officedocument.drawingml.chart+xml"/>
  <Override PartName="/xl/theme/themeOverride8.xml" ContentType="application/vnd.openxmlformats-officedocument.themeOverride+xml"/>
  <Override PartName="/xl/drawings/drawing56.xml" ContentType="application/vnd.openxmlformats-officedocument.drawingml.chartshapes+xml"/>
  <Override PartName="/xl/drawings/drawing57.xml" ContentType="application/vnd.openxmlformats-officedocument.drawing+xml"/>
  <Override PartName="/xl/charts/chart30.xml" ContentType="application/vnd.openxmlformats-officedocument.drawingml.chart+xml"/>
  <Override PartName="/xl/theme/themeOverride9.xml" ContentType="application/vnd.openxmlformats-officedocument.themeOverride+xml"/>
  <Override PartName="/xl/drawings/drawing58.xml" ContentType="application/vnd.openxmlformats-officedocument.drawingml.chartshapes+xml"/>
  <Override PartName="/xl/drawings/drawing59.xml" ContentType="application/vnd.openxmlformats-officedocument.drawing+xml"/>
  <Override PartName="/xl/charts/chart31.xml" ContentType="application/vnd.openxmlformats-officedocument.drawingml.chart+xml"/>
  <Override PartName="/xl/theme/themeOverride10.xml" ContentType="application/vnd.openxmlformats-officedocument.themeOverride+xml"/>
  <Override PartName="/xl/drawings/drawing60.xml" ContentType="application/vnd.openxmlformats-officedocument.drawingml.chartshapes+xml"/>
  <Override PartName="/xl/drawings/drawing61.xml" ContentType="application/vnd.openxmlformats-officedocument.drawing+xml"/>
  <Override PartName="/xl/charts/chart32.xml" ContentType="application/vnd.openxmlformats-officedocument.drawingml.chart+xml"/>
  <Override PartName="/xl/theme/themeOverride11.xml" ContentType="application/vnd.openxmlformats-officedocument.themeOverride+xml"/>
  <Override PartName="/xl/drawings/drawing62.xml" ContentType="application/vnd.openxmlformats-officedocument.drawingml.chartshapes+xml"/>
  <Override PartName="/xl/drawings/drawing63.xml" ContentType="application/vnd.openxmlformats-officedocument.drawing+xml"/>
  <Override PartName="/xl/charts/chart33.xml" ContentType="application/vnd.openxmlformats-officedocument.drawingml.chart+xml"/>
  <Override PartName="/xl/theme/themeOverride12.xml" ContentType="application/vnd.openxmlformats-officedocument.themeOverride+xml"/>
  <Override PartName="/xl/drawings/drawing64.xml" ContentType="application/vnd.openxmlformats-officedocument.drawingml.chartshapes+xml"/>
  <Override PartName="/xl/drawings/drawing65.xml" ContentType="application/vnd.openxmlformats-officedocument.drawing+xml"/>
  <Override PartName="/xl/charts/chart34.xml" ContentType="application/vnd.openxmlformats-officedocument.drawingml.chart+xml"/>
  <Override PartName="/xl/theme/themeOverride13.xml" ContentType="application/vnd.openxmlformats-officedocument.themeOverride+xml"/>
  <Override PartName="/xl/drawings/drawing66.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32"/>
  <workbookPr filterPrivacy="1" codeName="DieseArbeitsmappe"/>
  <xr:revisionPtr revIDLastSave="0" documentId="13_ncr:1_{59F78BA9-73DB-4593-B29A-BEBCB97629AE}" xr6:coauthVersionLast="47" xr6:coauthVersionMax="47" xr10:uidLastSave="{00000000-0000-0000-0000-000000000000}"/>
  <bookViews>
    <workbookView xWindow="-120" yWindow="-120" windowWidth="29040" windowHeight="15720" tabRatio="970" xr2:uid="{00000000-000D-0000-FFFF-FFFF00000000}"/>
  </bookViews>
  <sheets>
    <sheet name="Inhalt_K7" sheetId="1" r:id="rId1"/>
    <sheet name="Abkuerzung_K7" sheetId="54" r:id="rId2"/>
    <sheet name="Kernaussagen_K7" sheetId="58" r:id="rId3"/>
    <sheet name="700" sheetId="2" r:id="rId4"/>
    <sheet name="701" sheetId="42" r:id="rId5"/>
    <sheet name="701a" sheetId="3" r:id="rId6"/>
    <sheet name="703a" sheetId="5" r:id="rId7"/>
    <sheet name="703" sheetId="6" r:id="rId8"/>
    <sheet name="704" sheetId="7" r:id="rId9"/>
    <sheet name="705" sheetId="8" r:id="rId10"/>
    <sheet name="706" sheetId="9" r:id="rId11"/>
    <sheet name="707" sheetId="10" r:id="rId12"/>
    <sheet name="710_701a" sheetId="11" r:id="rId13"/>
    <sheet name="711" sheetId="12" r:id="rId14"/>
    <sheet name="712" sheetId="13" r:id="rId15"/>
    <sheet name="713" sheetId="14" r:id="rId16"/>
    <sheet name="714" sheetId="15" r:id="rId17"/>
    <sheet name="715" sheetId="57" r:id="rId18"/>
    <sheet name="720" sheetId="16" r:id="rId19"/>
    <sheet name="721_722" sheetId="17" r:id="rId20"/>
    <sheet name="724" sheetId="18" r:id="rId21"/>
    <sheet name="725" sheetId="19" r:id="rId22"/>
    <sheet name="726" sheetId="20" r:id="rId23"/>
    <sheet name="727" sheetId="21" r:id="rId24"/>
    <sheet name="728" sheetId="22" r:id="rId25"/>
    <sheet name="729" sheetId="60" r:id="rId26"/>
    <sheet name="730" sheetId="61" r:id="rId27"/>
    <sheet name="740" sheetId="23" r:id="rId28"/>
    <sheet name="741" sheetId="24" r:id="rId29"/>
    <sheet name="742" sheetId="25" r:id="rId30"/>
    <sheet name="750" sheetId="26" r:id="rId31"/>
    <sheet name="751" sheetId="27" r:id="rId32"/>
    <sheet name="760" sheetId="29" r:id="rId33"/>
    <sheet name="761" sheetId="30" r:id="rId34"/>
    <sheet name="762" sheetId="55" r:id="rId35"/>
    <sheet name="763" sheetId="31" r:id="rId36"/>
    <sheet name="770_771_772" sheetId="32" r:id="rId37"/>
    <sheet name="Glossar_K7" sheetId="41" r:id="rId38"/>
  </sheets>
  <definedNames>
    <definedName name="_xlnm._FilterDatabase" localSheetId="28" hidden="1">'741'!$N$24:$P$34</definedName>
    <definedName name="_xlnm.Print_Area" localSheetId="3">'700'!$A$1:$V$51</definedName>
    <definedName name="_xlnm.Print_Area" localSheetId="4">'701'!$A$1:$F$52</definedName>
    <definedName name="_xlnm.Print_Area" localSheetId="5">'701a'!$A$1:$F$52</definedName>
    <definedName name="_xlnm.Print_Area" localSheetId="7">'703'!$A$1:$H$62</definedName>
    <definedName name="_xlnm.Print_Area" localSheetId="6">'703a'!$A$1:$J$47</definedName>
    <definedName name="_xlnm.Print_Area" localSheetId="8">'704'!$A$1:$Y$120</definedName>
    <definedName name="_xlnm.Print_Area" localSheetId="9">'705'!$A$1:$AA$38</definedName>
    <definedName name="_xlnm.Print_Area" localSheetId="10">'706'!$A$1:$AE$46</definedName>
    <definedName name="_xlnm.Print_Area" localSheetId="11">'707'!$A$1:$AF$55</definedName>
    <definedName name="_xlnm.Print_Area" localSheetId="12">'710_701a'!$A$1:$N$43</definedName>
    <definedName name="_xlnm.Print_Area" localSheetId="13">'711'!$A$1:$J$43</definedName>
    <definedName name="_xlnm.Print_Area" localSheetId="14">'712'!$A$1:$H$49</definedName>
    <definedName name="_xlnm.Print_Area" localSheetId="15">'713'!$A$1:$K$85</definedName>
    <definedName name="_xlnm.Print_Area" localSheetId="16">'714'!$A$1:$J$39</definedName>
    <definedName name="_xlnm.Print_Area" localSheetId="17">'715'!$A$1:$G$42</definedName>
    <definedName name="_xlnm.Print_Area" localSheetId="18">'720'!$A$1:$L$54</definedName>
    <definedName name="_xlnm.Print_Area" localSheetId="19">'721_722'!$A$1:$J$61</definedName>
    <definedName name="_xlnm.Print_Area" localSheetId="20">'724'!$A$1:$J$65</definedName>
    <definedName name="_xlnm.Print_Area" localSheetId="21">'725'!$A$1:$I$48</definedName>
    <definedName name="_xlnm.Print_Area" localSheetId="22">'726'!$A$1:$P$59</definedName>
    <definedName name="_xlnm.Print_Area" localSheetId="23">'727'!$A$1:$L$56</definedName>
    <definedName name="_xlnm.Print_Area" localSheetId="24">'728'!$A$1:$J$71</definedName>
    <definedName name="_xlnm.Print_Area" localSheetId="25">'729'!$A$1:$F$44</definedName>
    <definedName name="_xlnm.Print_Area" localSheetId="27">'740'!$A$1:$Q$64</definedName>
    <definedName name="_xlnm.Print_Area" localSheetId="28">'741'!$A$1:$M$51</definedName>
    <definedName name="_xlnm.Print_Area" localSheetId="29">'742'!$A$1:$D$64</definedName>
    <definedName name="_xlnm.Print_Area" localSheetId="30">'750'!$A$1:$H$57</definedName>
    <definedName name="_xlnm.Print_Area" localSheetId="31">'751'!$A$1:$H$46</definedName>
    <definedName name="_xlnm.Print_Area" localSheetId="32">'760'!$A$1:$E$74</definedName>
    <definedName name="_xlnm.Print_Area" localSheetId="33">'761'!$A$1:$E$60</definedName>
    <definedName name="_xlnm.Print_Area" localSheetId="34">'762'!$A$1:$H$67</definedName>
    <definedName name="_xlnm.Print_Area" localSheetId="35">'763'!$A$1:$H$36</definedName>
    <definedName name="_xlnm.Print_Area" localSheetId="36">'770_771_772'!$A$1:$M$39</definedName>
    <definedName name="_xlnm.Print_Area" localSheetId="1">Abkuerzung_K7!$A$1:$G$64</definedName>
    <definedName name="_xlnm.Print_Area" localSheetId="37">Glossar_K7!$A$1:$I$54</definedName>
    <definedName name="_xlnm.Print_Area" localSheetId="0">Inhalt_K7!$A$1:$I$76</definedName>
    <definedName name="_xlnm.Print_Area" localSheetId="2">Kernaussagen_K7!$A$1:$A$4</definedName>
    <definedName name="HTML1_1" hidden="1">"'[111.XLS]htm'!$A$3:$J$34"</definedName>
    <definedName name="HTML1_10" hidden="1">""</definedName>
    <definedName name="HTML1_11" hidden="1">1</definedName>
    <definedName name="HTML1_12" hidden="1">"C:\EXCELDAT\JAHRBUCH\111.htm"</definedName>
    <definedName name="HTML1_2" hidden="1">1</definedName>
    <definedName name="HTML1_3" hidden="1">"Stat1"</definedName>
    <definedName name="HTML1_4" hidden="1">"Hansestadt Lübeck"</definedName>
    <definedName name="HTML1_5" hidden="1">""</definedName>
    <definedName name="HTML1_6" hidden="1">1</definedName>
    <definedName name="HTML1_7" hidden="1">1</definedName>
    <definedName name="HTML1_8" hidden="1">"11.09.1996"</definedName>
    <definedName name="HTML1_9" hidden="1">"Statistisches Amt und Wahlamt"</definedName>
    <definedName name="HTMLCount" hidden="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0" i="22" l="1"/>
  <c r="I40" i="22"/>
  <c r="L72" i="22" s="1"/>
  <c r="H40" i="22"/>
  <c r="G40" i="22"/>
  <c r="F40" i="22"/>
  <c r="E40" i="22"/>
  <c r="D40" i="22"/>
  <c r="C40" i="22"/>
  <c r="I39" i="22"/>
  <c r="L71" i="22" s="1"/>
  <c r="H39" i="22"/>
  <c r="G39" i="22"/>
  <c r="F39" i="22"/>
  <c r="E39" i="22"/>
  <c r="D39" i="22"/>
  <c r="C39" i="22"/>
  <c r="I38" i="22"/>
  <c r="L70" i="22" s="1"/>
  <c r="H38" i="22"/>
  <c r="G38" i="22"/>
  <c r="F38" i="22"/>
  <c r="E38" i="22"/>
  <c r="D38" i="22"/>
  <c r="C38" i="22"/>
  <c r="I37" i="22"/>
  <c r="L69" i="22" s="1"/>
  <c r="H37" i="22"/>
  <c r="G37" i="22"/>
  <c r="F37" i="22"/>
  <c r="E37" i="22"/>
  <c r="D37" i="22"/>
  <c r="C37" i="22"/>
  <c r="I36" i="22"/>
  <c r="L68" i="22" s="1"/>
  <c r="H36" i="22"/>
  <c r="G36" i="22"/>
  <c r="F36" i="22"/>
  <c r="E36" i="22"/>
  <c r="D36" i="22"/>
  <c r="C36" i="22"/>
  <c r="I35" i="22"/>
  <c r="L67" i="22" s="1"/>
  <c r="H35" i="22"/>
  <c r="G35" i="22"/>
  <c r="F35" i="22"/>
  <c r="E35" i="22"/>
  <c r="D35" i="22"/>
  <c r="C35" i="22"/>
  <c r="I34" i="22"/>
  <c r="L66" i="22" s="1"/>
  <c r="H34" i="22"/>
  <c r="G34" i="22"/>
  <c r="F34" i="22"/>
  <c r="E34" i="22"/>
  <c r="D34" i="22"/>
  <c r="C34" i="22"/>
  <c r="I33" i="22"/>
  <c r="L65" i="22" s="1"/>
  <c r="H33" i="22"/>
  <c r="G33" i="22"/>
  <c r="F33" i="22"/>
  <c r="E33" i="22"/>
  <c r="D33" i="22"/>
  <c r="C33" i="22"/>
  <c r="I32" i="22"/>
  <c r="L64" i="22" s="1"/>
  <c r="H32" i="22"/>
  <c r="G32" i="22"/>
  <c r="F32" i="22"/>
  <c r="E32" i="22"/>
  <c r="D32" i="22"/>
  <c r="C32" i="22"/>
  <c r="I31" i="22"/>
  <c r="L63" i="22" s="1"/>
  <c r="H31" i="22"/>
  <c r="G31" i="22"/>
  <c r="F31" i="22"/>
  <c r="E31" i="22"/>
  <c r="D31" i="22"/>
  <c r="C31" i="22"/>
  <c r="I30" i="22"/>
  <c r="L62" i="22" s="1"/>
  <c r="H30" i="22"/>
  <c r="G30" i="22"/>
  <c r="F30" i="22"/>
  <c r="E30" i="22"/>
  <c r="D30" i="22"/>
  <c r="C30" i="22"/>
  <c r="I29" i="22"/>
  <c r="L61" i="22" s="1"/>
  <c r="H29" i="22"/>
  <c r="G29" i="22"/>
  <c r="F29" i="22"/>
  <c r="E29" i="22"/>
  <c r="D29" i="22"/>
  <c r="C29" i="22"/>
  <c r="I28" i="22"/>
  <c r="L60" i="22" s="1"/>
  <c r="H28" i="22"/>
  <c r="E28" i="22"/>
  <c r="D28" i="22"/>
  <c r="C28" i="22"/>
  <c r="I27" i="22"/>
  <c r="L59" i="22" s="1"/>
  <c r="H27" i="22"/>
  <c r="E27" i="22"/>
  <c r="D27" i="22"/>
  <c r="C27" i="22"/>
  <c r="I26" i="22"/>
  <c r="L58" i="22" s="1"/>
  <c r="H26" i="22"/>
  <c r="E26" i="22"/>
  <c r="D26" i="22"/>
  <c r="C26" i="22"/>
  <c r="I25" i="22"/>
  <c r="L57" i="22" s="1"/>
  <c r="H25" i="22"/>
  <c r="G25" i="22"/>
  <c r="E25" i="22"/>
  <c r="D25" i="22"/>
  <c r="C25" i="22"/>
  <c r="I24" i="22"/>
  <c r="L56" i="22" s="1"/>
  <c r="H24" i="22"/>
  <c r="E24" i="22"/>
  <c r="D24" i="22"/>
  <c r="C24" i="22"/>
  <c r="I23" i="22"/>
  <c r="L55" i="22" s="1"/>
  <c r="H23" i="22"/>
  <c r="E23" i="22"/>
  <c r="D23" i="22"/>
  <c r="C23" i="22"/>
  <c r="I22" i="22"/>
  <c r="L54" i="22" s="1"/>
  <c r="H22" i="22"/>
  <c r="E22" i="22"/>
  <c r="D22" i="22"/>
  <c r="C22" i="22"/>
  <c r="I21" i="22"/>
  <c r="L53" i="22" s="1"/>
  <c r="H21" i="22"/>
  <c r="F21" i="22"/>
  <c r="E21" i="22"/>
  <c r="D21" i="22"/>
  <c r="C21" i="22"/>
  <c r="I20" i="22"/>
  <c r="L52" i="22" s="1"/>
  <c r="H20" i="22"/>
  <c r="E20" i="22"/>
  <c r="D20" i="22"/>
  <c r="C20" i="22"/>
  <c r="I19" i="22"/>
  <c r="L51" i="22" s="1"/>
  <c r="I18" i="22"/>
  <c r="L50" i="22" s="1"/>
  <c r="H18" i="22"/>
  <c r="G18" i="22"/>
  <c r="E18" i="22"/>
  <c r="D18" i="22"/>
  <c r="C18" i="22"/>
  <c r="I17" i="22"/>
  <c r="L49" i="22" s="1"/>
  <c r="H17" i="22"/>
  <c r="G17" i="22"/>
  <c r="F17" i="22"/>
  <c r="E17" i="22"/>
  <c r="D17" i="22"/>
  <c r="C17" i="22"/>
  <c r="I16" i="22"/>
  <c r="L48" i="22" s="1"/>
  <c r="H16" i="22"/>
  <c r="G16" i="22"/>
  <c r="F16" i="22"/>
  <c r="E16" i="22"/>
  <c r="D16" i="22"/>
  <c r="C16" i="22"/>
  <c r="I15" i="22"/>
  <c r="L47" i="22" s="1"/>
  <c r="H15" i="22"/>
  <c r="G15" i="22"/>
  <c r="F15" i="22"/>
  <c r="E15" i="22"/>
  <c r="D15" i="22"/>
  <c r="I14" i="22"/>
  <c r="L46" i="22" s="1"/>
  <c r="H14" i="22"/>
  <c r="G14" i="22"/>
  <c r="F14" i="22"/>
  <c r="E14" i="22"/>
  <c r="D14" i="22"/>
  <c r="I13" i="22"/>
  <c r="L45" i="22" s="1"/>
  <c r="H13" i="22"/>
  <c r="G13" i="22"/>
  <c r="F13" i="22"/>
  <c r="E13" i="22"/>
  <c r="D13" i="22"/>
  <c r="C13" i="22"/>
  <c r="I12" i="22"/>
  <c r="L44" i="22" s="1"/>
  <c r="H12" i="22"/>
  <c r="G12" i="22"/>
  <c r="F12" i="22"/>
  <c r="E12" i="22"/>
  <c r="D12" i="22"/>
  <c r="C12" i="22"/>
  <c r="I11" i="22"/>
  <c r="L43" i="22" s="1"/>
  <c r="H11" i="22"/>
  <c r="G11" i="22"/>
  <c r="F11" i="22"/>
  <c r="E11" i="22"/>
  <c r="D11" i="22"/>
  <c r="C11" i="22"/>
  <c r="I10" i="22"/>
  <c r="L42" i="22" s="1"/>
  <c r="H10" i="22"/>
  <c r="G10" i="22"/>
  <c r="F10" i="22"/>
  <c r="E10" i="22"/>
  <c r="D10" i="22"/>
  <c r="C10" i="22"/>
  <c r="B40" i="22"/>
  <c r="B39" i="22"/>
  <c r="B38" i="22"/>
  <c r="B37" i="22"/>
  <c r="B36" i="22"/>
  <c r="B35" i="22"/>
  <c r="B34" i="22"/>
  <c r="B33" i="22"/>
  <c r="B32" i="22"/>
  <c r="B31" i="22"/>
  <c r="B30" i="22"/>
  <c r="B29" i="22"/>
  <c r="B28" i="22"/>
  <c r="B27" i="22"/>
  <c r="B26" i="22"/>
  <c r="B25" i="22"/>
  <c r="B24" i="22"/>
  <c r="B23" i="22"/>
  <c r="B22" i="22"/>
  <c r="B21" i="22"/>
  <c r="B20" i="22"/>
  <c r="B18" i="22"/>
  <c r="B17" i="22"/>
  <c r="B16" i="22"/>
  <c r="B15" i="22"/>
  <c r="B14" i="22"/>
  <c r="B13" i="22"/>
  <c r="B12" i="22"/>
  <c r="B11" i="22"/>
  <c r="B10" i="22"/>
  <c r="G15" i="27" l="1"/>
  <c r="F33" i="30"/>
  <c r="AG11" i="10"/>
  <c r="AG12" i="10"/>
  <c r="AG13" i="10"/>
  <c r="AG14" i="10"/>
  <c r="AG15" i="10"/>
  <c r="AG16" i="10"/>
  <c r="AG17" i="10"/>
  <c r="AG10" i="10"/>
  <c r="AG9" i="10"/>
  <c r="E16" i="31"/>
  <c r="F16" i="31"/>
  <c r="G16" i="31"/>
  <c r="H16" i="31"/>
  <c r="D16" i="31"/>
  <c r="B16" i="31"/>
  <c r="E31" i="29" l="1"/>
  <c r="E32" i="29"/>
  <c r="E33" i="29"/>
  <c r="E30" i="29"/>
  <c r="F22" i="26"/>
  <c r="F23" i="26"/>
  <c r="H23" i="26" s="1"/>
  <c r="F21" i="26"/>
  <c r="I28" i="27"/>
  <c r="E15" i="27"/>
  <c r="D15" i="27"/>
  <c r="B15" i="27"/>
  <c r="F15" i="27"/>
  <c r="F14" i="27"/>
  <c r="F13" i="27"/>
  <c r="F12" i="27"/>
  <c r="F11" i="27"/>
  <c r="F10" i="27"/>
  <c r="F9" i="27"/>
  <c r="F8" i="27"/>
  <c r="F7" i="27"/>
  <c r="F6" i="27"/>
  <c r="F5" i="27"/>
  <c r="F4" i="27"/>
  <c r="H4" i="27" s="1"/>
  <c r="H15" i="27"/>
  <c r="J28" i="27" s="1"/>
  <c r="H13" i="27"/>
  <c r="H12" i="27"/>
  <c r="H11" i="27"/>
  <c r="H10" i="27"/>
  <c r="H9" i="27"/>
  <c r="H8" i="27"/>
  <c r="H7" i="27"/>
  <c r="H6" i="27"/>
  <c r="H5" i="27"/>
  <c r="H22" i="26"/>
  <c r="H21" i="26"/>
  <c r="B7" i="61"/>
  <c r="D7" i="61"/>
  <c r="E7" i="61"/>
  <c r="F7" i="61"/>
  <c r="B8" i="61"/>
  <c r="C8" i="61"/>
  <c r="D8" i="61"/>
  <c r="E8" i="61"/>
  <c r="F8" i="61"/>
  <c r="B11" i="61"/>
  <c r="C11" i="61"/>
  <c r="D11" i="61"/>
  <c r="E11" i="61"/>
  <c r="F11" i="61"/>
  <c r="E12" i="61"/>
  <c r="F12" i="61"/>
  <c r="B13" i="61"/>
  <c r="D13" i="61"/>
  <c r="E13" i="61"/>
  <c r="F13" i="61"/>
  <c r="B14" i="61"/>
  <c r="C14" i="61"/>
  <c r="D14" i="61"/>
  <c r="E14" i="61"/>
  <c r="F14" i="61"/>
  <c r="B15" i="61"/>
  <c r="C15" i="61"/>
  <c r="D15" i="61"/>
  <c r="E15" i="61"/>
  <c r="F15" i="61"/>
  <c r="B16" i="61"/>
  <c r="C16" i="61"/>
  <c r="D16" i="61"/>
  <c r="E16" i="61"/>
  <c r="F16" i="61"/>
  <c r="B18" i="61"/>
  <c r="C18" i="61"/>
  <c r="D18" i="61"/>
  <c r="E18" i="61"/>
  <c r="F18" i="61"/>
  <c r="B19" i="61"/>
  <c r="C19" i="61"/>
  <c r="D19" i="61"/>
  <c r="E19" i="61"/>
  <c r="F19" i="61"/>
  <c r="B20" i="61"/>
  <c r="C20" i="61"/>
  <c r="D20" i="61"/>
  <c r="E20" i="61"/>
  <c r="F20" i="61"/>
  <c r="B21" i="61"/>
  <c r="C21" i="61"/>
  <c r="D21" i="61"/>
  <c r="E21" i="61"/>
  <c r="F21" i="61"/>
  <c r="B22" i="61"/>
  <c r="C22" i="61"/>
  <c r="D22" i="61"/>
  <c r="E22" i="61"/>
  <c r="F22" i="61"/>
  <c r="B24" i="61"/>
  <c r="C24" i="61"/>
  <c r="D24" i="61"/>
  <c r="E24" i="61"/>
  <c r="F24" i="61"/>
  <c r="B25" i="61"/>
  <c r="C25" i="61"/>
  <c r="D25" i="61"/>
  <c r="E25" i="61"/>
  <c r="F25" i="61"/>
  <c r="B26" i="61"/>
  <c r="C26" i="61"/>
  <c r="D26" i="61"/>
  <c r="E26" i="61"/>
  <c r="F26" i="61"/>
  <c r="B27" i="61"/>
  <c r="C27" i="61"/>
  <c r="B28" i="61"/>
  <c r="C28" i="61"/>
  <c r="D28" i="61"/>
  <c r="E28" i="61"/>
  <c r="F28" i="61"/>
  <c r="B29" i="61"/>
  <c r="C29" i="61"/>
  <c r="D29" i="61"/>
  <c r="E29" i="61"/>
  <c r="F29" i="61"/>
  <c r="B30" i="61"/>
  <c r="C30" i="61"/>
  <c r="D30" i="61"/>
  <c r="E30" i="61"/>
  <c r="F30" i="61"/>
  <c r="B31" i="61"/>
  <c r="C31" i="61"/>
  <c r="D31" i="61"/>
  <c r="E31" i="61"/>
  <c r="F31" i="61"/>
  <c r="B32" i="61"/>
  <c r="C32" i="61"/>
  <c r="D32" i="61"/>
  <c r="E32" i="61"/>
  <c r="F32" i="61"/>
  <c r="C6" i="61"/>
  <c r="D6" i="61"/>
  <c r="E6" i="61"/>
  <c r="F6" i="61"/>
  <c r="B6" i="61"/>
  <c r="A1" i="61"/>
  <c r="K16" i="19"/>
  <c r="A1" i="60" l="1"/>
  <c r="A1" i="22"/>
  <c r="AJ11" i="9" l="1"/>
  <c r="AI6" i="9"/>
  <c r="AI7" i="9"/>
  <c r="AI8" i="9"/>
  <c r="AI9" i="9"/>
  <c r="AI10" i="9"/>
  <c r="AI5" i="9"/>
  <c r="AH6" i="9"/>
  <c r="AH7" i="9"/>
  <c r="AH8" i="9"/>
  <c r="AH9" i="9"/>
  <c r="AH10" i="9"/>
  <c r="AH11" i="9"/>
  <c r="AH5" i="9"/>
  <c r="AG6" i="9"/>
  <c r="AG7" i="9"/>
  <c r="AG8" i="9"/>
  <c r="AG9" i="9"/>
  <c r="AG10" i="9"/>
  <c r="AG11" i="9"/>
  <c r="AG5" i="9"/>
  <c r="AF6" i="9"/>
  <c r="AF7" i="9"/>
  <c r="AF8" i="9"/>
  <c r="AF9" i="9"/>
  <c r="AF10" i="9"/>
  <c r="AF5" i="9"/>
  <c r="AE6" i="9"/>
  <c r="AE7" i="9"/>
  <c r="AE8" i="9"/>
  <c r="AE9" i="9"/>
  <c r="AE10" i="9"/>
  <c r="AE5" i="9"/>
  <c r="AD6" i="9"/>
  <c r="AD7" i="9"/>
  <c r="AD8" i="9"/>
  <c r="AD9" i="9"/>
  <c r="AD10" i="9"/>
  <c r="AD5" i="9"/>
  <c r="AC6" i="9"/>
  <c r="AC7" i="9"/>
  <c r="AC8" i="9"/>
  <c r="AC9" i="9"/>
  <c r="AC10" i="9"/>
  <c r="AC5" i="9"/>
  <c r="AB6" i="9"/>
  <c r="AB7" i="9"/>
  <c r="AB8" i="9"/>
  <c r="AB9" i="9"/>
  <c r="AB10" i="9"/>
  <c r="AB5" i="9"/>
  <c r="AA6" i="9"/>
  <c r="AA7" i="9"/>
  <c r="AA8" i="9"/>
  <c r="AA9" i="9"/>
  <c r="AA10" i="9"/>
  <c r="AA5" i="9"/>
  <c r="Z6" i="9"/>
  <c r="Z7" i="9"/>
  <c r="Z8" i="9"/>
  <c r="Z9" i="9"/>
  <c r="Z10" i="9"/>
  <c r="Z5" i="9"/>
  <c r="F18" i="3"/>
  <c r="E18" i="3"/>
  <c r="B18" i="3"/>
  <c r="D22" i="25"/>
  <c r="D23" i="25"/>
  <c r="D21" i="25"/>
  <c r="J7" i="15" l="1"/>
  <c r="J8" i="15"/>
  <c r="F8" i="12"/>
  <c r="E8" i="12"/>
  <c r="D8" i="12"/>
  <c r="C8" i="12"/>
  <c r="D10" i="20" l="1"/>
  <c r="D11" i="20"/>
  <c r="D12" i="20"/>
  <c r="D13" i="20"/>
  <c r="D14" i="20"/>
  <c r="D15" i="20"/>
  <c r="D16" i="20"/>
  <c r="D17" i="20"/>
  <c r="D18" i="20"/>
  <c r="D19" i="20"/>
  <c r="D20" i="20"/>
  <c r="D21" i="20"/>
  <c r="D22" i="20"/>
  <c r="D23" i="20"/>
  <c r="F10" i="20"/>
  <c r="F23" i="20"/>
  <c r="F11" i="20"/>
  <c r="F12" i="20"/>
  <c r="F13" i="20"/>
  <c r="F14" i="20"/>
  <c r="F15" i="20"/>
  <c r="F16" i="20"/>
  <c r="F17" i="20"/>
  <c r="F18" i="20"/>
  <c r="F19" i="20"/>
  <c r="F20" i="20"/>
  <c r="F21" i="20"/>
  <c r="F22" i="20"/>
  <c r="E7" i="20"/>
  <c r="D7" i="20" s="1"/>
  <c r="E8" i="20"/>
  <c r="D8" i="20" s="1"/>
  <c r="E9" i="20"/>
  <c r="D9" i="20" s="1"/>
  <c r="E6" i="20"/>
  <c r="D6" i="20" s="1"/>
  <c r="M47" i="16" l="1"/>
  <c r="M51" i="16"/>
  <c r="M37" i="16"/>
  <c r="M42" i="16"/>
  <c r="M32" i="16"/>
  <c r="K6" i="16"/>
  <c r="K7" i="16"/>
  <c r="K8" i="16"/>
  <c r="K9" i="16"/>
  <c r="K10" i="16"/>
  <c r="K11" i="16"/>
  <c r="K12" i="16"/>
  <c r="K13" i="16"/>
  <c r="K14" i="16"/>
  <c r="K15" i="16"/>
  <c r="K16" i="16"/>
  <c r="K17" i="16"/>
  <c r="K18" i="16"/>
  <c r="K19" i="16"/>
  <c r="K20" i="16"/>
  <c r="K21" i="16"/>
  <c r="K22" i="16"/>
  <c r="K23" i="16"/>
  <c r="K24" i="16"/>
  <c r="K5" i="16"/>
  <c r="I19" i="16"/>
  <c r="I20" i="16"/>
  <c r="I21" i="16"/>
  <c r="I22" i="16"/>
  <c r="I23" i="16"/>
  <c r="I24" i="16"/>
  <c r="I6" i="16"/>
  <c r="I7" i="16"/>
  <c r="I8" i="16"/>
  <c r="I9" i="16"/>
  <c r="I10" i="16"/>
  <c r="I11" i="16"/>
  <c r="I12" i="16"/>
  <c r="I13" i="16"/>
  <c r="I14" i="16"/>
  <c r="I15" i="16"/>
  <c r="I16" i="16"/>
  <c r="I17" i="16"/>
  <c r="I18" i="16"/>
  <c r="I5" i="16"/>
  <c r="A1" i="57" l="1"/>
  <c r="M31" i="5"/>
  <c r="N31" i="5"/>
  <c r="O31" i="5"/>
  <c r="P31" i="5"/>
  <c r="Q31" i="5"/>
  <c r="R31" i="5"/>
  <c r="S31" i="5"/>
  <c r="T31" i="5"/>
  <c r="U31" i="5"/>
  <c r="L31" i="5"/>
  <c r="M30" i="5"/>
  <c r="N30" i="5"/>
  <c r="O30" i="5"/>
  <c r="P30" i="5"/>
  <c r="Q30" i="5"/>
  <c r="R30" i="5"/>
  <c r="S30" i="5"/>
  <c r="T30" i="5"/>
  <c r="U30" i="5"/>
  <c r="L30" i="5"/>
  <c r="M29" i="5"/>
  <c r="N29" i="5"/>
  <c r="O29" i="5"/>
  <c r="P29" i="5"/>
  <c r="Q29" i="5"/>
  <c r="R29" i="5"/>
  <c r="S29" i="5"/>
  <c r="T29" i="5"/>
  <c r="U29" i="5"/>
  <c r="L29" i="5"/>
  <c r="M28" i="5"/>
  <c r="N28" i="5"/>
  <c r="O28" i="5"/>
  <c r="P28" i="5"/>
  <c r="Q28" i="5"/>
  <c r="R28" i="5"/>
  <c r="S28" i="5"/>
  <c r="T28" i="5"/>
  <c r="U28" i="5"/>
  <c r="L28" i="5"/>
  <c r="N27" i="5"/>
  <c r="O27" i="5"/>
  <c r="P27" i="5"/>
  <c r="Q27" i="5"/>
  <c r="R27" i="5"/>
  <c r="S27" i="5"/>
  <c r="T27" i="5"/>
  <c r="U27" i="5"/>
  <c r="M27" i="5"/>
  <c r="T26" i="5"/>
  <c r="U26" i="5"/>
  <c r="N26" i="5"/>
  <c r="O26" i="5"/>
  <c r="P26" i="5"/>
  <c r="Q26" i="5"/>
  <c r="R26" i="5"/>
  <c r="S26" i="5"/>
  <c r="M26" i="5"/>
  <c r="L27" i="5"/>
  <c r="O26" i="2"/>
  <c r="P26" i="2"/>
  <c r="Q26" i="2"/>
  <c r="R26" i="2"/>
  <c r="S26" i="2"/>
  <c r="T26" i="2"/>
  <c r="U26" i="2"/>
  <c r="V26" i="2"/>
  <c r="P27" i="11" l="1"/>
  <c r="P26" i="11"/>
  <c r="P25" i="11"/>
  <c r="P24" i="11"/>
  <c r="P22" i="11"/>
  <c r="O27" i="11"/>
  <c r="O26" i="11"/>
  <c r="O25" i="11"/>
  <c r="O24" i="11"/>
  <c r="O23" i="11"/>
  <c r="O22" i="11"/>
  <c r="N18" i="11" l="1"/>
  <c r="L18" i="11"/>
  <c r="J18" i="11"/>
  <c r="H18" i="11"/>
  <c r="F18" i="11"/>
  <c r="D18" i="11"/>
  <c r="N17" i="11"/>
  <c r="L17" i="11"/>
  <c r="J17" i="11"/>
  <c r="H17" i="11"/>
  <c r="F17" i="11"/>
  <c r="D17" i="11"/>
  <c r="H18" i="13" l="1"/>
  <c r="F18" i="13"/>
  <c r="D18" i="13"/>
  <c r="H17" i="13"/>
  <c r="F17" i="13"/>
  <c r="D17" i="13"/>
  <c r="G21" i="5" l="1"/>
  <c r="H21" i="5"/>
  <c r="N22" i="23" l="1"/>
  <c r="D21" i="21"/>
  <c r="J42" i="14"/>
  <c r="G41" i="14"/>
  <c r="D41" i="14"/>
  <c r="J40" i="14"/>
  <c r="G40" i="14"/>
  <c r="D40" i="14"/>
  <c r="J39" i="14"/>
  <c r="G39" i="14"/>
  <c r="D39" i="14"/>
  <c r="J38" i="14"/>
  <c r="G38" i="14"/>
  <c r="D38" i="14"/>
  <c r="J37" i="14"/>
  <c r="G37" i="14"/>
  <c r="D37" i="14"/>
  <c r="J36" i="14"/>
  <c r="G36" i="14"/>
  <c r="D36" i="14"/>
  <c r="J35" i="14"/>
  <c r="G35" i="14"/>
  <c r="D35" i="14"/>
  <c r="J34" i="14"/>
  <c r="G34" i="14"/>
  <c r="D34" i="14"/>
  <c r="J33" i="14"/>
  <c r="G33" i="14"/>
  <c r="D33" i="14"/>
  <c r="J32" i="14"/>
  <c r="G32" i="14"/>
  <c r="D32" i="14"/>
  <c r="G31" i="14"/>
  <c r="D31" i="14"/>
  <c r="J30" i="14"/>
  <c r="G30" i="14"/>
  <c r="D30" i="14"/>
  <c r="J29" i="14"/>
  <c r="G29" i="14"/>
  <c r="D29" i="14"/>
  <c r="J28" i="14"/>
  <c r="G28" i="14"/>
  <c r="D28" i="14"/>
  <c r="J27" i="14"/>
  <c r="G27" i="14"/>
  <c r="D27" i="14"/>
  <c r="J26" i="14"/>
  <c r="G26" i="14"/>
  <c r="D26" i="14"/>
  <c r="J25" i="14"/>
  <c r="G25" i="14"/>
  <c r="D25" i="14"/>
  <c r="J24" i="14"/>
  <c r="G24" i="14"/>
  <c r="D24" i="14"/>
  <c r="A14" i="32" l="1"/>
  <c r="A1" i="55" l="1"/>
  <c r="J16" i="24" l="1"/>
  <c r="I16" i="24"/>
  <c r="H16" i="24"/>
  <c r="G16" i="24"/>
  <c r="G15" i="24"/>
  <c r="G14" i="24"/>
  <c r="G13" i="24"/>
  <c r="G12" i="24"/>
  <c r="G11" i="24"/>
  <c r="G10" i="24"/>
  <c r="G9" i="24"/>
  <c r="G8" i="24"/>
  <c r="F17" i="24"/>
  <c r="E17" i="24"/>
  <c r="D17" i="24"/>
  <c r="C17" i="24"/>
  <c r="M7" i="24"/>
  <c r="L7" i="24"/>
  <c r="K7" i="24"/>
  <c r="J7" i="24"/>
  <c r="I7" i="24"/>
  <c r="H7" i="24"/>
  <c r="G7" i="24"/>
  <c r="B17" i="24"/>
  <c r="H17" i="24" l="1"/>
  <c r="A1" i="3" l="1"/>
  <c r="A1" i="42"/>
  <c r="F21" i="32" l="1"/>
  <c r="F31" i="32"/>
  <c r="H19" i="26" l="1"/>
  <c r="H16" i="13" l="1"/>
  <c r="F16" i="13"/>
  <c r="D16" i="13"/>
  <c r="A28" i="17" l="1"/>
  <c r="A1" i="19" l="1"/>
  <c r="D20" i="25" l="1"/>
  <c r="D19" i="25"/>
  <c r="H20" i="26"/>
  <c r="E29" i="29" l="1"/>
  <c r="E28" i="29"/>
  <c r="N16" i="11" l="1"/>
  <c r="L16" i="11"/>
  <c r="J16" i="11"/>
  <c r="H16" i="11"/>
  <c r="F16" i="11"/>
  <c r="D16" i="11"/>
  <c r="AI12" i="9"/>
  <c r="L31" i="32" l="1"/>
  <c r="M29" i="32" s="1"/>
  <c r="H31" i="32"/>
  <c r="I30" i="32" s="1"/>
  <c r="G30" i="32"/>
  <c r="K30" i="32"/>
  <c r="E30" i="32"/>
  <c r="C30" i="32"/>
  <c r="K29" i="32"/>
  <c r="G29" i="32"/>
  <c r="E29" i="32"/>
  <c r="E31" i="32" s="1"/>
  <c r="C29" i="32"/>
  <c r="C31" i="32" s="1"/>
  <c r="A25" i="32"/>
  <c r="L21" i="32"/>
  <c r="J21" i="32"/>
  <c r="K19" i="32" s="1"/>
  <c r="H21" i="32"/>
  <c r="G20" i="32"/>
  <c r="M20" i="32"/>
  <c r="K20" i="32"/>
  <c r="I20" i="32"/>
  <c r="E20" i="32"/>
  <c r="C20" i="32"/>
  <c r="M19" i="32"/>
  <c r="I19" i="32"/>
  <c r="G19" i="32"/>
  <c r="E19" i="32"/>
  <c r="C19" i="32"/>
  <c r="M18" i="32"/>
  <c r="K18" i="32"/>
  <c r="I18" i="32"/>
  <c r="I21" i="32" s="1"/>
  <c r="E18" i="32"/>
  <c r="C18" i="32"/>
  <c r="C21" i="32" s="1"/>
  <c r="L10" i="32"/>
  <c r="M8" i="32" s="1"/>
  <c r="J10" i="32"/>
  <c r="K8" i="32" s="1"/>
  <c r="H10" i="32"/>
  <c r="I9" i="32" s="1"/>
  <c r="F10" i="32"/>
  <c r="G9" i="32" s="1"/>
  <c r="K9" i="32"/>
  <c r="E9" i="32"/>
  <c r="C9" i="32"/>
  <c r="G8" i="32"/>
  <c r="E8" i="32"/>
  <c r="C8" i="32"/>
  <c r="K7" i="32"/>
  <c r="E7" i="32"/>
  <c r="C7" i="32"/>
  <c r="G6" i="32"/>
  <c r="E6" i="32"/>
  <c r="C6" i="32"/>
  <c r="K5" i="32"/>
  <c r="E5" i="32"/>
  <c r="E10" i="32" s="1"/>
  <c r="C5" i="32"/>
  <c r="C10" i="32" s="1"/>
  <c r="A1" i="32"/>
  <c r="A1" i="31"/>
  <c r="E16" i="30"/>
  <c r="E15" i="30"/>
  <c r="E14" i="30"/>
  <c r="E13" i="30"/>
  <c r="E12" i="30"/>
  <c r="E11" i="30"/>
  <c r="E10" i="30"/>
  <c r="E9" i="30"/>
  <c r="E8" i="30"/>
  <c r="E7" i="30"/>
  <c r="A1" i="30"/>
  <c r="E27" i="29"/>
  <c r="E26" i="29"/>
  <c r="A1" i="29"/>
  <c r="A1" i="27"/>
  <c r="H18" i="26"/>
  <c r="H17" i="26"/>
  <c r="H16" i="26"/>
  <c r="A1" i="26"/>
  <c r="D18" i="25"/>
  <c r="D17" i="25"/>
  <c r="D16" i="25"/>
  <c r="D15" i="25"/>
  <c r="D14" i="25"/>
  <c r="D13" i="25"/>
  <c r="D12" i="25"/>
  <c r="D11" i="25"/>
  <c r="D10" i="25"/>
  <c r="D9" i="25"/>
  <c r="D8" i="25"/>
  <c r="D7" i="25"/>
  <c r="D6" i="25"/>
  <c r="D5" i="25"/>
  <c r="A1" i="25"/>
  <c r="A1" i="24"/>
  <c r="A1" i="23"/>
  <c r="A1" i="21"/>
  <c r="A1" i="20"/>
  <c r="A1" i="18"/>
  <c r="A1" i="17"/>
  <c r="A1" i="16"/>
  <c r="A1" i="15"/>
  <c r="F42" i="14"/>
  <c r="G42" i="14" s="1"/>
  <c r="C42" i="14"/>
  <c r="D42" i="14" s="1"/>
  <c r="I23" i="14"/>
  <c r="J23" i="14" s="1"/>
  <c r="F23" i="14"/>
  <c r="G23" i="14" s="1"/>
  <c r="C23" i="14"/>
  <c r="D23" i="14" s="1"/>
  <c r="A1" i="14"/>
  <c r="B14" i="13"/>
  <c r="H14" i="13" s="1"/>
  <c r="H13" i="13"/>
  <c r="F13" i="13"/>
  <c r="D13" i="13"/>
  <c r="H12" i="13"/>
  <c r="F12" i="13"/>
  <c r="D12" i="13"/>
  <c r="H11" i="13"/>
  <c r="F11" i="13"/>
  <c r="D11" i="13"/>
  <c r="H10" i="13"/>
  <c r="F10" i="13"/>
  <c r="D10" i="13"/>
  <c r="H9" i="13"/>
  <c r="F9" i="13"/>
  <c r="D9" i="13"/>
  <c r="H8" i="13"/>
  <c r="F8" i="13"/>
  <c r="D8" i="13"/>
  <c r="H7" i="13"/>
  <c r="F7" i="13"/>
  <c r="D7" i="13"/>
  <c r="H6" i="13"/>
  <c r="F6" i="13"/>
  <c r="D6" i="13"/>
  <c r="A1" i="13"/>
  <c r="J8" i="12"/>
  <c r="I8" i="12"/>
  <c r="H8" i="12"/>
  <c r="G8" i="12"/>
  <c r="B7" i="12"/>
  <c r="B8" i="12" s="1"/>
  <c r="A1" i="12"/>
  <c r="N15" i="11"/>
  <c r="L15" i="11"/>
  <c r="J15" i="11"/>
  <c r="H15" i="11"/>
  <c r="F15" i="11"/>
  <c r="D15" i="11"/>
  <c r="A10" i="11"/>
  <c r="B7" i="11"/>
  <c r="L6" i="11"/>
  <c r="J6" i="11"/>
  <c r="H6" i="11"/>
  <c r="F6" i="11"/>
  <c r="D6" i="11"/>
  <c r="A1" i="11"/>
  <c r="AH17" i="10"/>
  <c r="U17" i="10"/>
  <c r="Q17" i="10"/>
  <c r="P17" i="10"/>
  <c r="N17" i="10"/>
  <c r="M17" i="10"/>
  <c r="K17" i="10"/>
  <c r="J17" i="10"/>
  <c r="H17" i="10"/>
  <c r="G17" i="10"/>
  <c r="E17" i="10"/>
  <c r="D17" i="10"/>
  <c r="C17" i="10"/>
  <c r="B17" i="10"/>
  <c r="AH16" i="10"/>
  <c r="U16" i="10"/>
  <c r="R16" i="10"/>
  <c r="O16" i="10"/>
  <c r="L16" i="10"/>
  <c r="I16" i="10"/>
  <c r="F16" i="10"/>
  <c r="AH15" i="10"/>
  <c r="U15" i="10"/>
  <c r="R15" i="10"/>
  <c r="O15" i="10"/>
  <c r="L15" i="10"/>
  <c r="I15" i="10"/>
  <c r="F15" i="10"/>
  <c r="AH14" i="10"/>
  <c r="U14" i="10"/>
  <c r="R14" i="10"/>
  <c r="O14" i="10"/>
  <c r="L14" i="10"/>
  <c r="I14" i="10"/>
  <c r="F14" i="10"/>
  <c r="AH13" i="10"/>
  <c r="U13" i="10"/>
  <c r="R13" i="10"/>
  <c r="O13" i="10"/>
  <c r="L13" i="10"/>
  <c r="I13" i="10"/>
  <c r="F13" i="10"/>
  <c r="AH12" i="10"/>
  <c r="U12" i="10"/>
  <c r="R12" i="10"/>
  <c r="O12" i="10"/>
  <c r="L12" i="10"/>
  <c r="I12" i="10"/>
  <c r="F12" i="10"/>
  <c r="AH11" i="10"/>
  <c r="U11" i="10"/>
  <c r="R11" i="10"/>
  <c r="O11" i="10"/>
  <c r="L11" i="10"/>
  <c r="I11" i="10"/>
  <c r="F11" i="10"/>
  <c r="AH10" i="10"/>
  <c r="U10" i="10"/>
  <c r="R10" i="10"/>
  <c r="O10" i="10"/>
  <c r="L10" i="10"/>
  <c r="I10" i="10"/>
  <c r="F10" i="10"/>
  <c r="U9" i="10"/>
  <c r="R9" i="10"/>
  <c r="O9" i="10"/>
  <c r="L9" i="10"/>
  <c r="I9" i="10"/>
  <c r="F9" i="10"/>
  <c r="U8" i="10"/>
  <c r="R8" i="10"/>
  <c r="O8" i="10"/>
  <c r="L8" i="10"/>
  <c r="I8" i="10"/>
  <c r="F8" i="10"/>
  <c r="U7" i="10"/>
  <c r="R7" i="10"/>
  <c r="O7" i="10"/>
  <c r="L7" i="10"/>
  <c r="I7" i="10"/>
  <c r="F7" i="10"/>
  <c r="U6" i="10"/>
  <c r="R6" i="10"/>
  <c r="O6" i="10"/>
  <c r="L6" i="10"/>
  <c r="I6" i="10"/>
  <c r="F6" i="10"/>
  <c r="U5" i="10"/>
  <c r="R5" i="10"/>
  <c r="O5" i="10"/>
  <c r="L5" i="10"/>
  <c r="I5" i="10"/>
  <c r="F5" i="10"/>
  <c r="A1" i="10"/>
  <c r="N11" i="9"/>
  <c r="L11" i="9"/>
  <c r="J11" i="9"/>
  <c r="H11" i="9"/>
  <c r="F11" i="9"/>
  <c r="D11" i="9"/>
  <c r="B11" i="9"/>
  <c r="M6" i="9"/>
  <c r="K5" i="9"/>
  <c r="A1" i="9"/>
  <c r="R14" i="8"/>
  <c r="S13" i="8" s="1"/>
  <c r="P14" i="8"/>
  <c r="Q13" i="8" s="1"/>
  <c r="N14" i="8"/>
  <c r="O12" i="8" s="1"/>
  <c r="L14" i="8"/>
  <c r="M13" i="8" s="1"/>
  <c r="J14" i="8"/>
  <c r="K12" i="8" s="1"/>
  <c r="H14" i="8"/>
  <c r="I8" i="8" s="1"/>
  <c r="F14" i="8"/>
  <c r="G12" i="8" s="1"/>
  <c r="M12" i="8"/>
  <c r="S11" i="8"/>
  <c r="O11" i="8"/>
  <c r="M11" i="8"/>
  <c r="S10" i="8"/>
  <c r="M10" i="8"/>
  <c r="S9" i="8"/>
  <c r="Q9" i="8"/>
  <c r="M9" i="8"/>
  <c r="S8" i="8"/>
  <c r="M8" i="8"/>
  <c r="G8" i="8"/>
  <c r="O7" i="8"/>
  <c r="M7" i="8"/>
  <c r="G7" i="8"/>
  <c r="Q6" i="8"/>
  <c r="O6" i="8"/>
  <c r="M6" i="8"/>
  <c r="G6" i="8"/>
  <c r="S5" i="8"/>
  <c r="Q5" i="8"/>
  <c r="M5" i="8"/>
  <c r="G5" i="8"/>
  <c r="A1" i="8"/>
  <c r="A1" i="7"/>
  <c r="I40" i="6"/>
  <c r="I39" i="6"/>
  <c r="I38" i="6"/>
  <c r="I37" i="6"/>
  <c r="I36" i="6"/>
  <c r="I35" i="6"/>
  <c r="I34" i="6"/>
  <c r="I33" i="6"/>
  <c r="I32" i="6"/>
  <c r="I31" i="6"/>
  <c r="I30" i="6"/>
  <c r="I29" i="6"/>
  <c r="I28" i="6"/>
  <c r="I27" i="6"/>
  <c r="I26" i="6"/>
  <c r="I25" i="6"/>
  <c r="A1" i="6"/>
  <c r="A1" i="5"/>
  <c r="A1" i="2"/>
  <c r="XFA38" i="1"/>
  <c r="XEZ38" i="1"/>
  <c r="XEY38" i="1"/>
  <c r="XEX38" i="1"/>
  <c r="XEW38" i="1"/>
  <c r="XEV38" i="1"/>
  <c r="XEU38" i="1"/>
  <c r="XET38" i="1"/>
  <c r="XES38" i="1"/>
  <c r="XER38" i="1"/>
  <c r="XEQ38" i="1"/>
  <c r="XEP38" i="1"/>
  <c r="XEO38" i="1"/>
  <c r="XEN38" i="1"/>
  <c r="XEM38" i="1"/>
  <c r="XEL38" i="1"/>
  <c r="XEK38" i="1"/>
  <c r="XEJ38" i="1"/>
  <c r="XEI38" i="1"/>
  <c r="XEH38" i="1"/>
  <c r="XEG38" i="1"/>
  <c r="XEF38" i="1"/>
  <c r="XEE38" i="1"/>
  <c r="XED38" i="1"/>
  <c r="XEC38" i="1"/>
  <c r="XEB38" i="1"/>
  <c r="XEA38" i="1"/>
  <c r="XDZ38" i="1"/>
  <c r="XDY38" i="1"/>
  <c r="XDX38" i="1"/>
  <c r="XDW38" i="1"/>
  <c r="XDV38" i="1"/>
  <c r="XDU38" i="1"/>
  <c r="XDT38" i="1"/>
  <c r="XDS38" i="1"/>
  <c r="XDR38" i="1"/>
  <c r="XDQ38" i="1"/>
  <c r="XDP38" i="1"/>
  <c r="XDO38" i="1"/>
  <c r="XDN38" i="1"/>
  <c r="XDM38" i="1"/>
  <c r="XDL38" i="1"/>
  <c r="XDK38" i="1"/>
  <c r="XDJ38" i="1"/>
  <c r="XDI38" i="1"/>
  <c r="XDH38" i="1"/>
  <c r="XDG38" i="1"/>
  <c r="XDF38" i="1"/>
  <c r="XDE38" i="1"/>
  <c r="XDD38" i="1"/>
  <c r="XDC38" i="1"/>
  <c r="XDB38" i="1"/>
  <c r="XDA38" i="1"/>
  <c r="XCZ38" i="1"/>
  <c r="XCY38" i="1"/>
  <c r="XCX38" i="1"/>
  <c r="XCW38" i="1"/>
  <c r="XCV38" i="1"/>
  <c r="XCU38" i="1"/>
  <c r="XCT38" i="1"/>
  <c r="XCS38" i="1"/>
  <c r="XCR38" i="1"/>
  <c r="XCQ38" i="1"/>
  <c r="XCP38" i="1"/>
  <c r="XCO38" i="1"/>
  <c r="XCN38" i="1"/>
  <c r="XCM38" i="1"/>
  <c r="XCL38" i="1"/>
  <c r="XCK38" i="1"/>
  <c r="XCJ38" i="1"/>
  <c r="XCI38" i="1"/>
  <c r="XCH38" i="1"/>
  <c r="XCG38" i="1"/>
  <c r="XCF38" i="1"/>
  <c r="XCE38" i="1"/>
  <c r="XCD38" i="1"/>
  <c r="XCC38" i="1"/>
  <c r="XCB38" i="1"/>
  <c r="XCA38" i="1"/>
  <c r="XBZ38" i="1"/>
  <c r="XBY38" i="1"/>
  <c r="XBX38" i="1"/>
  <c r="XBW38" i="1"/>
  <c r="XBV38" i="1"/>
  <c r="XBU38" i="1"/>
  <c r="XBT38" i="1"/>
  <c r="XBS38" i="1"/>
  <c r="XBR38" i="1"/>
  <c r="XBQ38" i="1"/>
  <c r="XBP38" i="1"/>
  <c r="XBO38" i="1"/>
  <c r="XBN38" i="1"/>
  <c r="XBM38" i="1"/>
  <c r="XBL38" i="1"/>
  <c r="XBK38" i="1"/>
  <c r="XBJ38" i="1"/>
  <c r="XBI38" i="1"/>
  <c r="XBH38" i="1"/>
  <c r="XBG38" i="1"/>
  <c r="XBF38" i="1"/>
  <c r="XBE38" i="1"/>
  <c r="XBD38" i="1"/>
  <c r="XBC38" i="1"/>
  <c r="XBB38" i="1"/>
  <c r="XBA38" i="1"/>
  <c r="XAZ38" i="1"/>
  <c r="XAY38" i="1"/>
  <c r="XAX38" i="1"/>
  <c r="XAW38" i="1"/>
  <c r="XAV38" i="1"/>
  <c r="XAU38" i="1"/>
  <c r="XAT38" i="1"/>
  <c r="XAS38" i="1"/>
  <c r="XAR38" i="1"/>
  <c r="XAQ38" i="1"/>
  <c r="XAP38" i="1"/>
  <c r="XAO38" i="1"/>
  <c r="XAN38" i="1"/>
  <c r="XAM38" i="1"/>
  <c r="XAL38" i="1"/>
  <c r="XAK38" i="1"/>
  <c r="XAJ38" i="1"/>
  <c r="XAI38" i="1"/>
  <c r="XAH38" i="1"/>
  <c r="XAG38" i="1"/>
  <c r="XAF38" i="1"/>
  <c r="XAE38" i="1"/>
  <c r="XAD38" i="1"/>
  <c r="XAC38" i="1"/>
  <c r="XAB38" i="1"/>
  <c r="XAA38" i="1"/>
  <c r="WZZ38" i="1"/>
  <c r="WZY38" i="1"/>
  <c r="WZX38" i="1"/>
  <c r="WZW38" i="1"/>
  <c r="WZV38" i="1"/>
  <c r="WZU38" i="1"/>
  <c r="WZT38" i="1"/>
  <c r="WZS38" i="1"/>
  <c r="WZR38" i="1"/>
  <c r="WZQ38" i="1"/>
  <c r="WZP38" i="1"/>
  <c r="WZO38" i="1"/>
  <c r="WZN38" i="1"/>
  <c r="WZM38" i="1"/>
  <c r="WZL38" i="1"/>
  <c r="WZK38" i="1"/>
  <c r="WZJ38" i="1"/>
  <c r="WZI38" i="1"/>
  <c r="WZH38" i="1"/>
  <c r="WZG38" i="1"/>
  <c r="WZF38" i="1"/>
  <c r="WZE38" i="1"/>
  <c r="WZD38" i="1"/>
  <c r="WZC38" i="1"/>
  <c r="WZB38" i="1"/>
  <c r="WZA38" i="1"/>
  <c r="WYZ38" i="1"/>
  <c r="WYY38" i="1"/>
  <c r="WYX38" i="1"/>
  <c r="WYW38" i="1"/>
  <c r="WYV38" i="1"/>
  <c r="WYU38" i="1"/>
  <c r="WYT38" i="1"/>
  <c r="WYS38" i="1"/>
  <c r="WYR38" i="1"/>
  <c r="WYQ38" i="1"/>
  <c r="WYP38" i="1"/>
  <c r="WYO38" i="1"/>
  <c r="WYN38" i="1"/>
  <c r="WYM38" i="1"/>
  <c r="WYL38" i="1"/>
  <c r="WYK38" i="1"/>
  <c r="WYJ38" i="1"/>
  <c r="WYI38" i="1"/>
  <c r="WYH38" i="1"/>
  <c r="WYG38" i="1"/>
  <c r="WYF38" i="1"/>
  <c r="WYE38" i="1"/>
  <c r="WYD38" i="1"/>
  <c r="WYC38" i="1"/>
  <c r="WYB38" i="1"/>
  <c r="WYA38" i="1"/>
  <c r="WXZ38" i="1"/>
  <c r="WXY38" i="1"/>
  <c r="WXX38" i="1"/>
  <c r="WXW38" i="1"/>
  <c r="WXV38" i="1"/>
  <c r="WXU38" i="1"/>
  <c r="WXT38" i="1"/>
  <c r="WXS38" i="1"/>
  <c r="WXR38" i="1"/>
  <c r="WXQ38" i="1"/>
  <c r="WXP38" i="1"/>
  <c r="WXO38" i="1"/>
  <c r="WXN38" i="1"/>
  <c r="WXM38" i="1"/>
  <c r="WXL38" i="1"/>
  <c r="WXK38" i="1"/>
  <c r="WXJ38" i="1"/>
  <c r="WXI38" i="1"/>
  <c r="WXH38" i="1"/>
  <c r="WXG38" i="1"/>
  <c r="WXF38" i="1"/>
  <c r="WXE38" i="1"/>
  <c r="WXD38" i="1"/>
  <c r="WXC38" i="1"/>
  <c r="WXB38" i="1"/>
  <c r="WXA38" i="1"/>
  <c r="WWZ38" i="1"/>
  <c r="WWY38" i="1"/>
  <c r="WWX38" i="1"/>
  <c r="WWW38" i="1"/>
  <c r="WWV38" i="1"/>
  <c r="WWU38" i="1"/>
  <c r="WWT38" i="1"/>
  <c r="WWS38" i="1"/>
  <c r="WWR38" i="1"/>
  <c r="WWQ38" i="1"/>
  <c r="WWP38" i="1"/>
  <c r="WWO38" i="1"/>
  <c r="WWN38" i="1"/>
  <c r="WWM38" i="1"/>
  <c r="WWL38" i="1"/>
  <c r="WWK38" i="1"/>
  <c r="WWJ38" i="1"/>
  <c r="WWI38" i="1"/>
  <c r="WWH38" i="1"/>
  <c r="WWG38" i="1"/>
  <c r="WWF38" i="1"/>
  <c r="WWE38" i="1"/>
  <c r="WWD38" i="1"/>
  <c r="WWC38" i="1"/>
  <c r="WWB38" i="1"/>
  <c r="WWA38" i="1"/>
  <c r="WVZ38" i="1"/>
  <c r="WVY38" i="1"/>
  <c r="WVX38" i="1"/>
  <c r="WVW38" i="1"/>
  <c r="WVV38" i="1"/>
  <c r="WVU38" i="1"/>
  <c r="WVT38" i="1"/>
  <c r="WVS38" i="1"/>
  <c r="WVR38" i="1"/>
  <c r="WVQ38" i="1"/>
  <c r="WVP38" i="1"/>
  <c r="WVO38" i="1"/>
  <c r="WVN38" i="1"/>
  <c r="WVM38" i="1"/>
  <c r="WVL38" i="1"/>
  <c r="WVK38" i="1"/>
  <c r="WVJ38" i="1"/>
  <c r="WVI38" i="1"/>
  <c r="WVH38" i="1"/>
  <c r="WVG38" i="1"/>
  <c r="WVF38" i="1"/>
  <c r="WVE38" i="1"/>
  <c r="WVD38" i="1"/>
  <c r="WVC38" i="1"/>
  <c r="WVB38" i="1"/>
  <c r="WVA38" i="1"/>
  <c r="WUZ38" i="1"/>
  <c r="WUY38" i="1"/>
  <c r="WUX38" i="1"/>
  <c r="WUW38" i="1"/>
  <c r="WUV38" i="1"/>
  <c r="WUU38" i="1"/>
  <c r="WUT38" i="1"/>
  <c r="WUS38" i="1"/>
  <c r="WUR38" i="1"/>
  <c r="WUQ38" i="1"/>
  <c r="WUP38" i="1"/>
  <c r="WUO38" i="1"/>
  <c r="WUN38" i="1"/>
  <c r="WUM38" i="1"/>
  <c r="WUL38" i="1"/>
  <c r="WUK38" i="1"/>
  <c r="WUJ38" i="1"/>
  <c r="WUI38" i="1"/>
  <c r="WUH38" i="1"/>
  <c r="WUG38" i="1"/>
  <c r="WUF38" i="1"/>
  <c r="WUE38" i="1"/>
  <c r="WUD38" i="1"/>
  <c r="WUC38" i="1"/>
  <c r="WUB38" i="1"/>
  <c r="WUA38" i="1"/>
  <c r="WTZ38" i="1"/>
  <c r="WTY38" i="1"/>
  <c r="WTX38" i="1"/>
  <c r="WTW38" i="1"/>
  <c r="WTV38" i="1"/>
  <c r="WTU38" i="1"/>
  <c r="WTT38" i="1"/>
  <c r="WTS38" i="1"/>
  <c r="WTR38" i="1"/>
  <c r="WTQ38" i="1"/>
  <c r="WTP38" i="1"/>
  <c r="WTO38" i="1"/>
  <c r="WTN38" i="1"/>
  <c r="WTM38" i="1"/>
  <c r="WTL38" i="1"/>
  <c r="WTK38" i="1"/>
  <c r="WTJ38" i="1"/>
  <c r="WTI38" i="1"/>
  <c r="WTH38" i="1"/>
  <c r="WTG38" i="1"/>
  <c r="WTF38" i="1"/>
  <c r="WTE38" i="1"/>
  <c r="WTD38" i="1"/>
  <c r="WTC38" i="1"/>
  <c r="WTB38" i="1"/>
  <c r="WTA38" i="1"/>
  <c r="WSZ38" i="1"/>
  <c r="WSY38" i="1"/>
  <c r="WSX38" i="1"/>
  <c r="WSW38" i="1"/>
  <c r="WSV38" i="1"/>
  <c r="WSU38" i="1"/>
  <c r="WST38" i="1"/>
  <c r="WSS38" i="1"/>
  <c r="WSR38" i="1"/>
  <c r="WSQ38" i="1"/>
  <c r="WSP38" i="1"/>
  <c r="WSO38" i="1"/>
  <c r="WSN38" i="1"/>
  <c r="WSM38" i="1"/>
  <c r="WSL38" i="1"/>
  <c r="WSK38" i="1"/>
  <c r="WSJ38" i="1"/>
  <c r="WSI38" i="1"/>
  <c r="WSH38" i="1"/>
  <c r="WSG38" i="1"/>
  <c r="WSF38" i="1"/>
  <c r="WSE38" i="1"/>
  <c r="WSD38" i="1"/>
  <c r="WSC38" i="1"/>
  <c r="WSB38" i="1"/>
  <c r="WSA38" i="1"/>
  <c r="WRZ38" i="1"/>
  <c r="WRY38" i="1"/>
  <c r="WRX38" i="1"/>
  <c r="WRW38" i="1"/>
  <c r="WRV38" i="1"/>
  <c r="WRU38" i="1"/>
  <c r="WRT38" i="1"/>
  <c r="WRS38" i="1"/>
  <c r="WRR38" i="1"/>
  <c r="WRQ38" i="1"/>
  <c r="WRP38" i="1"/>
  <c r="WRO38" i="1"/>
  <c r="WRN38" i="1"/>
  <c r="WRM38" i="1"/>
  <c r="WRL38" i="1"/>
  <c r="WRK38" i="1"/>
  <c r="WRJ38" i="1"/>
  <c r="WRI38" i="1"/>
  <c r="WRH38" i="1"/>
  <c r="WRG38" i="1"/>
  <c r="WRF38" i="1"/>
  <c r="WRE38" i="1"/>
  <c r="WRD38" i="1"/>
  <c r="WRC38" i="1"/>
  <c r="WRB38" i="1"/>
  <c r="WRA38" i="1"/>
  <c r="WQZ38" i="1"/>
  <c r="WQY38" i="1"/>
  <c r="WQX38" i="1"/>
  <c r="WQW38" i="1"/>
  <c r="WQV38" i="1"/>
  <c r="WQU38" i="1"/>
  <c r="WQT38" i="1"/>
  <c r="WQS38" i="1"/>
  <c r="WQR38" i="1"/>
  <c r="WQQ38" i="1"/>
  <c r="WQP38" i="1"/>
  <c r="WQO38" i="1"/>
  <c r="WQN38" i="1"/>
  <c r="WQM38" i="1"/>
  <c r="WQL38" i="1"/>
  <c r="WQK38" i="1"/>
  <c r="WQJ38" i="1"/>
  <c r="WQI38" i="1"/>
  <c r="WQH38" i="1"/>
  <c r="WQG38" i="1"/>
  <c r="WQF38" i="1"/>
  <c r="WQE38" i="1"/>
  <c r="WQD38" i="1"/>
  <c r="WQC38" i="1"/>
  <c r="WQB38" i="1"/>
  <c r="WQA38" i="1"/>
  <c r="WPZ38" i="1"/>
  <c r="WPY38" i="1"/>
  <c r="WPX38" i="1"/>
  <c r="WPW38" i="1"/>
  <c r="WPV38" i="1"/>
  <c r="WPU38" i="1"/>
  <c r="WPT38" i="1"/>
  <c r="WPS38" i="1"/>
  <c r="WPR38" i="1"/>
  <c r="WPQ38" i="1"/>
  <c r="WPP38" i="1"/>
  <c r="WPO38" i="1"/>
  <c r="WPN38" i="1"/>
  <c r="WPM38" i="1"/>
  <c r="WPL38" i="1"/>
  <c r="WPK38" i="1"/>
  <c r="WPJ38" i="1"/>
  <c r="WPI38" i="1"/>
  <c r="WPH38" i="1"/>
  <c r="WPG38" i="1"/>
  <c r="WPF38" i="1"/>
  <c r="WPE38" i="1"/>
  <c r="WPD38" i="1"/>
  <c r="WPC38" i="1"/>
  <c r="WPB38" i="1"/>
  <c r="WPA38" i="1"/>
  <c r="WOZ38" i="1"/>
  <c r="WOY38" i="1"/>
  <c r="WOX38" i="1"/>
  <c r="WOW38" i="1"/>
  <c r="WOV38" i="1"/>
  <c r="WOU38" i="1"/>
  <c r="WOT38" i="1"/>
  <c r="WOS38" i="1"/>
  <c r="WOR38" i="1"/>
  <c r="WOQ38" i="1"/>
  <c r="WOP38" i="1"/>
  <c r="WOO38" i="1"/>
  <c r="WON38" i="1"/>
  <c r="WOM38" i="1"/>
  <c r="WOL38" i="1"/>
  <c r="WOK38" i="1"/>
  <c r="WOJ38" i="1"/>
  <c r="WOI38" i="1"/>
  <c r="WOH38" i="1"/>
  <c r="WOG38" i="1"/>
  <c r="WOF38" i="1"/>
  <c r="WOE38" i="1"/>
  <c r="WOD38" i="1"/>
  <c r="WOC38" i="1"/>
  <c r="WOB38" i="1"/>
  <c r="WOA38" i="1"/>
  <c r="WNZ38" i="1"/>
  <c r="WNY38" i="1"/>
  <c r="WNX38" i="1"/>
  <c r="WNW38" i="1"/>
  <c r="WNV38" i="1"/>
  <c r="WNU38" i="1"/>
  <c r="WNT38" i="1"/>
  <c r="WNS38" i="1"/>
  <c r="WNR38" i="1"/>
  <c r="WNQ38" i="1"/>
  <c r="WNP38" i="1"/>
  <c r="WNO38" i="1"/>
  <c r="WNN38" i="1"/>
  <c r="WNM38" i="1"/>
  <c r="WNL38" i="1"/>
  <c r="WNK38" i="1"/>
  <c r="WNJ38" i="1"/>
  <c r="WNI38" i="1"/>
  <c r="WNH38" i="1"/>
  <c r="WNG38" i="1"/>
  <c r="WNF38" i="1"/>
  <c r="WNE38" i="1"/>
  <c r="WND38" i="1"/>
  <c r="WNC38" i="1"/>
  <c r="WNB38" i="1"/>
  <c r="WNA38" i="1"/>
  <c r="WMZ38" i="1"/>
  <c r="WMY38" i="1"/>
  <c r="WMX38" i="1"/>
  <c r="WMW38" i="1"/>
  <c r="WMV38" i="1"/>
  <c r="WMU38" i="1"/>
  <c r="WMT38" i="1"/>
  <c r="WMS38" i="1"/>
  <c r="WMR38" i="1"/>
  <c r="WMQ38" i="1"/>
  <c r="WMP38" i="1"/>
  <c r="WMO38" i="1"/>
  <c r="WMN38" i="1"/>
  <c r="WMM38" i="1"/>
  <c r="WML38" i="1"/>
  <c r="WMK38" i="1"/>
  <c r="WMJ38" i="1"/>
  <c r="WMI38" i="1"/>
  <c r="WMH38" i="1"/>
  <c r="WMG38" i="1"/>
  <c r="WMF38" i="1"/>
  <c r="WME38" i="1"/>
  <c r="WMD38" i="1"/>
  <c r="WMC38" i="1"/>
  <c r="WMB38" i="1"/>
  <c r="WMA38" i="1"/>
  <c r="WLZ38" i="1"/>
  <c r="WLY38" i="1"/>
  <c r="WLX38" i="1"/>
  <c r="WLW38" i="1"/>
  <c r="WLV38" i="1"/>
  <c r="WLU38" i="1"/>
  <c r="WLT38" i="1"/>
  <c r="WLS38" i="1"/>
  <c r="WLR38" i="1"/>
  <c r="WLQ38" i="1"/>
  <c r="WLP38" i="1"/>
  <c r="WLO38" i="1"/>
  <c r="WLN38" i="1"/>
  <c r="WLM38" i="1"/>
  <c r="WLL38" i="1"/>
  <c r="WLK38" i="1"/>
  <c r="WLJ38" i="1"/>
  <c r="WLI38" i="1"/>
  <c r="WLH38" i="1"/>
  <c r="WLG38" i="1"/>
  <c r="WLF38" i="1"/>
  <c r="WLE38" i="1"/>
  <c r="WLD38" i="1"/>
  <c r="WLC38" i="1"/>
  <c r="WLB38" i="1"/>
  <c r="WLA38" i="1"/>
  <c r="WKZ38" i="1"/>
  <c r="WKY38" i="1"/>
  <c r="WKX38" i="1"/>
  <c r="WKW38" i="1"/>
  <c r="WKV38" i="1"/>
  <c r="WKU38" i="1"/>
  <c r="WKT38" i="1"/>
  <c r="WKS38" i="1"/>
  <c r="WKR38" i="1"/>
  <c r="WKQ38" i="1"/>
  <c r="WKP38" i="1"/>
  <c r="WKO38" i="1"/>
  <c r="WKN38" i="1"/>
  <c r="WKM38" i="1"/>
  <c r="WKL38" i="1"/>
  <c r="WKK38" i="1"/>
  <c r="WKJ38" i="1"/>
  <c r="WKI38" i="1"/>
  <c r="WKH38" i="1"/>
  <c r="WKG38" i="1"/>
  <c r="WKF38" i="1"/>
  <c r="WKE38" i="1"/>
  <c r="WKD38" i="1"/>
  <c r="WKC38" i="1"/>
  <c r="WKB38" i="1"/>
  <c r="WKA38" i="1"/>
  <c r="WJZ38" i="1"/>
  <c r="WJY38" i="1"/>
  <c r="WJX38" i="1"/>
  <c r="WJW38" i="1"/>
  <c r="WJV38" i="1"/>
  <c r="WJU38" i="1"/>
  <c r="WJT38" i="1"/>
  <c r="WJS38" i="1"/>
  <c r="WJR38" i="1"/>
  <c r="WJQ38" i="1"/>
  <c r="WJP38" i="1"/>
  <c r="WJO38" i="1"/>
  <c r="WJN38" i="1"/>
  <c r="WJM38" i="1"/>
  <c r="WJL38" i="1"/>
  <c r="WJK38" i="1"/>
  <c r="WJJ38" i="1"/>
  <c r="WJI38" i="1"/>
  <c r="WJH38" i="1"/>
  <c r="WJG38" i="1"/>
  <c r="WJF38" i="1"/>
  <c r="WJE38" i="1"/>
  <c r="WJD38" i="1"/>
  <c r="WJC38" i="1"/>
  <c r="WJB38" i="1"/>
  <c r="WJA38" i="1"/>
  <c r="WIZ38" i="1"/>
  <c r="WIY38" i="1"/>
  <c r="WIX38" i="1"/>
  <c r="WIW38" i="1"/>
  <c r="WIV38" i="1"/>
  <c r="WIU38" i="1"/>
  <c r="WIT38" i="1"/>
  <c r="WIS38" i="1"/>
  <c r="WIR38" i="1"/>
  <c r="WIQ38" i="1"/>
  <c r="WIP38" i="1"/>
  <c r="WIO38" i="1"/>
  <c r="WIN38" i="1"/>
  <c r="WIM38" i="1"/>
  <c r="WIL38" i="1"/>
  <c r="WIK38" i="1"/>
  <c r="WIJ38" i="1"/>
  <c r="WII38" i="1"/>
  <c r="WIH38" i="1"/>
  <c r="WIG38" i="1"/>
  <c r="WIF38" i="1"/>
  <c r="WIE38" i="1"/>
  <c r="WID38" i="1"/>
  <c r="WIC38" i="1"/>
  <c r="WIB38" i="1"/>
  <c r="WIA38" i="1"/>
  <c r="WHZ38" i="1"/>
  <c r="WHY38" i="1"/>
  <c r="WHX38" i="1"/>
  <c r="WHW38" i="1"/>
  <c r="WHV38" i="1"/>
  <c r="WHU38" i="1"/>
  <c r="WHT38" i="1"/>
  <c r="WHS38" i="1"/>
  <c r="WHR38" i="1"/>
  <c r="WHQ38" i="1"/>
  <c r="WHP38" i="1"/>
  <c r="WHO38" i="1"/>
  <c r="WHN38" i="1"/>
  <c r="WHM38" i="1"/>
  <c r="WHL38" i="1"/>
  <c r="WHK38" i="1"/>
  <c r="WHJ38" i="1"/>
  <c r="WHI38" i="1"/>
  <c r="WHH38" i="1"/>
  <c r="WHG38" i="1"/>
  <c r="WHF38" i="1"/>
  <c r="WHE38" i="1"/>
  <c r="WHD38" i="1"/>
  <c r="WHC38" i="1"/>
  <c r="WHB38" i="1"/>
  <c r="WHA38" i="1"/>
  <c r="WGZ38" i="1"/>
  <c r="WGY38" i="1"/>
  <c r="WGX38" i="1"/>
  <c r="WGW38" i="1"/>
  <c r="WGV38" i="1"/>
  <c r="WGU38" i="1"/>
  <c r="WGT38" i="1"/>
  <c r="WGS38" i="1"/>
  <c r="WGR38" i="1"/>
  <c r="WGQ38" i="1"/>
  <c r="WGP38" i="1"/>
  <c r="WGO38" i="1"/>
  <c r="WGN38" i="1"/>
  <c r="WGM38" i="1"/>
  <c r="WGL38" i="1"/>
  <c r="WGK38" i="1"/>
  <c r="WGJ38" i="1"/>
  <c r="WGI38" i="1"/>
  <c r="WGH38" i="1"/>
  <c r="WGG38" i="1"/>
  <c r="WGF38" i="1"/>
  <c r="WGE38" i="1"/>
  <c r="WGD38" i="1"/>
  <c r="WGC38" i="1"/>
  <c r="WGB38" i="1"/>
  <c r="WGA38" i="1"/>
  <c r="WFZ38" i="1"/>
  <c r="WFY38" i="1"/>
  <c r="WFX38" i="1"/>
  <c r="WFW38" i="1"/>
  <c r="WFV38" i="1"/>
  <c r="WFU38" i="1"/>
  <c r="WFT38" i="1"/>
  <c r="WFS38" i="1"/>
  <c r="WFR38" i="1"/>
  <c r="WFQ38" i="1"/>
  <c r="WFP38" i="1"/>
  <c r="WFO38" i="1"/>
  <c r="WFN38" i="1"/>
  <c r="WFM38" i="1"/>
  <c r="WFL38" i="1"/>
  <c r="WFK38" i="1"/>
  <c r="WFJ38" i="1"/>
  <c r="WFI38" i="1"/>
  <c r="WFH38" i="1"/>
  <c r="WFG38" i="1"/>
  <c r="WFF38" i="1"/>
  <c r="WFE38" i="1"/>
  <c r="WFD38" i="1"/>
  <c r="WFC38" i="1"/>
  <c r="WFB38" i="1"/>
  <c r="WFA38" i="1"/>
  <c r="WEZ38" i="1"/>
  <c r="WEY38" i="1"/>
  <c r="WEX38" i="1"/>
  <c r="WEW38" i="1"/>
  <c r="WEV38" i="1"/>
  <c r="WEU38" i="1"/>
  <c r="WET38" i="1"/>
  <c r="WES38" i="1"/>
  <c r="WER38" i="1"/>
  <c r="WEQ38" i="1"/>
  <c r="WEP38" i="1"/>
  <c r="WEO38" i="1"/>
  <c r="WEN38" i="1"/>
  <c r="WEM38" i="1"/>
  <c r="WEL38" i="1"/>
  <c r="WEK38" i="1"/>
  <c r="WEJ38" i="1"/>
  <c r="WEI38" i="1"/>
  <c r="WEH38" i="1"/>
  <c r="WEG38" i="1"/>
  <c r="WEF38" i="1"/>
  <c r="WEE38" i="1"/>
  <c r="WED38" i="1"/>
  <c r="WEC38" i="1"/>
  <c r="WEB38" i="1"/>
  <c r="WEA38" i="1"/>
  <c r="WDZ38" i="1"/>
  <c r="WDY38" i="1"/>
  <c r="WDX38" i="1"/>
  <c r="WDW38" i="1"/>
  <c r="WDV38" i="1"/>
  <c r="WDU38" i="1"/>
  <c r="WDT38" i="1"/>
  <c r="WDS38" i="1"/>
  <c r="WDR38" i="1"/>
  <c r="WDQ38" i="1"/>
  <c r="WDP38" i="1"/>
  <c r="WDO38" i="1"/>
  <c r="WDN38" i="1"/>
  <c r="WDM38" i="1"/>
  <c r="WDL38" i="1"/>
  <c r="WDK38" i="1"/>
  <c r="WDJ38" i="1"/>
  <c r="WDI38" i="1"/>
  <c r="WDH38" i="1"/>
  <c r="WDG38" i="1"/>
  <c r="WDF38" i="1"/>
  <c r="WDE38" i="1"/>
  <c r="WDD38" i="1"/>
  <c r="WDC38" i="1"/>
  <c r="WDB38" i="1"/>
  <c r="WDA38" i="1"/>
  <c r="WCZ38" i="1"/>
  <c r="WCY38" i="1"/>
  <c r="WCX38" i="1"/>
  <c r="WCW38" i="1"/>
  <c r="WCV38" i="1"/>
  <c r="WCU38" i="1"/>
  <c r="WCT38" i="1"/>
  <c r="WCS38" i="1"/>
  <c r="WCR38" i="1"/>
  <c r="WCQ38" i="1"/>
  <c r="WCP38" i="1"/>
  <c r="WCO38" i="1"/>
  <c r="WCN38" i="1"/>
  <c r="WCM38" i="1"/>
  <c r="WCL38" i="1"/>
  <c r="WCK38" i="1"/>
  <c r="WCJ38" i="1"/>
  <c r="WCI38" i="1"/>
  <c r="WCH38" i="1"/>
  <c r="WCG38" i="1"/>
  <c r="WCF38" i="1"/>
  <c r="WCE38" i="1"/>
  <c r="WCD38" i="1"/>
  <c r="WCC38" i="1"/>
  <c r="WCB38" i="1"/>
  <c r="WCA38" i="1"/>
  <c r="WBZ38" i="1"/>
  <c r="WBY38" i="1"/>
  <c r="WBX38" i="1"/>
  <c r="WBW38" i="1"/>
  <c r="WBV38" i="1"/>
  <c r="WBU38" i="1"/>
  <c r="WBT38" i="1"/>
  <c r="WBS38" i="1"/>
  <c r="WBR38" i="1"/>
  <c r="WBQ38" i="1"/>
  <c r="WBP38" i="1"/>
  <c r="WBO38" i="1"/>
  <c r="WBN38" i="1"/>
  <c r="WBM38" i="1"/>
  <c r="WBL38" i="1"/>
  <c r="WBK38" i="1"/>
  <c r="WBJ38" i="1"/>
  <c r="WBI38" i="1"/>
  <c r="WBH38" i="1"/>
  <c r="WBG38" i="1"/>
  <c r="WBF38" i="1"/>
  <c r="WBE38" i="1"/>
  <c r="WBD38" i="1"/>
  <c r="WBC38" i="1"/>
  <c r="WBB38" i="1"/>
  <c r="WBA38" i="1"/>
  <c r="WAZ38" i="1"/>
  <c r="WAY38" i="1"/>
  <c r="WAX38" i="1"/>
  <c r="WAW38" i="1"/>
  <c r="WAV38" i="1"/>
  <c r="WAU38" i="1"/>
  <c r="WAT38" i="1"/>
  <c r="WAS38" i="1"/>
  <c r="WAR38" i="1"/>
  <c r="WAQ38" i="1"/>
  <c r="WAP38" i="1"/>
  <c r="WAO38" i="1"/>
  <c r="WAN38" i="1"/>
  <c r="WAM38" i="1"/>
  <c r="WAL38" i="1"/>
  <c r="WAK38" i="1"/>
  <c r="WAJ38" i="1"/>
  <c r="WAI38" i="1"/>
  <c r="WAH38" i="1"/>
  <c r="WAG38" i="1"/>
  <c r="WAF38" i="1"/>
  <c r="WAE38" i="1"/>
  <c r="WAD38" i="1"/>
  <c r="WAC38" i="1"/>
  <c r="WAB38" i="1"/>
  <c r="WAA38" i="1"/>
  <c r="VZZ38" i="1"/>
  <c r="VZY38" i="1"/>
  <c r="VZX38" i="1"/>
  <c r="VZW38" i="1"/>
  <c r="VZV38" i="1"/>
  <c r="VZU38" i="1"/>
  <c r="VZT38" i="1"/>
  <c r="VZS38" i="1"/>
  <c r="VZR38" i="1"/>
  <c r="VZQ38" i="1"/>
  <c r="VZP38" i="1"/>
  <c r="VZO38" i="1"/>
  <c r="VZN38" i="1"/>
  <c r="VZM38" i="1"/>
  <c r="VZL38" i="1"/>
  <c r="VZK38" i="1"/>
  <c r="VZJ38" i="1"/>
  <c r="VZI38" i="1"/>
  <c r="VZH38" i="1"/>
  <c r="VZG38" i="1"/>
  <c r="VZF38" i="1"/>
  <c r="VZE38" i="1"/>
  <c r="VZD38" i="1"/>
  <c r="VZC38" i="1"/>
  <c r="VZB38" i="1"/>
  <c r="VZA38" i="1"/>
  <c r="VYZ38" i="1"/>
  <c r="VYY38" i="1"/>
  <c r="VYX38" i="1"/>
  <c r="VYW38" i="1"/>
  <c r="VYV38" i="1"/>
  <c r="VYU38" i="1"/>
  <c r="VYT38" i="1"/>
  <c r="VYS38" i="1"/>
  <c r="VYR38" i="1"/>
  <c r="VYQ38" i="1"/>
  <c r="VYP38" i="1"/>
  <c r="VYO38" i="1"/>
  <c r="VYN38" i="1"/>
  <c r="VYM38" i="1"/>
  <c r="VYL38" i="1"/>
  <c r="VYK38" i="1"/>
  <c r="VYJ38" i="1"/>
  <c r="VYI38" i="1"/>
  <c r="VYH38" i="1"/>
  <c r="VYG38" i="1"/>
  <c r="VYF38" i="1"/>
  <c r="VYE38" i="1"/>
  <c r="VYD38" i="1"/>
  <c r="VYC38" i="1"/>
  <c r="VYB38" i="1"/>
  <c r="VYA38" i="1"/>
  <c r="VXZ38" i="1"/>
  <c r="VXY38" i="1"/>
  <c r="VXX38" i="1"/>
  <c r="VXW38" i="1"/>
  <c r="VXV38" i="1"/>
  <c r="VXU38" i="1"/>
  <c r="VXT38" i="1"/>
  <c r="VXS38" i="1"/>
  <c r="VXR38" i="1"/>
  <c r="VXQ38" i="1"/>
  <c r="VXP38" i="1"/>
  <c r="VXO38" i="1"/>
  <c r="VXN38" i="1"/>
  <c r="VXM38" i="1"/>
  <c r="VXL38" i="1"/>
  <c r="VXK38" i="1"/>
  <c r="VXJ38" i="1"/>
  <c r="VXI38" i="1"/>
  <c r="VXH38" i="1"/>
  <c r="VXG38" i="1"/>
  <c r="VXF38" i="1"/>
  <c r="VXE38" i="1"/>
  <c r="VXD38" i="1"/>
  <c r="VXC38" i="1"/>
  <c r="VXB38" i="1"/>
  <c r="VXA38" i="1"/>
  <c r="VWZ38" i="1"/>
  <c r="VWY38" i="1"/>
  <c r="VWX38" i="1"/>
  <c r="VWW38" i="1"/>
  <c r="VWV38" i="1"/>
  <c r="VWU38" i="1"/>
  <c r="VWT38" i="1"/>
  <c r="VWS38" i="1"/>
  <c r="VWR38" i="1"/>
  <c r="VWQ38" i="1"/>
  <c r="VWP38" i="1"/>
  <c r="VWO38" i="1"/>
  <c r="VWN38" i="1"/>
  <c r="VWM38" i="1"/>
  <c r="VWL38" i="1"/>
  <c r="VWK38" i="1"/>
  <c r="VWJ38" i="1"/>
  <c r="VWI38" i="1"/>
  <c r="VWH38" i="1"/>
  <c r="VWG38" i="1"/>
  <c r="VWF38" i="1"/>
  <c r="VWE38" i="1"/>
  <c r="VWD38" i="1"/>
  <c r="VWC38" i="1"/>
  <c r="VWB38" i="1"/>
  <c r="VWA38" i="1"/>
  <c r="VVZ38" i="1"/>
  <c r="VVY38" i="1"/>
  <c r="VVX38" i="1"/>
  <c r="VVW38" i="1"/>
  <c r="VVV38" i="1"/>
  <c r="VVU38" i="1"/>
  <c r="VVT38" i="1"/>
  <c r="VVS38" i="1"/>
  <c r="VVR38" i="1"/>
  <c r="VVQ38" i="1"/>
  <c r="VVP38" i="1"/>
  <c r="VVO38" i="1"/>
  <c r="VVN38" i="1"/>
  <c r="VVM38" i="1"/>
  <c r="VVL38" i="1"/>
  <c r="VVK38" i="1"/>
  <c r="VVJ38" i="1"/>
  <c r="VVI38" i="1"/>
  <c r="VVH38" i="1"/>
  <c r="VVG38" i="1"/>
  <c r="VVF38" i="1"/>
  <c r="VVE38" i="1"/>
  <c r="VVD38" i="1"/>
  <c r="VVC38" i="1"/>
  <c r="VVB38" i="1"/>
  <c r="VVA38" i="1"/>
  <c r="VUZ38" i="1"/>
  <c r="VUY38" i="1"/>
  <c r="VUX38" i="1"/>
  <c r="VUW38" i="1"/>
  <c r="VUV38" i="1"/>
  <c r="VUU38" i="1"/>
  <c r="VUT38" i="1"/>
  <c r="VUS38" i="1"/>
  <c r="VUR38" i="1"/>
  <c r="VUQ38" i="1"/>
  <c r="VUP38" i="1"/>
  <c r="VUO38" i="1"/>
  <c r="VUN38" i="1"/>
  <c r="VUM38" i="1"/>
  <c r="VUL38" i="1"/>
  <c r="VUK38" i="1"/>
  <c r="VUJ38" i="1"/>
  <c r="VUI38" i="1"/>
  <c r="VUH38" i="1"/>
  <c r="VUG38" i="1"/>
  <c r="VUF38" i="1"/>
  <c r="VUE38" i="1"/>
  <c r="VUD38" i="1"/>
  <c r="VUC38" i="1"/>
  <c r="VUB38" i="1"/>
  <c r="VUA38" i="1"/>
  <c r="VTZ38" i="1"/>
  <c r="VTY38" i="1"/>
  <c r="VTX38" i="1"/>
  <c r="VTW38" i="1"/>
  <c r="VTV38" i="1"/>
  <c r="VTU38" i="1"/>
  <c r="VTT38" i="1"/>
  <c r="VTS38" i="1"/>
  <c r="VTR38" i="1"/>
  <c r="VTQ38" i="1"/>
  <c r="VTP38" i="1"/>
  <c r="VTO38" i="1"/>
  <c r="VTN38" i="1"/>
  <c r="VTM38" i="1"/>
  <c r="VTL38" i="1"/>
  <c r="VTK38" i="1"/>
  <c r="VTJ38" i="1"/>
  <c r="VTI38" i="1"/>
  <c r="VTH38" i="1"/>
  <c r="VTG38" i="1"/>
  <c r="VTF38" i="1"/>
  <c r="VTE38" i="1"/>
  <c r="VTD38" i="1"/>
  <c r="VTC38" i="1"/>
  <c r="VTB38" i="1"/>
  <c r="VTA38" i="1"/>
  <c r="VSZ38" i="1"/>
  <c r="VSY38" i="1"/>
  <c r="VSX38" i="1"/>
  <c r="VSW38" i="1"/>
  <c r="VSV38" i="1"/>
  <c r="VSU38" i="1"/>
  <c r="VST38" i="1"/>
  <c r="VSS38" i="1"/>
  <c r="VSR38" i="1"/>
  <c r="VSQ38" i="1"/>
  <c r="VSP38" i="1"/>
  <c r="VSO38" i="1"/>
  <c r="VSN38" i="1"/>
  <c r="VSM38" i="1"/>
  <c r="VSL38" i="1"/>
  <c r="VSK38" i="1"/>
  <c r="VSJ38" i="1"/>
  <c r="VSI38" i="1"/>
  <c r="VSH38" i="1"/>
  <c r="VSG38" i="1"/>
  <c r="VSF38" i="1"/>
  <c r="VSE38" i="1"/>
  <c r="VSD38" i="1"/>
  <c r="VSC38" i="1"/>
  <c r="VSB38" i="1"/>
  <c r="VSA38" i="1"/>
  <c r="VRZ38" i="1"/>
  <c r="VRY38" i="1"/>
  <c r="VRX38" i="1"/>
  <c r="VRW38" i="1"/>
  <c r="VRV38" i="1"/>
  <c r="VRU38" i="1"/>
  <c r="VRT38" i="1"/>
  <c r="VRS38" i="1"/>
  <c r="VRR38" i="1"/>
  <c r="VRQ38" i="1"/>
  <c r="VRP38" i="1"/>
  <c r="VRO38" i="1"/>
  <c r="VRN38" i="1"/>
  <c r="VRM38" i="1"/>
  <c r="VRL38" i="1"/>
  <c r="VRK38" i="1"/>
  <c r="VRJ38" i="1"/>
  <c r="VRI38" i="1"/>
  <c r="VRH38" i="1"/>
  <c r="VRG38" i="1"/>
  <c r="VRF38" i="1"/>
  <c r="VRE38" i="1"/>
  <c r="VRD38" i="1"/>
  <c r="VRC38" i="1"/>
  <c r="VRB38" i="1"/>
  <c r="VRA38" i="1"/>
  <c r="VQZ38" i="1"/>
  <c r="VQY38" i="1"/>
  <c r="VQX38" i="1"/>
  <c r="VQW38" i="1"/>
  <c r="VQV38" i="1"/>
  <c r="VQU38" i="1"/>
  <c r="VQT38" i="1"/>
  <c r="VQS38" i="1"/>
  <c r="VQR38" i="1"/>
  <c r="VQQ38" i="1"/>
  <c r="VQP38" i="1"/>
  <c r="VQO38" i="1"/>
  <c r="VQN38" i="1"/>
  <c r="VQM38" i="1"/>
  <c r="VQL38" i="1"/>
  <c r="VQK38" i="1"/>
  <c r="VQJ38" i="1"/>
  <c r="VQI38" i="1"/>
  <c r="VQH38" i="1"/>
  <c r="VQG38" i="1"/>
  <c r="VQF38" i="1"/>
  <c r="VQE38" i="1"/>
  <c r="VQD38" i="1"/>
  <c r="VQC38" i="1"/>
  <c r="VQB38" i="1"/>
  <c r="VQA38" i="1"/>
  <c r="VPZ38" i="1"/>
  <c r="VPY38" i="1"/>
  <c r="VPX38" i="1"/>
  <c r="VPW38" i="1"/>
  <c r="VPV38" i="1"/>
  <c r="VPU38" i="1"/>
  <c r="VPT38" i="1"/>
  <c r="VPS38" i="1"/>
  <c r="VPR38" i="1"/>
  <c r="VPQ38" i="1"/>
  <c r="VPP38" i="1"/>
  <c r="VPO38" i="1"/>
  <c r="VPN38" i="1"/>
  <c r="VPM38" i="1"/>
  <c r="VPL38" i="1"/>
  <c r="VPK38" i="1"/>
  <c r="VPJ38" i="1"/>
  <c r="VPI38" i="1"/>
  <c r="VPH38" i="1"/>
  <c r="VPG38" i="1"/>
  <c r="VPF38" i="1"/>
  <c r="VPE38" i="1"/>
  <c r="VPD38" i="1"/>
  <c r="VPC38" i="1"/>
  <c r="VPB38" i="1"/>
  <c r="VPA38" i="1"/>
  <c r="VOZ38" i="1"/>
  <c r="VOY38" i="1"/>
  <c r="VOX38" i="1"/>
  <c r="VOW38" i="1"/>
  <c r="VOV38" i="1"/>
  <c r="VOU38" i="1"/>
  <c r="VOT38" i="1"/>
  <c r="VOS38" i="1"/>
  <c r="VOR38" i="1"/>
  <c r="VOQ38" i="1"/>
  <c r="VOP38" i="1"/>
  <c r="VOO38" i="1"/>
  <c r="VON38" i="1"/>
  <c r="VOM38" i="1"/>
  <c r="VOL38" i="1"/>
  <c r="VOK38" i="1"/>
  <c r="VOJ38" i="1"/>
  <c r="VOI38" i="1"/>
  <c r="VOH38" i="1"/>
  <c r="VOG38" i="1"/>
  <c r="VOF38" i="1"/>
  <c r="VOE38" i="1"/>
  <c r="VOD38" i="1"/>
  <c r="VOC38" i="1"/>
  <c r="VOB38" i="1"/>
  <c r="VOA38" i="1"/>
  <c r="VNZ38" i="1"/>
  <c r="VNY38" i="1"/>
  <c r="VNX38" i="1"/>
  <c r="VNW38" i="1"/>
  <c r="VNV38" i="1"/>
  <c r="VNU38" i="1"/>
  <c r="VNT38" i="1"/>
  <c r="VNS38" i="1"/>
  <c r="VNR38" i="1"/>
  <c r="VNQ38" i="1"/>
  <c r="VNP38" i="1"/>
  <c r="VNO38" i="1"/>
  <c r="VNN38" i="1"/>
  <c r="VNM38" i="1"/>
  <c r="VNL38" i="1"/>
  <c r="VNK38" i="1"/>
  <c r="VNJ38" i="1"/>
  <c r="VNI38" i="1"/>
  <c r="VNH38" i="1"/>
  <c r="VNG38" i="1"/>
  <c r="VNF38" i="1"/>
  <c r="VNE38" i="1"/>
  <c r="VND38" i="1"/>
  <c r="VNC38" i="1"/>
  <c r="VNB38" i="1"/>
  <c r="VNA38" i="1"/>
  <c r="VMZ38" i="1"/>
  <c r="VMY38" i="1"/>
  <c r="VMX38" i="1"/>
  <c r="VMW38" i="1"/>
  <c r="VMV38" i="1"/>
  <c r="VMU38" i="1"/>
  <c r="VMT38" i="1"/>
  <c r="VMS38" i="1"/>
  <c r="VMR38" i="1"/>
  <c r="VMQ38" i="1"/>
  <c r="VMP38" i="1"/>
  <c r="VMO38" i="1"/>
  <c r="VMN38" i="1"/>
  <c r="VMM38" i="1"/>
  <c r="VML38" i="1"/>
  <c r="VMK38" i="1"/>
  <c r="VMJ38" i="1"/>
  <c r="VMI38" i="1"/>
  <c r="VMH38" i="1"/>
  <c r="VMG38" i="1"/>
  <c r="VMF38" i="1"/>
  <c r="VME38" i="1"/>
  <c r="VMD38" i="1"/>
  <c r="VMC38" i="1"/>
  <c r="VMB38" i="1"/>
  <c r="VMA38" i="1"/>
  <c r="VLZ38" i="1"/>
  <c r="VLY38" i="1"/>
  <c r="VLX38" i="1"/>
  <c r="VLW38" i="1"/>
  <c r="VLV38" i="1"/>
  <c r="VLU38" i="1"/>
  <c r="VLT38" i="1"/>
  <c r="VLS38" i="1"/>
  <c r="VLR38" i="1"/>
  <c r="VLQ38" i="1"/>
  <c r="VLP38" i="1"/>
  <c r="VLO38" i="1"/>
  <c r="VLN38" i="1"/>
  <c r="VLM38" i="1"/>
  <c r="VLL38" i="1"/>
  <c r="VLK38" i="1"/>
  <c r="VLJ38" i="1"/>
  <c r="VLI38" i="1"/>
  <c r="VLH38" i="1"/>
  <c r="VLG38" i="1"/>
  <c r="VLF38" i="1"/>
  <c r="VLE38" i="1"/>
  <c r="VLD38" i="1"/>
  <c r="VLC38" i="1"/>
  <c r="VLB38" i="1"/>
  <c r="VLA38" i="1"/>
  <c r="VKZ38" i="1"/>
  <c r="VKY38" i="1"/>
  <c r="VKX38" i="1"/>
  <c r="VKW38" i="1"/>
  <c r="VKV38" i="1"/>
  <c r="VKU38" i="1"/>
  <c r="VKT38" i="1"/>
  <c r="VKS38" i="1"/>
  <c r="VKR38" i="1"/>
  <c r="VKQ38" i="1"/>
  <c r="VKP38" i="1"/>
  <c r="VKO38" i="1"/>
  <c r="VKN38" i="1"/>
  <c r="VKM38" i="1"/>
  <c r="VKL38" i="1"/>
  <c r="VKK38" i="1"/>
  <c r="VKJ38" i="1"/>
  <c r="VKI38" i="1"/>
  <c r="VKH38" i="1"/>
  <c r="VKG38" i="1"/>
  <c r="VKF38" i="1"/>
  <c r="VKE38" i="1"/>
  <c r="VKD38" i="1"/>
  <c r="VKC38" i="1"/>
  <c r="VKB38" i="1"/>
  <c r="VKA38" i="1"/>
  <c r="VJZ38" i="1"/>
  <c r="VJY38" i="1"/>
  <c r="VJX38" i="1"/>
  <c r="VJW38" i="1"/>
  <c r="VJV38" i="1"/>
  <c r="VJU38" i="1"/>
  <c r="VJT38" i="1"/>
  <c r="VJS38" i="1"/>
  <c r="VJR38" i="1"/>
  <c r="VJQ38" i="1"/>
  <c r="VJP38" i="1"/>
  <c r="VJO38" i="1"/>
  <c r="VJN38" i="1"/>
  <c r="VJM38" i="1"/>
  <c r="VJL38" i="1"/>
  <c r="VJK38" i="1"/>
  <c r="VJJ38" i="1"/>
  <c r="VJI38" i="1"/>
  <c r="VJH38" i="1"/>
  <c r="VJG38" i="1"/>
  <c r="VJF38" i="1"/>
  <c r="VJE38" i="1"/>
  <c r="VJD38" i="1"/>
  <c r="VJC38" i="1"/>
  <c r="VJB38" i="1"/>
  <c r="VJA38" i="1"/>
  <c r="VIZ38" i="1"/>
  <c r="VIY38" i="1"/>
  <c r="VIX38" i="1"/>
  <c r="VIW38" i="1"/>
  <c r="VIV38" i="1"/>
  <c r="VIU38" i="1"/>
  <c r="VIT38" i="1"/>
  <c r="VIS38" i="1"/>
  <c r="VIR38" i="1"/>
  <c r="VIQ38" i="1"/>
  <c r="VIP38" i="1"/>
  <c r="VIO38" i="1"/>
  <c r="VIN38" i="1"/>
  <c r="VIM38" i="1"/>
  <c r="VIL38" i="1"/>
  <c r="VIK38" i="1"/>
  <c r="VIJ38" i="1"/>
  <c r="VII38" i="1"/>
  <c r="VIH38" i="1"/>
  <c r="VIG38" i="1"/>
  <c r="VIF38" i="1"/>
  <c r="VIE38" i="1"/>
  <c r="VID38" i="1"/>
  <c r="VIC38" i="1"/>
  <c r="VIB38" i="1"/>
  <c r="VIA38" i="1"/>
  <c r="VHZ38" i="1"/>
  <c r="VHY38" i="1"/>
  <c r="VHX38" i="1"/>
  <c r="VHW38" i="1"/>
  <c r="VHV38" i="1"/>
  <c r="VHU38" i="1"/>
  <c r="VHT38" i="1"/>
  <c r="VHS38" i="1"/>
  <c r="VHR38" i="1"/>
  <c r="VHQ38" i="1"/>
  <c r="VHP38" i="1"/>
  <c r="VHO38" i="1"/>
  <c r="VHN38" i="1"/>
  <c r="VHM38" i="1"/>
  <c r="VHL38" i="1"/>
  <c r="VHK38" i="1"/>
  <c r="VHJ38" i="1"/>
  <c r="VHI38" i="1"/>
  <c r="VHH38" i="1"/>
  <c r="VHG38" i="1"/>
  <c r="VHF38" i="1"/>
  <c r="VHE38" i="1"/>
  <c r="VHD38" i="1"/>
  <c r="VHC38" i="1"/>
  <c r="VHB38" i="1"/>
  <c r="VHA38" i="1"/>
  <c r="VGZ38" i="1"/>
  <c r="VGY38" i="1"/>
  <c r="VGX38" i="1"/>
  <c r="VGW38" i="1"/>
  <c r="VGV38" i="1"/>
  <c r="VGU38" i="1"/>
  <c r="VGT38" i="1"/>
  <c r="VGS38" i="1"/>
  <c r="VGR38" i="1"/>
  <c r="VGQ38" i="1"/>
  <c r="VGP38" i="1"/>
  <c r="VGO38" i="1"/>
  <c r="VGN38" i="1"/>
  <c r="VGM38" i="1"/>
  <c r="VGL38" i="1"/>
  <c r="VGK38" i="1"/>
  <c r="VGJ38" i="1"/>
  <c r="VGI38" i="1"/>
  <c r="VGH38" i="1"/>
  <c r="VGG38" i="1"/>
  <c r="VGF38" i="1"/>
  <c r="VGE38" i="1"/>
  <c r="VGD38" i="1"/>
  <c r="VGC38" i="1"/>
  <c r="VGB38" i="1"/>
  <c r="VGA38" i="1"/>
  <c r="VFZ38" i="1"/>
  <c r="VFY38" i="1"/>
  <c r="VFX38" i="1"/>
  <c r="VFW38" i="1"/>
  <c r="VFV38" i="1"/>
  <c r="VFU38" i="1"/>
  <c r="VFT38" i="1"/>
  <c r="VFS38" i="1"/>
  <c r="VFR38" i="1"/>
  <c r="VFQ38" i="1"/>
  <c r="VFP38" i="1"/>
  <c r="VFO38" i="1"/>
  <c r="VFN38" i="1"/>
  <c r="VFM38" i="1"/>
  <c r="VFL38" i="1"/>
  <c r="VFK38" i="1"/>
  <c r="VFJ38" i="1"/>
  <c r="VFI38" i="1"/>
  <c r="VFH38" i="1"/>
  <c r="VFG38" i="1"/>
  <c r="VFF38" i="1"/>
  <c r="VFE38" i="1"/>
  <c r="VFD38" i="1"/>
  <c r="VFC38" i="1"/>
  <c r="VFB38" i="1"/>
  <c r="VFA38" i="1"/>
  <c r="VEZ38" i="1"/>
  <c r="VEY38" i="1"/>
  <c r="VEX38" i="1"/>
  <c r="VEW38" i="1"/>
  <c r="VEV38" i="1"/>
  <c r="VEU38" i="1"/>
  <c r="VET38" i="1"/>
  <c r="VES38" i="1"/>
  <c r="VER38" i="1"/>
  <c r="VEQ38" i="1"/>
  <c r="VEP38" i="1"/>
  <c r="VEO38" i="1"/>
  <c r="VEN38" i="1"/>
  <c r="VEM38" i="1"/>
  <c r="VEL38" i="1"/>
  <c r="VEK38" i="1"/>
  <c r="VEJ38" i="1"/>
  <c r="VEI38" i="1"/>
  <c r="VEH38" i="1"/>
  <c r="VEG38" i="1"/>
  <c r="VEF38" i="1"/>
  <c r="VEE38" i="1"/>
  <c r="VED38" i="1"/>
  <c r="VEC38" i="1"/>
  <c r="VEB38" i="1"/>
  <c r="VEA38" i="1"/>
  <c r="VDZ38" i="1"/>
  <c r="VDY38" i="1"/>
  <c r="VDX38" i="1"/>
  <c r="VDW38" i="1"/>
  <c r="VDV38" i="1"/>
  <c r="VDU38" i="1"/>
  <c r="VDT38" i="1"/>
  <c r="VDS38" i="1"/>
  <c r="VDR38" i="1"/>
  <c r="VDQ38" i="1"/>
  <c r="VDP38" i="1"/>
  <c r="VDO38" i="1"/>
  <c r="VDN38" i="1"/>
  <c r="VDM38" i="1"/>
  <c r="VDL38" i="1"/>
  <c r="VDK38" i="1"/>
  <c r="VDJ38" i="1"/>
  <c r="VDI38" i="1"/>
  <c r="VDH38" i="1"/>
  <c r="VDG38" i="1"/>
  <c r="VDF38" i="1"/>
  <c r="VDE38" i="1"/>
  <c r="VDD38" i="1"/>
  <c r="VDC38" i="1"/>
  <c r="VDB38" i="1"/>
  <c r="VDA38" i="1"/>
  <c r="VCZ38" i="1"/>
  <c r="VCY38" i="1"/>
  <c r="VCX38" i="1"/>
  <c r="VCW38" i="1"/>
  <c r="VCV38" i="1"/>
  <c r="VCU38" i="1"/>
  <c r="VCT38" i="1"/>
  <c r="VCS38" i="1"/>
  <c r="VCR38" i="1"/>
  <c r="VCQ38" i="1"/>
  <c r="VCP38" i="1"/>
  <c r="VCO38" i="1"/>
  <c r="VCN38" i="1"/>
  <c r="VCM38" i="1"/>
  <c r="VCL38" i="1"/>
  <c r="VCK38" i="1"/>
  <c r="VCJ38" i="1"/>
  <c r="VCI38" i="1"/>
  <c r="VCH38" i="1"/>
  <c r="VCG38" i="1"/>
  <c r="VCF38" i="1"/>
  <c r="VCE38" i="1"/>
  <c r="VCD38" i="1"/>
  <c r="VCC38" i="1"/>
  <c r="VCB38" i="1"/>
  <c r="VCA38" i="1"/>
  <c r="VBZ38" i="1"/>
  <c r="VBY38" i="1"/>
  <c r="VBX38" i="1"/>
  <c r="VBW38" i="1"/>
  <c r="VBV38" i="1"/>
  <c r="VBU38" i="1"/>
  <c r="VBT38" i="1"/>
  <c r="VBS38" i="1"/>
  <c r="VBR38" i="1"/>
  <c r="VBQ38" i="1"/>
  <c r="VBP38" i="1"/>
  <c r="VBO38" i="1"/>
  <c r="VBN38" i="1"/>
  <c r="VBM38" i="1"/>
  <c r="VBL38" i="1"/>
  <c r="VBK38" i="1"/>
  <c r="VBJ38" i="1"/>
  <c r="VBI38" i="1"/>
  <c r="VBH38" i="1"/>
  <c r="VBG38" i="1"/>
  <c r="VBF38" i="1"/>
  <c r="VBE38" i="1"/>
  <c r="VBD38" i="1"/>
  <c r="VBC38" i="1"/>
  <c r="VBB38" i="1"/>
  <c r="VBA38" i="1"/>
  <c r="VAZ38" i="1"/>
  <c r="VAY38" i="1"/>
  <c r="VAX38" i="1"/>
  <c r="VAW38" i="1"/>
  <c r="VAV38" i="1"/>
  <c r="VAU38" i="1"/>
  <c r="VAT38" i="1"/>
  <c r="VAS38" i="1"/>
  <c r="VAR38" i="1"/>
  <c r="VAQ38" i="1"/>
  <c r="VAP38" i="1"/>
  <c r="VAO38" i="1"/>
  <c r="VAN38" i="1"/>
  <c r="VAM38" i="1"/>
  <c r="VAL38" i="1"/>
  <c r="VAK38" i="1"/>
  <c r="VAJ38" i="1"/>
  <c r="VAI38" i="1"/>
  <c r="VAH38" i="1"/>
  <c r="VAG38" i="1"/>
  <c r="VAF38" i="1"/>
  <c r="VAE38" i="1"/>
  <c r="VAD38" i="1"/>
  <c r="VAC38" i="1"/>
  <c r="VAB38" i="1"/>
  <c r="VAA38" i="1"/>
  <c r="UZZ38" i="1"/>
  <c r="UZY38" i="1"/>
  <c r="UZX38" i="1"/>
  <c r="UZW38" i="1"/>
  <c r="UZV38" i="1"/>
  <c r="UZU38" i="1"/>
  <c r="UZT38" i="1"/>
  <c r="UZS38" i="1"/>
  <c r="UZR38" i="1"/>
  <c r="UZQ38" i="1"/>
  <c r="UZP38" i="1"/>
  <c r="UZO38" i="1"/>
  <c r="UZN38" i="1"/>
  <c r="UZM38" i="1"/>
  <c r="UZL38" i="1"/>
  <c r="UZK38" i="1"/>
  <c r="UZJ38" i="1"/>
  <c r="UZI38" i="1"/>
  <c r="UZH38" i="1"/>
  <c r="UZG38" i="1"/>
  <c r="UZF38" i="1"/>
  <c r="UZE38" i="1"/>
  <c r="UZD38" i="1"/>
  <c r="UZC38" i="1"/>
  <c r="UZB38" i="1"/>
  <c r="UZA38" i="1"/>
  <c r="UYZ38" i="1"/>
  <c r="UYY38" i="1"/>
  <c r="UYX38" i="1"/>
  <c r="UYW38" i="1"/>
  <c r="UYV38" i="1"/>
  <c r="UYU38" i="1"/>
  <c r="UYT38" i="1"/>
  <c r="UYS38" i="1"/>
  <c r="UYR38" i="1"/>
  <c r="UYQ38" i="1"/>
  <c r="UYP38" i="1"/>
  <c r="UYO38" i="1"/>
  <c r="UYN38" i="1"/>
  <c r="UYM38" i="1"/>
  <c r="UYL38" i="1"/>
  <c r="UYK38" i="1"/>
  <c r="UYJ38" i="1"/>
  <c r="UYI38" i="1"/>
  <c r="UYH38" i="1"/>
  <c r="UYG38" i="1"/>
  <c r="UYF38" i="1"/>
  <c r="UYE38" i="1"/>
  <c r="UYD38" i="1"/>
  <c r="UYC38" i="1"/>
  <c r="UYB38" i="1"/>
  <c r="UYA38" i="1"/>
  <c r="UXZ38" i="1"/>
  <c r="UXY38" i="1"/>
  <c r="UXX38" i="1"/>
  <c r="UXW38" i="1"/>
  <c r="UXV38" i="1"/>
  <c r="UXU38" i="1"/>
  <c r="UXT38" i="1"/>
  <c r="UXS38" i="1"/>
  <c r="UXR38" i="1"/>
  <c r="UXQ38" i="1"/>
  <c r="UXP38" i="1"/>
  <c r="UXO38" i="1"/>
  <c r="UXN38" i="1"/>
  <c r="UXM38" i="1"/>
  <c r="UXL38" i="1"/>
  <c r="UXK38" i="1"/>
  <c r="UXJ38" i="1"/>
  <c r="UXI38" i="1"/>
  <c r="UXH38" i="1"/>
  <c r="UXG38" i="1"/>
  <c r="UXF38" i="1"/>
  <c r="UXE38" i="1"/>
  <c r="UXD38" i="1"/>
  <c r="UXC38" i="1"/>
  <c r="UXB38" i="1"/>
  <c r="UXA38" i="1"/>
  <c r="UWZ38" i="1"/>
  <c r="UWY38" i="1"/>
  <c r="UWX38" i="1"/>
  <c r="UWW38" i="1"/>
  <c r="UWV38" i="1"/>
  <c r="UWU38" i="1"/>
  <c r="UWT38" i="1"/>
  <c r="UWS38" i="1"/>
  <c r="UWR38" i="1"/>
  <c r="UWQ38" i="1"/>
  <c r="UWP38" i="1"/>
  <c r="UWO38" i="1"/>
  <c r="UWN38" i="1"/>
  <c r="UWM38" i="1"/>
  <c r="UWL38" i="1"/>
  <c r="UWK38" i="1"/>
  <c r="UWJ38" i="1"/>
  <c r="UWI38" i="1"/>
  <c r="UWH38" i="1"/>
  <c r="UWG38" i="1"/>
  <c r="UWF38" i="1"/>
  <c r="UWE38" i="1"/>
  <c r="UWD38" i="1"/>
  <c r="UWC38" i="1"/>
  <c r="UWB38" i="1"/>
  <c r="UWA38" i="1"/>
  <c r="UVZ38" i="1"/>
  <c r="UVY38" i="1"/>
  <c r="UVX38" i="1"/>
  <c r="UVW38" i="1"/>
  <c r="UVV38" i="1"/>
  <c r="UVU38" i="1"/>
  <c r="UVT38" i="1"/>
  <c r="UVS38" i="1"/>
  <c r="UVR38" i="1"/>
  <c r="UVQ38" i="1"/>
  <c r="UVP38" i="1"/>
  <c r="UVO38" i="1"/>
  <c r="UVN38" i="1"/>
  <c r="UVM38" i="1"/>
  <c r="UVL38" i="1"/>
  <c r="UVK38" i="1"/>
  <c r="UVJ38" i="1"/>
  <c r="UVI38" i="1"/>
  <c r="UVH38" i="1"/>
  <c r="UVG38" i="1"/>
  <c r="UVF38" i="1"/>
  <c r="UVE38" i="1"/>
  <c r="UVD38" i="1"/>
  <c r="UVC38" i="1"/>
  <c r="UVB38" i="1"/>
  <c r="UVA38" i="1"/>
  <c r="UUZ38" i="1"/>
  <c r="UUY38" i="1"/>
  <c r="UUX38" i="1"/>
  <c r="UUW38" i="1"/>
  <c r="UUV38" i="1"/>
  <c r="UUU38" i="1"/>
  <c r="UUT38" i="1"/>
  <c r="UUS38" i="1"/>
  <c r="UUR38" i="1"/>
  <c r="UUQ38" i="1"/>
  <c r="UUP38" i="1"/>
  <c r="UUO38" i="1"/>
  <c r="UUN38" i="1"/>
  <c r="UUM38" i="1"/>
  <c r="UUL38" i="1"/>
  <c r="UUK38" i="1"/>
  <c r="UUJ38" i="1"/>
  <c r="UUI38" i="1"/>
  <c r="UUH38" i="1"/>
  <c r="UUG38" i="1"/>
  <c r="UUF38" i="1"/>
  <c r="UUE38" i="1"/>
  <c r="UUD38" i="1"/>
  <c r="UUC38" i="1"/>
  <c r="UUB38" i="1"/>
  <c r="UUA38" i="1"/>
  <c r="UTZ38" i="1"/>
  <c r="UTY38" i="1"/>
  <c r="UTX38" i="1"/>
  <c r="UTW38" i="1"/>
  <c r="UTV38" i="1"/>
  <c r="UTU38" i="1"/>
  <c r="UTT38" i="1"/>
  <c r="UTS38" i="1"/>
  <c r="UTR38" i="1"/>
  <c r="UTQ38" i="1"/>
  <c r="UTP38" i="1"/>
  <c r="UTO38" i="1"/>
  <c r="UTN38" i="1"/>
  <c r="UTM38" i="1"/>
  <c r="UTL38" i="1"/>
  <c r="UTK38" i="1"/>
  <c r="UTJ38" i="1"/>
  <c r="UTI38" i="1"/>
  <c r="UTH38" i="1"/>
  <c r="UTG38" i="1"/>
  <c r="UTF38" i="1"/>
  <c r="UTE38" i="1"/>
  <c r="UTD38" i="1"/>
  <c r="UTC38" i="1"/>
  <c r="UTB38" i="1"/>
  <c r="UTA38" i="1"/>
  <c r="USZ38" i="1"/>
  <c r="USY38" i="1"/>
  <c r="USX38" i="1"/>
  <c r="USW38" i="1"/>
  <c r="USV38" i="1"/>
  <c r="USU38" i="1"/>
  <c r="UST38" i="1"/>
  <c r="USS38" i="1"/>
  <c r="USR38" i="1"/>
  <c r="USQ38" i="1"/>
  <c r="USP38" i="1"/>
  <c r="USO38" i="1"/>
  <c r="USN38" i="1"/>
  <c r="USM38" i="1"/>
  <c r="USL38" i="1"/>
  <c r="USK38" i="1"/>
  <c r="USJ38" i="1"/>
  <c r="USI38" i="1"/>
  <c r="USH38" i="1"/>
  <c r="USG38" i="1"/>
  <c r="USF38" i="1"/>
  <c r="USE38" i="1"/>
  <c r="USD38" i="1"/>
  <c r="USC38" i="1"/>
  <c r="USB38" i="1"/>
  <c r="USA38" i="1"/>
  <c r="URZ38" i="1"/>
  <c r="URY38" i="1"/>
  <c r="URX38" i="1"/>
  <c r="URW38" i="1"/>
  <c r="URV38" i="1"/>
  <c r="URU38" i="1"/>
  <c r="URT38" i="1"/>
  <c r="URS38" i="1"/>
  <c r="URR38" i="1"/>
  <c r="URQ38" i="1"/>
  <c r="URP38" i="1"/>
  <c r="URO38" i="1"/>
  <c r="URN38" i="1"/>
  <c r="URM38" i="1"/>
  <c r="URL38" i="1"/>
  <c r="URK38" i="1"/>
  <c r="URJ38" i="1"/>
  <c r="URI38" i="1"/>
  <c r="URH38" i="1"/>
  <c r="URG38" i="1"/>
  <c r="URF38" i="1"/>
  <c r="URE38" i="1"/>
  <c r="URD38" i="1"/>
  <c r="URC38" i="1"/>
  <c r="URB38" i="1"/>
  <c r="URA38" i="1"/>
  <c r="UQZ38" i="1"/>
  <c r="UQY38" i="1"/>
  <c r="UQX38" i="1"/>
  <c r="UQW38" i="1"/>
  <c r="UQV38" i="1"/>
  <c r="UQU38" i="1"/>
  <c r="UQT38" i="1"/>
  <c r="UQS38" i="1"/>
  <c r="UQR38" i="1"/>
  <c r="UQQ38" i="1"/>
  <c r="UQP38" i="1"/>
  <c r="UQO38" i="1"/>
  <c r="UQN38" i="1"/>
  <c r="UQM38" i="1"/>
  <c r="UQL38" i="1"/>
  <c r="UQK38" i="1"/>
  <c r="UQJ38" i="1"/>
  <c r="UQI38" i="1"/>
  <c r="UQH38" i="1"/>
  <c r="UQG38" i="1"/>
  <c r="UQF38" i="1"/>
  <c r="UQE38" i="1"/>
  <c r="UQD38" i="1"/>
  <c r="UQC38" i="1"/>
  <c r="UQB38" i="1"/>
  <c r="UQA38" i="1"/>
  <c r="UPZ38" i="1"/>
  <c r="UPY38" i="1"/>
  <c r="UPX38" i="1"/>
  <c r="UPW38" i="1"/>
  <c r="UPV38" i="1"/>
  <c r="UPU38" i="1"/>
  <c r="UPT38" i="1"/>
  <c r="UPS38" i="1"/>
  <c r="UPR38" i="1"/>
  <c r="UPQ38" i="1"/>
  <c r="UPP38" i="1"/>
  <c r="UPO38" i="1"/>
  <c r="UPN38" i="1"/>
  <c r="UPM38" i="1"/>
  <c r="UPL38" i="1"/>
  <c r="UPK38" i="1"/>
  <c r="UPJ38" i="1"/>
  <c r="UPI38" i="1"/>
  <c r="UPH38" i="1"/>
  <c r="UPG38" i="1"/>
  <c r="UPF38" i="1"/>
  <c r="UPE38" i="1"/>
  <c r="UPD38" i="1"/>
  <c r="UPC38" i="1"/>
  <c r="UPB38" i="1"/>
  <c r="UPA38" i="1"/>
  <c r="UOZ38" i="1"/>
  <c r="UOY38" i="1"/>
  <c r="UOX38" i="1"/>
  <c r="UOW38" i="1"/>
  <c r="UOV38" i="1"/>
  <c r="UOU38" i="1"/>
  <c r="UOT38" i="1"/>
  <c r="UOS38" i="1"/>
  <c r="UOR38" i="1"/>
  <c r="UOQ38" i="1"/>
  <c r="UOP38" i="1"/>
  <c r="UOO38" i="1"/>
  <c r="UON38" i="1"/>
  <c r="UOM38" i="1"/>
  <c r="UOL38" i="1"/>
  <c r="UOK38" i="1"/>
  <c r="UOJ38" i="1"/>
  <c r="UOI38" i="1"/>
  <c r="UOH38" i="1"/>
  <c r="UOG38" i="1"/>
  <c r="UOF38" i="1"/>
  <c r="UOE38" i="1"/>
  <c r="UOD38" i="1"/>
  <c r="UOC38" i="1"/>
  <c r="UOB38" i="1"/>
  <c r="UOA38" i="1"/>
  <c r="UNZ38" i="1"/>
  <c r="UNY38" i="1"/>
  <c r="UNX38" i="1"/>
  <c r="UNW38" i="1"/>
  <c r="UNV38" i="1"/>
  <c r="UNU38" i="1"/>
  <c r="UNT38" i="1"/>
  <c r="UNS38" i="1"/>
  <c r="UNR38" i="1"/>
  <c r="UNQ38" i="1"/>
  <c r="UNP38" i="1"/>
  <c r="UNO38" i="1"/>
  <c r="UNN38" i="1"/>
  <c r="UNM38" i="1"/>
  <c r="UNL38" i="1"/>
  <c r="UNK38" i="1"/>
  <c r="UNJ38" i="1"/>
  <c r="UNI38" i="1"/>
  <c r="UNH38" i="1"/>
  <c r="UNG38" i="1"/>
  <c r="UNF38" i="1"/>
  <c r="UNE38" i="1"/>
  <c r="UND38" i="1"/>
  <c r="UNC38" i="1"/>
  <c r="UNB38" i="1"/>
  <c r="UNA38" i="1"/>
  <c r="UMZ38" i="1"/>
  <c r="UMY38" i="1"/>
  <c r="UMX38" i="1"/>
  <c r="UMW38" i="1"/>
  <c r="UMV38" i="1"/>
  <c r="UMU38" i="1"/>
  <c r="UMT38" i="1"/>
  <c r="UMS38" i="1"/>
  <c r="UMR38" i="1"/>
  <c r="UMQ38" i="1"/>
  <c r="UMP38" i="1"/>
  <c r="UMO38" i="1"/>
  <c r="UMN38" i="1"/>
  <c r="UMM38" i="1"/>
  <c r="UML38" i="1"/>
  <c r="UMK38" i="1"/>
  <c r="UMJ38" i="1"/>
  <c r="UMI38" i="1"/>
  <c r="UMH38" i="1"/>
  <c r="UMG38" i="1"/>
  <c r="UMF38" i="1"/>
  <c r="UME38" i="1"/>
  <c r="UMD38" i="1"/>
  <c r="UMC38" i="1"/>
  <c r="UMB38" i="1"/>
  <c r="UMA38" i="1"/>
  <c r="ULZ38" i="1"/>
  <c r="ULY38" i="1"/>
  <c r="ULX38" i="1"/>
  <c r="ULW38" i="1"/>
  <c r="ULV38" i="1"/>
  <c r="ULU38" i="1"/>
  <c r="ULT38" i="1"/>
  <c r="ULS38" i="1"/>
  <c r="ULR38" i="1"/>
  <c r="ULQ38" i="1"/>
  <c r="ULP38" i="1"/>
  <c r="ULO38" i="1"/>
  <c r="ULN38" i="1"/>
  <c r="ULM38" i="1"/>
  <c r="ULL38" i="1"/>
  <c r="ULK38" i="1"/>
  <c r="ULJ38" i="1"/>
  <c r="ULI38" i="1"/>
  <c r="ULH38" i="1"/>
  <c r="ULG38" i="1"/>
  <c r="ULF38" i="1"/>
  <c r="ULE38" i="1"/>
  <c r="ULD38" i="1"/>
  <c r="ULC38" i="1"/>
  <c r="ULB38" i="1"/>
  <c r="ULA38" i="1"/>
  <c r="UKZ38" i="1"/>
  <c r="UKY38" i="1"/>
  <c r="UKX38" i="1"/>
  <c r="UKW38" i="1"/>
  <c r="UKV38" i="1"/>
  <c r="UKU38" i="1"/>
  <c r="UKT38" i="1"/>
  <c r="UKS38" i="1"/>
  <c r="UKR38" i="1"/>
  <c r="UKQ38" i="1"/>
  <c r="UKP38" i="1"/>
  <c r="UKO38" i="1"/>
  <c r="UKN38" i="1"/>
  <c r="UKM38" i="1"/>
  <c r="UKL38" i="1"/>
  <c r="UKK38" i="1"/>
  <c r="UKJ38" i="1"/>
  <c r="UKI38" i="1"/>
  <c r="UKH38" i="1"/>
  <c r="UKG38" i="1"/>
  <c r="UKF38" i="1"/>
  <c r="UKE38" i="1"/>
  <c r="UKD38" i="1"/>
  <c r="UKC38" i="1"/>
  <c r="UKB38" i="1"/>
  <c r="UKA38" i="1"/>
  <c r="UJZ38" i="1"/>
  <c r="UJY38" i="1"/>
  <c r="UJX38" i="1"/>
  <c r="UJW38" i="1"/>
  <c r="UJV38" i="1"/>
  <c r="UJU38" i="1"/>
  <c r="UJT38" i="1"/>
  <c r="UJS38" i="1"/>
  <c r="UJR38" i="1"/>
  <c r="UJQ38" i="1"/>
  <c r="UJP38" i="1"/>
  <c r="UJO38" i="1"/>
  <c r="UJN38" i="1"/>
  <c r="UJM38" i="1"/>
  <c r="UJL38" i="1"/>
  <c r="UJK38" i="1"/>
  <c r="UJJ38" i="1"/>
  <c r="UJI38" i="1"/>
  <c r="UJH38" i="1"/>
  <c r="UJG38" i="1"/>
  <c r="UJF38" i="1"/>
  <c r="UJE38" i="1"/>
  <c r="UJD38" i="1"/>
  <c r="UJC38" i="1"/>
  <c r="UJB38" i="1"/>
  <c r="UJA38" i="1"/>
  <c r="UIZ38" i="1"/>
  <c r="UIY38" i="1"/>
  <c r="UIX38" i="1"/>
  <c r="UIW38" i="1"/>
  <c r="UIV38" i="1"/>
  <c r="UIU38" i="1"/>
  <c r="UIT38" i="1"/>
  <c r="UIS38" i="1"/>
  <c r="UIR38" i="1"/>
  <c r="UIQ38" i="1"/>
  <c r="UIP38" i="1"/>
  <c r="UIO38" i="1"/>
  <c r="UIN38" i="1"/>
  <c r="UIM38" i="1"/>
  <c r="UIL38" i="1"/>
  <c r="UIK38" i="1"/>
  <c r="UIJ38" i="1"/>
  <c r="UII38" i="1"/>
  <c r="UIH38" i="1"/>
  <c r="UIG38" i="1"/>
  <c r="UIF38" i="1"/>
  <c r="UIE38" i="1"/>
  <c r="UID38" i="1"/>
  <c r="UIC38" i="1"/>
  <c r="UIB38" i="1"/>
  <c r="UIA38" i="1"/>
  <c r="UHZ38" i="1"/>
  <c r="UHY38" i="1"/>
  <c r="UHX38" i="1"/>
  <c r="UHW38" i="1"/>
  <c r="UHV38" i="1"/>
  <c r="UHU38" i="1"/>
  <c r="UHT38" i="1"/>
  <c r="UHS38" i="1"/>
  <c r="UHR38" i="1"/>
  <c r="UHQ38" i="1"/>
  <c r="UHP38" i="1"/>
  <c r="UHO38" i="1"/>
  <c r="UHN38" i="1"/>
  <c r="UHM38" i="1"/>
  <c r="UHL38" i="1"/>
  <c r="UHK38" i="1"/>
  <c r="UHJ38" i="1"/>
  <c r="UHI38" i="1"/>
  <c r="UHH38" i="1"/>
  <c r="UHG38" i="1"/>
  <c r="UHF38" i="1"/>
  <c r="UHE38" i="1"/>
  <c r="UHD38" i="1"/>
  <c r="UHC38" i="1"/>
  <c r="UHB38" i="1"/>
  <c r="UHA38" i="1"/>
  <c r="UGZ38" i="1"/>
  <c r="UGY38" i="1"/>
  <c r="UGX38" i="1"/>
  <c r="UGW38" i="1"/>
  <c r="UGV38" i="1"/>
  <c r="UGU38" i="1"/>
  <c r="UGT38" i="1"/>
  <c r="UGS38" i="1"/>
  <c r="UGR38" i="1"/>
  <c r="UGQ38" i="1"/>
  <c r="UGP38" i="1"/>
  <c r="UGO38" i="1"/>
  <c r="UGN38" i="1"/>
  <c r="UGM38" i="1"/>
  <c r="UGL38" i="1"/>
  <c r="UGK38" i="1"/>
  <c r="UGJ38" i="1"/>
  <c r="UGI38" i="1"/>
  <c r="UGH38" i="1"/>
  <c r="UGG38" i="1"/>
  <c r="UGF38" i="1"/>
  <c r="UGE38" i="1"/>
  <c r="UGD38" i="1"/>
  <c r="UGC38" i="1"/>
  <c r="UGB38" i="1"/>
  <c r="UGA38" i="1"/>
  <c r="UFZ38" i="1"/>
  <c r="UFY38" i="1"/>
  <c r="UFX38" i="1"/>
  <c r="UFW38" i="1"/>
  <c r="UFV38" i="1"/>
  <c r="UFU38" i="1"/>
  <c r="UFT38" i="1"/>
  <c r="UFS38" i="1"/>
  <c r="UFR38" i="1"/>
  <c r="UFQ38" i="1"/>
  <c r="UFP38" i="1"/>
  <c r="UFO38" i="1"/>
  <c r="UFN38" i="1"/>
  <c r="UFM38" i="1"/>
  <c r="UFL38" i="1"/>
  <c r="UFK38" i="1"/>
  <c r="UFJ38" i="1"/>
  <c r="UFI38" i="1"/>
  <c r="UFH38" i="1"/>
  <c r="UFG38" i="1"/>
  <c r="UFF38" i="1"/>
  <c r="UFE38" i="1"/>
  <c r="UFD38" i="1"/>
  <c r="UFC38" i="1"/>
  <c r="UFB38" i="1"/>
  <c r="UFA38" i="1"/>
  <c r="UEZ38" i="1"/>
  <c r="UEY38" i="1"/>
  <c r="UEX38" i="1"/>
  <c r="UEW38" i="1"/>
  <c r="UEV38" i="1"/>
  <c r="UEU38" i="1"/>
  <c r="UET38" i="1"/>
  <c r="UES38" i="1"/>
  <c r="UER38" i="1"/>
  <c r="UEQ38" i="1"/>
  <c r="UEP38" i="1"/>
  <c r="UEO38" i="1"/>
  <c r="UEN38" i="1"/>
  <c r="UEM38" i="1"/>
  <c r="UEL38" i="1"/>
  <c r="UEK38" i="1"/>
  <c r="UEJ38" i="1"/>
  <c r="UEI38" i="1"/>
  <c r="UEH38" i="1"/>
  <c r="UEG38" i="1"/>
  <c r="UEF38" i="1"/>
  <c r="UEE38" i="1"/>
  <c r="UED38" i="1"/>
  <c r="UEC38" i="1"/>
  <c r="UEB38" i="1"/>
  <c r="UEA38" i="1"/>
  <c r="UDZ38" i="1"/>
  <c r="UDY38" i="1"/>
  <c r="UDX38" i="1"/>
  <c r="UDW38" i="1"/>
  <c r="UDV38" i="1"/>
  <c r="UDU38" i="1"/>
  <c r="UDT38" i="1"/>
  <c r="UDS38" i="1"/>
  <c r="UDR38" i="1"/>
  <c r="UDQ38" i="1"/>
  <c r="UDP38" i="1"/>
  <c r="UDO38" i="1"/>
  <c r="UDN38" i="1"/>
  <c r="UDM38" i="1"/>
  <c r="UDL38" i="1"/>
  <c r="UDK38" i="1"/>
  <c r="UDJ38" i="1"/>
  <c r="UDI38" i="1"/>
  <c r="UDH38" i="1"/>
  <c r="UDG38" i="1"/>
  <c r="UDF38" i="1"/>
  <c r="UDE38" i="1"/>
  <c r="UDD38" i="1"/>
  <c r="UDC38" i="1"/>
  <c r="UDB38" i="1"/>
  <c r="UDA38" i="1"/>
  <c r="UCZ38" i="1"/>
  <c r="UCY38" i="1"/>
  <c r="UCX38" i="1"/>
  <c r="UCW38" i="1"/>
  <c r="UCV38" i="1"/>
  <c r="UCU38" i="1"/>
  <c r="UCT38" i="1"/>
  <c r="UCS38" i="1"/>
  <c r="UCR38" i="1"/>
  <c r="UCQ38" i="1"/>
  <c r="UCP38" i="1"/>
  <c r="UCO38" i="1"/>
  <c r="UCN38" i="1"/>
  <c r="UCM38" i="1"/>
  <c r="UCL38" i="1"/>
  <c r="UCK38" i="1"/>
  <c r="UCJ38" i="1"/>
  <c r="UCI38" i="1"/>
  <c r="UCH38" i="1"/>
  <c r="UCG38" i="1"/>
  <c r="UCF38" i="1"/>
  <c r="UCE38" i="1"/>
  <c r="UCD38" i="1"/>
  <c r="UCC38" i="1"/>
  <c r="UCB38" i="1"/>
  <c r="UCA38" i="1"/>
  <c r="UBZ38" i="1"/>
  <c r="UBY38" i="1"/>
  <c r="UBX38" i="1"/>
  <c r="UBW38" i="1"/>
  <c r="UBV38" i="1"/>
  <c r="UBU38" i="1"/>
  <c r="UBT38" i="1"/>
  <c r="UBS38" i="1"/>
  <c r="UBR38" i="1"/>
  <c r="UBQ38" i="1"/>
  <c r="UBP38" i="1"/>
  <c r="UBO38" i="1"/>
  <c r="UBN38" i="1"/>
  <c r="UBM38" i="1"/>
  <c r="UBL38" i="1"/>
  <c r="UBK38" i="1"/>
  <c r="UBJ38" i="1"/>
  <c r="UBI38" i="1"/>
  <c r="UBH38" i="1"/>
  <c r="UBG38" i="1"/>
  <c r="UBF38" i="1"/>
  <c r="UBE38" i="1"/>
  <c r="UBD38" i="1"/>
  <c r="UBC38" i="1"/>
  <c r="UBB38" i="1"/>
  <c r="UBA38" i="1"/>
  <c r="UAZ38" i="1"/>
  <c r="UAY38" i="1"/>
  <c r="UAX38" i="1"/>
  <c r="UAW38" i="1"/>
  <c r="UAV38" i="1"/>
  <c r="UAU38" i="1"/>
  <c r="UAT38" i="1"/>
  <c r="UAS38" i="1"/>
  <c r="UAR38" i="1"/>
  <c r="UAQ38" i="1"/>
  <c r="UAP38" i="1"/>
  <c r="UAO38" i="1"/>
  <c r="UAN38" i="1"/>
  <c r="UAM38" i="1"/>
  <c r="UAL38" i="1"/>
  <c r="UAK38" i="1"/>
  <c r="UAJ38" i="1"/>
  <c r="UAI38" i="1"/>
  <c r="UAH38" i="1"/>
  <c r="UAG38" i="1"/>
  <c r="UAF38" i="1"/>
  <c r="UAE38" i="1"/>
  <c r="UAD38" i="1"/>
  <c r="UAC38" i="1"/>
  <c r="UAB38" i="1"/>
  <c r="UAA38" i="1"/>
  <c r="TZZ38" i="1"/>
  <c r="TZY38" i="1"/>
  <c r="TZX38" i="1"/>
  <c r="TZW38" i="1"/>
  <c r="TZV38" i="1"/>
  <c r="TZU38" i="1"/>
  <c r="TZT38" i="1"/>
  <c r="TZS38" i="1"/>
  <c r="TZR38" i="1"/>
  <c r="TZQ38" i="1"/>
  <c r="TZP38" i="1"/>
  <c r="TZO38" i="1"/>
  <c r="TZN38" i="1"/>
  <c r="TZM38" i="1"/>
  <c r="TZL38" i="1"/>
  <c r="TZK38" i="1"/>
  <c r="TZJ38" i="1"/>
  <c r="TZI38" i="1"/>
  <c r="TZH38" i="1"/>
  <c r="TZG38" i="1"/>
  <c r="TZF38" i="1"/>
  <c r="TZE38" i="1"/>
  <c r="TZD38" i="1"/>
  <c r="TZC38" i="1"/>
  <c r="TZB38" i="1"/>
  <c r="TZA38" i="1"/>
  <c r="TYZ38" i="1"/>
  <c r="TYY38" i="1"/>
  <c r="TYX38" i="1"/>
  <c r="TYW38" i="1"/>
  <c r="TYV38" i="1"/>
  <c r="TYU38" i="1"/>
  <c r="TYT38" i="1"/>
  <c r="TYS38" i="1"/>
  <c r="TYR38" i="1"/>
  <c r="TYQ38" i="1"/>
  <c r="TYP38" i="1"/>
  <c r="TYO38" i="1"/>
  <c r="TYN38" i="1"/>
  <c r="TYM38" i="1"/>
  <c r="TYL38" i="1"/>
  <c r="TYK38" i="1"/>
  <c r="TYJ38" i="1"/>
  <c r="TYI38" i="1"/>
  <c r="TYH38" i="1"/>
  <c r="TYG38" i="1"/>
  <c r="TYF38" i="1"/>
  <c r="TYE38" i="1"/>
  <c r="TYD38" i="1"/>
  <c r="TYC38" i="1"/>
  <c r="TYB38" i="1"/>
  <c r="TYA38" i="1"/>
  <c r="TXZ38" i="1"/>
  <c r="TXY38" i="1"/>
  <c r="TXX38" i="1"/>
  <c r="TXW38" i="1"/>
  <c r="TXV38" i="1"/>
  <c r="TXU38" i="1"/>
  <c r="TXT38" i="1"/>
  <c r="TXS38" i="1"/>
  <c r="TXR38" i="1"/>
  <c r="TXQ38" i="1"/>
  <c r="TXP38" i="1"/>
  <c r="TXO38" i="1"/>
  <c r="TXN38" i="1"/>
  <c r="TXM38" i="1"/>
  <c r="TXL38" i="1"/>
  <c r="TXK38" i="1"/>
  <c r="TXJ38" i="1"/>
  <c r="TXI38" i="1"/>
  <c r="TXH38" i="1"/>
  <c r="TXG38" i="1"/>
  <c r="TXF38" i="1"/>
  <c r="TXE38" i="1"/>
  <c r="TXD38" i="1"/>
  <c r="TXC38" i="1"/>
  <c r="TXB38" i="1"/>
  <c r="TXA38" i="1"/>
  <c r="TWZ38" i="1"/>
  <c r="TWY38" i="1"/>
  <c r="TWX38" i="1"/>
  <c r="TWW38" i="1"/>
  <c r="TWV38" i="1"/>
  <c r="TWU38" i="1"/>
  <c r="TWT38" i="1"/>
  <c r="TWS38" i="1"/>
  <c r="TWR38" i="1"/>
  <c r="TWQ38" i="1"/>
  <c r="TWP38" i="1"/>
  <c r="TWO38" i="1"/>
  <c r="TWN38" i="1"/>
  <c r="TWM38" i="1"/>
  <c r="TWL38" i="1"/>
  <c r="TWK38" i="1"/>
  <c r="TWJ38" i="1"/>
  <c r="TWI38" i="1"/>
  <c r="TWH38" i="1"/>
  <c r="TWG38" i="1"/>
  <c r="TWF38" i="1"/>
  <c r="TWE38" i="1"/>
  <c r="TWD38" i="1"/>
  <c r="TWC38" i="1"/>
  <c r="TWB38" i="1"/>
  <c r="TWA38" i="1"/>
  <c r="TVZ38" i="1"/>
  <c r="TVY38" i="1"/>
  <c r="TVX38" i="1"/>
  <c r="TVW38" i="1"/>
  <c r="TVV38" i="1"/>
  <c r="TVU38" i="1"/>
  <c r="TVT38" i="1"/>
  <c r="TVS38" i="1"/>
  <c r="TVR38" i="1"/>
  <c r="TVQ38" i="1"/>
  <c r="TVP38" i="1"/>
  <c r="TVO38" i="1"/>
  <c r="TVN38" i="1"/>
  <c r="TVM38" i="1"/>
  <c r="TVL38" i="1"/>
  <c r="TVK38" i="1"/>
  <c r="TVJ38" i="1"/>
  <c r="TVI38" i="1"/>
  <c r="TVH38" i="1"/>
  <c r="TVG38" i="1"/>
  <c r="TVF38" i="1"/>
  <c r="TVE38" i="1"/>
  <c r="TVD38" i="1"/>
  <c r="TVC38" i="1"/>
  <c r="TVB38" i="1"/>
  <c r="TVA38" i="1"/>
  <c r="TUZ38" i="1"/>
  <c r="TUY38" i="1"/>
  <c r="TUX38" i="1"/>
  <c r="TUW38" i="1"/>
  <c r="TUV38" i="1"/>
  <c r="TUU38" i="1"/>
  <c r="TUT38" i="1"/>
  <c r="TUS38" i="1"/>
  <c r="TUR38" i="1"/>
  <c r="TUQ38" i="1"/>
  <c r="TUP38" i="1"/>
  <c r="TUO38" i="1"/>
  <c r="TUN38" i="1"/>
  <c r="TUM38" i="1"/>
  <c r="TUL38" i="1"/>
  <c r="TUK38" i="1"/>
  <c r="TUJ38" i="1"/>
  <c r="TUI38" i="1"/>
  <c r="TUH38" i="1"/>
  <c r="TUG38" i="1"/>
  <c r="TUF38" i="1"/>
  <c r="TUE38" i="1"/>
  <c r="TUD38" i="1"/>
  <c r="TUC38" i="1"/>
  <c r="TUB38" i="1"/>
  <c r="TUA38" i="1"/>
  <c r="TTZ38" i="1"/>
  <c r="TTY38" i="1"/>
  <c r="TTX38" i="1"/>
  <c r="TTW38" i="1"/>
  <c r="TTV38" i="1"/>
  <c r="TTU38" i="1"/>
  <c r="TTT38" i="1"/>
  <c r="TTS38" i="1"/>
  <c r="TTR38" i="1"/>
  <c r="TTQ38" i="1"/>
  <c r="TTP38" i="1"/>
  <c r="TTO38" i="1"/>
  <c r="TTN38" i="1"/>
  <c r="TTM38" i="1"/>
  <c r="TTL38" i="1"/>
  <c r="TTK38" i="1"/>
  <c r="TTJ38" i="1"/>
  <c r="TTI38" i="1"/>
  <c r="TTH38" i="1"/>
  <c r="TTG38" i="1"/>
  <c r="TTF38" i="1"/>
  <c r="TTE38" i="1"/>
  <c r="TTD38" i="1"/>
  <c r="TTC38" i="1"/>
  <c r="TTB38" i="1"/>
  <c r="TTA38" i="1"/>
  <c r="TSZ38" i="1"/>
  <c r="TSY38" i="1"/>
  <c r="TSX38" i="1"/>
  <c r="TSW38" i="1"/>
  <c r="TSV38" i="1"/>
  <c r="TSU38" i="1"/>
  <c r="TST38" i="1"/>
  <c r="TSS38" i="1"/>
  <c r="TSR38" i="1"/>
  <c r="TSQ38" i="1"/>
  <c r="TSP38" i="1"/>
  <c r="TSO38" i="1"/>
  <c r="TSN38" i="1"/>
  <c r="TSM38" i="1"/>
  <c r="TSL38" i="1"/>
  <c r="TSK38" i="1"/>
  <c r="TSJ38" i="1"/>
  <c r="TSI38" i="1"/>
  <c r="TSH38" i="1"/>
  <c r="TSG38" i="1"/>
  <c r="TSF38" i="1"/>
  <c r="TSE38" i="1"/>
  <c r="TSD38" i="1"/>
  <c r="TSC38" i="1"/>
  <c r="TSB38" i="1"/>
  <c r="TSA38" i="1"/>
  <c r="TRZ38" i="1"/>
  <c r="TRY38" i="1"/>
  <c r="TRX38" i="1"/>
  <c r="TRW38" i="1"/>
  <c r="TRV38" i="1"/>
  <c r="TRU38" i="1"/>
  <c r="TRT38" i="1"/>
  <c r="TRS38" i="1"/>
  <c r="TRR38" i="1"/>
  <c r="TRQ38" i="1"/>
  <c r="TRP38" i="1"/>
  <c r="TRO38" i="1"/>
  <c r="TRN38" i="1"/>
  <c r="TRM38" i="1"/>
  <c r="TRL38" i="1"/>
  <c r="TRK38" i="1"/>
  <c r="TRJ38" i="1"/>
  <c r="TRI38" i="1"/>
  <c r="TRH38" i="1"/>
  <c r="TRG38" i="1"/>
  <c r="TRF38" i="1"/>
  <c r="TRE38" i="1"/>
  <c r="TRD38" i="1"/>
  <c r="TRC38" i="1"/>
  <c r="TRB38" i="1"/>
  <c r="TRA38" i="1"/>
  <c r="TQZ38" i="1"/>
  <c r="TQY38" i="1"/>
  <c r="TQX38" i="1"/>
  <c r="TQW38" i="1"/>
  <c r="TQV38" i="1"/>
  <c r="TQU38" i="1"/>
  <c r="TQT38" i="1"/>
  <c r="TQS38" i="1"/>
  <c r="TQR38" i="1"/>
  <c r="TQQ38" i="1"/>
  <c r="TQP38" i="1"/>
  <c r="TQO38" i="1"/>
  <c r="TQN38" i="1"/>
  <c r="TQM38" i="1"/>
  <c r="TQL38" i="1"/>
  <c r="TQK38" i="1"/>
  <c r="TQJ38" i="1"/>
  <c r="TQI38" i="1"/>
  <c r="TQH38" i="1"/>
  <c r="TQG38" i="1"/>
  <c r="TQF38" i="1"/>
  <c r="TQE38" i="1"/>
  <c r="TQD38" i="1"/>
  <c r="TQC38" i="1"/>
  <c r="TQB38" i="1"/>
  <c r="TQA38" i="1"/>
  <c r="TPZ38" i="1"/>
  <c r="TPY38" i="1"/>
  <c r="TPX38" i="1"/>
  <c r="TPW38" i="1"/>
  <c r="TPV38" i="1"/>
  <c r="TPU38" i="1"/>
  <c r="TPT38" i="1"/>
  <c r="TPS38" i="1"/>
  <c r="TPR38" i="1"/>
  <c r="TPQ38" i="1"/>
  <c r="TPP38" i="1"/>
  <c r="TPO38" i="1"/>
  <c r="TPN38" i="1"/>
  <c r="TPM38" i="1"/>
  <c r="TPL38" i="1"/>
  <c r="TPK38" i="1"/>
  <c r="TPJ38" i="1"/>
  <c r="TPI38" i="1"/>
  <c r="TPH38" i="1"/>
  <c r="TPG38" i="1"/>
  <c r="TPF38" i="1"/>
  <c r="TPE38" i="1"/>
  <c r="TPD38" i="1"/>
  <c r="TPC38" i="1"/>
  <c r="TPB38" i="1"/>
  <c r="TPA38" i="1"/>
  <c r="TOZ38" i="1"/>
  <c r="TOY38" i="1"/>
  <c r="TOX38" i="1"/>
  <c r="TOW38" i="1"/>
  <c r="TOV38" i="1"/>
  <c r="TOU38" i="1"/>
  <c r="TOT38" i="1"/>
  <c r="TOS38" i="1"/>
  <c r="TOR38" i="1"/>
  <c r="TOQ38" i="1"/>
  <c r="TOP38" i="1"/>
  <c r="TOO38" i="1"/>
  <c r="TON38" i="1"/>
  <c r="TOM38" i="1"/>
  <c r="TOL38" i="1"/>
  <c r="TOK38" i="1"/>
  <c r="TOJ38" i="1"/>
  <c r="TOI38" i="1"/>
  <c r="TOH38" i="1"/>
  <c r="TOG38" i="1"/>
  <c r="TOF38" i="1"/>
  <c r="TOE38" i="1"/>
  <c r="TOD38" i="1"/>
  <c r="TOC38" i="1"/>
  <c r="TOB38" i="1"/>
  <c r="TOA38" i="1"/>
  <c r="TNZ38" i="1"/>
  <c r="TNY38" i="1"/>
  <c r="TNX38" i="1"/>
  <c r="TNW38" i="1"/>
  <c r="TNV38" i="1"/>
  <c r="TNU38" i="1"/>
  <c r="TNT38" i="1"/>
  <c r="TNS38" i="1"/>
  <c r="TNR38" i="1"/>
  <c r="TNQ38" i="1"/>
  <c r="TNP38" i="1"/>
  <c r="TNO38" i="1"/>
  <c r="TNN38" i="1"/>
  <c r="TNM38" i="1"/>
  <c r="TNL38" i="1"/>
  <c r="TNK38" i="1"/>
  <c r="TNJ38" i="1"/>
  <c r="TNI38" i="1"/>
  <c r="TNH38" i="1"/>
  <c r="TNG38" i="1"/>
  <c r="TNF38" i="1"/>
  <c r="TNE38" i="1"/>
  <c r="TND38" i="1"/>
  <c r="TNC38" i="1"/>
  <c r="TNB38" i="1"/>
  <c r="TNA38" i="1"/>
  <c r="TMZ38" i="1"/>
  <c r="TMY38" i="1"/>
  <c r="TMX38" i="1"/>
  <c r="TMW38" i="1"/>
  <c r="TMV38" i="1"/>
  <c r="TMU38" i="1"/>
  <c r="TMT38" i="1"/>
  <c r="TMS38" i="1"/>
  <c r="TMR38" i="1"/>
  <c r="TMQ38" i="1"/>
  <c r="TMP38" i="1"/>
  <c r="TMO38" i="1"/>
  <c r="TMN38" i="1"/>
  <c r="TMM38" i="1"/>
  <c r="TML38" i="1"/>
  <c r="TMK38" i="1"/>
  <c r="TMJ38" i="1"/>
  <c r="TMI38" i="1"/>
  <c r="TMH38" i="1"/>
  <c r="TMG38" i="1"/>
  <c r="TMF38" i="1"/>
  <c r="TME38" i="1"/>
  <c r="TMD38" i="1"/>
  <c r="TMC38" i="1"/>
  <c r="TMB38" i="1"/>
  <c r="TMA38" i="1"/>
  <c r="TLZ38" i="1"/>
  <c r="TLY38" i="1"/>
  <c r="TLX38" i="1"/>
  <c r="TLW38" i="1"/>
  <c r="TLV38" i="1"/>
  <c r="TLU38" i="1"/>
  <c r="TLT38" i="1"/>
  <c r="TLS38" i="1"/>
  <c r="TLR38" i="1"/>
  <c r="TLQ38" i="1"/>
  <c r="TLP38" i="1"/>
  <c r="TLO38" i="1"/>
  <c r="TLN38" i="1"/>
  <c r="TLM38" i="1"/>
  <c r="TLL38" i="1"/>
  <c r="TLK38" i="1"/>
  <c r="TLJ38" i="1"/>
  <c r="TLI38" i="1"/>
  <c r="TLH38" i="1"/>
  <c r="TLG38" i="1"/>
  <c r="TLF38" i="1"/>
  <c r="TLE38" i="1"/>
  <c r="TLD38" i="1"/>
  <c r="TLC38" i="1"/>
  <c r="TLB38" i="1"/>
  <c r="TLA38" i="1"/>
  <c r="TKZ38" i="1"/>
  <c r="TKY38" i="1"/>
  <c r="TKX38" i="1"/>
  <c r="TKW38" i="1"/>
  <c r="TKV38" i="1"/>
  <c r="TKU38" i="1"/>
  <c r="TKT38" i="1"/>
  <c r="TKS38" i="1"/>
  <c r="TKR38" i="1"/>
  <c r="TKQ38" i="1"/>
  <c r="TKP38" i="1"/>
  <c r="TKO38" i="1"/>
  <c r="TKN38" i="1"/>
  <c r="TKM38" i="1"/>
  <c r="TKL38" i="1"/>
  <c r="TKK38" i="1"/>
  <c r="TKJ38" i="1"/>
  <c r="TKI38" i="1"/>
  <c r="TKH38" i="1"/>
  <c r="TKG38" i="1"/>
  <c r="TKF38" i="1"/>
  <c r="TKE38" i="1"/>
  <c r="TKD38" i="1"/>
  <c r="TKC38" i="1"/>
  <c r="TKB38" i="1"/>
  <c r="TKA38" i="1"/>
  <c r="TJZ38" i="1"/>
  <c r="TJY38" i="1"/>
  <c r="TJX38" i="1"/>
  <c r="TJW38" i="1"/>
  <c r="TJV38" i="1"/>
  <c r="TJU38" i="1"/>
  <c r="TJT38" i="1"/>
  <c r="TJS38" i="1"/>
  <c r="TJR38" i="1"/>
  <c r="TJQ38" i="1"/>
  <c r="TJP38" i="1"/>
  <c r="TJO38" i="1"/>
  <c r="TJN38" i="1"/>
  <c r="TJM38" i="1"/>
  <c r="TJL38" i="1"/>
  <c r="TJK38" i="1"/>
  <c r="TJJ38" i="1"/>
  <c r="TJI38" i="1"/>
  <c r="TJH38" i="1"/>
  <c r="TJG38" i="1"/>
  <c r="TJF38" i="1"/>
  <c r="TJE38" i="1"/>
  <c r="TJD38" i="1"/>
  <c r="TJC38" i="1"/>
  <c r="TJB38" i="1"/>
  <c r="TJA38" i="1"/>
  <c r="TIZ38" i="1"/>
  <c r="TIY38" i="1"/>
  <c r="TIX38" i="1"/>
  <c r="TIW38" i="1"/>
  <c r="TIV38" i="1"/>
  <c r="TIU38" i="1"/>
  <c r="TIT38" i="1"/>
  <c r="TIS38" i="1"/>
  <c r="TIR38" i="1"/>
  <c r="TIQ38" i="1"/>
  <c r="TIP38" i="1"/>
  <c r="TIO38" i="1"/>
  <c r="TIN38" i="1"/>
  <c r="TIM38" i="1"/>
  <c r="TIL38" i="1"/>
  <c r="TIK38" i="1"/>
  <c r="TIJ38" i="1"/>
  <c r="TII38" i="1"/>
  <c r="TIH38" i="1"/>
  <c r="TIG38" i="1"/>
  <c r="TIF38" i="1"/>
  <c r="TIE38" i="1"/>
  <c r="TID38" i="1"/>
  <c r="TIC38" i="1"/>
  <c r="TIB38" i="1"/>
  <c r="TIA38" i="1"/>
  <c r="THZ38" i="1"/>
  <c r="THY38" i="1"/>
  <c r="THX38" i="1"/>
  <c r="THW38" i="1"/>
  <c r="THV38" i="1"/>
  <c r="THU38" i="1"/>
  <c r="THT38" i="1"/>
  <c r="THS38" i="1"/>
  <c r="THR38" i="1"/>
  <c r="THQ38" i="1"/>
  <c r="THP38" i="1"/>
  <c r="THO38" i="1"/>
  <c r="THN38" i="1"/>
  <c r="THM38" i="1"/>
  <c r="THL38" i="1"/>
  <c r="THK38" i="1"/>
  <c r="THJ38" i="1"/>
  <c r="THI38" i="1"/>
  <c r="THH38" i="1"/>
  <c r="THG38" i="1"/>
  <c r="THF38" i="1"/>
  <c r="THE38" i="1"/>
  <c r="THD38" i="1"/>
  <c r="THC38" i="1"/>
  <c r="THB38" i="1"/>
  <c r="THA38" i="1"/>
  <c r="TGZ38" i="1"/>
  <c r="TGY38" i="1"/>
  <c r="TGX38" i="1"/>
  <c r="TGW38" i="1"/>
  <c r="TGV38" i="1"/>
  <c r="TGU38" i="1"/>
  <c r="TGT38" i="1"/>
  <c r="TGS38" i="1"/>
  <c r="TGR38" i="1"/>
  <c r="TGQ38" i="1"/>
  <c r="TGP38" i="1"/>
  <c r="TGO38" i="1"/>
  <c r="TGN38" i="1"/>
  <c r="TGM38" i="1"/>
  <c r="TGL38" i="1"/>
  <c r="TGK38" i="1"/>
  <c r="TGJ38" i="1"/>
  <c r="TGI38" i="1"/>
  <c r="TGH38" i="1"/>
  <c r="TGG38" i="1"/>
  <c r="TGF38" i="1"/>
  <c r="TGE38" i="1"/>
  <c r="TGD38" i="1"/>
  <c r="TGC38" i="1"/>
  <c r="TGB38" i="1"/>
  <c r="TGA38" i="1"/>
  <c r="TFZ38" i="1"/>
  <c r="TFY38" i="1"/>
  <c r="TFX38" i="1"/>
  <c r="TFW38" i="1"/>
  <c r="TFV38" i="1"/>
  <c r="TFU38" i="1"/>
  <c r="TFT38" i="1"/>
  <c r="TFS38" i="1"/>
  <c r="TFR38" i="1"/>
  <c r="TFQ38" i="1"/>
  <c r="TFP38" i="1"/>
  <c r="TFO38" i="1"/>
  <c r="TFN38" i="1"/>
  <c r="TFM38" i="1"/>
  <c r="TFL38" i="1"/>
  <c r="TFK38" i="1"/>
  <c r="TFJ38" i="1"/>
  <c r="TFI38" i="1"/>
  <c r="TFH38" i="1"/>
  <c r="TFG38" i="1"/>
  <c r="TFF38" i="1"/>
  <c r="TFE38" i="1"/>
  <c r="TFD38" i="1"/>
  <c r="TFC38" i="1"/>
  <c r="TFB38" i="1"/>
  <c r="TFA38" i="1"/>
  <c r="TEZ38" i="1"/>
  <c r="TEY38" i="1"/>
  <c r="TEX38" i="1"/>
  <c r="TEW38" i="1"/>
  <c r="TEV38" i="1"/>
  <c r="TEU38" i="1"/>
  <c r="TET38" i="1"/>
  <c r="TES38" i="1"/>
  <c r="TER38" i="1"/>
  <c r="TEQ38" i="1"/>
  <c r="TEP38" i="1"/>
  <c r="TEO38" i="1"/>
  <c r="TEN38" i="1"/>
  <c r="TEM38" i="1"/>
  <c r="TEL38" i="1"/>
  <c r="TEK38" i="1"/>
  <c r="TEJ38" i="1"/>
  <c r="TEI38" i="1"/>
  <c r="TEH38" i="1"/>
  <c r="TEG38" i="1"/>
  <c r="TEF38" i="1"/>
  <c r="TEE38" i="1"/>
  <c r="TED38" i="1"/>
  <c r="TEC38" i="1"/>
  <c r="TEB38" i="1"/>
  <c r="TEA38" i="1"/>
  <c r="TDZ38" i="1"/>
  <c r="TDY38" i="1"/>
  <c r="TDX38" i="1"/>
  <c r="TDW38" i="1"/>
  <c r="TDV38" i="1"/>
  <c r="TDU38" i="1"/>
  <c r="TDT38" i="1"/>
  <c r="TDS38" i="1"/>
  <c r="TDR38" i="1"/>
  <c r="TDQ38" i="1"/>
  <c r="TDP38" i="1"/>
  <c r="TDO38" i="1"/>
  <c r="TDN38" i="1"/>
  <c r="TDM38" i="1"/>
  <c r="TDL38" i="1"/>
  <c r="TDK38" i="1"/>
  <c r="TDJ38" i="1"/>
  <c r="TDI38" i="1"/>
  <c r="TDH38" i="1"/>
  <c r="TDG38" i="1"/>
  <c r="TDF38" i="1"/>
  <c r="TDE38" i="1"/>
  <c r="TDD38" i="1"/>
  <c r="TDC38" i="1"/>
  <c r="TDB38" i="1"/>
  <c r="TDA38" i="1"/>
  <c r="TCZ38" i="1"/>
  <c r="TCY38" i="1"/>
  <c r="TCX38" i="1"/>
  <c r="TCW38" i="1"/>
  <c r="TCV38" i="1"/>
  <c r="TCU38" i="1"/>
  <c r="TCT38" i="1"/>
  <c r="TCS38" i="1"/>
  <c r="TCR38" i="1"/>
  <c r="TCQ38" i="1"/>
  <c r="TCP38" i="1"/>
  <c r="TCO38" i="1"/>
  <c r="TCN38" i="1"/>
  <c r="TCM38" i="1"/>
  <c r="TCL38" i="1"/>
  <c r="TCK38" i="1"/>
  <c r="TCJ38" i="1"/>
  <c r="TCI38" i="1"/>
  <c r="TCH38" i="1"/>
  <c r="TCG38" i="1"/>
  <c r="TCF38" i="1"/>
  <c r="TCE38" i="1"/>
  <c r="TCD38" i="1"/>
  <c r="TCC38" i="1"/>
  <c r="TCB38" i="1"/>
  <c r="TCA38" i="1"/>
  <c r="TBZ38" i="1"/>
  <c r="TBY38" i="1"/>
  <c r="TBX38" i="1"/>
  <c r="TBW38" i="1"/>
  <c r="TBV38" i="1"/>
  <c r="TBU38" i="1"/>
  <c r="TBT38" i="1"/>
  <c r="TBS38" i="1"/>
  <c r="TBR38" i="1"/>
  <c r="TBQ38" i="1"/>
  <c r="TBP38" i="1"/>
  <c r="TBO38" i="1"/>
  <c r="TBN38" i="1"/>
  <c r="TBM38" i="1"/>
  <c r="TBL38" i="1"/>
  <c r="TBK38" i="1"/>
  <c r="TBJ38" i="1"/>
  <c r="TBI38" i="1"/>
  <c r="TBH38" i="1"/>
  <c r="TBG38" i="1"/>
  <c r="TBF38" i="1"/>
  <c r="TBE38" i="1"/>
  <c r="TBD38" i="1"/>
  <c r="TBC38" i="1"/>
  <c r="TBB38" i="1"/>
  <c r="TBA38" i="1"/>
  <c r="TAZ38" i="1"/>
  <c r="TAY38" i="1"/>
  <c r="TAX38" i="1"/>
  <c r="TAW38" i="1"/>
  <c r="TAV38" i="1"/>
  <c r="TAU38" i="1"/>
  <c r="TAT38" i="1"/>
  <c r="TAS38" i="1"/>
  <c r="TAR38" i="1"/>
  <c r="TAQ38" i="1"/>
  <c r="TAP38" i="1"/>
  <c r="TAO38" i="1"/>
  <c r="TAN38" i="1"/>
  <c r="TAM38" i="1"/>
  <c r="TAL38" i="1"/>
  <c r="TAK38" i="1"/>
  <c r="TAJ38" i="1"/>
  <c r="TAI38" i="1"/>
  <c r="TAH38" i="1"/>
  <c r="TAG38" i="1"/>
  <c r="TAF38" i="1"/>
  <c r="TAE38" i="1"/>
  <c r="TAD38" i="1"/>
  <c r="TAC38" i="1"/>
  <c r="TAB38" i="1"/>
  <c r="TAA38" i="1"/>
  <c r="SZZ38" i="1"/>
  <c r="SZY38" i="1"/>
  <c r="SZX38" i="1"/>
  <c r="SZW38" i="1"/>
  <c r="SZV38" i="1"/>
  <c r="SZU38" i="1"/>
  <c r="SZT38" i="1"/>
  <c r="SZS38" i="1"/>
  <c r="SZR38" i="1"/>
  <c r="SZQ38" i="1"/>
  <c r="SZP38" i="1"/>
  <c r="SZO38" i="1"/>
  <c r="SZN38" i="1"/>
  <c r="SZM38" i="1"/>
  <c r="SZL38" i="1"/>
  <c r="SZK38" i="1"/>
  <c r="SZJ38" i="1"/>
  <c r="SZI38" i="1"/>
  <c r="SZH38" i="1"/>
  <c r="SZG38" i="1"/>
  <c r="SZF38" i="1"/>
  <c r="SZE38" i="1"/>
  <c r="SZD38" i="1"/>
  <c r="SZC38" i="1"/>
  <c r="SZB38" i="1"/>
  <c r="SZA38" i="1"/>
  <c r="SYZ38" i="1"/>
  <c r="SYY38" i="1"/>
  <c r="SYX38" i="1"/>
  <c r="SYW38" i="1"/>
  <c r="SYV38" i="1"/>
  <c r="SYU38" i="1"/>
  <c r="SYT38" i="1"/>
  <c r="SYS38" i="1"/>
  <c r="SYR38" i="1"/>
  <c r="SYQ38" i="1"/>
  <c r="SYP38" i="1"/>
  <c r="SYO38" i="1"/>
  <c r="SYN38" i="1"/>
  <c r="SYM38" i="1"/>
  <c r="SYL38" i="1"/>
  <c r="SYK38" i="1"/>
  <c r="SYJ38" i="1"/>
  <c r="SYI38" i="1"/>
  <c r="SYH38" i="1"/>
  <c r="SYG38" i="1"/>
  <c r="SYF38" i="1"/>
  <c r="SYE38" i="1"/>
  <c r="SYD38" i="1"/>
  <c r="SYC38" i="1"/>
  <c r="SYB38" i="1"/>
  <c r="SYA38" i="1"/>
  <c r="SXZ38" i="1"/>
  <c r="SXY38" i="1"/>
  <c r="SXX38" i="1"/>
  <c r="SXW38" i="1"/>
  <c r="SXV38" i="1"/>
  <c r="SXU38" i="1"/>
  <c r="SXT38" i="1"/>
  <c r="SXS38" i="1"/>
  <c r="SXR38" i="1"/>
  <c r="SXQ38" i="1"/>
  <c r="SXP38" i="1"/>
  <c r="SXO38" i="1"/>
  <c r="SXN38" i="1"/>
  <c r="SXM38" i="1"/>
  <c r="SXL38" i="1"/>
  <c r="SXK38" i="1"/>
  <c r="SXJ38" i="1"/>
  <c r="SXI38" i="1"/>
  <c r="SXH38" i="1"/>
  <c r="SXG38" i="1"/>
  <c r="SXF38" i="1"/>
  <c r="SXE38" i="1"/>
  <c r="SXD38" i="1"/>
  <c r="SXC38" i="1"/>
  <c r="SXB38" i="1"/>
  <c r="SXA38" i="1"/>
  <c r="SWZ38" i="1"/>
  <c r="SWY38" i="1"/>
  <c r="SWX38" i="1"/>
  <c r="SWW38" i="1"/>
  <c r="SWV38" i="1"/>
  <c r="SWU38" i="1"/>
  <c r="SWT38" i="1"/>
  <c r="SWS38" i="1"/>
  <c r="SWR38" i="1"/>
  <c r="SWQ38" i="1"/>
  <c r="SWP38" i="1"/>
  <c r="SWO38" i="1"/>
  <c r="SWN38" i="1"/>
  <c r="SWM38" i="1"/>
  <c r="SWL38" i="1"/>
  <c r="SWK38" i="1"/>
  <c r="SWJ38" i="1"/>
  <c r="SWI38" i="1"/>
  <c r="SWH38" i="1"/>
  <c r="SWG38" i="1"/>
  <c r="SWF38" i="1"/>
  <c r="SWE38" i="1"/>
  <c r="SWD38" i="1"/>
  <c r="SWC38" i="1"/>
  <c r="SWB38" i="1"/>
  <c r="SWA38" i="1"/>
  <c r="SVZ38" i="1"/>
  <c r="SVY38" i="1"/>
  <c r="SVX38" i="1"/>
  <c r="SVW38" i="1"/>
  <c r="SVV38" i="1"/>
  <c r="SVU38" i="1"/>
  <c r="SVT38" i="1"/>
  <c r="SVS38" i="1"/>
  <c r="SVR38" i="1"/>
  <c r="SVQ38" i="1"/>
  <c r="SVP38" i="1"/>
  <c r="SVO38" i="1"/>
  <c r="SVN38" i="1"/>
  <c r="SVM38" i="1"/>
  <c r="SVL38" i="1"/>
  <c r="SVK38" i="1"/>
  <c r="SVJ38" i="1"/>
  <c r="SVI38" i="1"/>
  <c r="SVH38" i="1"/>
  <c r="SVG38" i="1"/>
  <c r="SVF38" i="1"/>
  <c r="SVE38" i="1"/>
  <c r="SVD38" i="1"/>
  <c r="SVC38" i="1"/>
  <c r="SVB38" i="1"/>
  <c r="SVA38" i="1"/>
  <c r="SUZ38" i="1"/>
  <c r="SUY38" i="1"/>
  <c r="SUX38" i="1"/>
  <c r="SUW38" i="1"/>
  <c r="SUV38" i="1"/>
  <c r="SUU38" i="1"/>
  <c r="SUT38" i="1"/>
  <c r="SUS38" i="1"/>
  <c r="SUR38" i="1"/>
  <c r="SUQ38" i="1"/>
  <c r="SUP38" i="1"/>
  <c r="SUO38" i="1"/>
  <c r="SUN38" i="1"/>
  <c r="SUM38" i="1"/>
  <c r="SUL38" i="1"/>
  <c r="SUK38" i="1"/>
  <c r="SUJ38" i="1"/>
  <c r="SUI38" i="1"/>
  <c r="SUH38" i="1"/>
  <c r="SUG38" i="1"/>
  <c r="SUF38" i="1"/>
  <c r="SUE38" i="1"/>
  <c r="SUD38" i="1"/>
  <c r="SUC38" i="1"/>
  <c r="SUB38" i="1"/>
  <c r="SUA38" i="1"/>
  <c r="STZ38" i="1"/>
  <c r="STY38" i="1"/>
  <c r="STX38" i="1"/>
  <c r="STW38" i="1"/>
  <c r="STV38" i="1"/>
  <c r="STU38" i="1"/>
  <c r="STT38" i="1"/>
  <c r="STS38" i="1"/>
  <c r="STR38" i="1"/>
  <c r="STQ38" i="1"/>
  <c r="STP38" i="1"/>
  <c r="STO38" i="1"/>
  <c r="STN38" i="1"/>
  <c r="STM38" i="1"/>
  <c r="STL38" i="1"/>
  <c r="STK38" i="1"/>
  <c r="STJ38" i="1"/>
  <c r="STI38" i="1"/>
  <c r="STH38" i="1"/>
  <c r="STG38" i="1"/>
  <c r="STF38" i="1"/>
  <c r="STE38" i="1"/>
  <c r="STD38" i="1"/>
  <c r="STC38" i="1"/>
  <c r="STB38" i="1"/>
  <c r="STA38" i="1"/>
  <c r="SSZ38" i="1"/>
  <c r="SSY38" i="1"/>
  <c r="SSX38" i="1"/>
  <c r="SSW38" i="1"/>
  <c r="SSV38" i="1"/>
  <c r="SSU38" i="1"/>
  <c r="SST38" i="1"/>
  <c r="SSS38" i="1"/>
  <c r="SSR38" i="1"/>
  <c r="SSQ38" i="1"/>
  <c r="SSP38" i="1"/>
  <c r="SSO38" i="1"/>
  <c r="SSN38" i="1"/>
  <c r="SSM38" i="1"/>
  <c r="SSL38" i="1"/>
  <c r="SSK38" i="1"/>
  <c r="SSJ38" i="1"/>
  <c r="SSI38" i="1"/>
  <c r="SSH38" i="1"/>
  <c r="SSG38" i="1"/>
  <c r="SSF38" i="1"/>
  <c r="SSE38" i="1"/>
  <c r="SSD38" i="1"/>
  <c r="SSC38" i="1"/>
  <c r="SSB38" i="1"/>
  <c r="SSA38" i="1"/>
  <c r="SRZ38" i="1"/>
  <c r="SRY38" i="1"/>
  <c r="SRX38" i="1"/>
  <c r="SRW38" i="1"/>
  <c r="SRV38" i="1"/>
  <c r="SRU38" i="1"/>
  <c r="SRT38" i="1"/>
  <c r="SRS38" i="1"/>
  <c r="SRR38" i="1"/>
  <c r="SRQ38" i="1"/>
  <c r="SRP38" i="1"/>
  <c r="SRO38" i="1"/>
  <c r="SRN38" i="1"/>
  <c r="SRM38" i="1"/>
  <c r="SRL38" i="1"/>
  <c r="SRK38" i="1"/>
  <c r="SRJ38" i="1"/>
  <c r="SRI38" i="1"/>
  <c r="SRH38" i="1"/>
  <c r="SRG38" i="1"/>
  <c r="SRF38" i="1"/>
  <c r="SRE38" i="1"/>
  <c r="SRD38" i="1"/>
  <c r="SRC38" i="1"/>
  <c r="SRB38" i="1"/>
  <c r="SRA38" i="1"/>
  <c r="SQZ38" i="1"/>
  <c r="SQY38" i="1"/>
  <c r="SQX38" i="1"/>
  <c r="SQW38" i="1"/>
  <c r="SQV38" i="1"/>
  <c r="SQU38" i="1"/>
  <c r="SQT38" i="1"/>
  <c r="SQS38" i="1"/>
  <c r="SQR38" i="1"/>
  <c r="SQQ38" i="1"/>
  <c r="SQP38" i="1"/>
  <c r="SQO38" i="1"/>
  <c r="SQN38" i="1"/>
  <c r="SQM38" i="1"/>
  <c r="SQL38" i="1"/>
  <c r="SQK38" i="1"/>
  <c r="SQJ38" i="1"/>
  <c r="SQI38" i="1"/>
  <c r="SQH38" i="1"/>
  <c r="SQG38" i="1"/>
  <c r="SQF38" i="1"/>
  <c r="SQE38" i="1"/>
  <c r="SQD38" i="1"/>
  <c r="SQC38" i="1"/>
  <c r="SQB38" i="1"/>
  <c r="SQA38" i="1"/>
  <c r="SPZ38" i="1"/>
  <c r="SPY38" i="1"/>
  <c r="SPX38" i="1"/>
  <c r="SPW38" i="1"/>
  <c r="SPV38" i="1"/>
  <c r="SPU38" i="1"/>
  <c r="SPT38" i="1"/>
  <c r="SPS38" i="1"/>
  <c r="SPR38" i="1"/>
  <c r="SPQ38" i="1"/>
  <c r="SPP38" i="1"/>
  <c r="SPO38" i="1"/>
  <c r="SPN38" i="1"/>
  <c r="SPM38" i="1"/>
  <c r="SPL38" i="1"/>
  <c r="SPK38" i="1"/>
  <c r="SPJ38" i="1"/>
  <c r="SPI38" i="1"/>
  <c r="SPH38" i="1"/>
  <c r="SPG38" i="1"/>
  <c r="SPF38" i="1"/>
  <c r="SPE38" i="1"/>
  <c r="SPD38" i="1"/>
  <c r="SPC38" i="1"/>
  <c r="SPB38" i="1"/>
  <c r="SPA38" i="1"/>
  <c r="SOZ38" i="1"/>
  <c r="SOY38" i="1"/>
  <c r="SOX38" i="1"/>
  <c r="SOW38" i="1"/>
  <c r="SOV38" i="1"/>
  <c r="SOU38" i="1"/>
  <c r="SOT38" i="1"/>
  <c r="SOS38" i="1"/>
  <c r="SOR38" i="1"/>
  <c r="SOQ38" i="1"/>
  <c r="SOP38" i="1"/>
  <c r="SOO38" i="1"/>
  <c r="SON38" i="1"/>
  <c r="SOM38" i="1"/>
  <c r="SOL38" i="1"/>
  <c r="SOK38" i="1"/>
  <c r="SOJ38" i="1"/>
  <c r="SOI38" i="1"/>
  <c r="SOH38" i="1"/>
  <c r="SOG38" i="1"/>
  <c r="SOF38" i="1"/>
  <c r="SOE38" i="1"/>
  <c r="SOD38" i="1"/>
  <c r="SOC38" i="1"/>
  <c r="SOB38" i="1"/>
  <c r="SOA38" i="1"/>
  <c r="SNZ38" i="1"/>
  <c r="SNY38" i="1"/>
  <c r="SNX38" i="1"/>
  <c r="SNW38" i="1"/>
  <c r="SNV38" i="1"/>
  <c r="SNU38" i="1"/>
  <c r="SNT38" i="1"/>
  <c r="SNS38" i="1"/>
  <c r="SNR38" i="1"/>
  <c r="SNQ38" i="1"/>
  <c r="SNP38" i="1"/>
  <c r="SNO38" i="1"/>
  <c r="SNN38" i="1"/>
  <c r="SNM38" i="1"/>
  <c r="SNL38" i="1"/>
  <c r="SNK38" i="1"/>
  <c r="SNJ38" i="1"/>
  <c r="SNI38" i="1"/>
  <c r="SNH38" i="1"/>
  <c r="SNG38" i="1"/>
  <c r="SNF38" i="1"/>
  <c r="SNE38" i="1"/>
  <c r="SND38" i="1"/>
  <c r="SNC38" i="1"/>
  <c r="SNB38" i="1"/>
  <c r="SNA38" i="1"/>
  <c r="SMZ38" i="1"/>
  <c r="SMY38" i="1"/>
  <c r="SMX38" i="1"/>
  <c r="SMW38" i="1"/>
  <c r="SMV38" i="1"/>
  <c r="SMU38" i="1"/>
  <c r="SMT38" i="1"/>
  <c r="SMS38" i="1"/>
  <c r="SMR38" i="1"/>
  <c r="SMQ38" i="1"/>
  <c r="SMP38" i="1"/>
  <c r="SMO38" i="1"/>
  <c r="SMN38" i="1"/>
  <c r="SMM38" i="1"/>
  <c r="SML38" i="1"/>
  <c r="SMK38" i="1"/>
  <c r="SMJ38" i="1"/>
  <c r="SMI38" i="1"/>
  <c r="SMH38" i="1"/>
  <c r="SMG38" i="1"/>
  <c r="SMF38" i="1"/>
  <c r="SME38" i="1"/>
  <c r="SMD38" i="1"/>
  <c r="SMC38" i="1"/>
  <c r="SMB38" i="1"/>
  <c r="SMA38" i="1"/>
  <c r="SLZ38" i="1"/>
  <c r="SLY38" i="1"/>
  <c r="SLX38" i="1"/>
  <c r="SLW38" i="1"/>
  <c r="SLV38" i="1"/>
  <c r="SLU38" i="1"/>
  <c r="SLT38" i="1"/>
  <c r="SLS38" i="1"/>
  <c r="SLR38" i="1"/>
  <c r="SLQ38" i="1"/>
  <c r="SLP38" i="1"/>
  <c r="SLO38" i="1"/>
  <c r="SLN38" i="1"/>
  <c r="SLM38" i="1"/>
  <c r="SLL38" i="1"/>
  <c r="SLK38" i="1"/>
  <c r="SLJ38" i="1"/>
  <c r="SLI38" i="1"/>
  <c r="SLH38" i="1"/>
  <c r="SLG38" i="1"/>
  <c r="SLF38" i="1"/>
  <c r="SLE38" i="1"/>
  <c r="SLD38" i="1"/>
  <c r="SLC38" i="1"/>
  <c r="SLB38" i="1"/>
  <c r="SLA38" i="1"/>
  <c r="SKZ38" i="1"/>
  <c r="SKY38" i="1"/>
  <c r="SKX38" i="1"/>
  <c r="SKW38" i="1"/>
  <c r="SKV38" i="1"/>
  <c r="SKU38" i="1"/>
  <c r="SKT38" i="1"/>
  <c r="SKS38" i="1"/>
  <c r="SKR38" i="1"/>
  <c r="SKQ38" i="1"/>
  <c r="SKP38" i="1"/>
  <c r="SKO38" i="1"/>
  <c r="SKN38" i="1"/>
  <c r="SKM38" i="1"/>
  <c r="SKL38" i="1"/>
  <c r="SKK38" i="1"/>
  <c r="SKJ38" i="1"/>
  <c r="SKI38" i="1"/>
  <c r="SKH38" i="1"/>
  <c r="SKG38" i="1"/>
  <c r="SKF38" i="1"/>
  <c r="SKE38" i="1"/>
  <c r="SKD38" i="1"/>
  <c r="SKC38" i="1"/>
  <c r="SKB38" i="1"/>
  <c r="SKA38" i="1"/>
  <c r="SJZ38" i="1"/>
  <c r="SJY38" i="1"/>
  <c r="SJX38" i="1"/>
  <c r="SJW38" i="1"/>
  <c r="SJV38" i="1"/>
  <c r="SJU38" i="1"/>
  <c r="SJT38" i="1"/>
  <c r="SJS38" i="1"/>
  <c r="SJR38" i="1"/>
  <c r="SJQ38" i="1"/>
  <c r="SJP38" i="1"/>
  <c r="SJO38" i="1"/>
  <c r="SJN38" i="1"/>
  <c r="SJM38" i="1"/>
  <c r="SJL38" i="1"/>
  <c r="SJK38" i="1"/>
  <c r="SJJ38" i="1"/>
  <c r="SJI38" i="1"/>
  <c r="SJH38" i="1"/>
  <c r="SJG38" i="1"/>
  <c r="SJF38" i="1"/>
  <c r="SJE38" i="1"/>
  <c r="SJD38" i="1"/>
  <c r="SJC38" i="1"/>
  <c r="SJB38" i="1"/>
  <c r="SJA38" i="1"/>
  <c r="SIZ38" i="1"/>
  <c r="SIY38" i="1"/>
  <c r="SIX38" i="1"/>
  <c r="SIW38" i="1"/>
  <c r="SIV38" i="1"/>
  <c r="SIU38" i="1"/>
  <c r="SIT38" i="1"/>
  <c r="SIS38" i="1"/>
  <c r="SIR38" i="1"/>
  <c r="SIQ38" i="1"/>
  <c r="SIP38" i="1"/>
  <c r="SIO38" i="1"/>
  <c r="SIN38" i="1"/>
  <c r="SIM38" i="1"/>
  <c r="SIL38" i="1"/>
  <c r="SIK38" i="1"/>
  <c r="SIJ38" i="1"/>
  <c r="SII38" i="1"/>
  <c r="SIH38" i="1"/>
  <c r="SIG38" i="1"/>
  <c r="SIF38" i="1"/>
  <c r="SIE38" i="1"/>
  <c r="SID38" i="1"/>
  <c r="SIC38" i="1"/>
  <c r="SIB38" i="1"/>
  <c r="SIA38" i="1"/>
  <c r="SHZ38" i="1"/>
  <c r="SHY38" i="1"/>
  <c r="SHX38" i="1"/>
  <c r="SHW38" i="1"/>
  <c r="SHV38" i="1"/>
  <c r="SHU38" i="1"/>
  <c r="SHT38" i="1"/>
  <c r="SHS38" i="1"/>
  <c r="SHR38" i="1"/>
  <c r="SHQ38" i="1"/>
  <c r="SHP38" i="1"/>
  <c r="SHO38" i="1"/>
  <c r="SHN38" i="1"/>
  <c r="SHM38" i="1"/>
  <c r="SHL38" i="1"/>
  <c r="SHK38" i="1"/>
  <c r="SHJ38" i="1"/>
  <c r="SHI38" i="1"/>
  <c r="SHH38" i="1"/>
  <c r="SHG38" i="1"/>
  <c r="SHF38" i="1"/>
  <c r="SHE38" i="1"/>
  <c r="SHD38" i="1"/>
  <c r="SHC38" i="1"/>
  <c r="SHB38" i="1"/>
  <c r="SHA38" i="1"/>
  <c r="SGZ38" i="1"/>
  <c r="SGY38" i="1"/>
  <c r="SGX38" i="1"/>
  <c r="SGW38" i="1"/>
  <c r="SGV38" i="1"/>
  <c r="SGU38" i="1"/>
  <c r="SGT38" i="1"/>
  <c r="SGS38" i="1"/>
  <c r="SGR38" i="1"/>
  <c r="SGQ38" i="1"/>
  <c r="SGP38" i="1"/>
  <c r="SGO38" i="1"/>
  <c r="SGN38" i="1"/>
  <c r="SGM38" i="1"/>
  <c r="SGL38" i="1"/>
  <c r="SGK38" i="1"/>
  <c r="SGJ38" i="1"/>
  <c r="SGI38" i="1"/>
  <c r="SGH38" i="1"/>
  <c r="SGG38" i="1"/>
  <c r="SGF38" i="1"/>
  <c r="SGE38" i="1"/>
  <c r="SGD38" i="1"/>
  <c r="SGC38" i="1"/>
  <c r="SGB38" i="1"/>
  <c r="SGA38" i="1"/>
  <c r="SFZ38" i="1"/>
  <c r="SFY38" i="1"/>
  <c r="SFX38" i="1"/>
  <c r="SFW38" i="1"/>
  <c r="SFV38" i="1"/>
  <c r="SFU38" i="1"/>
  <c r="SFT38" i="1"/>
  <c r="SFS38" i="1"/>
  <c r="SFR38" i="1"/>
  <c r="SFQ38" i="1"/>
  <c r="SFP38" i="1"/>
  <c r="SFO38" i="1"/>
  <c r="SFN38" i="1"/>
  <c r="SFM38" i="1"/>
  <c r="SFL38" i="1"/>
  <c r="SFK38" i="1"/>
  <c r="SFJ38" i="1"/>
  <c r="SFI38" i="1"/>
  <c r="SFH38" i="1"/>
  <c r="SFG38" i="1"/>
  <c r="SFF38" i="1"/>
  <c r="SFE38" i="1"/>
  <c r="SFD38" i="1"/>
  <c r="SFC38" i="1"/>
  <c r="SFB38" i="1"/>
  <c r="SFA38" i="1"/>
  <c r="SEZ38" i="1"/>
  <c r="SEY38" i="1"/>
  <c r="SEX38" i="1"/>
  <c r="SEW38" i="1"/>
  <c r="SEV38" i="1"/>
  <c r="SEU38" i="1"/>
  <c r="SET38" i="1"/>
  <c r="SES38" i="1"/>
  <c r="SER38" i="1"/>
  <c r="SEQ38" i="1"/>
  <c r="SEP38" i="1"/>
  <c r="SEO38" i="1"/>
  <c r="SEN38" i="1"/>
  <c r="SEM38" i="1"/>
  <c r="SEL38" i="1"/>
  <c r="SEK38" i="1"/>
  <c r="SEJ38" i="1"/>
  <c r="SEI38" i="1"/>
  <c r="SEH38" i="1"/>
  <c r="SEG38" i="1"/>
  <c r="SEF38" i="1"/>
  <c r="SEE38" i="1"/>
  <c r="SED38" i="1"/>
  <c r="SEC38" i="1"/>
  <c r="SEB38" i="1"/>
  <c r="SEA38" i="1"/>
  <c r="SDZ38" i="1"/>
  <c r="SDY38" i="1"/>
  <c r="SDX38" i="1"/>
  <c r="SDW38" i="1"/>
  <c r="SDV38" i="1"/>
  <c r="SDU38" i="1"/>
  <c r="SDT38" i="1"/>
  <c r="SDS38" i="1"/>
  <c r="SDR38" i="1"/>
  <c r="SDQ38" i="1"/>
  <c r="SDP38" i="1"/>
  <c r="SDO38" i="1"/>
  <c r="SDN38" i="1"/>
  <c r="SDM38" i="1"/>
  <c r="SDL38" i="1"/>
  <c r="SDK38" i="1"/>
  <c r="SDJ38" i="1"/>
  <c r="SDI38" i="1"/>
  <c r="SDH38" i="1"/>
  <c r="SDG38" i="1"/>
  <c r="SDF38" i="1"/>
  <c r="SDE38" i="1"/>
  <c r="SDD38" i="1"/>
  <c r="SDC38" i="1"/>
  <c r="SDB38" i="1"/>
  <c r="SDA38" i="1"/>
  <c r="SCZ38" i="1"/>
  <c r="SCY38" i="1"/>
  <c r="SCX38" i="1"/>
  <c r="SCW38" i="1"/>
  <c r="SCV38" i="1"/>
  <c r="SCU38" i="1"/>
  <c r="SCT38" i="1"/>
  <c r="SCS38" i="1"/>
  <c r="SCR38" i="1"/>
  <c r="SCQ38" i="1"/>
  <c r="SCP38" i="1"/>
  <c r="SCO38" i="1"/>
  <c r="SCN38" i="1"/>
  <c r="SCM38" i="1"/>
  <c r="SCL38" i="1"/>
  <c r="SCK38" i="1"/>
  <c r="SCJ38" i="1"/>
  <c r="SCI38" i="1"/>
  <c r="SCH38" i="1"/>
  <c r="SCG38" i="1"/>
  <c r="SCF38" i="1"/>
  <c r="SCE38" i="1"/>
  <c r="SCD38" i="1"/>
  <c r="SCC38" i="1"/>
  <c r="SCB38" i="1"/>
  <c r="SCA38" i="1"/>
  <c r="SBZ38" i="1"/>
  <c r="SBY38" i="1"/>
  <c r="SBX38" i="1"/>
  <c r="SBW38" i="1"/>
  <c r="SBV38" i="1"/>
  <c r="SBU38" i="1"/>
  <c r="SBT38" i="1"/>
  <c r="SBS38" i="1"/>
  <c r="SBR38" i="1"/>
  <c r="SBQ38" i="1"/>
  <c r="SBP38" i="1"/>
  <c r="SBO38" i="1"/>
  <c r="SBN38" i="1"/>
  <c r="SBM38" i="1"/>
  <c r="SBL38" i="1"/>
  <c r="SBK38" i="1"/>
  <c r="SBJ38" i="1"/>
  <c r="SBI38" i="1"/>
  <c r="SBH38" i="1"/>
  <c r="SBG38" i="1"/>
  <c r="SBF38" i="1"/>
  <c r="SBE38" i="1"/>
  <c r="SBD38" i="1"/>
  <c r="SBC38" i="1"/>
  <c r="SBB38" i="1"/>
  <c r="SBA38" i="1"/>
  <c r="SAZ38" i="1"/>
  <c r="SAY38" i="1"/>
  <c r="SAX38" i="1"/>
  <c r="SAW38" i="1"/>
  <c r="SAV38" i="1"/>
  <c r="SAU38" i="1"/>
  <c r="SAT38" i="1"/>
  <c r="SAS38" i="1"/>
  <c r="SAR38" i="1"/>
  <c r="SAQ38" i="1"/>
  <c r="SAP38" i="1"/>
  <c r="SAO38" i="1"/>
  <c r="SAN38" i="1"/>
  <c r="SAM38" i="1"/>
  <c r="SAL38" i="1"/>
  <c r="SAK38" i="1"/>
  <c r="SAJ38" i="1"/>
  <c r="SAI38" i="1"/>
  <c r="SAH38" i="1"/>
  <c r="SAG38" i="1"/>
  <c r="SAF38" i="1"/>
  <c r="SAE38" i="1"/>
  <c r="SAD38" i="1"/>
  <c r="SAC38" i="1"/>
  <c r="SAB38" i="1"/>
  <c r="SAA38" i="1"/>
  <c r="RZZ38" i="1"/>
  <c r="RZY38" i="1"/>
  <c r="RZX38" i="1"/>
  <c r="RZW38" i="1"/>
  <c r="RZV38" i="1"/>
  <c r="RZU38" i="1"/>
  <c r="RZT38" i="1"/>
  <c r="RZS38" i="1"/>
  <c r="RZR38" i="1"/>
  <c r="RZQ38" i="1"/>
  <c r="RZP38" i="1"/>
  <c r="RZO38" i="1"/>
  <c r="RZN38" i="1"/>
  <c r="RZM38" i="1"/>
  <c r="RZL38" i="1"/>
  <c r="RZK38" i="1"/>
  <c r="RZJ38" i="1"/>
  <c r="RZI38" i="1"/>
  <c r="RZH38" i="1"/>
  <c r="RZG38" i="1"/>
  <c r="RZF38" i="1"/>
  <c r="RZE38" i="1"/>
  <c r="RZD38" i="1"/>
  <c r="RZC38" i="1"/>
  <c r="RZB38" i="1"/>
  <c r="RZA38" i="1"/>
  <c r="RYZ38" i="1"/>
  <c r="RYY38" i="1"/>
  <c r="RYX38" i="1"/>
  <c r="RYW38" i="1"/>
  <c r="RYV38" i="1"/>
  <c r="RYU38" i="1"/>
  <c r="RYT38" i="1"/>
  <c r="RYS38" i="1"/>
  <c r="RYR38" i="1"/>
  <c r="RYQ38" i="1"/>
  <c r="RYP38" i="1"/>
  <c r="RYO38" i="1"/>
  <c r="RYN38" i="1"/>
  <c r="RYM38" i="1"/>
  <c r="RYL38" i="1"/>
  <c r="RYK38" i="1"/>
  <c r="RYJ38" i="1"/>
  <c r="RYI38" i="1"/>
  <c r="RYH38" i="1"/>
  <c r="RYG38" i="1"/>
  <c r="RYF38" i="1"/>
  <c r="RYE38" i="1"/>
  <c r="RYD38" i="1"/>
  <c r="RYC38" i="1"/>
  <c r="RYB38" i="1"/>
  <c r="RYA38" i="1"/>
  <c r="RXZ38" i="1"/>
  <c r="RXY38" i="1"/>
  <c r="RXX38" i="1"/>
  <c r="RXW38" i="1"/>
  <c r="RXV38" i="1"/>
  <c r="RXU38" i="1"/>
  <c r="RXT38" i="1"/>
  <c r="RXS38" i="1"/>
  <c r="RXR38" i="1"/>
  <c r="RXQ38" i="1"/>
  <c r="RXP38" i="1"/>
  <c r="RXO38" i="1"/>
  <c r="RXN38" i="1"/>
  <c r="RXM38" i="1"/>
  <c r="RXL38" i="1"/>
  <c r="RXK38" i="1"/>
  <c r="RXJ38" i="1"/>
  <c r="RXI38" i="1"/>
  <c r="RXH38" i="1"/>
  <c r="RXG38" i="1"/>
  <c r="RXF38" i="1"/>
  <c r="RXE38" i="1"/>
  <c r="RXD38" i="1"/>
  <c r="RXC38" i="1"/>
  <c r="RXB38" i="1"/>
  <c r="RXA38" i="1"/>
  <c r="RWZ38" i="1"/>
  <c r="RWY38" i="1"/>
  <c r="RWX38" i="1"/>
  <c r="RWW38" i="1"/>
  <c r="RWV38" i="1"/>
  <c r="RWU38" i="1"/>
  <c r="RWT38" i="1"/>
  <c r="RWS38" i="1"/>
  <c r="RWR38" i="1"/>
  <c r="RWQ38" i="1"/>
  <c r="RWP38" i="1"/>
  <c r="RWO38" i="1"/>
  <c r="RWN38" i="1"/>
  <c r="RWM38" i="1"/>
  <c r="RWL38" i="1"/>
  <c r="RWK38" i="1"/>
  <c r="RWJ38" i="1"/>
  <c r="RWI38" i="1"/>
  <c r="RWH38" i="1"/>
  <c r="RWG38" i="1"/>
  <c r="RWF38" i="1"/>
  <c r="RWE38" i="1"/>
  <c r="RWD38" i="1"/>
  <c r="RWC38" i="1"/>
  <c r="RWB38" i="1"/>
  <c r="RWA38" i="1"/>
  <c r="RVZ38" i="1"/>
  <c r="RVY38" i="1"/>
  <c r="RVX38" i="1"/>
  <c r="RVW38" i="1"/>
  <c r="RVV38" i="1"/>
  <c r="RVU38" i="1"/>
  <c r="RVT38" i="1"/>
  <c r="RVS38" i="1"/>
  <c r="RVR38" i="1"/>
  <c r="RVQ38" i="1"/>
  <c r="RVP38" i="1"/>
  <c r="RVO38" i="1"/>
  <c r="RVN38" i="1"/>
  <c r="RVM38" i="1"/>
  <c r="RVL38" i="1"/>
  <c r="RVK38" i="1"/>
  <c r="RVJ38" i="1"/>
  <c r="RVI38" i="1"/>
  <c r="RVH38" i="1"/>
  <c r="RVG38" i="1"/>
  <c r="RVF38" i="1"/>
  <c r="RVE38" i="1"/>
  <c r="RVD38" i="1"/>
  <c r="RVC38" i="1"/>
  <c r="RVB38" i="1"/>
  <c r="RVA38" i="1"/>
  <c r="RUZ38" i="1"/>
  <c r="RUY38" i="1"/>
  <c r="RUX38" i="1"/>
  <c r="RUW38" i="1"/>
  <c r="RUV38" i="1"/>
  <c r="RUU38" i="1"/>
  <c r="RUT38" i="1"/>
  <c r="RUS38" i="1"/>
  <c r="RUR38" i="1"/>
  <c r="RUQ38" i="1"/>
  <c r="RUP38" i="1"/>
  <c r="RUO38" i="1"/>
  <c r="RUN38" i="1"/>
  <c r="RUM38" i="1"/>
  <c r="RUL38" i="1"/>
  <c r="RUK38" i="1"/>
  <c r="RUJ38" i="1"/>
  <c r="RUI38" i="1"/>
  <c r="RUH38" i="1"/>
  <c r="RUG38" i="1"/>
  <c r="RUF38" i="1"/>
  <c r="RUE38" i="1"/>
  <c r="RUD38" i="1"/>
  <c r="RUC38" i="1"/>
  <c r="RUB38" i="1"/>
  <c r="RUA38" i="1"/>
  <c r="RTZ38" i="1"/>
  <c r="RTY38" i="1"/>
  <c r="RTX38" i="1"/>
  <c r="RTW38" i="1"/>
  <c r="RTV38" i="1"/>
  <c r="RTU38" i="1"/>
  <c r="RTT38" i="1"/>
  <c r="RTS38" i="1"/>
  <c r="RTR38" i="1"/>
  <c r="RTQ38" i="1"/>
  <c r="RTP38" i="1"/>
  <c r="RTO38" i="1"/>
  <c r="RTN38" i="1"/>
  <c r="RTM38" i="1"/>
  <c r="RTL38" i="1"/>
  <c r="RTK38" i="1"/>
  <c r="RTJ38" i="1"/>
  <c r="RTI38" i="1"/>
  <c r="RTH38" i="1"/>
  <c r="RTG38" i="1"/>
  <c r="RTF38" i="1"/>
  <c r="RTE38" i="1"/>
  <c r="RTD38" i="1"/>
  <c r="RTC38" i="1"/>
  <c r="RTB38" i="1"/>
  <c r="RTA38" i="1"/>
  <c r="RSZ38" i="1"/>
  <c r="RSY38" i="1"/>
  <c r="RSX38" i="1"/>
  <c r="RSW38" i="1"/>
  <c r="RSV38" i="1"/>
  <c r="RSU38" i="1"/>
  <c r="RST38" i="1"/>
  <c r="RSS38" i="1"/>
  <c r="RSR38" i="1"/>
  <c r="RSQ38" i="1"/>
  <c r="RSP38" i="1"/>
  <c r="RSO38" i="1"/>
  <c r="RSN38" i="1"/>
  <c r="RSM38" i="1"/>
  <c r="RSL38" i="1"/>
  <c r="RSK38" i="1"/>
  <c r="RSJ38" i="1"/>
  <c r="RSI38" i="1"/>
  <c r="RSH38" i="1"/>
  <c r="RSG38" i="1"/>
  <c r="RSF38" i="1"/>
  <c r="RSE38" i="1"/>
  <c r="RSD38" i="1"/>
  <c r="RSC38" i="1"/>
  <c r="RSB38" i="1"/>
  <c r="RSA38" i="1"/>
  <c r="RRZ38" i="1"/>
  <c r="RRY38" i="1"/>
  <c r="RRX38" i="1"/>
  <c r="RRW38" i="1"/>
  <c r="RRV38" i="1"/>
  <c r="RRU38" i="1"/>
  <c r="RRT38" i="1"/>
  <c r="RRS38" i="1"/>
  <c r="RRR38" i="1"/>
  <c r="RRQ38" i="1"/>
  <c r="RRP38" i="1"/>
  <c r="RRO38" i="1"/>
  <c r="RRN38" i="1"/>
  <c r="RRM38" i="1"/>
  <c r="RRL38" i="1"/>
  <c r="RRK38" i="1"/>
  <c r="RRJ38" i="1"/>
  <c r="RRI38" i="1"/>
  <c r="RRH38" i="1"/>
  <c r="RRG38" i="1"/>
  <c r="RRF38" i="1"/>
  <c r="RRE38" i="1"/>
  <c r="RRD38" i="1"/>
  <c r="RRC38" i="1"/>
  <c r="RRB38" i="1"/>
  <c r="RRA38" i="1"/>
  <c r="RQZ38" i="1"/>
  <c r="RQY38" i="1"/>
  <c r="RQX38" i="1"/>
  <c r="RQW38" i="1"/>
  <c r="RQV38" i="1"/>
  <c r="RQU38" i="1"/>
  <c r="RQT38" i="1"/>
  <c r="RQS38" i="1"/>
  <c r="RQR38" i="1"/>
  <c r="RQQ38" i="1"/>
  <c r="RQP38" i="1"/>
  <c r="RQO38" i="1"/>
  <c r="RQN38" i="1"/>
  <c r="RQM38" i="1"/>
  <c r="RQL38" i="1"/>
  <c r="RQK38" i="1"/>
  <c r="RQJ38" i="1"/>
  <c r="RQI38" i="1"/>
  <c r="RQH38" i="1"/>
  <c r="RQG38" i="1"/>
  <c r="RQF38" i="1"/>
  <c r="RQE38" i="1"/>
  <c r="RQD38" i="1"/>
  <c r="RQC38" i="1"/>
  <c r="RQB38" i="1"/>
  <c r="RQA38" i="1"/>
  <c r="RPZ38" i="1"/>
  <c r="RPY38" i="1"/>
  <c r="RPX38" i="1"/>
  <c r="RPW38" i="1"/>
  <c r="RPV38" i="1"/>
  <c r="RPU38" i="1"/>
  <c r="RPT38" i="1"/>
  <c r="RPS38" i="1"/>
  <c r="RPR38" i="1"/>
  <c r="RPQ38" i="1"/>
  <c r="RPP38" i="1"/>
  <c r="RPO38" i="1"/>
  <c r="RPN38" i="1"/>
  <c r="RPM38" i="1"/>
  <c r="RPL38" i="1"/>
  <c r="RPK38" i="1"/>
  <c r="RPJ38" i="1"/>
  <c r="RPI38" i="1"/>
  <c r="RPH38" i="1"/>
  <c r="RPG38" i="1"/>
  <c r="RPF38" i="1"/>
  <c r="RPE38" i="1"/>
  <c r="RPD38" i="1"/>
  <c r="RPC38" i="1"/>
  <c r="RPB38" i="1"/>
  <c r="RPA38" i="1"/>
  <c r="ROZ38" i="1"/>
  <c r="ROY38" i="1"/>
  <c r="ROX38" i="1"/>
  <c r="ROW38" i="1"/>
  <c r="ROV38" i="1"/>
  <c r="ROU38" i="1"/>
  <c r="ROT38" i="1"/>
  <c r="ROS38" i="1"/>
  <c r="ROR38" i="1"/>
  <c r="ROQ38" i="1"/>
  <c r="ROP38" i="1"/>
  <c r="ROO38" i="1"/>
  <c r="RON38" i="1"/>
  <c r="ROM38" i="1"/>
  <c r="ROL38" i="1"/>
  <c r="ROK38" i="1"/>
  <c r="ROJ38" i="1"/>
  <c r="ROI38" i="1"/>
  <c r="ROH38" i="1"/>
  <c r="ROG38" i="1"/>
  <c r="ROF38" i="1"/>
  <c r="ROE38" i="1"/>
  <c r="ROD38" i="1"/>
  <c r="ROC38" i="1"/>
  <c r="ROB38" i="1"/>
  <c r="ROA38" i="1"/>
  <c r="RNZ38" i="1"/>
  <c r="RNY38" i="1"/>
  <c r="RNX38" i="1"/>
  <c r="RNW38" i="1"/>
  <c r="RNV38" i="1"/>
  <c r="RNU38" i="1"/>
  <c r="RNT38" i="1"/>
  <c r="RNS38" i="1"/>
  <c r="RNR38" i="1"/>
  <c r="RNQ38" i="1"/>
  <c r="RNP38" i="1"/>
  <c r="RNO38" i="1"/>
  <c r="RNN38" i="1"/>
  <c r="RNM38" i="1"/>
  <c r="RNL38" i="1"/>
  <c r="RNK38" i="1"/>
  <c r="RNJ38" i="1"/>
  <c r="RNI38" i="1"/>
  <c r="RNH38" i="1"/>
  <c r="RNG38" i="1"/>
  <c r="RNF38" i="1"/>
  <c r="RNE38" i="1"/>
  <c r="RND38" i="1"/>
  <c r="RNC38" i="1"/>
  <c r="RNB38" i="1"/>
  <c r="RNA38" i="1"/>
  <c r="RMZ38" i="1"/>
  <c r="RMY38" i="1"/>
  <c r="RMX38" i="1"/>
  <c r="RMW38" i="1"/>
  <c r="RMV38" i="1"/>
  <c r="RMU38" i="1"/>
  <c r="RMT38" i="1"/>
  <c r="RMS38" i="1"/>
  <c r="RMR38" i="1"/>
  <c r="RMQ38" i="1"/>
  <c r="RMP38" i="1"/>
  <c r="RMO38" i="1"/>
  <c r="RMN38" i="1"/>
  <c r="RMM38" i="1"/>
  <c r="RML38" i="1"/>
  <c r="RMK38" i="1"/>
  <c r="RMJ38" i="1"/>
  <c r="RMI38" i="1"/>
  <c r="RMH38" i="1"/>
  <c r="RMG38" i="1"/>
  <c r="RMF38" i="1"/>
  <c r="RME38" i="1"/>
  <c r="RMD38" i="1"/>
  <c r="RMC38" i="1"/>
  <c r="RMB38" i="1"/>
  <c r="RMA38" i="1"/>
  <c r="RLZ38" i="1"/>
  <c r="RLY38" i="1"/>
  <c r="RLX38" i="1"/>
  <c r="RLW38" i="1"/>
  <c r="RLV38" i="1"/>
  <c r="RLU38" i="1"/>
  <c r="RLT38" i="1"/>
  <c r="RLS38" i="1"/>
  <c r="RLR38" i="1"/>
  <c r="RLQ38" i="1"/>
  <c r="RLP38" i="1"/>
  <c r="RLO38" i="1"/>
  <c r="RLN38" i="1"/>
  <c r="RLM38" i="1"/>
  <c r="RLL38" i="1"/>
  <c r="RLK38" i="1"/>
  <c r="RLJ38" i="1"/>
  <c r="RLI38" i="1"/>
  <c r="RLH38" i="1"/>
  <c r="RLG38" i="1"/>
  <c r="RLF38" i="1"/>
  <c r="RLE38" i="1"/>
  <c r="RLD38" i="1"/>
  <c r="RLC38" i="1"/>
  <c r="RLB38" i="1"/>
  <c r="RLA38" i="1"/>
  <c r="RKZ38" i="1"/>
  <c r="RKY38" i="1"/>
  <c r="RKX38" i="1"/>
  <c r="RKW38" i="1"/>
  <c r="RKV38" i="1"/>
  <c r="RKU38" i="1"/>
  <c r="RKT38" i="1"/>
  <c r="RKS38" i="1"/>
  <c r="RKR38" i="1"/>
  <c r="RKQ38" i="1"/>
  <c r="RKP38" i="1"/>
  <c r="RKO38" i="1"/>
  <c r="RKN38" i="1"/>
  <c r="RKM38" i="1"/>
  <c r="RKL38" i="1"/>
  <c r="RKK38" i="1"/>
  <c r="RKJ38" i="1"/>
  <c r="RKI38" i="1"/>
  <c r="RKH38" i="1"/>
  <c r="RKG38" i="1"/>
  <c r="RKF38" i="1"/>
  <c r="RKE38" i="1"/>
  <c r="RKD38" i="1"/>
  <c r="RKC38" i="1"/>
  <c r="RKB38" i="1"/>
  <c r="RKA38" i="1"/>
  <c r="RJZ38" i="1"/>
  <c r="RJY38" i="1"/>
  <c r="RJX38" i="1"/>
  <c r="RJW38" i="1"/>
  <c r="RJV38" i="1"/>
  <c r="RJU38" i="1"/>
  <c r="RJT38" i="1"/>
  <c r="RJS38" i="1"/>
  <c r="RJR38" i="1"/>
  <c r="RJQ38" i="1"/>
  <c r="RJP38" i="1"/>
  <c r="RJO38" i="1"/>
  <c r="RJN38" i="1"/>
  <c r="RJM38" i="1"/>
  <c r="RJL38" i="1"/>
  <c r="RJK38" i="1"/>
  <c r="RJJ38" i="1"/>
  <c r="RJI38" i="1"/>
  <c r="RJH38" i="1"/>
  <c r="RJG38" i="1"/>
  <c r="RJF38" i="1"/>
  <c r="RJE38" i="1"/>
  <c r="RJD38" i="1"/>
  <c r="RJC38" i="1"/>
  <c r="RJB38" i="1"/>
  <c r="RJA38" i="1"/>
  <c r="RIZ38" i="1"/>
  <c r="RIY38" i="1"/>
  <c r="RIX38" i="1"/>
  <c r="RIW38" i="1"/>
  <c r="RIV38" i="1"/>
  <c r="RIU38" i="1"/>
  <c r="RIT38" i="1"/>
  <c r="RIS38" i="1"/>
  <c r="RIR38" i="1"/>
  <c r="RIQ38" i="1"/>
  <c r="RIP38" i="1"/>
  <c r="RIO38" i="1"/>
  <c r="RIN38" i="1"/>
  <c r="RIM38" i="1"/>
  <c r="RIL38" i="1"/>
  <c r="RIK38" i="1"/>
  <c r="RIJ38" i="1"/>
  <c r="RII38" i="1"/>
  <c r="RIH38" i="1"/>
  <c r="RIG38" i="1"/>
  <c r="RIF38" i="1"/>
  <c r="RIE38" i="1"/>
  <c r="RID38" i="1"/>
  <c r="RIC38" i="1"/>
  <c r="RIB38" i="1"/>
  <c r="RIA38" i="1"/>
  <c r="RHZ38" i="1"/>
  <c r="RHY38" i="1"/>
  <c r="RHX38" i="1"/>
  <c r="RHW38" i="1"/>
  <c r="RHV38" i="1"/>
  <c r="RHU38" i="1"/>
  <c r="RHT38" i="1"/>
  <c r="RHS38" i="1"/>
  <c r="RHR38" i="1"/>
  <c r="RHQ38" i="1"/>
  <c r="RHP38" i="1"/>
  <c r="RHO38" i="1"/>
  <c r="RHN38" i="1"/>
  <c r="RHM38" i="1"/>
  <c r="RHL38" i="1"/>
  <c r="RHK38" i="1"/>
  <c r="RHJ38" i="1"/>
  <c r="RHI38" i="1"/>
  <c r="RHH38" i="1"/>
  <c r="RHG38" i="1"/>
  <c r="RHF38" i="1"/>
  <c r="RHE38" i="1"/>
  <c r="RHD38" i="1"/>
  <c r="RHC38" i="1"/>
  <c r="RHB38" i="1"/>
  <c r="RHA38" i="1"/>
  <c r="RGZ38" i="1"/>
  <c r="RGY38" i="1"/>
  <c r="RGX38" i="1"/>
  <c r="RGW38" i="1"/>
  <c r="RGV38" i="1"/>
  <c r="RGU38" i="1"/>
  <c r="RGT38" i="1"/>
  <c r="RGS38" i="1"/>
  <c r="RGR38" i="1"/>
  <c r="RGQ38" i="1"/>
  <c r="RGP38" i="1"/>
  <c r="RGO38" i="1"/>
  <c r="RGN38" i="1"/>
  <c r="RGM38" i="1"/>
  <c r="RGL38" i="1"/>
  <c r="RGK38" i="1"/>
  <c r="RGJ38" i="1"/>
  <c r="RGI38" i="1"/>
  <c r="RGH38" i="1"/>
  <c r="RGG38" i="1"/>
  <c r="RGF38" i="1"/>
  <c r="RGE38" i="1"/>
  <c r="RGD38" i="1"/>
  <c r="RGC38" i="1"/>
  <c r="RGB38" i="1"/>
  <c r="RGA38" i="1"/>
  <c r="RFZ38" i="1"/>
  <c r="RFY38" i="1"/>
  <c r="RFX38" i="1"/>
  <c r="RFW38" i="1"/>
  <c r="RFV38" i="1"/>
  <c r="RFU38" i="1"/>
  <c r="RFT38" i="1"/>
  <c r="RFS38" i="1"/>
  <c r="RFR38" i="1"/>
  <c r="RFQ38" i="1"/>
  <c r="RFP38" i="1"/>
  <c r="RFO38" i="1"/>
  <c r="RFN38" i="1"/>
  <c r="RFM38" i="1"/>
  <c r="RFL38" i="1"/>
  <c r="RFK38" i="1"/>
  <c r="RFJ38" i="1"/>
  <c r="RFI38" i="1"/>
  <c r="RFH38" i="1"/>
  <c r="RFG38" i="1"/>
  <c r="RFF38" i="1"/>
  <c r="RFE38" i="1"/>
  <c r="RFD38" i="1"/>
  <c r="RFC38" i="1"/>
  <c r="RFB38" i="1"/>
  <c r="RFA38" i="1"/>
  <c r="REZ38" i="1"/>
  <c r="REY38" i="1"/>
  <c r="REX38" i="1"/>
  <c r="REW38" i="1"/>
  <c r="REV38" i="1"/>
  <c r="REU38" i="1"/>
  <c r="RET38" i="1"/>
  <c r="RES38" i="1"/>
  <c r="RER38" i="1"/>
  <c r="REQ38" i="1"/>
  <c r="REP38" i="1"/>
  <c r="REO38" i="1"/>
  <c r="REN38" i="1"/>
  <c r="REM38" i="1"/>
  <c r="REL38" i="1"/>
  <c r="REK38" i="1"/>
  <c r="REJ38" i="1"/>
  <c r="REI38" i="1"/>
  <c r="REH38" i="1"/>
  <c r="REG38" i="1"/>
  <c r="REF38" i="1"/>
  <c r="REE38" i="1"/>
  <c r="RED38" i="1"/>
  <c r="REC38" i="1"/>
  <c r="REB38" i="1"/>
  <c r="REA38" i="1"/>
  <c r="RDZ38" i="1"/>
  <c r="RDY38" i="1"/>
  <c r="RDX38" i="1"/>
  <c r="RDW38" i="1"/>
  <c r="RDV38" i="1"/>
  <c r="RDU38" i="1"/>
  <c r="RDT38" i="1"/>
  <c r="RDS38" i="1"/>
  <c r="RDR38" i="1"/>
  <c r="RDQ38" i="1"/>
  <c r="RDP38" i="1"/>
  <c r="RDO38" i="1"/>
  <c r="RDN38" i="1"/>
  <c r="RDM38" i="1"/>
  <c r="RDL38" i="1"/>
  <c r="RDK38" i="1"/>
  <c r="RDJ38" i="1"/>
  <c r="RDI38" i="1"/>
  <c r="RDH38" i="1"/>
  <c r="RDG38" i="1"/>
  <c r="RDF38" i="1"/>
  <c r="RDE38" i="1"/>
  <c r="RDD38" i="1"/>
  <c r="RDC38" i="1"/>
  <c r="RDB38" i="1"/>
  <c r="RDA38" i="1"/>
  <c r="RCZ38" i="1"/>
  <c r="RCY38" i="1"/>
  <c r="RCX38" i="1"/>
  <c r="RCW38" i="1"/>
  <c r="RCV38" i="1"/>
  <c r="RCU38" i="1"/>
  <c r="RCT38" i="1"/>
  <c r="RCS38" i="1"/>
  <c r="RCR38" i="1"/>
  <c r="RCQ38" i="1"/>
  <c r="RCP38" i="1"/>
  <c r="RCO38" i="1"/>
  <c r="RCN38" i="1"/>
  <c r="RCM38" i="1"/>
  <c r="RCL38" i="1"/>
  <c r="RCK38" i="1"/>
  <c r="RCJ38" i="1"/>
  <c r="RCI38" i="1"/>
  <c r="RCH38" i="1"/>
  <c r="RCG38" i="1"/>
  <c r="RCF38" i="1"/>
  <c r="RCE38" i="1"/>
  <c r="RCD38" i="1"/>
  <c r="RCC38" i="1"/>
  <c r="RCB38" i="1"/>
  <c r="RCA38" i="1"/>
  <c r="RBZ38" i="1"/>
  <c r="RBY38" i="1"/>
  <c r="RBX38" i="1"/>
  <c r="RBW38" i="1"/>
  <c r="RBV38" i="1"/>
  <c r="RBU38" i="1"/>
  <c r="RBT38" i="1"/>
  <c r="RBS38" i="1"/>
  <c r="RBR38" i="1"/>
  <c r="RBQ38" i="1"/>
  <c r="RBP38" i="1"/>
  <c r="RBO38" i="1"/>
  <c r="RBN38" i="1"/>
  <c r="RBM38" i="1"/>
  <c r="RBL38" i="1"/>
  <c r="RBK38" i="1"/>
  <c r="RBJ38" i="1"/>
  <c r="RBI38" i="1"/>
  <c r="RBH38" i="1"/>
  <c r="RBG38" i="1"/>
  <c r="RBF38" i="1"/>
  <c r="RBE38" i="1"/>
  <c r="RBD38" i="1"/>
  <c r="RBC38" i="1"/>
  <c r="RBB38" i="1"/>
  <c r="RBA38" i="1"/>
  <c r="RAZ38" i="1"/>
  <c r="RAY38" i="1"/>
  <c r="RAX38" i="1"/>
  <c r="RAW38" i="1"/>
  <c r="RAV38" i="1"/>
  <c r="RAU38" i="1"/>
  <c r="RAT38" i="1"/>
  <c r="RAS38" i="1"/>
  <c r="RAR38" i="1"/>
  <c r="RAQ38" i="1"/>
  <c r="RAP38" i="1"/>
  <c r="RAO38" i="1"/>
  <c r="RAN38" i="1"/>
  <c r="RAM38" i="1"/>
  <c r="RAL38" i="1"/>
  <c r="RAK38" i="1"/>
  <c r="RAJ38" i="1"/>
  <c r="RAI38" i="1"/>
  <c r="RAH38" i="1"/>
  <c r="RAG38" i="1"/>
  <c r="RAF38" i="1"/>
  <c r="RAE38" i="1"/>
  <c r="RAD38" i="1"/>
  <c r="RAC38" i="1"/>
  <c r="RAB38" i="1"/>
  <c r="RAA38" i="1"/>
  <c r="QZZ38" i="1"/>
  <c r="QZY38" i="1"/>
  <c r="QZX38" i="1"/>
  <c r="QZW38" i="1"/>
  <c r="QZV38" i="1"/>
  <c r="QZU38" i="1"/>
  <c r="QZT38" i="1"/>
  <c r="QZS38" i="1"/>
  <c r="QZR38" i="1"/>
  <c r="QZQ38" i="1"/>
  <c r="QZP38" i="1"/>
  <c r="QZO38" i="1"/>
  <c r="QZN38" i="1"/>
  <c r="QZM38" i="1"/>
  <c r="QZL38" i="1"/>
  <c r="QZK38" i="1"/>
  <c r="QZJ38" i="1"/>
  <c r="QZI38" i="1"/>
  <c r="QZH38" i="1"/>
  <c r="QZG38" i="1"/>
  <c r="QZF38" i="1"/>
  <c r="QZE38" i="1"/>
  <c r="QZD38" i="1"/>
  <c r="QZC38" i="1"/>
  <c r="QZB38" i="1"/>
  <c r="QZA38" i="1"/>
  <c r="QYZ38" i="1"/>
  <c r="QYY38" i="1"/>
  <c r="QYX38" i="1"/>
  <c r="QYW38" i="1"/>
  <c r="QYV38" i="1"/>
  <c r="QYU38" i="1"/>
  <c r="QYT38" i="1"/>
  <c r="QYS38" i="1"/>
  <c r="QYR38" i="1"/>
  <c r="QYQ38" i="1"/>
  <c r="QYP38" i="1"/>
  <c r="QYO38" i="1"/>
  <c r="QYN38" i="1"/>
  <c r="QYM38" i="1"/>
  <c r="QYL38" i="1"/>
  <c r="QYK38" i="1"/>
  <c r="QYJ38" i="1"/>
  <c r="QYI38" i="1"/>
  <c r="QYH38" i="1"/>
  <c r="QYG38" i="1"/>
  <c r="QYF38" i="1"/>
  <c r="QYE38" i="1"/>
  <c r="QYD38" i="1"/>
  <c r="QYC38" i="1"/>
  <c r="QYB38" i="1"/>
  <c r="QYA38" i="1"/>
  <c r="QXZ38" i="1"/>
  <c r="QXY38" i="1"/>
  <c r="QXX38" i="1"/>
  <c r="QXW38" i="1"/>
  <c r="QXV38" i="1"/>
  <c r="QXU38" i="1"/>
  <c r="QXT38" i="1"/>
  <c r="QXS38" i="1"/>
  <c r="QXR38" i="1"/>
  <c r="QXQ38" i="1"/>
  <c r="QXP38" i="1"/>
  <c r="QXO38" i="1"/>
  <c r="QXN38" i="1"/>
  <c r="QXM38" i="1"/>
  <c r="QXL38" i="1"/>
  <c r="QXK38" i="1"/>
  <c r="QXJ38" i="1"/>
  <c r="QXI38" i="1"/>
  <c r="QXH38" i="1"/>
  <c r="QXG38" i="1"/>
  <c r="QXF38" i="1"/>
  <c r="QXE38" i="1"/>
  <c r="QXD38" i="1"/>
  <c r="QXC38" i="1"/>
  <c r="QXB38" i="1"/>
  <c r="QXA38" i="1"/>
  <c r="QWZ38" i="1"/>
  <c r="QWY38" i="1"/>
  <c r="QWX38" i="1"/>
  <c r="QWW38" i="1"/>
  <c r="QWV38" i="1"/>
  <c r="QWU38" i="1"/>
  <c r="QWT38" i="1"/>
  <c r="QWS38" i="1"/>
  <c r="QWR38" i="1"/>
  <c r="QWQ38" i="1"/>
  <c r="QWP38" i="1"/>
  <c r="QWO38" i="1"/>
  <c r="QWN38" i="1"/>
  <c r="QWM38" i="1"/>
  <c r="QWL38" i="1"/>
  <c r="QWK38" i="1"/>
  <c r="QWJ38" i="1"/>
  <c r="QWI38" i="1"/>
  <c r="QWH38" i="1"/>
  <c r="QWG38" i="1"/>
  <c r="QWF38" i="1"/>
  <c r="QWE38" i="1"/>
  <c r="QWD38" i="1"/>
  <c r="QWC38" i="1"/>
  <c r="QWB38" i="1"/>
  <c r="QWA38" i="1"/>
  <c r="QVZ38" i="1"/>
  <c r="QVY38" i="1"/>
  <c r="QVX38" i="1"/>
  <c r="QVW38" i="1"/>
  <c r="QVV38" i="1"/>
  <c r="QVU38" i="1"/>
  <c r="QVT38" i="1"/>
  <c r="QVS38" i="1"/>
  <c r="QVR38" i="1"/>
  <c r="QVQ38" i="1"/>
  <c r="QVP38" i="1"/>
  <c r="QVO38" i="1"/>
  <c r="QVN38" i="1"/>
  <c r="QVM38" i="1"/>
  <c r="QVL38" i="1"/>
  <c r="QVK38" i="1"/>
  <c r="QVJ38" i="1"/>
  <c r="QVI38" i="1"/>
  <c r="QVH38" i="1"/>
  <c r="QVG38" i="1"/>
  <c r="QVF38" i="1"/>
  <c r="QVE38" i="1"/>
  <c r="QVD38" i="1"/>
  <c r="QVC38" i="1"/>
  <c r="QVB38" i="1"/>
  <c r="QVA38" i="1"/>
  <c r="QUZ38" i="1"/>
  <c r="QUY38" i="1"/>
  <c r="QUX38" i="1"/>
  <c r="QUW38" i="1"/>
  <c r="QUV38" i="1"/>
  <c r="QUU38" i="1"/>
  <c r="QUT38" i="1"/>
  <c r="QUS38" i="1"/>
  <c r="QUR38" i="1"/>
  <c r="QUQ38" i="1"/>
  <c r="QUP38" i="1"/>
  <c r="QUO38" i="1"/>
  <c r="QUN38" i="1"/>
  <c r="QUM38" i="1"/>
  <c r="QUL38" i="1"/>
  <c r="QUK38" i="1"/>
  <c r="QUJ38" i="1"/>
  <c r="QUI38" i="1"/>
  <c r="QUH38" i="1"/>
  <c r="QUG38" i="1"/>
  <c r="QUF38" i="1"/>
  <c r="QUE38" i="1"/>
  <c r="QUD38" i="1"/>
  <c r="QUC38" i="1"/>
  <c r="QUB38" i="1"/>
  <c r="QUA38" i="1"/>
  <c r="QTZ38" i="1"/>
  <c r="QTY38" i="1"/>
  <c r="QTX38" i="1"/>
  <c r="QTW38" i="1"/>
  <c r="QTV38" i="1"/>
  <c r="QTU38" i="1"/>
  <c r="QTT38" i="1"/>
  <c r="QTS38" i="1"/>
  <c r="QTR38" i="1"/>
  <c r="QTQ38" i="1"/>
  <c r="QTP38" i="1"/>
  <c r="QTO38" i="1"/>
  <c r="QTN38" i="1"/>
  <c r="QTM38" i="1"/>
  <c r="QTL38" i="1"/>
  <c r="QTK38" i="1"/>
  <c r="QTJ38" i="1"/>
  <c r="QTI38" i="1"/>
  <c r="QTH38" i="1"/>
  <c r="QTG38" i="1"/>
  <c r="QTF38" i="1"/>
  <c r="QTE38" i="1"/>
  <c r="QTD38" i="1"/>
  <c r="QTC38" i="1"/>
  <c r="QTB38" i="1"/>
  <c r="QTA38" i="1"/>
  <c r="QSZ38" i="1"/>
  <c r="QSY38" i="1"/>
  <c r="QSX38" i="1"/>
  <c r="QSW38" i="1"/>
  <c r="QSV38" i="1"/>
  <c r="QSU38" i="1"/>
  <c r="QST38" i="1"/>
  <c r="QSS38" i="1"/>
  <c r="QSR38" i="1"/>
  <c r="QSQ38" i="1"/>
  <c r="QSP38" i="1"/>
  <c r="QSO38" i="1"/>
  <c r="QSN38" i="1"/>
  <c r="QSM38" i="1"/>
  <c r="QSL38" i="1"/>
  <c r="QSK38" i="1"/>
  <c r="QSJ38" i="1"/>
  <c r="QSI38" i="1"/>
  <c r="QSH38" i="1"/>
  <c r="QSG38" i="1"/>
  <c r="QSF38" i="1"/>
  <c r="QSE38" i="1"/>
  <c r="QSD38" i="1"/>
  <c r="QSC38" i="1"/>
  <c r="QSB38" i="1"/>
  <c r="QSA38" i="1"/>
  <c r="QRZ38" i="1"/>
  <c r="QRY38" i="1"/>
  <c r="QRX38" i="1"/>
  <c r="QRW38" i="1"/>
  <c r="QRV38" i="1"/>
  <c r="QRU38" i="1"/>
  <c r="QRT38" i="1"/>
  <c r="QRS38" i="1"/>
  <c r="QRR38" i="1"/>
  <c r="QRQ38" i="1"/>
  <c r="QRP38" i="1"/>
  <c r="QRO38" i="1"/>
  <c r="QRN38" i="1"/>
  <c r="QRM38" i="1"/>
  <c r="QRL38" i="1"/>
  <c r="QRK38" i="1"/>
  <c r="QRJ38" i="1"/>
  <c r="QRI38" i="1"/>
  <c r="QRH38" i="1"/>
  <c r="QRG38" i="1"/>
  <c r="QRF38" i="1"/>
  <c r="QRE38" i="1"/>
  <c r="QRD38" i="1"/>
  <c r="QRC38" i="1"/>
  <c r="QRB38" i="1"/>
  <c r="QRA38" i="1"/>
  <c r="QQZ38" i="1"/>
  <c r="QQY38" i="1"/>
  <c r="QQX38" i="1"/>
  <c r="QQW38" i="1"/>
  <c r="QQV38" i="1"/>
  <c r="QQU38" i="1"/>
  <c r="QQT38" i="1"/>
  <c r="QQS38" i="1"/>
  <c r="QQR38" i="1"/>
  <c r="QQQ38" i="1"/>
  <c r="QQP38" i="1"/>
  <c r="QQO38" i="1"/>
  <c r="QQN38" i="1"/>
  <c r="QQM38" i="1"/>
  <c r="QQL38" i="1"/>
  <c r="QQK38" i="1"/>
  <c r="QQJ38" i="1"/>
  <c r="QQI38" i="1"/>
  <c r="QQH38" i="1"/>
  <c r="QQG38" i="1"/>
  <c r="QQF38" i="1"/>
  <c r="QQE38" i="1"/>
  <c r="QQD38" i="1"/>
  <c r="QQC38" i="1"/>
  <c r="QQB38" i="1"/>
  <c r="QQA38" i="1"/>
  <c r="QPZ38" i="1"/>
  <c r="QPY38" i="1"/>
  <c r="QPX38" i="1"/>
  <c r="QPW38" i="1"/>
  <c r="QPV38" i="1"/>
  <c r="QPU38" i="1"/>
  <c r="QPT38" i="1"/>
  <c r="QPS38" i="1"/>
  <c r="QPR38" i="1"/>
  <c r="QPQ38" i="1"/>
  <c r="QPP38" i="1"/>
  <c r="QPO38" i="1"/>
  <c r="QPN38" i="1"/>
  <c r="QPM38" i="1"/>
  <c r="QPL38" i="1"/>
  <c r="QPK38" i="1"/>
  <c r="QPJ38" i="1"/>
  <c r="QPI38" i="1"/>
  <c r="QPH38" i="1"/>
  <c r="QPG38" i="1"/>
  <c r="QPF38" i="1"/>
  <c r="QPE38" i="1"/>
  <c r="QPD38" i="1"/>
  <c r="QPC38" i="1"/>
  <c r="QPB38" i="1"/>
  <c r="QPA38" i="1"/>
  <c r="QOZ38" i="1"/>
  <c r="QOY38" i="1"/>
  <c r="QOX38" i="1"/>
  <c r="QOW38" i="1"/>
  <c r="QOV38" i="1"/>
  <c r="QOU38" i="1"/>
  <c r="QOT38" i="1"/>
  <c r="QOS38" i="1"/>
  <c r="QOR38" i="1"/>
  <c r="QOQ38" i="1"/>
  <c r="QOP38" i="1"/>
  <c r="QOO38" i="1"/>
  <c r="QON38" i="1"/>
  <c r="QOM38" i="1"/>
  <c r="QOL38" i="1"/>
  <c r="QOK38" i="1"/>
  <c r="QOJ38" i="1"/>
  <c r="QOI38" i="1"/>
  <c r="QOH38" i="1"/>
  <c r="QOG38" i="1"/>
  <c r="QOF38" i="1"/>
  <c r="QOE38" i="1"/>
  <c r="QOD38" i="1"/>
  <c r="QOC38" i="1"/>
  <c r="QOB38" i="1"/>
  <c r="QOA38" i="1"/>
  <c r="QNZ38" i="1"/>
  <c r="QNY38" i="1"/>
  <c r="QNX38" i="1"/>
  <c r="QNW38" i="1"/>
  <c r="QNV38" i="1"/>
  <c r="QNU38" i="1"/>
  <c r="QNT38" i="1"/>
  <c r="QNS38" i="1"/>
  <c r="QNR38" i="1"/>
  <c r="QNQ38" i="1"/>
  <c r="QNP38" i="1"/>
  <c r="QNO38" i="1"/>
  <c r="QNN38" i="1"/>
  <c r="QNM38" i="1"/>
  <c r="QNL38" i="1"/>
  <c r="QNK38" i="1"/>
  <c r="QNJ38" i="1"/>
  <c r="QNI38" i="1"/>
  <c r="QNH38" i="1"/>
  <c r="QNG38" i="1"/>
  <c r="QNF38" i="1"/>
  <c r="QNE38" i="1"/>
  <c r="QND38" i="1"/>
  <c r="QNC38" i="1"/>
  <c r="QNB38" i="1"/>
  <c r="QNA38" i="1"/>
  <c r="QMZ38" i="1"/>
  <c r="QMY38" i="1"/>
  <c r="QMX38" i="1"/>
  <c r="QMW38" i="1"/>
  <c r="QMV38" i="1"/>
  <c r="QMU38" i="1"/>
  <c r="QMT38" i="1"/>
  <c r="QMS38" i="1"/>
  <c r="QMR38" i="1"/>
  <c r="QMQ38" i="1"/>
  <c r="QMP38" i="1"/>
  <c r="QMO38" i="1"/>
  <c r="QMN38" i="1"/>
  <c r="QMM38" i="1"/>
  <c r="QML38" i="1"/>
  <c r="QMK38" i="1"/>
  <c r="QMJ38" i="1"/>
  <c r="QMI38" i="1"/>
  <c r="QMH38" i="1"/>
  <c r="QMG38" i="1"/>
  <c r="QMF38" i="1"/>
  <c r="QME38" i="1"/>
  <c r="QMD38" i="1"/>
  <c r="QMC38" i="1"/>
  <c r="QMB38" i="1"/>
  <c r="QMA38" i="1"/>
  <c r="QLZ38" i="1"/>
  <c r="QLY38" i="1"/>
  <c r="QLX38" i="1"/>
  <c r="QLW38" i="1"/>
  <c r="QLV38" i="1"/>
  <c r="QLU38" i="1"/>
  <c r="QLT38" i="1"/>
  <c r="QLS38" i="1"/>
  <c r="QLR38" i="1"/>
  <c r="QLQ38" i="1"/>
  <c r="QLP38" i="1"/>
  <c r="QLO38" i="1"/>
  <c r="QLN38" i="1"/>
  <c r="QLM38" i="1"/>
  <c r="QLL38" i="1"/>
  <c r="QLK38" i="1"/>
  <c r="QLJ38" i="1"/>
  <c r="QLI38" i="1"/>
  <c r="QLH38" i="1"/>
  <c r="QLG38" i="1"/>
  <c r="QLF38" i="1"/>
  <c r="QLE38" i="1"/>
  <c r="QLD38" i="1"/>
  <c r="QLC38" i="1"/>
  <c r="QLB38" i="1"/>
  <c r="QLA38" i="1"/>
  <c r="QKZ38" i="1"/>
  <c r="QKY38" i="1"/>
  <c r="QKX38" i="1"/>
  <c r="QKW38" i="1"/>
  <c r="QKV38" i="1"/>
  <c r="QKU38" i="1"/>
  <c r="QKT38" i="1"/>
  <c r="QKS38" i="1"/>
  <c r="QKR38" i="1"/>
  <c r="QKQ38" i="1"/>
  <c r="QKP38" i="1"/>
  <c r="QKO38" i="1"/>
  <c r="QKN38" i="1"/>
  <c r="QKM38" i="1"/>
  <c r="QKL38" i="1"/>
  <c r="QKK38" i="1"/>
  <c r="QKJ38" i="1"/>
  <c r="QKI38" i="1"/>
  <c r="QKH38" i="1"/>
  <c r="QKG38" i="1"/>
  <c r="QKF38" i="1"/>
  <c r="QKE38" i="1"/>
  <c r="QKD38" i="1"/>
  <c r="QKC38" i="1"/>
  <c r="QKB38" i="1"/>
  <c r="QKA38" i="1"/>
  <c r="QJZ38" i="1"/>
  <c r="QJY38" i="1"/>
  <c r="QJX38" i="1"/>
  <c r="QJW38" i="1"/>
  <c r="QJV38" i="1"/>
  <c r="QJU38" i="1"/>
  <c r="QJT38" i="1"/>
  <c r="QJS38" i="1"/>
  <c r="QJR38" i="1"/>
  <c r="QJQ38" i="1"/>
  <c r="QJP38" i="1"/>
  <c r="QJO38" i="1"/>
  <c r="QJN38" i="1"/>
  <c r="QJM38" i="1"/>
  <c r="QJL38" i="1"/>
  <c r="QJK38" i="1"/>
  <c r="QJJ38" i="1"/>
  <c r="QJI38" i="1"/>
  <c r="QJH38" i="1"/>
  <c r="QJG38" i="1"/>
  <c r="QJF38" i="1"/>
  <c r="QJE38" i="1"/>
  <c r="QJD38" i="1"/>
  <c r="QJC38" i="1"/>
  <c r="QJB38" i="1"/>
  <c r="QJA38" i="1"/>
  <c r="QIZ38" i="1"/>
  <c r="QIY38" i="1"/>
  <c r="QIX38" i="1"/>
  <c r="QIW38" i="1"/>
  <c r="QIV38" i="1"/>
  <c r="QIU38" i="1"/>
  <c r="QIT38" i="1"/>
  <c r="QIS38" i="1"/>
  <c r="QIR38" i="1"/>
  <c r="QIQ38" i="1"/>
  <c r="QIP38" i="1"/>
  <c r="QIO38" i="1"/>
  <c r="QIN38" i="1"/>
  <c r="QIM38" i="1"/>
  <c r="QIL38" i="1"/>
  <c r="QIK38" i="1"/>
  <c r="QIJ38" i="1"/>
  <c r="QII38" i="1"/>
  <c r="QIH38" i="1"/>
  <c r="QIG38" i="1"/>
  <c r="QIF38" i="1"/>
  <c r="QIE38" i="1"/>
  <c r="QID38" i="1"/>
  <c r="QIC38" i="1"/>
  <c r="QIB38" i="1"/>
  <c r="QIA38" i="1"/>
  <c r="QHZ38" i="1"/>
  <c r="QHY38" i="1"/>
  <c r="QHX38" i="1"/>
  <c r="QHW38" i="1"/>
  <c r="QHV38" i="1"/>
  <c r="QHU38" i="1"/>
  <c r="QHT38" i="1"/>
  <c r="QHS38" i="1"/>
  <c r="QHR38" i="1"/>
  <c r="QHQ38" i="1"/>
  <c r="QHP38" i="1"/>
  <c r="QHO38" i="1"/>
  <c r="QHN38" i="1"/>
  <c r="QHM38" i="1"/>
  <c r="QHL38" i="1"/>
  <c r="QHK38" i="1"/>
  <c r="QHJ38" i="1"/>
  <c r="QHI38" i="1"/>
  <c r="QHH38" i="1"/>
  <c r="QHG38" i="1"/>
  <c r="QHF38" i="1"/>
  <c r="QHE38" i="1"/>
  <c r="QHD38" i="1"/>
  <c r="QHC38" i="1"/>
  <c r="QHB38" i="1"/>
  <c r="QHA38" i="1"/>
  <c r="QGZ38" i="1"/>
  <c r="QGY38" i="1"/>
  <c r="QGX38" i="1"/>
  <c r="QGW38" i="1"/>
  <c r="QGV38" i="1"/>
  <c r="QGU38" i="1"/>
  <c r="QGT38" i="1"/>
  <c r="QGS38" i="1"/>
  <c r="QGR38" i="1"/>
  <c r="QGQ38" i="1"/>
  <c r="QGP38" i="1"/>
  <c r="QGO38" i="1"/>
  <c r="QGN38" i="1"/>
  <c r="QGM38" i="1"/>
  <c r="QGL38" i="1"/>
  <c r="QGK38" i="1"/>
  <c r="QGJ38" i="1"/>
  <c r="QGI38" i="1"/>
  <c r="QGH38" i="1"/>
  <c r="QGG38" i="1"/>
  <c r="QGF38" i="1"/>
  <c r="QGE38" i="1"/>
  <c r="QGD38" i="1"/>
  <c r="QGC38" i="1"/>
  <c r="QGB38" i="1"/>
  <c r="QGA38" i="1"/>
  <c r="QFZ38" i="1"/>
  <c r="QFY38" i="1"/>
  <c r="QFX38" i="1"/>
  <c r="QFW38" i="1"/>
  <c r="QFV38" i="1"/>
  <c r="QFU38" i="1"/>
  <c r="QFT38" i="1"/>
  <c r="QFS38" i="1"/>
  <c r="QFR38" i="1"/>
  <c r="QFQ38" i="1"/>
  <c r="QFP38" i="1"/>
  <c r="QFO38" i="1"/>
  <c r="QFN38" i="1"/>
  <c r="QFM38" i="1"/>
  <c r="QFL38" i="1"/>
  <c r="QFK38" i="1"/>
  <c r="QFJ38" i="1"/>
  <c r="QFI38" i="1"/>
  <c r="QFH38" i="1"/>
  <c r="QFG38" i="1"/>
  <c r="QFF38" i="1"/>
  <c r="QFE38" i="1"/>
  <c r="QFD38" i="1"/>
  <c r="QFC38" i="1"/>
  <c r="QFB38" i="1"/>
  <c r="QFA38" i="1"/>
  <c r="QEZ38" i="1"/>
  <c r="QEY38" i="1"/>
  <c r="QEX38" i="1"/>
  <c r="QEW38" i="1"/>
  <c r="QEV38" i="1"/>
  <c r="QEU38" i="1"/>
  <c r="QET38" i="1"/>
  <c r="QES38" i="1"/>
  <c r="QER38" i="1"/>
  <c r="QEQ38" i="1"/>
  <c r="QEP38" i="1"/>
  <c r="QEO38" i="1"/>
  <c r="QEN38" i="1"/>
  <c r="QEM38" i="1"/>
  <c r="QEL38" i="1"/>
  <c r="QEK38" i="1"/>
  <c r="QEJ38" i="1"/>
  <c r="QEI38" i="1"/>
  <c r="QEH38" i="1"/>
  <c r="QEG38" i="1"/>
  <c r="QEF38" i="1"/>
  <c r="QEE38" i="1"/>
  <c r="QED38" i="1"/>
  <c r="QEC38" i="1"/>
  <c r="QEB38" i="1"/>
  <c r="QEA38" i="1"/>
  <c r="QDZ38" i="1"/>
  <c r="QDY38" i="1"/>
  <c r="QDX38" i="1"/>
  <c r="QDW38" i="1"/>
  <c r="QDV38" i="1"/>
  <c r="QDU38" i="1"/>
  <c r="QDT38" i="1"/>
  <c r="QDS38" i="1"/>
  <c r="QDR38" i="1"/>
  <c r="QDQ38" i="1"/>
  <c r="QDP38" i="1"/>
  <c r="QDO38" i="1"/>
  <c r="QDN38" i="1"/>
  <c r="QDM38" i="1"/>
  <c r="QDL38" i="1"/>
  <c r="QDK38" i="1"/>
  <c r="QDJ38" i="1"/>
  <c r="QDI38" i="1"/>
  <c r="QDH38" i="1"/>
  <c r="QDG38" i="1"/>
  <c r="QDF38" i="1"/>
  <c r="QDE38" i="1"/>
  <c r="QDD38" i="1"/>
  <c r="QDC38" i="1"/>
  <c r="QDB38" i="1"/>
  <c r="QDA38" i="1"/>
  <c r="QCZ38" i="1"/>
  <c r="QCY38" i="1"/>
  <c r="QCX38" i="1"/>
  <c r="QCW38" i="1"/>
  <c r="QCV38" i="1"/>
  <c r="QCU38" i="1"/>
  <c r="QCT38" i="1"/>
  <c r="QCS38" i="1"/>
  <c r="QCR38" i="1"/>
  <c r="QCQ38" i="1"/>
  <c r="QCP38" i="1"/>
  <c r="QCO38" i="1"/>
  <c r="QCN38" i="1"/>
  <c r="QCM38" i="1"/>
  <c r="QCL38" i="1"/>
  <c r="QCK38" i="1"/>
  <c r="QCJ38" i="1"/>
  <c r="QCI38" i="1"/>
  <c r="QCH38" i="1"/>
  <c r="QCG38" i="1"/>
  <c r="QCF38" i="1"/>
  <c r="QCE38" i="1"/>
  <c r="QCD38" i="1"/>
  <c r="QCC38" i="1"/>
  <c r="QCB38" i="1"/>
  <c r="QCA38" i="1"/>
  <c r="QBZ38" i="1"/>
  <c r="QBY38" i="1"/>
  <c r="QBX38" i="1"/>
  <c r="QBW38" i="1"/>
  <c r="QBV38" i="1"/>
  <c r="QBU38" i="1"/>
  <c r="QBT38" i="1"/>
  <c r="QBS38" i="1"/>
  <c r="QBR38" i="1"/>
  <c r="QBQ38" i="1"/>
  <c r="QBP38" i="1"/>
  <c r="QBO38" i="1"/>
  <c r="QBN38" i="1"/>
  <c r="QBM38" i="1"/>
  <c r="QBL38" i="1"/>
  <c r="QBK38" i="1"/>
  <c r="QBJ38" i="1"/>
  <c r="QBI38" i="1"/>
  <c r="QBH38" i="1"/>
  <c r="QBG38" i="1"/>
  <c r="QBF38" i="1"/>
  <c r="QBE38" i="1"/>
  <c r="QBD38" i="1"/>
  <c r="QBC38" i="1"/>
  <c r="QBB38" i="1"/>
  <c r="QBA38" i="1"/>
  <c r="QAZ38" i="1"/>
  <c r="QAY38" i="1"/>
  <c r="QAX38" i="1"/>
  <c r="QAW38" i="1"/>
  <c r="QAV38" i="1"/>
  <c r="QAU38" i="1"/>
  <c r="QAT38" i="1"/>
  <c r="QAS38" i="1"/>
  <c r="QAR38" i="1"/>
  <c r="QAQ38" i="1"/>
  <c r="QAP38" i="1"/>
  <c r="QAO38" i="1"/>
  <c r="QAN38" i="1"/>
  <c r="QAM38" i="1"/>
  <c r="QAL38" i="1"/>
  <c r="QAK38" i="1"/>
  <c r="QAJ38" i="1"/>
  <c r="QAI38" i="1"/>
  <c r="QAH38" i="1"/>
  <c r="QAG38" i="1"/>
  <c r="QAF38" i="1"/>
  <c r="QAE38" i="1"/>
  <c r="QAD38" i="1"/>
  <c r="QAC38" i="1"/>
  <c r="QAB38" i="1"/>
  <c r="QAA38" i="1"/>
  <c r="PZZ38" i="1"/>
  <c r="PZY38" i="1"/>
  <c r="PZX38" i="1"/>
  <c r="PZW38" i="1"/>
  <c r="PZV38" i="1"/>
  <c r="PZU38" i="1"/>
  <c r="PZT38" i="1"/>
  <c r="PZS38" i="1"/>
  <c r="PZR38" i="1"/>
  <c r="PZQ38" i="1"/>
  <c r="PZP38" i="1"/>
  <c r="PZO38" i="1"/>
  <c r="PZN38" i="1"/>
  <c r="PZM38" i="1"/>
  <c r="PZL38" i="1"/>
  <c r="PZK38" i="1"/>
  <c r="PZJ38" i="1"/>
  <c r="PZI38" i="1"/>
  <c r="PZH38" i="1"/>
  <c r="PZG38" i="1"/>
  <c r="PZF38" i="1"/>
  <c r="PZE38" i="1"/>
  <c r="PZD38" i="1"/>
  <c r="PZC38" i="1"/>
  <c r="PZB38" i="1"/>
  <c r="PZA38" i="1"/>
  <c r="PYZ38" i="1"/>
  <c r="PYY38" i="1"/>
  <c r="PYX38" i="1"/>
  <c r="PYW38" i="1"/>
  <c r="PYV38" i="1"/>
  <c r="PYU38" i="1"/>
  <c r="PYT38" i="1"/>
  <c r="PYS38" i="1"/>
  <c r="PYR38" i="1"/>
  <c r="PYQ38" i="1"/>
  <c r="PYP38" i="1"/>
  <c r="PYO38" i="1"/>
  <c r="PYN38" i="1"/>
  <c r="PYM38" i="1"/>
  <c r="PYL38" i="1"/>
  <c r="PYK38" i="1"/>
  <c r="PYJ38" i="1"/>
  <c r="PYI38" i="1"/>
  <c r="PYH38" i="1"/>
  <c r="PYG38" i="1"/>
  <c r="PYF38" i="1"/>
  <c r="PYE38" i="1"/>
  <c r="PYD38" i="1"/>
  <c r="PYC38" i="1"/>
  <c r="PYB38" i="1"/>
  <c r="PYA38" i="1"/>
  <c r="PXZ38" i="1"/>
  <c r="PXY38" i="1"/>
  <c r="PXX38" i="1"/>
  <c r="PXW38" i="1"/>
  <c r="PXV38" i="1"/>
  <c r="PXU38" i="1"/>
  <c r="PXT38" i="1"/>
  <c r="PXS38" i="1"/>
  <c r="PXR38" i="1"/>
  <c r="PXQ38" i="1"/>
  <c r="PXP38" i="1"/>
  <c r="PXO38" i="1"/>
  <c r="PXN38" i="1"/>
  <c r="PXM38" i="1"/>
  <c r="PXL38" i="1"/>
  <c r="PXK38" i="1"/>
  <c r="PXJ38" i="1"/>
  <c r="PXI38" i="1"/>
  <c r="PXH38" i="1"/>
  <c r="PXG38" i="1"/>
  <c r="PXF38" i="1"/>
  <c r="PXE38" i="1"/>
  <c r="PXD38" i="1"/>
  <c r="PXC38" i="1"/>
  <c r="PXB38" i="1"/>
  <c r="PXA38" i="1"/>
  <c r="PWZ38" i="1"/>
  <c r="PWY38" i="1"/>
  <c r="PWX38" i="1"/>
  <c r="PWW38" i="1"/>
  <c r="PWV38" i="1"/>
  <c r="PWU38" i="1"/>
  <c r="PWT38" i="1"/>
  <c r="PWS38" i="1"/>
  <c r="PWR38" i="1"/>
  <c r="PWQ38" i="1"/>
  <c r="PWP38" i="1"/>
  <c r="PWO38" i="1"/>
  <c r="PWN38" i="1"/>
  <c r="PWM38" i="1"/>
  <c r="PWL38" i="1"/>
  <c r="PWK38" i="1"/>
  <c r="PWJ38" i="1"/>
  <c r="PWI38" i="1"/>
  <c r="PWH38" i="1"/>
  <c r="PWG38" i="1"/>
  <c r="PWF38" i="1"/>
  <c r="PWE38" i="1"/>
  <c r="PWD38" i="1"/>
  <c r="PWC38" i="1"/>
  <c r="PWB38" i="1"/>
  <c r="PWA38" i="1"/>
  <c r="PVZ38" i="1"/>
  <c r="PVY38" i="1"/>
  <c r="PVX38" i="1"/>
  <c r="PVW38" i="1"/>
  <c r="PVV38" i="1"/>
  <c r="PVU38" i="1"/>
  <c r="PVT38" i="1"/>
  <c r="PVS38" i="1"/>
  <c r="PVR38" i="1"/>
  <c r="PVQ38" i="1"/>
  <c r="PVP38" i="1"/>
  <c r="PVO38" i="1"/>
  <c r="PVN38" i="1"/>
  <c r="PVM38" i="1"/>
  <c r="PVL38" i="1"/>
  <c r="PVK38" i="1"/>
  <c r="PVJ38" i="1"/>
  <c r="PVI38" i="1"/>
  <c r="PVH38" i="1"/>
  <c r="PVG38" i="1"/>
  <c r="PVF38" i="1"/>
  <c r="PVE38" i="1"/>
  <c r="PVD38" i="1"/>
  <c r="PVC38" i="1"/>
  <c r="PVB38" i="1"/>
  <c r="PVA38" i="1"/>
  <c r="PUZ38" i="1"/>
  <c r="PUY38" i="1"/>
  <c r="PUX38" i="1"/>
  <c r="PUW38" i="1"/>
  <c r="PUV38" i="1"/>
  <c r="PUU38" i="1"/>
  <c r="PUT38" i="1"/>
  <c r="PUS38" i="1"/>
  <c r="PUR38" i="1"/>
  <c r="PUQ38" i="1"/>
  <c r="PUP38" i="1"/>
  <c r="PUO38" i="1"/>
  <c r="PUN38" i="1"/>
  <c r="PUM38" i="1"/>
  <c r="PUL38" i="1"/>
  <c r="PUK38" i="1"/>
  <c r="PUJ38" i="1"/>
  <c r="PUI38" i="1"/>
  <c r="PUH38" i="1"/>
  <c r="PUG38" i="1"/>
  <c r="PUF38" i="1"/>
  <c r="PUE38" i="1"/>
  <c r="PUD38" i="1"/>
  <c r="PUC38" i="1"/>
  <c r="PUB38" i="1"/>
  <c r="PUA38" i="1"/>
  <c r="PTZ38" i="1"/>
  <c r="PTY38" i="1"/>
  <c r="PTX38" i="1"/>
  <c r="PTW38" i="1"/>
  <c r="PTV38" i="1"/>
  <c r="PTU38" i="1"/>
  <c r="PTT38" i="1"/>
  <c r="PTS38" i="1"/>
  <c r="PTR38" i="1"/>
  <c r="PTQ38" i="1"/>
  <c r="PTP38" i="1"/>
  <c r="PTO38" i="1"/>
  <c r="PTN38" i="1"/>
  <c r="PTM38" i="1"/>
  <c r="PTL38" i="1"/>
  <c r="PTK38" i="1"/>
  <c r="PTJ38" i="1"/>
  <c r="PTI38" i="1"/>
  <c r="PTH38" i="1"/>
  <c r="PTG38" i="1"/>
  <c r="PTF38" i="1"/>
  <c r="PTE38" i="1"/>
  <c r="PTD38" i="1"/>
  <c r="PTC38" i="1"/>
  <c r="PTB38" i="1"/>
  <c r="PTA38" i="1"/>
  <c r="PSZ38" i="1"/>
  <c r="PSY38" i="1"/>
  <c r="PSX38" i="1"/>
  <c r="PSW38" i="1"/>
  <c r="PSV38" i="1"/>
  <c r="PSU38" i="1"/>
  <c r="PST38" i="1"/>
  <c r="PSS38" i="1"/>
  <c r="PSR38" i="1"/>
  <c r="PSQ38" i="1"/>
  <c r="PSP38" i="1"/>
  <c r="PSO38" i="1"/>
  <c r="PSN38" i="1"/>
  <c r="PSM38" i="1"/>
  <c r="PSL38" i="1"/>
  <c r="PSK38" i="1"/>
  <c r="PSJ38" i="1"/>
  <c r="PSI38" i="1"/>
  <c r="PSH38" i="1"/>
  <c r="PSG38" i="1"/>
  <c r="PSF38" i="1"/>
  <c r="PSE38" i="1"/>
  <c r="PSD38" i="1"/>
  <c r="PSC38" i="1"/>
  <c r="PSB38" i="1"/>
  <c r="PSA38" i="1"/>
  <c r="PRZ38" i="1"/>
  <c r="PRY38" i="1"/>
  <c r="PRX38" i="1"/>
  <c r="PRW38" i="1"/>
  <c r="PRV38" i="1"/>
  <c r="PRU38" i="1"/>
  <c r="PRT38" i="1"/>
  <c r="PRS38" i="1"/>
  <c r="PRR38" i="1"/>
  <c r="PRQ38" i="1"/>
  <c r="PRP38" i="1"/>
  <c r="PRO38" i="1"/>
  <c r="PRN38" i="1"/>
  <c r="PRM38" i="1"/>
  <c r="PRL38" i="1"/>
  <c r="PRK38" i="1"/>
  <c r="PRJ38" i="1"/>
  <c r="PRI38" i="1"/>
  <c r="PRH38" i="1"/>
  <c r="PRG38" i="1"/>
  <c r="PRF38" i="1"/>
  <c r="PRE38" i="1"/>
  <c r="PRD38" i="1"/>
  <c r="PRC38" i="1"/>
  <c r="PRB38" i="1"/>
  <c r="PRA38" i="1"/>
  <c r="PQZ38" i="1"/>
  <c r="PQY38" i="1"/>
  <c r="PQX38" i="1"/>
  <c r="PQW38" i="1"/>
  <c r="PQV38" i="1"/>
  <c r="PQU38" i="1"/>
  <c r="PQT38" i="1"/>
  <c r="PQS38" i="1"/>
  <c r="PQR38" i="1"/>
  <c r="PQQ38" i="1"/>
  <c r="PQP38" i="1"/>
  <c r="PQO38" i="1"/>
  <c r="PQN38" i="1"/>
  <c r="PQM38" i="1"/>
  <c r="PQL38" i="1"/>
  <c r="PQK38" i="1"/>
  <c r="PQJ38" i="1"/>
  <c r="PQI38" i="1"/>
  <c r="PQH38" i="1"/>
  <c r="PQG38" i="1"/>
  <c r="PQF38" i="1"/>
  <c r="PQE38" i="1"/>
  <c r="PQD38" i="1"/>
  <c r="PQC38" i="1"/>
  <c r="PQB38" i="1"/>
  <c r="PQA38" i="1"/>
  <c r="PPZ38" i="1"/>
  <c r="PPY38" i="1"/>
  <c r="PPX38" i="1"/>
  <c r="PPW38" i="1"/>
  <c r="PPV38" i="1"/>
  <c r="PPU38" i="1"/>
  <c r="PPT38" i="1"/>
  <c r="PPS38" i="1"/>
  <c r="PPR38" i="1"/>
  <c r="PPQ38" i="1"/>
  <c r="PPP38" i="1"/>
  <c r="PPO38" i="1"/>
  <c r="PPN38" i="1"/>
  <c r="PPM38" i="1"/>
  <c r="PPL38" i="1"/>
  <c r="PPK38" i="1"/>
  <c r="PPJ38" i="1"/>
  <c r="PPI38" i="1"/>
  <c r="PPH38" i="1"/>
  <c r="PPG38" i="1"/>
  <c r="PPF38" i="1"/>
  <c r="PPE38" i="1"/>
  <c r="PPD38" i="1"/>
  <c r="PPC38" i="1"/>
  <c r="PPB38" i="1"/>
  <c r="PPA38" i="1"/>
  <c r="POZ38" i="1"/>
  <c r="POY38" i="1"/>
  <c r="POX38" i="1"/>
  <c r="POW38" i="1"/>
  <c r="POV38" i="1"/>
  <c r="POU38" i="1"/>
  <c r="POT38" i="1"/>
  <c r="POS38" i="1"/>
  <c r="POR38" i="1"/>
  <c r="POQ38" i="1"/>
  <c r="POP38" i="1"/>
  <c r="POO38" i="1"/>
  <c r="PON38" i="1"/>
  <c r="POM38" i="1"/>
  <c r="POL38" i="1"/>
  <c r="POK38" i="1"/>
  <c r="POJ38" i="1"/>
  <c r="POI38" i="1"/>
  <c r="POH38" i="1"/>
  <c r="POG38" i="1"/>
  <c r="POF38" i="1"/>
  <c r="POE38" i="1"/>
  <c r="POD38" i="1"/>
  <c r="POC38" i="1"/>
  <c r="POB38" i="1"/>
  <c r="POA38" i="1"/>
  <c r="PNZ38" i="1"/>
  <c r="PNY38" i="1"/>
  <c r="PNX38" i="1"/>
  <c r="PNW38" i="1"/>
  <c r="PNV38" i="1"/>
  <c r="PNU38" i="1"/>
  <c r="PNT38" i="1"/>
  <c r="PNS38" i="1"/>
  <c r="PNR38" i="1"/>
  <c r="PNQ38" i="1"/>
  <c r="PNP38" i="1"/>
  <c r="PNO38" i="1"/>
  <c r="PNN38" i="1"/>
  <c r="PNM38" i="1"/>
  <c r="PNL38" i="1"/>
  <c r="PNK38" i="1"/>
  <c r="PNJ38" i="1"/>
  <c r="PNI38" i="1"/>
  <c r="PNH38" i="1"/>
  <c r="PNG38" i="1"/>
  <c r="PNF38" i="1"/>
  <c r="PNE38" i="1"/>
  <c r="PND38" i="1"/>
  <c r="PNC38" i="1"/>
  <c r="PNB38" i="1"/>
  <c r="PNA38" i="1"/>
  <c r="PMZ38" i="1"/>
  <c r="PMY38" i="1"/>
  <c r="PMX38" i="1"/>
  <c r="PMW38" i="1"/>
  <c r="PMV38" i="1"/>
  <c r="PMU38" i="1"/>
  <c r="PMT38" i="1"/>
  <c r="PMS38" i="1"/>
  <c r="PMR38" i="1"/>
  <c r="PMQ38" i="1"/>
  <c r="PMP38" i="1"/>
  <c r="PMO38" i="1"/>
  <c r="PMN38" i="1"/>
  <c r="PMM38" i="1"/>
  <c r="PML38" i="1"/>
  <c r="PMK38" i="1"/>
  <c r="PMJ38" i="1"/>
  <c r="PMI38" i="1"/>
  <c r="PMH38" i="1"/>
  <c r="PMG38" i="1"/>
  <c r="PMF38" i="1"/>
  <c r="PME38" i="1"/>
  <c r="PMD38" i="1"/>
  <c r="PMC38" i="1"/>
  <c r="PMB38" i="1"/>
  <c r="PMA38" i="1"/>
  <c r="PLZ38" i="1"/>
  <c r="PLY38" i="1"/>
  <c r="PLX38" i="1"/>
  <c r="PLW38" i="1"/>
  <c r="PLV38" i="1"/>
  <c r="PLU38" i="1"/>
  <c r="PLT38" i="1"/>
  <c r="PLS38" i="1"/>
  <c r="PLR38" i="1"/>
  <c r="PLQ38" i="1"/>
  <c r="PLP38" i="1"/>
  <c r="PLO38" i="1"/>
  <c r="PLN38" i="1"/>
  <c r="PLM38" i="1"/>
  <c r="PLL38" i="1"/>
  <c r="PLK38" i="1"/>
  <c r="PLJ38" i="1"/>
  <c r="PLI38" i="1"/>
  <c r="PLH38" i="1"/>
  <c r="PLG38" i="1"/>
  <c r="PLF38" i="1"/>
  <c r="PLE38" i="1"/>
  <c r="PLD38" i="1"/>
  <c r="PLC38" i="1"/>
  <c r="PLB38" i="1"/>
  <c r="PLA38" i="1"/>
  <c r="PKZ38" i="1"/>
  <c r="PKY38" i="1"/>
  <c r="PKX38" i="1"/>
  <c r="PKW38" i="1"/>
  <c r="PKV38" i="1"/>
  <c r="PKU38" i="1"/>
  <c r="PKT38" i="1"/>
  <c r="PKS38" i="1"/>
  <c r="PKR38" i="1"/>
  <c r="PKQ38" i="1"/>
  <c r="PKP38" i="1"/>
  <c r="PKO38" i="1"/>
  <c r="PKN38" i="1"/>
  <c r="PKM38" i="1"/>
  <c r="PKL38" i="1"/>
  <c r="PKK38" i="1"/>
  <c r="PKJ38" i="1"/>
  <c r="PKI38" i="1"/>
  <c r="PKH38" i="1"/>
  <c r="PKG38" i="1"/>
  <c r="PKF38" i="1"/>
  <c r="PKE38" i="1"/>
  <c r="PKD38" i="1"/>
  <c r="PKC38" i="1"/>
  <c r="PKB38" i="1"/>
  <c r="PKA38" i="1"/>
  <c r="PJZ38" i="1"/>
  <c r="PJY38" i="1"/>
  <c r="PJX38" i="1"/>
  <c r="PJW38" i="1"/>
  <c r="PJV38" i="1"/>
  <c r="PJU38" i="1"/>
  <c r="PJT38" i="1"/>
  <c r="PJS38" i="1"/>
  <c r="PJR38" i="1"/>
  <c r="PJQ38" i="1"/>
  <c r="PJP38" i="1"/>
  <c r="PJO38" i="1"/>
  <c r="PJN38" i="1"/>
  <c r="PJM38" i="1"/>
  <c r="PJL38" i="1"/>
  <c r="PJK38" i="1"/>
  <c r="PJJ38" i="1"/>
  <c r="PJI38" i="1"/>
  <c r="PJH38" i="1"/>
  <c r="PJG38" i="1"/>
  <c r="PJF38" i="1"/>
  <c r="PJE38" i="1"/>
  <c r="PJD38" i="1"/>
  <c r="PJC38" i="1"/>
  <c r="PJB38" i="1"/>
  <c r="PJA38" i="1"/>
  <c r="PIZ38" i="1"/>
  <c r="PIY38" i="1"/>
  <c r="PIX38" i="1"/>
  <c r="PIW38" i="1"/>
  <c r="PIV38" i="1"/>
  <c r="PIU38" i="1"/>
  <c r="PIT38" i="1"/>
  <c r="PIS38" i="1"/>
  <c r="PIR38" i="1"/>
  <c r="PIQ38" i="1"/>
  <c r="PIP38" i="1"/>
  <c r="PIO38" i="1"/>
  <c r="PIN38" i="1"/>
  <c r="PIM38" i="1"/>
  <c r="PIL38" i="1"/>
  <c r="PIK38" i="1"/>
  <c r="PIJ38" i="1"/>
  <c r="PII38" i="1"/>
  <c r="PIH38" i="1"/>
  <c r="PIG38" i="1"/>
  <c r="PIF38" i="1"/>
  <c r="PIE38" i="1"/>
  <c r="PID38" i="1"/>
  <c r="PIC38" i="1"/>
  <c r="PIB38" i="1"/>
  <c r="PIA38" i="1"/>
  <c r="PHZ38" i="1"/>
  <c r="PHY38" i="1"/>
  <c r="PHX38" i="1"/>
  <c r="PHW38" i="1"/>
  <c r="PHV38" i="1"/>
  <c r="PHU38" i="1"/>
  <c r="PHT38" i="1"/>
  <c r="PHS38" i="1"/>
  <c r="PHR38" i="1"/>
  <c r="PHQ38" i="1"/>
  <c r="PHP38" i="1"/>
  <c r="PHO38" i="1"/>
  <c r="PHN38" i="1"/>
  <c r="PHM38" i="1"/>
  <c r="PHL38" i="1"/>
  <c r="PHK38" i="1"/>
  <c r="PHJ38" i="1"/>
  <c r="PHI38" i="1"/>
  <c r="PHH38" i="1"/>
  <c r="PHG38" i="1"/>
  <c r="PHF38" i="1"/>
  <c r="PHE38" i="1"/>
  <c r="PHD38" i="1"/>
  <c r="PHC38" i="1"/>
  <c r="PHB38" i="1"/>
  <c r="PHA38" i="1"/>
  <c r="PGZ38" i="1"/>
  <c r="PGY38" i="1"/>
  <c r="PGX38" i="1"/>
  <c r="PGW38" i="1"/>
  <c r="PGV38" i="1"/>
  <c r="PGU38" i="1"/>
  <c r="PGT38" i="1"/>
  <c r="PGS38" i="1"/>
  <c r="PGR38" i="1"/>
  <c r="PGQ38" i="1"/>
  <c r="PGP38" i="1"/>
  <c r="PGO38" i="1"/>
  <c r="PGN38" i="1"/>
  <c r="PGM38" i="1"/>
  <c r="PGL38" i="1"/>
  <c r="PGK38" i="1"/>
  <c r="PGJ38" i="1"/>
  <c r="PGI38" i="1"/>
  <c r="PGH38" i="1"/>
  <c r="PGG38" i="1"/>
  <c r="PGF38" i="1"/>
  <c r="PGE38" i="1"/>
  <c r="PGD38" i="1"/>
  <c r="PGC38" i="1"/>
  <c r="PGB38" i="1"/>
  <c r="PGA38" i="1"/>
  <c r="PFZ38" i="1"/>
  <c r="PFY38" i="1"/>
  <c r="PFX38" i="1"/>
  <c r="PFW38" i="1"/>
  <c r="PFV38" i="1"/>
  <c r="PFU38" i="1"/>
  <c r="PFT38" i="1"/>
  <c r="PFS38" i="1"/>
  <c r="PFR38" i="1"/>
  <c r="PFQ38" i="1"/>
  <c r="PFP38" i="1"/>
  <c r="PFO38" i="1"/>
  <c r="PFN38" i="1"/>
  <c r="PFM38" i="1"/>
  <c r="PFL38" i="1"/>
  <c r="PFK38" i="1"/>
  <c r="PFJ38" i="1"/>
  <c r="PFI38" i="1"/>
  <c r="PFH38" i="1"/>
  <c r="PFG38" i="1"/>
  <c r="PFF38" i="1"/>
  <c r="PFE38" i="1"/>
  <c r="PFD38" i="1"/>
  <c r="PFC38" i="1"/>
  <c r="PFB38" i="1"/>
  <c r="PFA38" i="1"/>
  <c r="PEZ38" i="1"/>
  <c r="PEY38" i="1"/>
  <c r="PEX38" i="1"/>
  <c r="PEW38" i="1"/>
  <c r="PEV38" i="1"/>
  <c r="PEU38" i="1"/>
  <c r="PET38" i="1"/>
  <c r="PES38" i="1"/>
  <c r="PER38" i="1"/>
  <c r="PEQ38" i="1"/>
  <c r="PEP38" i="1"/>
  <c r="PEO38" i="1"/>
  <c r="PEN38" i="1"/>
  <c r="PEM38" i="1"/>
  <c r="PEL38" i="1"/>
  <c r="PEK38" i="1"/>
  <c r="PEJ38" i="1"/>
  <c r="PEI38" i="1"/>
  <c r="PEH38" i="1"/>
  <c r="PEG38" i="1"/>
  <c r="PEF38" i="1"/>
  <c r="PEE38" i="1"/>
  <c r="PED38" i="1"/>
  <c r="PEC38" i="1"/>
  <c r="PEB38" i="1"/>
  <c r="PEA38" i="1"/>
  <c r="PDZ38" i="1"/>
  <c r="PDY38" i="1"/>
  <c r="PDX38" i="1"/>
  <c r="PDW38" i="1"/>
  <c r="PDV38" i="1"/>
  <c r="PDU38" i="1"/>
  <c r="PDT38" i="1"/>
  <c r="PDS38" i="1"/>
  <c r="PDR38" i="1"/>
  <c r="PDQ38" i="1"/>
  <c r="PDP38" i="1"/>
  <c r="PDO38" i="1"/>
  <c r="PDN38" i="1"/>
  <c r="PDM38" i="1"/>
  <c r="PDL38" i="1"/>
  <c r="PDK38" i="1"/>
  <c r="PDJ38" i="1"/>
  <c r="PDI38" i="1"/>
  <c r="PDH38" i="1"/>
  <c r="PDG38" i="1"/>
  <c r="PDF38" i="1"/>
  <c r="PDE38" i="1"/>
  <c r="PDD38" i="1"/>
  <c r="PDC38" i="1"/>
  <c r="PDB38" i="1"/>
  <c r="PDA38" i="1"/>
  <c r="PCZ38" i="1"/>
  <c r="PCY38" i="1"/>
  <c r="PCX38" i="1"/>
  <c r="PCW38" i="1"/>
  <c r="PCV38" i="1"/>
  <c r="PCU38" i="1"/>
  <c r="PCT38" i="1"/>
  <c r="PCS38" i="1"/>
  <c r="PCR38" i="1"/>
  <c r="PCQ38" i="1"/>
  <c r="PCP38" i="1"/>
  <c r="PCO38" i="1"/>
  <c r="PCN38" i="1"/>
  <c r="PCM38" i="1"/>
  <c r="PCL38" i="1"/>
  <c r="PCK38" i="1"/>
  <c r="PCJ38" i="1"/>
  <c r="PCI38" i="1"/>
  <c r="PCH38" i="1"/>
  <c r="PCG38" i="1"/>
  <c r="PCF38" i="1"/>
  <c r="PCE38" i="1"/>
  <c r="PCD38" i="1"/>
  <c r="PCC38" i="1"/>
  <c r="PCB38" i="1"/>
  <c r="PCA38" i="1"/>
  <c r="PBZ38" i="1"/>
  <c r="PBY38" i="1"/>
  <c r="PBX38" i="1"/>
  <c r="PBW38" i="1"/>
  <c r="PBV38" i="1"/>
  <c r="PBU38" i="1"/>
  <c r="PBT38" i="1"/>
  <c r="PBS38" i="1"/>
  <c r="PBR38" i="1"/>
  <c r="PBQ38" i="1"/>
  <c r="PBP38" i="1"/>
  <c r="PBO38" i="1"/>
  <c r="PBN38" i="1"/>
  <c r="PBM38" i="1"/>
  <c r="PBL38" i="1"/>
  <c r="PBK38" i="1"/>
  <c r="PBJ38" i="1"/>
  <c r="PBI38" i="1"/>
  <c r="PBH38" i="1"/>
  <c r="PBG38" i="1"/>
  <c r="PBF38" i="1"/>
  <c r="PBE38" i="1"/>
  <c r="PBD38" i="1"/>
  <c r="PBC38" i="1"/>
  <c r="PBB38" i="1"/>
  <c r="PBA38" i="1"/>
  <c r="PAZ38" i="1"/>
  <c r="PAY38" i="1"/>
  <c r="PAX38" i="1"/>
  <c r="PAW38" i="1"/>
  <c r="PAV38" i="1"/>
  <c r="PAU38" i="1"/>
  <c r="PAT38" i="1"/>
  <c r="PAS38" i="1"/>
  <c r="PAR38" i="1"/>
  <c r="PAQ38" i="1"/>
  <c r="PAP38" i="1"/>
  <c r="PAO38" i="1"/>
  <c r="PAN38" i="1"/>
  <c r="PAM38" i="1"/>
  <c r="PAL38" i="1"/>
  <c r="PAK38" i="1"/>
  <c r="PAJ38" i="1"/>
  <c r="PAI38" i="1"/>
  <c r="PAH38" i="1"/>
  <c r="PAG38" i="1"/>
  <c r="PAF38" i="1"/>
  <c r="PAE38" i="1"/>
  <c r="PAD38" i="1"/>
  <c r="PAC38" i="1"/>
  <c r="PAB38" i="1"/>
  <c r="PAA38" i="1"/>
  <c r="OZZ38" i="1"/>
  <c r="OZY38" i="1"/>
  <c r="OZX38" i="1"/>
  <c r="OZW38" i="1"/>
  <c r="OZV38" i="1"/>
  <c r="OZU38" i="1"/>
  <c r="OZT38" i="1"/>
  <c r="OZS38" i="1"/>
  <c r="OZR38" i="1"/>
  <c r="OZQ38" i="1"/>
  <c r="OZP38" i="1"/>
  <c r="OZO38" i="1"/>
  <c r="OZN38" i="1"/>
  <c r="OZM38" i="1"/>
  <c r="OZL38" i="1"/>
  <c r="OZK38" i="1"/>
  <c r="OZJ38" i="1"/>
  <c r="OZI38" i="1"/>
  <c r="OZH38" i="1"/>
  <c r="OZG38" i="1"/>
  <c r="OZF38" i="1"/>
  <c r="OZE38" i="1"/>
  <c r="OZD38" i="1"/>
  <c r="OZC38" i="1"/>
  <c r="OZB38" i="1"/>
  <c r="OZA38" i="1"/>
  <c r="OYZ38" i="1"/>
  <c r="OYY38" i="1"/>
  <c r="OYX38" i="1"/>
  <c r="OYW38" i="1"/>
  <c r="OYV38" i="1"/>
  <c r="OYU38" i="1"/>
  <c r="OYT38" i="1"/>
  <c r="OYS38" i="1"/>
  <c r="OYR38" i="1"/>
  <c r="OYQ38" i="1"/>
  <c r="OYP38" i="1"/>
  <c r="OYO38" i="1"/>
  <c r="OYN38" i="1"/>
  <c r="OYM38" i="1"/>
  <c r="OYL38" i="1"/>
  <c r="OYK38" i="1"/>
  <c r="OYJ38" i="1"/>
  <c r="OYI38" i="1"/>
  <c r="OYH38" i="1"/>
  <c r="OYG38" i="1"/>
  <c r="OYF38" i="1"/>
  <c r="OYE38" i="1"/>
  <c r="OYD38" i="1"/>
  <c r="OYC38" i="1"/>
  <c r="OYB38" i="1"/>
  <c r="OYA38" i="1"/>
  <c r="OXZ38" i="1"/>
  <c r="OXY38" i="1"/>
  <c r="OXX38" i="1"/>
  <c r="OXW38" i="1"/>
  <c r="OXV38" i="1"/>
  <c r="OXU38" i="1"/>
  <c r="OXT38" i="1"/>
  <c r="OXS38" i="1"/>
  <c r="OXR38" i="1"/>
  <c r="OXQ38" i="1"/>
  <c r="OXP38" i="1"/>
  <c r="OXO38" i="1"/>
  <c r="OXN38" i="1"/>
  <c r="OXM38" i="1"/>
  <c r="OXL38" i="1"/>
  <c r="OXK38" i="1"/>
  <c r="OXJ38" i="1"/>
  <c r="OXI38" i="1"/>
  <c r="OXH38" i="1"/>
  <c r="OXG38" i="1"/>
  <c r="OXF38" i="1"/>
  <c r="OXE38" i="1"/>
  <c r="OXD38" i="1"/>
  <c r="OXC38" i="1"/>
  <c r="OXB38" i="1"/>
  <c r="OXA38" i="1"/>
  <c r="OWZ38" i="1"/>
  <c r="OWY38" i="1"/>
  <c r="OWX38" i="1"/>
  <c r="OWW38" i="1"/>
  <c r="OWV38" i="1"/>
  <c r="OWU38" i="1"/>
  <c r="OWT38" i="1"/>
  <c r="OWS38" i="1"/>
  <c r="OWR38" i="1"/>
  <c r="OWQ38" i="1"/>
  <c r="OWP38" i="1"/>
  <c r="OWO38" i="1"/>
  <c r="OWN38" i="1"/>
  <c r="OWM38" i="1"/>
  <c r="OWL38" i="1"/>
  <c r="OWK38" i="1"/>
  <c r="OWJ38" i="1"/>
  <c r="OWI38" i="1"/>
  <c r="OWH38" i="1"/>
  <c r="OWG38" i="1"/>
  <c r="OWF38" i="1"/>
  <c r="OWE38" i="1"/>
  <c r="OWD38" i="1"/>
  <c r="OWC38" i="1"/>
  <c r="OWB38" i="1"/>
  <c r="OWA38" i="1"/>
  <c r="OVZ38" i="1"/>
  <c r="OVY38" i="1"/>
  <c r="OVX38" i="1"/>
  <c r="OVW38" i="1"/>
  <c r="OVV38" i="1"/>
  <c r="OVU38" i="1"/>
  <c r="OVT38" i="1"/>
  <c r="OVS38" i="1"/>
  <c r="OVR38" i="1"/>
  <c r="OVQ38" i="1"/>
  <c r="OVP38" i="1"/>
  <c r="OVO38" i="1"/>
  <c r="OVN38" i="1"/>
  <c r="OVM38" i="1"/>
  <c r="OVL38" i="1"/>
  <c r="OVK38" i="1"/>
  <c r="OVJ38" i="1"/>
  <c r="OVI38" i="1"/>
  <c r="OVH38" i="1"/>
  <c r="OVG38" i="1"/>
  <c r="OVF38" i="1"/>
  <c r="OVE38" i="1"/>
  <c r="OVD38" i="1"/>
  <c r="OVC38" i="1"/>
  <c r="OVB38" i="1"/>
  <c r="OVA38" i="1"/>
  <c r="OUZ38" i="1"/>
  <c r="OUY38" i="1"/>
  <c r="OUX38" i="1"/>
  <c r="OUW38" i="1"/>
  <c r="OUV38" i="1"/>
  <c r="OUU38" i="1"/>
  <c r="OUT38" i="1"/>
  <c r="OUS38" i="1"/>
  <c r="OUR38" i="1"/>
  <c r="OUQ38" i="1"/>
  <c r="OUP38" i="1"/>
  <c r="OUO38" i="1"/>
  <c r="OUN38" i="1"/>
  <c r="OUM38" i="1"/>
  <c r="OUL38" i="1"/>
  <c r="OUK38" i="1"/>
  <c r="OUJ38" i="1"/>
  <c r="OUI38" i="1"/>
  <c r="OUH38" i="1"/>
  <c r="OUG38" i="1"/>
  <c r="OUF38" i="1"/>
  <c r="OUE38" i="1"/>
  <c r="OUD38" i="1"/>
  <c r="OUC38" i="1"/>
  <c r="OUB38" i="1"/>
  <c r="OUA38" i="1"/>
  <c r="OTZ38" i="1"/>
  <c r="OTY38" i="1"/>
  <c r="OTX38" i="1"/>
  <c r="OTW38" i="1"/>
  <c r="OTV38" i="1"/>
  <c r="OTU38" i="1"/>
  <c r="OTT38" i="1"/>
  <c r="OTS38" i="1"/>
  <c r="OTR38" i="1"/>
  <c r="OTQ38" i="1"/>
  <c r="OTP38" i="1"/>
  <c r="OTO38" i="1"/>
  <c r="OTN38" i="1"/>
  <c r="OTM38" i="1"/>
  <c r="OTL38" i="1"/>
  <c r="OTK38" i="1"/>
  <c r="OTJ38" i="1"/>
  <c r="OTI38" i="1"/>
  <c r="OTH38" i="1"/>
  <c r="OTG38" i="1"/>
  <c r="OTF38" i="1"/>
  <c r="OTE38" i="1"/>
  <c r="OTD38" i="1"/>
  <c r="OTC38" i="1"/>
  <c r="OTB38" i="1"/>
  <c r="OTA38" i="1"/>
  <c r="OSZ38" i="1"/>
  <c r="OSY38" i="1"/>
  <c r="OSX38" i="1"/>
  <c r="OSW38" i="1"/>
  <c r="OSV38" i="1"/>
  <c r="OSU38" i="1"/>
  <c r="OST38" i="1"/>
  <c r="OSS38" i="1"/>
  <c r="OSR38" i="1"/>
  <c r="OSQ38" i="1"/>
  <c r="OSP38" i="1"/>
  <c r="OSO38" i="1"/>
  <c r="OSN38" i="1"/>
  <c r="OSM38" i="1"/>
  <c r="OSL38" i="1"/>
  <c r="OSK38" i="1"/>
  <c r="OSJ38" i="1"/>
  <c r="OSI38" i="1"/>
  <c r="OSH38" i="1"/>
  <c r="OSG38" i="1"/>
  <c r="OSF38" i="1"/>
  <c r="OSE38" i="1"/>
  <c r="OSD38" i="1"/>
  <c r="OSC38" i="1"/>
  <c r="OSB38" i="1"/>
  <c r="OSA38" i="1"/>
  <c r="ORZ38" i="1"/>
  <c r="ORY38" i="1"/>
  <c r="ORX38" i="1"/>
  <c r="ORW38" i="1"/>
  <c r="ORV38" i="1"/>
  <c r="ORU38" i="1"/>
  <c r="ORT38" i="1"/>
  <c r="ORS38" i="1"/>
  <c r="ORR38" i="1"/>
  <c r="ORQ38" i="1"/>
  <c r="ORP38" i="1"/>
  <c r="ORO38" i="1"/>
  <c r="ORN38" i="1"/>
  <c r="ORM38" i="1"/>
  <c r="ORL38" i="1"/>
  <c r="ORK38" i="1"/>
  <c r="ORJ38" i="1"/>
  <c r="ORI38" i="1"/>
  <c r="ORH38" i="1"/>
  <c r="ORG38" i="1"/>
  <c r="ORF38" i="1"/>
  <c r="ORE38" i="1"/>
  <c r="ORD38" i="1"/>
  <c r="ORC38" i="1"/>
  <c r="ORB38" i="1"/>
  <c r="ORA38" i="1"/>
  <c r="OQZ38" i="1"/>
  <c r="OQY38" i="1"/>
  <c r="OQX38" i="1"/>
  <c r="OQW38" i="1"/>
  <c r="OQV38" i="1"/>
  <c r="OQU38" i="1"/>
  <c r="OQT38" i="1"/>
  <c r="OQS38" i="1"/>
  <c r="OQR38" i="1"/>
  <c r="OQQ38" i="1"/>
  <c r="OQP38" i="1"/>
  <c r="OQO38" i="1"/>
  <c r="OQN38" i="1"/>
  <c r="OQM38" i="1"/>
  <c r="OQL38" i="1"/>
  <c r="OQK38" i="1"/>
  <c r="OQJ38" i="1"/>
  <c r="OQI38" i="1"/>
  <c r="OQH38" i="1"/>
  <c r="OQG38" i="1"/>
  <c r="OQF38" i="1"/>
  <c r="OQE38" i="1"/>
  <c r="OQD38" i="1"/>
  <c r="OQC38" i="1"/>
  <c r="OQB38" i="1"/>
  <c r="OQA38" i="1"/>
  <c r="OPZ38" i="1"/>
  <c r="OPY38" i="1"/>
  <c r="OPX38" i="1"/>
  <c r="OPW38" i="1"/>
  <c r="OPV38" i="1"/>
  <c r="OPU38" i="1"/>
  <c r="OPT38" i="1"/>
  <c r="OPS38" i="1"/>
  <c r="OPR38" i="1"/>
  <c r="OPQ38" i="1"/>
  <c r="OPP38" i="1"/>
  <c r="OPO38" i="1"/>
  <c r="OPN38" i="1"/>
  <c r="OPM38" i="1"/>
  <c r="OPL38" i="1"/>
  <c r="OPK38" i="1"/>
  <c r="OPJ38" i="1"/>
  <c r="OPI38" i="1"/>
  <c r="OPH38" i="1"/>
  <c r="OPG38" i="1"/>
  <c r="OPF38" i="1"/>
  <c r="OPE38" i="1"/>
  <c r="OPD38" i="1"/>
  <c r="OPC38" i="1"/>
  <c r="OPB38" i="1"/>
  <c r="OPA38" i="1"/>
  <c r="OOZ38" i="1"/>
  <c r="OOY38" i="1"/>
  <c r="OOX38" i="1"/>
  <c r="OOW38" i="1"/>
  <c r="OOV38" i="1"/>
  <c r="OOU38" i="1"/>
  <c r="OOT38" i="1"/>
  <c r="OOS38" i="1"/>
  <c r="OOR38" i="1"/>
  <c r="OOQ38" i="1"/>
  <c r="OOP38" i="1"/>
  <c r="OOO38" i="1"/>
  <c r="OON38" i="1"/>
  <c r="OOM38" i="1"/>
  <c r="OOL38" i="1"/>
  <c r="OOK38" i="1"/>
  <c r="OOJ38" i="1"/>
  <c r="OOI38" i="1"/>
  <c r="OOH38" i="1"/>
  <c r="OOG38" i="1"/>
  <c r="OOF38" i="1"/>
  <c r="OOE38" i="1"/>
  <c r="OOD38" i="1"/>
  <c r="OOC38" i="1"/>
  <c r="OOB38" i="1"/>
  <c r="OOA38" i="1"/>
  <c r="ONZ38" i="1"/>
  <c r="ONY38" i="1"/>
  <c r="ONX38" i="1"/>
  <c r="ONW38" i="1"/>
  <c r="ONV38" i="1"/>
  <c r="ONU38" i="1"/>
  <c r="ONT38" i="1"/>
  <c r="ONS38" i="1"/>
  <c r="ONR38" i="1"/>
  <c r="ONQ38" i="1"/>
  <c r="ONP38" i="1"/>
  <c r="ONO38" i="1"/>
  <c r="ONN38" i="1"/>
  <c r="ONM38" i="1"/>
  <c r="ONL38" i="1"/>
  <c r="ONK38" i="1"/>
  <c r="ONJ38" i="1"/>
  <c r="ONI38" i="1"/>
  <c r="ONH38" i="1"/>
  <c r="ONG38" i="1"/>
  <c r="ONF38" i="1"/>
  <c r="ONE38" i="1"/>
  <c r="OND38" i="1"/>
  <c r="ONC38" i="1"/>
  <c r="ONB38" i="1"/>
  <c r="ONA38" i="1"/>
  <c r="OMZ38" i="1"/>
  <c r="OMY38" i="1"/>
  <c r="OMX38" i="1"/>
  <c r="OMW38" i="1"/>
  <c r="OMV38" i="1"/>
  <c r="OMU38" i="1"/>
  <c r="OMT38" i="1"/>
  <c r="OMS38" i="1"/>
  <c r="OMR38" i="1"/>
  <c r="OMQ38" i="1"/>
  <c r="OMP38" i="1"/>
  <c r="OMO38" i="1"/>
  <c r="OMN38" i="1"/>
  <c r="OMM38" i="1"/>
  <c r="OML38" i="1"/>
  <c r="OMK38" i="1"/>
  <c r="OMJ38" i="1"/>
  <c r="OMI38" i="1"/>
  <c r="OMH38" i="1"/>
  <c r="OMG38" i="1"/>
  <c r="OMF38" i="1"/>
  <c r="OME38" i="1"/>
  <c r="OMD38" i="1"/>
  <c r="OMC38" i="1"/>
  <c r="OMB38" i="1"/>
  <c r="OMA38" i="1"/>
  <c r="OLZ38" i="1"/>
  <c r="OLY38" i="1"/>
  <c r="OLX38" i="1"/>
  <c r="OLW38" i="1"/>
  <c r="OLV38" i="1"/>
  <c r="OLU38" i="1"/>
  <c r="OLT38" i="1"/>
  <c r="OLS38" i="1"/>
  <c r="OLR38" i="1"/>
  <c r="OLQ38" i="1"/>
  <c r="OLP38" i="1"/>
  <c r="OLO38" i="1"/>
  <c r="OLN38" i="1"/>
  <c r="OLM38" i="1"/>
  <c r="OLL38" i="1"/>
  <c r="OLK38" i="1"/>
  <c r="OLJ38" i="1"/>
  <c r="OLI38" i="1"/>
  <c r="OLH38" i="1"/>
  <c r="OLG38" i="1"/>
  <c r="OLF38" i="1"/>
  <c r="OLE38" i="1"/>
  <c r="OLD38" i="1"/>
  <c r="OLC38" i="1"/>
  <c r="OLB38" i="1"/>
  <c r="OLA38" i="1"/>
  <c r="OKZ38" i="1"/>
  <c r="OKY38" i="1"/>
  <c r="OKX38" i="1"/>
  <c r="OKW38" i="1"/>
  <c r="OKV38" i="1"/>
  <c r="OKU38" i="1"/>
  <c r="OKT38" i="1"/>
  <c r="OKS38" i="1"/>
  <c r="OKR38" i="1"/>
  <c r="OKQ38" i="1"/>
  <c r="OKP38" i="1"/>
  <c r="OKO38" i="1"/>
  <c r="OKN38" i="1"/>
  <c r="OKM38" i="1"/>
  <c r="OKL38" i="1"/>
  <c r="OKK38" i="1"/>
  <c r="OKJ38" i="1"/>
  <c r="OKI38" i="1"/>
  <c r="OKH38" i="1"/>
  <c r="OKG38" i="1"/>
  <c r="OKF38" i="1"/>
  <c r="OKE38" i="1"/>
  <c r="OKD38" i="1"/>
  <c r="OKC38" i="1"/>
  <c r="OKB38" i="1"/>
  <c r="OKA38" i="1"/>
  <c r="OJZ38" i="1"/>
  <c r="OJY38" i="1"/>
  <c r="OJX38" i="1"/>
  <c r="OJW38" i="1"/>
  <c r="OJV38" i="1"/>
  <c r="OJU38" i="1"/>
  <c r="OJT38" i="1"/>
  <c r="OJS38" i="1"/>
  <c r="OJR38" i="1"/>
  <c r="OJQ38" i="1"/>
  <c r="OJP38" i="1"/>
  <c r="OJO38" i="1"/>
  <c r="OJN38" i="1"/>
  <c r="OJM38" i="1"/>
  <c r="OJL38" i="1"/>
  <c r="OJK38" i="1"/>
  <c r="OJJ38" i="1"/>
  <c r="OJI38" i="1"/>
  <c r="OJH38" i="1"/>
  <c r="OJG38" i="1"/>
  <c r="OJF38" i="1"/>
  <c r="OJE38" i="1"/>
  <c r="OJD38" i="1"/>
  <c r="OJC38" i="1"/>
  <c r="OJB38" i="1"/>
  <c r="OJA38" i="1"/>
  <c r="OIZ38" i="1"/>
  <c r="OIY38" i="1"/>
  <c r="OIX38" i="1"/>
  <c r="OIW38" i="1"/>
  <c r="OIV38" i="1"/>
  <c r="OIU38" i="1"/>
  <c r="OIT38" i="1"/>
  <c r="OIS38" i="1"/>
  <c r="OIR38" i="1"/>
  <c r="OIQ38" i="1"/>
  <c r="OIP38" i="1"/>
  <c r="OIO38" i="1"/>
  <c r="OIN38" i="1"/>
  <c r="OIM38" i="1"/>
  <c r="OIL38" i="1"/>
  <c r="OIK38" i="1"/>
  <c r="OIJ38" i="1"/>
  <c r="OII38" i="1"/>
  <c r="OIH38" i="1"/>
  <c r="OIG38" i="1"/>
  <c r="OIF38" i="1"/>
  <c r="OIE38" i="1"/>
  <c r="OID38" i="1"/>
  <c r="OIC38" i="1"/>
  <c r="OIB38" i="1"/>
  <c r="OIA38" i="1"/>
  <c r="OHZ38" i="1"/>
  <c r="OHY38" i="1"/>
  <c r="OHX38" i="1"/>
  <c r="OHW38" i="1"/>
  <c r="OHV38" i="1"/>
  <c r="OHU38" i="1"/>
  <c r="OHT38" i="1"/>
  <c r="OHS38" i="1"/>
  <c r="OHR38" i="1"/>
  <c r="OHQ38" i="1"/>
  <c r="OHP38" i="1"/>
  <c r="OHO38" i="1"/>
  <c r="OHN38" i="1"/>
  <c r="OHM38" i="1"/>
  <c r="OHL38" i="1"/>
  <c r="OHK38" i="1"/>
  <c r="OHJ38" i="1"/>
  <c r="OHI38" i="1"/>
  <c r="OHH38" i="1"/>
  <c r="OHG38" i="1"/>
  <c r="OHF38" i="1"/>
  <c r="OHE38" i="1"/>
  <c r="OHD38" i="1"/>
  <c r="OHC38" i="1"/>
  <c r="OHB38" i="1"/>
  <c r="OHA38" i="1"/>
  <c r="OGZ38" i="1"/>
  <c r="OGY38" i="1"/>
  <c r="OGX38" i="1"/>
  <c r="OGW38" i="1"/>
  <c r="OGV38" i="1"/>
  <c r="OGU38" i="1"/>
  <c r="OGT38" i="1"/>
  <c r="OGS38" i="1"/>
  <c r="OGR38" i="1"/>
  <c r="OGQ38" i="1"/>
  <c r="OGP38" i="1"/>
  <c r="OGO38" i="1"/>
  <c r="OGN38" i="1"/>
  <c r="OGM38" i="1"/>
  <c r="OGL38" i="1"/>
  <c r="OGK38" i="1"/>
  <c r="OGJ38" i="1"/>
  <c r="OGI38" i="1"/>
  <c r="OGH38" i="1"/>
  <c r="OGG38" i="1"/>
  <c r="OGF38" i="1"/>
  <c r="OGE38" i="1"/>
  <c r="OGD38" i="1"/>
  <c r="OGC38" i="1"/>
  <c r="OGB38" i="1"/>
  <c r="OGA38" i="1"/>
  <c r="OFZ38" i="1"/>
  <c r="OFY38" i="1"/>
  <c r="OFX38" i="1"/>
  <c r="OFW38" i="1"/>
  <c r="OFV38" i="1"/>
  <c r="OFU38" i="1"/>
  <c r="OFT38" i="1"/>
  <c r="OFS38" i="1"/>
  <c r="OFR38" i="1"/>
  <c r="OFQ38" i="1"/>
  <c r="OFP38" i="1"/>
  <c r="OFO38" i="1"/>
  <c r="OFN38" i="1"/>
  <c r="OFM38" i="1"/>
  <c r="OFL38" i="1"/>
  <c r="OFK38" i="1"/>
  <c r="OFJ38" i="1"/>
  <c r="OFI38" i="1"/>
  <c r="OFH38" i="1"/>
  <c r="OFG38" i="1"/>
  <c r="OFF38" i="1"/>
  <c r="OFE38" i="1"/>
  <c r="OFD38" i="1"/>
  <c r="OFC38" i="1"/>
  <c r="OFB38" i="1"/>
  <c r="OFA38" i="1"/>
  <c r="OEZ38" i="1"/>
  <c r="OEY38" i="1"/>
  <c r="OEX38" i="1"/>
  <c r="OEW38" i="1"/>
  <c r="OEV38" i="1"/>
  <c r="OEU38" i="1"/>
  <c r="OET38" i="1"/>
  <c r="OES38" i="1"/>
  <c r="OER38" i="1"/>
  <c r="OEQ38" i="1"/>
  <c r="OEP38" i="1"/>
  <c r="OEO38" i="1"/>
  <c r="OEN38" i="1"/>
  <c r="OEM38" i="1"/>
  <c r="OEL38" i="1"/>
  <c r="OEK38" i="1"/>
  <c r="OEJ38" i="1"/>
  <c r="OEI38" i="1"/>
  <c r="OEH38" i="1"/>
  <c r="OEG38" i="1"/>
  <c r="OEF38" i="1"/>
  <c r="OEE38" i="1"/>
  <c r="OED38" i="1"/>
  <c r="OEC38" i="1"/>
  <c r="OEB38" i="1"/>
  <c r="OEA38" i="1"/>
  <c r="ODZ38" i="1"/>
  <c r="ODY38" i="1"/>
  <c r="ODX38" i="1"/>
  <c r="ODW38" i="1"/>
  <c r="ODV38" i="1"/>
  <c r="ODU38" i="1"/>
  <c r="ODT38" i="1"/>
  <c r="ODS38" i="1"/>
  <c r="ODR38" i="1"/>
  <c r="ODQ38" i="1"/>
  <c r="ODP38" i="1"/>
  <c r="ODO38" i="1"/>
  <c r="ODN38" i="1"/>
  <c r="ODM38" i="1"/>
  <c r="ODL38" i="1"/>
  <c r="ODK38" i="1"/>
  <c r="ODJ38" i="1"/>
  <c r="ODI38" i="1"/>
  <c r="ODH38" i="1"/>
  <c r="ODG38" i="1"/>
  <c r="ODF38" i="1"/>
  <c r="ODE38" i="1"/>
  <c r="ODD38" i="1"/>
  <c r="ODC38" i="1"/>
  <c r="ODB38" i="1"/>
  <c r="ODA38" i="1"/>
  <c r="OCZ38" i="1"/>
  <c r="OCY38" i="1"/>
  <c r="OCX38" i="1"/>
  <c r="OCW38" i="1"/>
  <c r="OCV38" i="1"/>
  <c r="OCU38" i="1"/>
  <c r="OCT38" i="1"/>
  <c r="OCS38" i="1"/>
  <c r="OCR38" i="1"/>
  <c r="OCQ38" i="1"/>
  <c r="OCP38" i="1"/>
  <c r="OCO38" i="1"/>
  <c r="OCN38" i="1"/>
  <c r="OCM38" i="1"/>
  <c r="OCL38" i="1"/>
  <c r="OCK38" i="1"/>
  <c r="OCJ38" i="1"/>
  <c r="OCI38" i="1"/>
  <c r="OCH38" i="1"/>
  <c r="OCG38" i="1"/>
  <c r="OCF38" i="1"/>
  <c r="OCE38" i="1"/>
  <c r="OCD38" i="1"/>
  <c r="OCC38" i="1"/>
  <c r="OCB38" i="1"/>
  <c r="OCA38" i="1"/>
  <c r="OBZ38" i="1"/>
  <c r="OBY38" i="1"/>
  <c r="OBX38" i="1"/>
  <c r="OBW38" i="1"/>
  <c r="OBV38" i="1"/>
  <c r="OBU38" i="1"/>
  <c r="OBT38" i="1"/>
  <c r="OBS38" i="1"/>
  <c r="OBR38" i="1"/>
  <c r="OBQ38" i="1"/>
  <c r="OBP38" i="1"/>
  <c r="OBO38" i="1"/>
  <c r="OBN38" i="1"/>
  <c r="OBM38" i="1"/>
  <c r="OBL38" i="1"/>
  <c r="OBK38" i="1"/>
  <c r="OBJ38" i="1"/>
  <c r="OBI38" i="1"/>
  <c r="OBH38" i="1"/>
  <c r="OBG38" i="1"/>
  <c r="OBF38" i="1"/>
  <c r="OBE38" i="1"/>
  <c r="OBD38" i="1"/>
  <c r="OBC38" i="1"/>
  <c r="OBB38" i="1"/>
  <c r="OBA38" i="1"/>
  <c r="OAZ38" i="1"/>
  <c r="OAY38" i="1"/>
  <c r="OAX38" i="1"/>
  <c r="OAW38" i="1"/>
  <c r="OAV38" i="1"/>
  <c r="OAU38" i="1"/>
  <c r="OAT38" i="1"/>
  <c r="OAS38" i="1"/>
  <c r="OAR38" i="1"/>
  <c r="OAQ38" i="1"/>
  <c r="OAP38" i="1"/>
  <c r="OAO38" i="1"/>
  <c r="OAN38" i="1"/>
  <c r="OAM38" i="1"/>
  <c r="OAL38" i="1"/>
  <c r="OAK38" i="1"/>
  <c r="OAJ38" i="1"/>
  <c r="OAI38" i="1"/>
  <c r="OAH38" i="1"/>
  <c r="OAG38" i="1"/>
  <c r="OAF38" i="1"/>
  <c r="OAE38" i="1"/>
  <c r="OAD38" i="1"/>
  <c r="OAC38" i="1"/>
  <c r="OAB38" i="1"/>
  <c r="OAA38" i="1"/>
  <c r="NZZ38" i="1"/>
  <c r="NZY38" i="1"/>
  <c r="NZX38" i="1"/>
  <c r="NZW38" i="1"/>
  <c r="NZV38" i="1"/>
  <c r="NZU38" i="1"/>
  <c r="NZT38" i="1"/>
  <c r="NZS38" i="1"/>
  <c r="NZR38" i="1"/>
  <c r="NZQ38" i="1"/>
  <c r="NZP38" i="1"/>
  <c r="NZO38" i="1"/>
  <c r="NZN38" i="1"/>
  <c r="NZM38" i="1"/>
  <c r="NZL38" i="1"/>
  <c r="NZK38" i="1"/>
  <c r="NZJ38" i="1"/>
  <c r="NZI38" i="1"/>
  <c r="NZH38" i="1"/>
  <c r="NZG38" i="1"/>
  <c r="NZF38" i="1"/>
  <c r="NZE38" i="1"/>
  <c r="NZD38" i="1"/>
  <c r="NZC38" i="1"/>
  <c r="NZB38" i="1"/>
  <c r="NZA38" i="1"/>
  <c r="NYZ38" i="1"/>
  <c r="NYY38" i="1"/>
  <c r="NYX38" i="1"/>
  <c r="NYW38" i="1"/>
  <c r="NYV38" i="1"/>
  <c r="NYU38" i="1"/>
  <c r="NYT38" i="1"/>
  <c r="NYS38" i="1"/>
  <c r="NYR38" i="1"/>
  <c r="NYQ38" i="1"/>
  <c r="NYP38" i="1"/>
  <c r="NYO38" i="1"/>
  <c r="NYN38" i="1"/>
  <c r="NYM38" i="1"/>
  <c r="NYL38" i="1"/>
  <c r="NYK38" i="1"/>
  <c r="NYJ38" i="1"/>
  <c r="NYI38" i="1"/>
  <c r="NYH38" i="1"/>
  <c r="NYG38" i="1"/>
  <c r="NYF38" i="1"/>
  <c r="NYE38" i="1"/>
  <c r="NYD38" i="1"/>
  <c r="NYC38" i="1"/>
  <c r="NYB38" i="1"/>
  <c r="NYA38" i="1"/>
  <c r="NXZ38" i="1"/>
  <c r="NXY38" i="1"/>
  <c r="NXX38" i="1"/>
  <c r="NXW38" i="1"/>
  <c r="NXV38" i="1"/>
  <c r="NXU38" i="1"/>
  <c r="NXT38" i="1"/>
  <c r="NXS38" i="1"/>
  <c r="NXR38" i="1"/>
  <c r="NXQ38" i="1"/>
  <c r="NXP38" i="1"/>
  <c r="NXO38" i="1"/>
  <c r="NXN38" i="1"/>
  <c r="NXM38" i="1"/>
  <c r="NXL38" i="1"/>
  <c r="NXK38" i="1"/>
  <c r="NXJ38" i="1"/>
  <c r="NXI38" i="1"/>
  <c r="NXH38" i="1"/>
  <c r="NXG38" i="1"/>
  <c r="NXF38" i="1"/>
  <c r="NXE38" i="1"/>
  <c r="NXD38" i="1"/>
  <c r="NXC38" i="1"/>
  <c r="NXB38" i="1"/>
  <c r="NXA38" i="1"/>
  <c r="NWZ38" i="1"/>
  <c r="NWY38" i="1"/>
  <c r="NWX38" i="1"/>
  <c r="NWW38" i="1"/>
  <c r="NWV38" i="1"/>
  <c r="NWU38" i="1"/>
  <c r="NWT38" i="1"/>
  <c r="NWS38" i="1"/>
  <c r="NWR38" i="1"/>
  <c r="NWQ38" i="1"/>
  <c r="NWP38" i="1"/>
  <c r="NWO38" i="1"/>
  <c r="NWN38" i="1"/>
  <c r="NWM38" i="1"/>
  <c r="NWL38" i="1"/>
  <c r="NWK38" i="1"/>
  <c r="NWJ38" i="1"/>
  <c r="NWI38" i="1"/>
  <c r="NWH38" i="1"/>
  <c r="NWG38" i="1"/>
  <c r="NWF38" i="1"/>
  <c r="NWE38" i="1"/>
  <c r="NWD38" i="1"/>
  <c r="NWC38" i="1"/>
  <c r="NWB38" i="1"/>
  <c r="NWA38" i="1"/>
  <c r="NVZ38" i="1"/>
  <c r="NVY38" i="1"/>
  <c r="NVX38" i="1"/>
  <c r="NVW38" i="1"/>
  <c r="NVV38" i="1"/>
  <c r="NVU38" i="1"/>
  <c r="NVT38" i="1"/>
  <c r="NVS38" i="1"/>
  <c r="NVR38" i="1"/>
  <c r="NVQ38" i="1"/>
  <c r="NVP38" i="1"/>
  <c r="NVO38" i="1"/>
  <c r="NVN38" i="1"/>
  <c r="NVM38" i="1"/>
  <c r="NVL38" i="1"/>
  <c r="NVK38" i="1"/>
  <c r="NVJ38" i="1"/>
  <c r="NVI38" i="1"/>
  <c r="NVH38" i="1"/>
  <c r="NVG38" i="1"/>
  <c r="NVF38" i="1"/>
  <c r="NVE38" i="1"/>
  <c r="NVD38" i="1"/>
  <c r="NVC38" i="1"/>
  <c r="NVB38" i="1"/>
  <c r="NVA38" i="1"/>
  <c r="NUZ38" i="1"/>
  <c r="NUY38" i="1"/>
  <c r="NUX38" i="1"/>
  <c r="NUW38" i="1"/>
  <c r="NUV38" i="1"/>
  <c r="NUU38" i="1"/>
  <c r="NUT38" i="1"/>
  <c r="NUS38" i="1"/>
  <c r="NUR38" i="1"/>
  <c r="NUQ38" i="1"/>
  <c r="NUP38" i="1"/>
  <c r="NUO38" i="1"/>
  <c r="NUN38" i="1"/>
  <c r="NUM38" i="1"/>
  <c r="NUL38" i="1"/>
  <c r="NUK38" i="1"/>
  <c r="NUJ38" i="1"/>
  <c r="NUI38" i="1"/>
  <c r="NUH38" i="1"/>
  <c r="NUG38" i="1"/>
  <c r="NUF38" i="1"/>
  <c r="NUE38" i="1"/>
  <c r="NUD38" i="1"/>
  <c r="NUC38" i="1"/>
  <c r="NUB38" i="1"/>
  <c r="NUA38" i="1"/>
  <c r="NTZ38" i="1"/>
  <c r="NTY38" i="1"/>
  <c r="NTX38" i="1"/>
  <c r="NTW38" i="1"/>
  <c r="NTV38" i="1"/>
  <c r="NTU38" i="1"/>
  <c r="NTT38" i="1"/>
  <c r="NTS38" i="1"/>
  <c r="NTR38" i="1"/>
  <c r="NTQ38" i="1"/>
  <c r="NTP38" i="1"/>
  <c r="NTO38" i="1"/>
  <c r="NTN38" i="1"/>
  <c r="NTM38" i="1"/>
  <c r="NTL38" i="1"/>
  <c r="NTK38" i="1"/>
  <c r="NTJ38" i="1"/>
  <c r="NTI38" i="1"/>
  <c r="NTH38" i="1"/>
  <c r="NTG38" i="1"/>
  <c r="NTF38" i="1"/>
  <c r="NTE38" i="1"/>
  <c r="NTD38" i="1"/>
  <c r="NTC38" i="1"/>
  <c r="NTB38" i="1"/>
  <c r="NTA38" i="1"/>
  <c r="NSZ38" i="1"/>
  <c r="NSY38" i="1"/>
  <c r="NSX38" i="1"/>
  <c r="NSW38" i="1"/>
  <c r="NSV38" i="1"/>
  <c r="NSU38" i="1"/>
  <c r="NST38" i="1"/>
  <c r="NSS38" i="1"/>
  <c r="NSR38" i="1"/>
  <c r="NSQ38" i="1"/>
  <c r="NSP38" i="1"/>
  <c r="NSO38" i="1"/>
  <c r="NSN38" i="1"/>
  <c r="NSM38" i="1"/>
  <c r="NSL38" i="1"/>
  <c r="NSK38" i="1"/>
  <c r="NSJ38" i="1"/>
  <c r="NSI38" i="1"/>
  <c r="NSH38" i="1"/>
  <c r="NSG38" i="1"/>
  <c r="NSF38" i="1"/>
  <c r="NSE38" i="1"/>
  <c r="NSD38" i="1"/>
  <c r="NSC38" i="1"/>
  <c r="NSB38" i="1"/>
  <c r="NSA38" i="1"/>
  <c r="NRZ38" i="1"/>
  <c r="NRY38" i="1"/>
  <c r="NRX38" i="1"/>
  <c r="NRW38" i="1"/>
  <c r="NRV38" i="1"/>
  <c r="NRU38" i="1"/>
  <c r="NRT38" i="1"/>
  <c r="NRS38" i="1"/>
  <c r="NRR38" i="1"/>
  <c r="NRQ38" i="1"/>
  <c r="NRP38" i="1"/>
  <c r="NRO38" i="1"/>
  <c r="NRN38" i="1"/>
  <c r="NRM38" i="1"/>
  <c r="NRL38" i="1"/>
  <c r="NRK38" i="1"/>
  <c r="NRJ38" i="1"/>
  <c r="NRI38" i="1"/>
  <c r="NRH38" i="1"/>
  <c r="NRG38" i="1"/>
  <c r="NRF38" i="1"/>
  <c r="NRE38" i="1"/>
  <c r="NRD38" i="1"/>
  <c r="NRC38" i="1"/>
  <c r="NRB38" i="1"/>
  <c r="NRA38" i="1"/>
  <c r="NQZ38" i="1"/>
  <c r="NQY38" i="1"/>
  <c r="NQX38" i="1"/>
  <c r="NQW38" i="1"/>
  <c r="NQV38" i="1"/>
  <c r="NQU38" i="1"/>
  <c r="NQT38" i="1"/>
  <c r="NQS38" i="1"/>
  <c r="NQR38" i="1"/>
  <c r="NQQ38" i="1"/>
  <c r="NQP38" i="1"/>
  <c r="NQO38" i="1"/>
  <c r="NQN38" i="1"/>
  <c r="NQM38" i="1"/>
  <c r="NQL38" i="1"/>
  <c r="NQK38" i="1"/>
  <c r="NQJ38" i="1"/>
  <c r="NQI38" i="1"/>
  <c r="NQH38" i="1"/>
  <c r="NQG38" i="1"/>
  <c r="NQF38" i="1"/>
  <c r="NQE38" i="1"/>
  <c r="NQD38" i="1"/>
  <c r="NQC38" i="1"/>
  <c r="NQB38" i="1"/>
  <c r="NQA38" i="1"/>
  <c r="NPZ38" i="1"/>
  <c r="NPY38" i="1"/>
  <c r="NPX38" i="1"/>
  <c r="NPW38" i="1"/>
  <c r="NPV38" i="1"/>
  <c r="NPU38" i="1"/>
  <c r="NPT38" i="1"/>
  <c r="NPS38" i="1"/>
  <c r="NPR38" i="1"/>
  <c r="NPQ38" i="1"/>
  <c r="NPP38" i="1"/>
  <c r="NPO38" i="1"/>
  <c r="NPN38" i="1"/>
  <c r="NPM38" i="1"/>
  <c r="NPL38" i="1"/>
  <c r="NPK38" i="1"/>
  <c r="NPJ38" i="1"/>
  <c r="NPI38" i="1"/>
  <c r="NPH38" i="1"/>
  <c r="NPG38" i="1"/>
  <c r="NPF38" i="1"/>
  <c r="NPE38" i="1"/>
  <c r="NPD38" i="1"/>
  <c r="NPC38" i="1"/>
  <c r="NPB38" i="1"/>
  <c r="NPA38" i="1"/>
  <c r="NOZ38" i="1"/>
  <c r="NOY38" i="1"/>
  <c r="NOX38" i="1"/>
  <c r="NOW38" i="1"/>
  <c r="NOV38" i="1"/>
  <c r="NOU38" i="1"/>
  <c r="NOT38" i="1"/>
  <c r="NOS38" i="1"/>
  <c r="NOR38" i="1"/>
  <c r="NOQ38" i="1"/>
  <c r="NOP38" i="1"/>
  <c r="NOO38" i="1"/>
  <c r="NON38" i="1"/>
  <c r="NOM38" i="1"/>
  <c r="NOL38" i="1"/>
  <c r="NOK38" i="1"/>
  <c r="NOJ38" i="1"/>
  <c r="NOI38" i="1"/>
  <c r="NOH38" i="1"/>
  <c r="NOG38" i="1"/>
  <c r="NOF38" i="1"/>
  <c r="NOE38" i="1"/>
  <c r="NOD38" i="1"/>
  <c r="NOC38" i="1"/>
  <c r="NOB38" i="1"/>
  <c r="NOA38" i="1"/>
  <c r="NNZ38" i="1"/>
  <c r="NNY38" i="1"/>
  <c r="NNX38" i="1"/>
  <c r="NNW38" i="1"/>
  <c r="NNV38" i="1"/>
  <c r="NNU38" i="1"/>
  <c r="NNT38" i="1"/>
  <c r="NNS38" i="1"/>
  <c r="NNR38" i="1"/>
  <c r="NNQ38" i="1"/>
  <c r="NNP38" i="1"/>
  <c r="NNO38" i="1"/>
  <c r="NNN38" i="1"/>
  <c r="NNM38" i="1"/>
  <c r="NNL38" i="1"/>
  <c r="NNK38" i="1"/>
  <c r="NNJ38" i="1"/>
  <c r="NNI38" i="1"/>
  <c r="NNH38" i="1"/>
  <c r="NNG38" i="1"/>
  <c r="NNF38" i="1"/>
  <c r="NNE38" i="1"/>
  <c r="NND38" i="1"/>
  <c r="NNC38" i="1"/>
  <c r="NNB38" i="1"/>
  <c r="NNA38" i="1"/>
  <c r="NMZ38" i="1"/>
  <c r="NMY38" i="1"/>
  <c r="NMX38" i="1"/>
  <c r="NMW38" i="1"/>
  <c r="NMV38" i="1"/>
  <c r="NMU38" i="1"/>
  <c r="NMT38" i="1"/>
  <c r="NMS38" i="1"/>
  <c r="NMR38" i="1"/>
  <c r="NMQ38" i="1"/>
  <c r="NMP38" i="1"/>
  <c r="NMO38" i="1"/>
  <c r="NMN38" i="1"/>
  <c r="NMM38" i="1"/>
  <c r="NML38" i="1"/>
  <c r="NMK38" i="1"/>
  <c r="NMJ38" i="1"/>
  <c r="NMI38" i="1"/>
  <c r="NMH38" i="1"/>
  <c r="NMG38" i="1"/>
  <c r="NMF38" i="1"/>
  <c r="NME38" i="1"/>
  <c r="NMD38" i="1"/>
  <c r="NMC38" i="1"/>
  <c r="NMB38" i="1"/>
  <c r="NMA38" i="1"/>
  <c r="NLZ38" i="1"/>
  <c r="NLY38" i="1"/>
  <c r="NLX38" i="1"/>
  <c r="NLW38" i="1"/>
  <c r="NLV38" i="1"/>
  <c r="NLU38" i="1"/>
  <c r="NLT38" i="1"/>
  <c r="NLS38" i="1"/>
  <c r="NLR38" i="1"/>
  <c r="NLQ38" i="1"/>
  <c r="NLP38" i="1"/>
  <c r="NLO38" i="1"/>
  <c r="NLN38" i="1"/>
  <c r="NLM38" i="1"/>
  <c r="NLL38" i="1"/>
  <c r="NLK38" i="1"/>
  <c r="NLJ38" i="1"/>
  <c r="NLI38" i="1"/>
  <c r="NLH38" i="1"/>
  <c r="NLG38" i="1"/>
  <c r="NLF38" i="1"/>
  <c r="NLE38" i="1"/>
  <c r="NLD38" i="1"/>
  <c r="NLC38" i="1"/>
  <c r="NLB38" i="1"/>
  <c r="NLA38" i="1"/>
  <c r="NKZ38" i="1"/>
  <c r="NKY38" i="1"/>
  <c r="NKX38" i="1"/>
  <c r="NKW38" i="1"/>
  <c r="NKV38" i="1"/>
  <c r="NKU38" i="1"/>
  <c r="NKT38" i="1"/>
  <c r="NKS38" i="1"/>
  <c r="NKR38" i="1"/>
  <c r="NKQ38" i="1"/>
  <c r="NKP38" i="1"/>
  <c r="NKO38" i="1"/>
  <c r="NKN38" i="1"/>
  <c r="NKM38" i="1"/>
  <c r="NKL38" i="1"/>
  <c r="NKK38" i="1"/>
  <c r="NKJ38" i="1"/>
  <c r="NKI38" i="1"/>
  <c r="NKH38" i="1"/>
  <c r="NKG38" i="1"/>
  <c r="NKF38" i="1"/>
  <c r="NKE38" i="1"/>
  <c r="NKD38" i="1"/>
  <c r="NKC38" i="1"/>
  <c r="NKB38" i="1"/>
  <c r="NKA38" i="1"/>
  <c r="NJZ38" i="1"/>
  <c r="NJY38" i="1"/>
  <c r="NJX38" i="1"/>
  <c r="NJW38" i="1"/>
  <c r="NJV38" i="1"/>
  <c r="NJU38" i="1"/>
  <c r="NJT38" i="1"/>
  <c r="NJS38" i="1"/>
  <c r="NJR38" i="1"/>
  <c r="NJQ38" i="1"/>
  <c r="NJP38" i="1"/>
  <c r="NJO38" i="1"/>
  <c r="NJN38" i="1"/>
  <c r="NJM38" i="1"/>
  <c r="NJL38" i="1"/>
  <c r="NJK38" i="1"/>
  <c r="NJJ38" i="1"/>
  <c r="NJI38" i="1"/>
  <c r="NJH38" i="1"/>
  <c r="NJG38" i="1"/>
  <c r="NJF38" i="1"/>
  <c r="NJE38" i="1"/>
  <c r="NJD38" i="1"/>
  <c r="NJC38" i="1"/>
  <c r="NJB38" i="1"/>
  <c r="NJA38" i="1"/>
  <c r="NIZ38" i="1"/>
  <c r="NIY38" i="1"/>
  <c r="NIX38" i="1"/>
  <c r="NIW38" i="1"/>
  <c r="NIV38" i="1"/>
  <c r="NIU38" i="1"/>
  <c r="NIT38" i="1"/>
  <c r="NIS38" i="1"/>
  <c r="NIR38" i="1"/>
  <c r="NIQ38" i="1"/>
  <c r="NIP38" i="1"/>
  <c r="NIO38" i="1"/>
  <c r="NIN38" i="1"/>
  <c r="NIM38" i="1"/>
  <c r="NIL38" i="1"/>
  <c r="NIK38" i="1"/>
  <c r="NIJ38" i="1"/>
  <c r="NII38" i="1"/>
  <c r="NIH38" i="1"/>
  <c r="NIG38" i="1"/>
  <c r="NIF38" i="1"/>
  <c r="NIE38" i="1"/>
  <c r="NID38" i="1"/>
  <c r="NIC38" i="1"/>
  <c r="NIB38" i="1"/>
  <c r="NIA38" i="1"/>
  <c r="NHZ38" i="1"/>
  <c r="NHY38" i="1"/>
  <c r="NHX38" i="1"/>
  <c r="NHW38" i="1"/>
  <c r="NHV38" i="1"/>
  <c r="NHU38" i="1"/>
  <c r="NHT38" i="1"/>
  <c r="NHS38" i="1"/>
  <c r="NHR38" i="1"/>
  <c r="NHQ38" i="1"/>
  <c r="NHP38" i="1"/>
  <c r="NHO38" i="1"/>
  <c r="NHN38" i="1"/>
  <c r="NHM38" i="1"/>
  <c r="NHL38" i="1"/>
  <c r="NHK38" i="1"/>
  <c r="NHJ38" i="1"/>
  <c r="NHI38" i="1"/>
  <c r="NHH38" i="1"/>
  <c r="NHG38" i="1"/>
  <c r="NHF38" i="1"/>
  <c r="NHE38" i="1"/>
  <c r="NHD38" i="1"/>
  <c r="NHC38" i="1"/>
  <c r="NHB38" i="1"/>
  <c r="NHA38" i="1"/>
  <c r="NGZ38" i="1"/>
  <c r="NGY38" i="1"/>
  <c r="NGX38" i="1"/>
  <c r="NGW38" i="1"/>
  <c r="NGV38" i="1"/>
  <c r="NGU38" i="1"/>
  <c r="NGT38" i="1"/>
  <c r="NGS38" i="1"/>
  <c r="NGR38" i="1"/>
  <c r="NGQ38" i="1"/>
  <c r="NGP38" i="1"/>
  <c r="NGO38" i="1"/>
  <c r="NGN38" i="1"/>
  <c r="NGM38" i="1"/>
  <c r="NGL38" i="1"/>
  <c r="NGK38" i="1"/>
  <c r="NGJ38" i="1"/>
  <c r="NGI38" i="1"/>
  <c r="NGH38" i="1"/>
  <c r="NGG38" i="1"/>
  <c r="NGF38" i="1"/>
  <c r="NGE38" i="1"/>
  <c r="NGD38" i="1"/>
  <c r="NGC38" i="1"/>
  <c r="NGB38" i="1"/>
  <c r="NGA38" i="1"/>
  <c r="NFZ38" i="1"/>
  <c r="NFY38" i="1"/>
  <c r="NFX38" i="1"/>
  <c r="NFW38" i="1"/>
  <c r="NFV38" i="1"/>
  <c r="NFU38" i="1"/>
  <c r="NFT38" i="1"/>
  <c r="NFS38" i="1"/>
  <c r="NFR38" i="1"/>
  <c r="NFQ38" i="1"/>
  <c r="NFP38" i="1"/>
  <c r="NFO38" i="1"/>
  <c r="NFN38" i="1"/>
  <c r="NFM38" i="1"/>
  <c r="NFL38" i="1"/>
  <c r="NFK38" i="1"/>
  <c r="NFJ38" i="1"/>
  <c r="NFI38" i="1"/>
  <c r="NFH38" i="1"/>
  <c r="NFG38" i="1"/>
  <c r="NFF38" i="1"/>
  <c r="NFE38" i="1"/>
  <c r="NFD38" i="1"/>
  <c r="NFC38" i="1"/>
  <c r="NFB38" i="1"/>
  <c r="NFA38" i="1"/>
  <c r="NEZ38" i="1"/>
  <c r="NEY38" i="1"/>
  <c r="NEX38" i="1"/>
  <c r="NEW38" i="1"/>
  <c r="NEV38" i="1"/>
  <c r="NEU38" i="1"/>
  <c r="NET38" i="1"/>
  <c r="NES38" i="1"/>
  <c r="NER38" i="1"/>
  <c r="NEQ38" i="1"/>
  <c r="NEP38" i="1"/>
  <c r="NEO38" i="1"/>
  <c r="NEN38" i="1"/>
  <c r="NEM38" i="1"/>
  <c r="NEL38" i="1"/>
  <c r="NEK38" i="1"/>
  <c r="NEJ38" i="1"/>
  <c r="NEI38" i="1"/>
  <c r="NEH38" i="1"/>
  <c r="NEG38" i="1"/>
  <c r="NEF38" i="1"/>
  <c r="NEE38" i="1"/>
  <c r="NED38" i="1"/>
  <c r="NEC38" i="1"/>
  <c r="NEB38" i="1"/>
  <c r="NEA38" i="1"/>
  <c r="NDZ38" i="1"/>
  <c r="NDY38" i="1"/>
  <c r="NDX38" i="1"/>
  <c r="NDW38" i="1"/>
  <c r="NDV38" i="1"/>
  <c r="NDU38" i="1"/>
  <c r="NDT38" i="1"/>
  <c r="NDS38" i="1"/>
  <c r="NDR38" i="1"/>
  <c r="NDQ38" i="1"/>
  <c r="NDP38" i="1"/>
  <c r="NDO38" i="1"/>
  <c r="NDN38" i="1"/>
  <c r="NDM38" i="1"/>
  <c r="NDL38" i="1"/>
  <c r="NDK38" i="1"/>
  <c r="NDJ38" i="1"/>
  <c r="NDI38" i="1"/>
  <c r="NDH38" i="1"/>
  <c r="NDG38" i="1"/>
  <c r="NDF38" i="1"/>
  <c r="NDE38" i="1"/>
  <c r="NDD38" i="1"/>
  <c r="NDC38" i="1"/>
  <c r="NDB38" i="1"/>
  <c r="NDA38" i="1"/>
  <c r="NCZ38" i="1"/>
  <c r="NCY38" i="1"/>
  <c r="NCX38" i="1"/>
  <c r="NCW38" i="1"/>
  <c r="NCV38" i="1"/>
  <c r="NCU38" i="1"/>
  <c r="NCT38" i="1"/>
  <c r="NCS38" i="1"/>
  <c r="NCR38" i="1"/>
  <c r="NCQ38" i="1"/>
  <c r="NCP38" i="1"/>
  <c r="NCO38" i="1"/>
  <c r="NCN38" i="1"/>
  <c r="NCM38" i="1"/>
  <c r="NCL38" i="1"/>
  <c r="NCK38" i="1"/>
  <c r="NCJ38" i="1"/>
  <c r="NCI38" i="1"/>
  <c r="NCH38" i="1"/>
  <c r="NCG38" i="1"/>
  <c r="NCF38" i="1"/>
  <c r="NCE38" i="1"/>
  <c r="NCD38" i="1"/>
  <c r="NCC38" i="1"/>
  <c r="NCB38" i="1"/>
  <c r="NCA38" i="1"/>
  <c r="NBZ38" i="1"/>
  <c r="NBY38" i="1"/>
  <c r="NBX38" i="1"/>
  <c r="NBW38" i="1"/>
  <c r="NBV38" i="1"/>
  <c r="NBU38" i="1"/>
  <c r="NBT38" i="1"/>
  <c r="NBS38" i="1"/>
  <c r="NBR38" i="1"/>
  <c r="NBQ38" i="1"/>
  <c r="NBP38" i="1"/>
  <c r="NBO38" i="1"/>
  <c r="NBN38" i="1"/>
  <c r="NBM38" i="1"/>
  <c r="NBL38" i="1"/>
  <c r="NBK38" i="1"/>
  <c r="NBJ38" i="1"/>
  <c r="NBI38" i="1"/>
  <c r="NBH38" i="1"/>
  <c r="NBG38" i="1"/>
  <c r="NBF38" i="1"/>
  <c r="NBE38" i="1"/>
  <c r="NBD38" i="1"/>
  <c r="NBC38" i="1"/>
  <c r="NBB38" i="1"/>
  <c r="NBA38" i="1"/>
  <c r="NAZ38" i="1"/>
  <c r="NAY38" i="1"/>
  <c r="NAX38" i="1"/>
  <c r="NAW38" i="1"/>
  <c r="NAV38" i="1"/>
  <c r="NAU38" i="1"/>
  <c r="NAT38" i="1"/>
  <c r="NAS38" i="1"/>
  <c r="NAR38" i="1"/>
  <c r="NAQ38" i="1"/>
  <c r="NAP38" i="1"/>
  <c r="NAO38" i="1"/>
  <c r="NAN38" i="1"/>
  <c r="NAM38" i="1"/>
  <c r="NAL38" i="1"/>
  <c r="NAK38" i="1"/>
  <c r="NAJ38" i="1"/>
  <c r="NAI38" i="1"/>
  <c r="NAH38" i="1"/>
  <c r="NAG38" i="1"/>
  <c r="NAF38" i="1"/>
  <c r="NAE38" i="1"/>
  <c r="NAD38" i="1"/>
  <c r="NAC38" i="1"/>
  <c r="NAB38" i="1"/>
  <c r="NAA38" i="1"/>
  <c r="MZZ38" i="1"/>
  <c r="MZY38" i="1"/>
  <c r="MZX38" i="1"/>
  <c r="MZW38" i="1"/>
  <c r="MZV38" i="1"/>
  <c r="MZU38" i="1"/>
  <c r="MZT38" i="1"/>
  <c r="MZS38" i="1"/>
  <c r="MZR38" i="1"/>
  <c r="MZQ38" i="1"/>
  <c r="MZP38" i="1"/>
  <c r="MZO38" i="1"/>
  <c r="MZN38" i="1"/>
  <c r="MZM38" i="1"/>
  <c r="MZL38" i="1"/>
  <c r="MZK38" i="1"/>
  <c r="MZJ38" i="1"/>
  <c r="MZI38" i="1"/>
  <c r="MZH38" i="1"/>
  <c r="MZG38" i="1"/>
  <c r="MZF38" i="1"/>
  <c r="MZE38" i="1"/>
  <c r="MZD38" i="1"/>
  <c r="MZC38" i="1"/>
  <c r="MZB38" i="1"/>
  <c r="MZA38" i="1"/>
  <c r="MYZ38" i="1"/>
  <c r="MYY38" i="1"/>
  <c r="MYX38" i="1"/>
  <c r="MYW38" i="1"/>
  <c r="MYV38" i="1"/>
  <c r="MYU38" i="1"/>
  <c r="MYT38" i="1"/>
  <c r="MYS38" i="1"/>
  <c r="MYR38" i="1"/>
  <c r="MYQ38" i="1"/>
  <c r="MYP38" i="1"/>
  <c r="MYO38" i="1"/>
  <c r="MYN38" i="1"/>
  <c r="MYM38" i="1"/>
  <c r="MYL38" i="1"/>
  <c r="MYK38" i="1"/>
  <c r="MYJ38" i="1"/>
  <c r="MYI38" i="1"/>
  <c r="MYH38" i="1"/>
  <c r="MYG38" i="1"/>
  <c r="MYF38" i="1"/>
  <c r="MYE38" i="1"/>
  <c r="MYD38" i="1"/>
  <c r="MYC38" i="1"/>
  <c r="MYB38" i="1"/>
  <c r="MYA38" i="1"/>
  <c r="MXZ38" i="1"/>
  <c r="MXY38" i="1"/>
  <c r="MXX38" i="1"/>
  <c r="MXW38" i="1"/>
  <c r="MXV38" i="1"/>
  <c r="MXU38" i="1"/>
  <c r="MXT38" i="1"/>
  <c r="MXS38" i="1"/>
  <c r="MXR38" i="1"/>
  <c r="MXQ38" i="1"/>
  <c r="MXP38" i="1"/>
  <c r="MXO38" i="1"/>
  <c r="MXN38" i="1"/>
  <c r="MXM38" i="1"/>
  <c r="MXL38" i="1"/>
  <c r="MXK38" i="1"/>
  <c r="MXJ38" i="1"/>
  <c r="MXI38" i="1"/>
  <c r="MXH38" i="1"/>
  <c r="MXG38" i="1"/>
  <c r="MXF38" i="1"/>
  <c r="MXE38" i="1"/>
  <c r="MXD38" i="1"/>
  <c r="MXC38" i="1"/>
  <c r="MXB38" i="1"/>
  <c r="MXA38" i="1"/>
  <c r="MWZ38" i="1"/>
  <c r="MWY38" i="1"/>
  <c r="MWX38" i="1"/>
  <c r="MWW38" i="1"/>
  <c r="MWV38" i="1"/>
  <c r="MWU38" i="1"/>
  <c r="MWT38" i="1"/>
  <c r="MWS38" i="1"/>
  <c r="MWR38" i="1"/>
  <c r="MWQ38" i="1"/>
  <c r="MWP38" i="1"/>
  <c r="MWO38" i="1"/>
  <c r="MWN38" i="1"/>
  <c r="MWM38" i="1"/>
  <c r="MWL38" i="1"/>
  <c r="MWK38" i="1"/>
  <c r="MWJ38" i="1"/>
  <c r="MWI38" i="1"/>
  <c r="MWH38" i="1"/>
  <c r="MWG38" i="1"/>
  <c r="MWF38" i="1"/>
  <c r="MWE38" i="1"/>
  <c r="MWD38" i="1"/>
  <c r="MWC38" i="1"/>
  <c r="MWB38" i="1"/>
  <c r="MWA38" i="1"/>
  <c r="MVZ38" i="1"/>
  <c r="MVY38" i="1"/>
  <c r="MVX38" i="1"/>
  <c r="MVW38" i="1"/>
  <c r="MVV38" i="1"/>
  <c r="MVU38" i="1"/>
  <c r="MVT38" i="1"/>
  <c r="MVS38" i="1"/>
  <c r="MVR38" i="1"/>
  <c r="MVQ38" i="1"/>
  <c r="MVP38" i="1"/>
  <c r="MVO38" i="1"/>
  <c r="MVN38" i="1"/>
  <c r="MVM38" i="1"/>
  <c r="MVL38" i="1"/>
  <c r="MVK38" i="1"/>
  <c r="MVJ38" i="1"/>
  <c r="MVI38" i="1"/>
  <c r="MVH38" i="1"/>
  <c r="MVG38" i="1"/>
  <c r="MVF38" i="1"/>
  <c r="MVE38" i="1"/>
  <c r="MVD38" i="1"/>
  <c r="MVC38" i="1"/>
  <c r="MVB38" i="1"/>
  <c r="MVA38" i="1"/>
  <c r="MUZ38" i="1"/>
  <c r="MUY38" i="1"/>
  <c r="MUX38" i="1"/>
  <c r="MUW38" i="1"/>
  <c r="MUV38" i="1"/>
  <c r="MUU38" i="1"/>
  <c r="MUT38" i="1"/>
  <c r="MUS38" i="1"/>
  <c r="MUR38" i="1"/>
  <c r="MUQ38" i="1"/>
  <c r="MUP38" i="1"/>
  <c r="MUO38" i="1"/>
  <c r="MUN38" i="1"/>
  <c r="MUM38" i="1"/>
  <c r="MUL38" i="1"/>
  <c r="MUK38" i="1"/>
  <c r="MUJ38" i="1"/>
  <c r="MUI38" i="1"/>
  <c r="MUH38" i="1"/>
  <c r="MUG38" i="1"/>
  <c r="MUF38" i="1"/>
  <c r="MUE38" i="1"/>
  <c r="MUD38" i="1"/>
  <c r="MUC38" i="1"/>
  <c r="MUB38" i="1"/>
  <c r="MUA38" i="1"/>
  <c r="MTZ38" i="1"/>
  <c r="MTY38" i="1"/>
  <c r="MTX38" i="1"/>
  <c r="MTW38" i="1"/>
  <c r="MTV38" i="1"/>
  <c r="MTU38" i="1"/>
  <c r="MTT38" i="1"/>
  <c r="MTS38" i="1"/>
  <c r="MTR38" i="1"/>
  <c r="MTQ38" i="1"/>
  <c r="MTP38" i="1"/>
  <c r="MTO38" i="1"/>
  <c r="MTN38" i="1"/>
  <c r="MTM38" i="1"/>
  <c r="MTL38" i="1"/>
  <c r="MTK38" i="1"/>
  <c r="MTJ38" i="1"/>
  <c r="MTI38" i="1"/>
  <c r="MTH38" i="1"/>
  <c r="MTG38" i="1"/>
  <c r="MTF38" i="1"/>
  <c r="MTE38" i="1"/>
  <c r="MTD38" i="1"/>
  <c r="MTC38" i="1"/>
  <c r="MTB38" i="1"/>
  <c r="MTA38" i="1"/>
  <c r="MSZ38" i="1"/>
  <c r="MSY38" i="1"/>
  <c r="MSX38" i="1"/>
  <c r="MSW38" i="1"/>
  <c r="MSV38" i="1"/>
  <c r="MSU38" i="1"/>
  <c r="MST38" i="1"/>
  <c r="MSS38" i="1"/>
  <c r="MSR38" i="1"/>
  <c r="MSQ38" i="1"/>
  <c r="MSP38" i="1"/>
  <c r="MSO38" i="1"/>
  <c r="MSN38" i="1"/>
  <c r="MSM38" i="1"/>
  <c r="MSL38" i="1"/>
  <c r="MSK38" i="1"/>
  <c r="MSJ38" i="1"/>
  <c r="MSI38" i="1"/>
  <c r="MSH38" i="1"/>
  <c r="MSG38" i="1"/>
  <c r="MSF38" i="1"/>
  <c r="MSE38" i="1"/>
  <c r="MSD38" i="1"/>
  <c r="MSC38" i="1"/>
  <c r="MSB38" i="1"/>
  <c r="MSA38" i="1"/>
  <c r="MRZ38" i="1"/>
  <c r="MRY38" i="1"/>
  <c r="MRX38" i="1"/>
  <c r="MRW38" i="1"/>
  <c r="MRV38" i="1"/>
  <c r="MRU38" i="1"/>
  <c r="MRT38" i="1"/>
  <c r="MRS38" i="1"/>
  <c r="MRR38" i="1"/>
  <c r="MRQ38" i="1"/>
  <c r="MRP38" i="1"/>
  <c r="MRO38" i="1"/>
  <c r="MRN38" i="1"/>
  <c r="MRM38" i="1"/>
  <c r="MRL38" i="1"/>
  <c r="MRK38" i="1"/>
  <c r="MRJ38" i="1"/>
  <c r="MRI38" i="1"/>
  <c r="MRH38" i="1"/>
  <c r="MRG38" i="1"/>
  <c r="MRF38" i="1"/>
  <c r="MRE38" i="1"/>
  <c r="MRD38" i="1"/>
  <c r="MRC38" i="1"/>
  <c r="MRB38" i="1"/>
  <c r="MRA38" i="1"/>
  <c r="MQZ38" i="1"/>
  <c r="MQY38" i="1"/>
  <c r="MQX38" i="1"/>
  <c r="MQW38" i="1"/>
  <c r="MQV38" i="1"/>
  <c r="MQU38" i="1"/>
  <c r="MQT38" i="1"/>
  <c r="MQS38" i="1"/>
  <c r="MQR38" i="1"/>
  <c r="MQQ38" i="1"/>
  <c r="MQP38" i="1"/>
  <c r="MQO38" i="1"/>
  <c r="MQN38" i="1"/>
  <c r="MQM38" i="1"/>
  <c r="MQL38" i="1"/>
  <c r="MQK38" i="1"/>
  <c r="MQJ38" i="1"/>
  <c r="MQI38" i="1"/>
  <c r="MQH38" i="1"/>
  <c r="MQG38" i="1"/>
  <c r="MQF38" i="1"/>
  <c r="MQE38" i="1"/>
  <c r="MQD38" i="1"/>
  <c r="MQC38" i="1"/>
  <c r="MQB38" i="1"/>
  <c r="MQA38" i="1"/>
  <c r="MPZ38" i="1"/>
  <c r="MPY38" i="1"/>
  <c r="MPX38" i="1"/>
  <c r="MPW38" i="1"/>
  <c r="MPV38" i="1"/>
  <c r="MPU38" i="1"/>
  <c r="MPT38" i="1"/>
  <c r="MPS38" i="1"/>
  <c r="MPR38" i="1"/>
  <c r="MPQ38" i="1"/>
  <c r="MPP38" i="1"/>
  <c r="MPO38" i="1"/>
  <c r="MPN38" i="1"/>
  <c r="MPM38" i="1"/>
  <c r="MPL38" i="1"/>
  <c r="MPK38" i="1"/>
  <c r="MPJ38" i="1"/>
  <c r="MPI38" i="1"/>
  <c r="MPH38" i="1"/>
  <c r="MPG38" i="1"/>
  <c r="MPF38" i="1"/>
  <c r="MPE38" i="1"/>
  <c r="MPD38" i="1"/>
  <c r="MPC38" i="1"/>
  <c r="MPB38" i="1"/>
  <c r="MPA38" i="1"/>
  <c r="MOZ38" i="1"/>
  <c r="MOY38" i="1"/>
  <c r="MOX38" i="1"/>
  <c r="MOW38" i="1"/>
  <c r="MOV38" i="1"/>
  <c r="MOU38" i="1"/>
  <c r="MOT38" i="1"/>
  <c r="MOS38" i="1"/>
  <c r="MOR38" i="1"/>
  <c r="MOQ38" i="1"/>
  <c r="MOP38" i="1"/>
  <c r="MOO38" i="1"/>
  <c r="MON38" i="1"/>
  <c r="MOM38" i="1"/>
  <c r="MOL38" i="1"/>
  <c r="MOK38" i="1"/>
  <c r="MOJ38" i="1"/>
  <c r="MOI38" i="1"/>
  <c r="MOH38" i="1"/>
  <c r="MOG38" i="1"/>
  <c r="MOF38" i="1"/>
  <c r="MOE38" i="1"/>
  <c r="MOD38" i="1"/>
  <c r="MOC38" i="1"/>
  <c r="MOB38" i="1"/>
  <c r="MOA38" i="1"/>
  <c r="MNZ38" i="1"/>
  <c r="MNY38" i="1"/>
  <c r="MNX38" i="1"/>
  <c r="MNW38" i="1"/>
  <c r="MNV38" i="1"/>
  <c r="MNU38" i="1"/>
  <c r="MNT38" i="1"/>
  <c r="MNS38" i="1"/>
  <c r="MNR38" i="1"/>
  <c r="MNQ38" i="1"/>
  <c r="MNP38" i="1"/>
  <c r="MNO38" i="1"/>
  <c r="MNN38" i="1"/>
  <c r="MNM38" i="1"/>
  <c r="MNL38" i="1"/>
  <c r="MNK38" i="1"/>
  <c r="MNJ38" i="1"/>
  <c r="MNI38" i="1"/>
  <c r="MNH38" i="1"/>
  <c r="MNG38" i="1"/>
  <c r="MNF38" i="1"/>
  <c r="MNE38" i="1"/>
  <c r="MND38" i="1"/>
  <c r="MNC38" i="1"/>
  <c r="MNB38" i="1"/>
  <c r="MNA38" i="1"/>
  <c r="MMZ38" i="1"/>
  <c r="MMY38" i="1"/>
  <c r="MMX38" i="1"/>
  <c r="MMW38" i="1"/>
  <c r="MMV38" i="1"/>
  <c r="MMU38" i="1"/>
  <c r="MMT38" i="1"/>
  <c r="MMS38" i="1"/>
  <c r="MMR38" i="1"/>
  <c r="MMQ38" i="1"/>
  <c r="MMP38" i="1"/>
  <c r="MMO38" i="1"/>
  <c r="MMN38" i="1"/>
  <c r="MMM38" i="1"/>
  <c r="MML38" i="1"/>
  <c r="MMK38" i="1"/>
  <c r="MMJ38" i="1"/>
  <c r="MMI38" i="1"/>
  <c r="MMH38" i="1"/>
  <c r="MMG38" i="1"/>
  <c r="MMF38" i="1"/>
  <c r="MME38" i="1"/>
  <c r="MMD38" i="1"/>
  <c r="MMC38" i="1"/>
  <c r="MMB38" i="1"/>
  <c r="MMA38" i="1"/>
  <c r="MLZ38" i="1"/>
  <c r="MLY38" i="1"/>
  <c r="MLX38" i="1"/>
  <c r="MLW38" i="1"/>
  <c r="MLV38" i="1"/>
  <c r="MLU38" i="1"/>
  <c r="MLT38" i="1"/>
  <c r="MLS38" i="1"/>
  <c r="MLR38" i="1"/>
  <c r="MLQ38" i="1"/>
  <c r="MLP38" i="1"/>
  <c r="MLO38" i="1"/>
  <c r="MLN38" i="1"/>
  <c r="MLM38" i="1"/>
  <c r="MLL38" i="1"/>
  <c r="MLK38" i="1"/>
  <c r="MLJ38" i="1"/>
  <c r="MLI38" i="1"/>
  <c r="MLH38" i="1"/>
  <c r="MLG38" i="1"/>
  <c r="MLF38" i="1"/>
  <c r="MLE38" i="1"/>
  <c r="MLD38" i="1"/>
  <c r="MLC38" i="1"/>
  <c r="MLB38" i="1"/>
  <c r="MLA38" i="1"/>
  <c r="MKZ38" i="1"/>
  <c r="MKY38" i="1"/>
  <c r="MKX38" i="1"/>
  <c r="MKW38" i="1"/>
  <c r="MKV38" i="1"/>
  <c r="MKU38" i="1"/>
  <c r="MKT38" i="1"/>
  <c r="MKS38" i="1"/>
  <c r="MKR38" i="1"/>
  <c r="MKQ38" i="1"/>
  <c r="MKP38" i="1"/>
  <c r="MKO38" i="1"/>
  <c r="MKN38" i="1"/>
  <c r="MKM38" i="1"/>
  <c r="MKL38" i="1"/>
  <c r="MKK38" i="1"/>
  <c r="MKJ38" i="1"/>
  <c r="MKI38" i="1"/>
  <c r="MKH38" i="1"/>
  <c r="MKG38" i="1"/>
  <c r="MKF38" i="1"/>
  <c r="MKE38" i="1"/>
  <c r="MKD38" i="1"/>
  <c r="MKC38" i="1"/>
  <c r="MKB38" i="1"/>
  <c r="MKA38" i="1"/>
  <c r="MJZ38" i="1"/>
  <c r="MJY38" i="1"/>
  <c r="MJX38" i="1"/>
  <c r="MJW38" i="1"/>
  <c r="MJV38" i="1"/>
  <c r="MJU38" i="1"/>
  <c r="MJT38" i="1"/>
  <c r="MJS38" i="1"/>
  <c r="MJR38" i="1"/>
  <c r="MJQ38" i="1"/>
  <c r="MJP38" i="1"/>
  <c r="MJO38" i="1"/>
  <c r="MJN38" i="1"/>
  <c r="MJM38" i="1"/>
  <c r="MJL38" i="1"/>
  <c r="MJK38" i="1"/>
  <c r="MJJ38" i="1"/>
  <c r="MJI38" i="1"/>
  <c r="MJH38" i="1"/>
  <c r="MJG38" i="1"/>
  <c r="MJF38" i="1"/>
  <c r="MJE38" i="1"/>
  <c r="MJD38" i="1"/>
  <c r="MJC38" i="1"/>
  <c r="MJB38" i="1"/>
  <c r="MJA38" i="1"/>
  <c r="MIZ38" i="1"/>
  <c r="MIY38" i="1"/>
  <c r="MIX38" i="1"/>
  <c r="MIW38" i="1"/>
  <c r="MIV38" i="1"/>
  <c r="MIU38" i="1"/>
  <c r="MIT38" i="1"/>
  <c r="MIS38" i="1"/>
  <c r="MIR38" i="1"/>
  <c r="MIQ38" i="1"/>
  <c r="MIP38" i="1"/>
  <c r="MIO38" i="1"/>
  <c r="MIN38" i="1"/>
  <c r="MIM38" i="1"/>
  <c r="MIL38" i="1"/>
  <c r="MIK38" i="1"/>
  <c r="MIJ38" i="1"/>
  <c r="MII38" i="1"/>
  <c r="MIH38" i="1"/>
  <c r="MIG38" i="1"/>
  <c r="MIF38" i="1"/>
  <c r="MIE38" i="1"/>
  <c r="MID38" i="1"/>
  <c r="MIC38" i="1"/>
  <c r="MIB38" i="1"/>
  <c r="MIA38" i="1"/>
  <c r="MHZ38" i="1"/>
  <c r="MHY38" i="1"/>
  <c r="MHX38" i="1"/>
  <c r="MHW38" i="1"/>
  <c r="MHV38" i="1"/>
  <c r="MHU38" i="1"/>
  <c r="MHT38" i="1"/>
  <c r="MHS38" i="1"/>
  <c r="MHR38" i="1"/>
  <c r="MHQ38" i="1"/>
  <c r="MHP38" i="1"/>
  <c r="MHO38" i="1"/>
  <c r="MHN38" i="1"/>
  <c r="MHM38" i="1"/>
  <c r="MHL38" i="1"/>
  <c r="MHK38" i="1"/>
  <c r="MHJ38" i="1"/>
  <c r="MHI38" i="1"/>
  <c r="MHH38" i="1"/>
  <c r="MHG38" i="1"/>
  <c r="MHF38" i="1"/>
  <c r="MHE38" i="1"/>
  <c r="MHD38" i="1"/>
  <c r="MHC38" i="1"/>
  <c r="MHB38" i="1"/>
  <c r="MHA38" i="1"/>
  <c r="MGZ38" i="1"/>
  <c r="MGY38" i="1"/>
  <c r="MGX38" i="1"/>
  <c r="MGW38" i="1"/>
  <c r="MGV38" i="1"/>
  <c r="MGU38" i="1"/>
  <c r="MGT38" i="1"/>
  <c r="MGS38" i="1"/>
  <c r="MGR38" i="1"/>
  <c r="MGQ38" i="1"/>
  <c r="MGP38" i="1"/>
  <c r="MGO38" i="1"/>
  <c r="MGN38" i="1"/>
  <c r="MGM38" i="1"/>
  <c r="MGL38" i="1"/>
  <c r="MGK38" i="1"/>
  <c r="MGJ38" i="1"/>
  <c r="MGI38" i="1"/>
  <c r="MGH38" i="1"/>
  <c r="MGG38" i="1"/>
  <c r="MGF38" i="1"/>
  <c r="MGE38" i="1"/>
  <c r="MGD38" i="1"/>
  <c r="MGC38" i="1"/>
  <c r="MGB38" i="1"/>
  <c r="MGA38" i="1"/>
  <c r="MFZ38" i="1"/>
  <c r="MFY38" i="1"/>
  <c r="MFX38" i="1"/>
  <c r="MFW38" i="1"/>
  <c r="MFV38" i="1"/>
  <c r="MFU38" i="1"/>
  <c r="MFT38" i="1"/>
  <c r="MFS38" i="1"/>
  <c r="MFR38" i="1"/>
  <c r="MFQ38" i="1"/>
  <c r="MFP38" i="1"/>
  <c r="MFO38" i="1"/>
  <c r="MFN38" i="1"/>
  <c r="MFM38" i="1"/>
  <c r="MFL38" i="1"/>
  <c r="MFK38" i="1"/>
  <c r="MFJ38" i="1"/>
  <c r="MFI38" i="1"/>
  <c r="MFH38" i="1"/>
  <c r="MFG38" i="1"/>
  <c r="MFF38" i="1"/>
  <c r="MFE38" i="1"/>
  <c r="MFD38" i="1"/>
  <c r="MFC38" i="1"/>
  <c r="MFB38" i="1"/>
  <c r="MFA38" i="1"/>
  <c r="MEZ38" i="1"/>
  <c r="MEY38" i="1"/>
  <c r="MEX38" i="1"/>
  <c r="MEW38" i="1"/>
  <c r="MEV38" i="1"/>
  <c r="MEU38" i="1"/>
  <c r="MET38" i="1"/>
  <c r="MES38" i="1"/>
  <c r="MER38" i="1"/>
  <c r="MEQ38" i="1"/>
  <c r="MEP38" i="1"/>
  <c r="MEO38" i="1"/>
  <c r="MEN38" i="1"/>
  <c r="MEM38" i="1"/>
  <c r="MEL38" i="1"/>
  <c r="MEK38" i="1"/>
  <c r="MEJ38" i="1"/>
  <c r="MEI38" i="1"/>
  <c r="MEH38" i="1"/>
  <c r="MEG38" i="1"/>
  <c r="MEF38" i="1"/>
  <c r="MEE38" i="1"/>
  <c r="MED38" i="1"/>
  <c r="MEC38" i="1"/>
  <c r="MEB38" i="1"/>
  <c r="MEA38" i="1"/>
  <c r="MDZ38" i="1"/>
  <c r="MDY38" i="1"/>
  <c r="MDX38" i="1"/>
  <c r="MDW38" i="1"/>
  <c r="MDV38" i="1"/>
  <c r="MDU38" i="1"/>
  <c r="MDT38" i="1"/>
  <c r="MDS38" i="1"/>
  <c r="MDR38" i="1"/>
  <c r="MDQ38" i="1"/>
  <c r="MDP38" i="1"/>
  <c r="MDO38" i="1"/>
  <c r="MDN38" i="1"/>
  <c r="MDM38" i="1"/>
  <c r="MDL38" i="1"/>
  <c r="MDK38" i="1"/>
  <c r="MDJ38" i="1"/>
  <c r="MDI38" i="1"/>
  <c r="MDH38" i="1"/>
  <c r="MDG38" i="1"/>
  <c r="MDF38" i="1"/>
  <c r="MDE38" i="1"/>
  <c r="MDD38" i="1"/>
  <c r="MDC38" i="1"/>
  <c r="MDB38" i="1"/>
  <c r="MDA38" i="1"/>
  <c r="MCZ38" i="1"/>
  <c r="MCY38" i="1"/>
  <c r="MCX38" i="1"/>
  <c r="MCW38" i="1"/>
  <c r="MCV38" i="1"/>
  <c r="MCU38" i="1"/>
  <c r="MCT38" i="1"/>
  <c r="MCS38" i="1"/>
  <c r="MCR38" i="1"/>
  <c r="MCQ38" i="1"/>
  <c r="MCP38" i="1"/>
  <c r="MCO38" i="1"/>
  <c r="MCN38" i="1"/>
  <c r="MCM38" i="1"/>
  <c r="MCL38" i="1"/>
  <c r="MCK38" i="1"/>
  <c r="MCJ38" i="1"/>
  <c r="MCI38" i="1"/>
  <c r="MCH38" i="1"/>
  <c r="MCG38" i="1"/>
  <c r="MCF38" i="1"/>
  <c r="MCE38" i="1"/>
  <c r="MCD38" i="1"/>
  <c r="MCC38" i="1"/>
  <c r="MCB38" i="1"/>
  <c r="MCA38" i="1"/>
  <c r="MBZ38" i="1"/>
  <c r="MBY38" i="1"/>
  <c r="MBX38" i="1"/>
  <c r="MBW38" i="1"/>
  <c r="MBV38" i="1"/>
  <c r="MBU38" i="1"/>
  <c r="MBT38" i="1"/>
  <c r="MBS38" i="1"/>
  <c r="MBR38" i="1"/>
  <c r="MBQ38" i="1"/>
  <c r="MBP38" i="1"/>
  <c r="MBO38" i="1"/>
  <c r="MBN38" i="1"/>
  <c r="MBM38" i="1"/>
  <c r="MBL38" i="1"/>
  <c r="MBK38" i="1"/>
  <c r="MBJ38" i="1"/>
  <c r="MBI38" i="1"/>
  <c r="MBH38" i="1"/>
  <c r="MBG38" i="1"/>
  <c r="MBF38" i="1"/>
  <c r="MBE38" i="1"/>
  <c r="MBD38" i="1"/>
  <c r="MBC38" i="1"/>
  <c r="MBB38" i="1"/>
  <c r="MBA38" i="1"/>
  <c r="MAZ38" i="1"/>
  <c r="MAY38" i="1"/>
  <c r="MAX38" i="1"/>
  <c r="MAW38" i="1"/>
  <c r="MAV38" i="1"/>
  <c r="MAU38" i="1"/>
  <c r="MAT38" i="1"/>
  <c r="MAS38" i="1"/>
  <c r="MAR38" i="1"/>
  <c r="MAQ38" i="1"/>
  <c r="MAP38" i="1"/>
  <c r="MAO38" i="1"/>
  <c r="MAN38" i="1"/>
  <c r="MAM38" i="1"/>
  <c r="MAL38" i="1"/>
  <c r="MAK38" i="1"/>
  <c r="MAJ38" i="1"/>
  <c r="MAI38" i="1"/>
  <c r="MAH38" i="1"/>
  <c r="MAG38" i="1"/>
  <c r="MAF38" i="1"/>
  <c r="MAE38" i="1"/>
  <c r="MAD38" i="1"/>
  <c r="MAC38" i="1"/>
  <c r="MAB38" i="1"/>
  <c r="MAA38" i="1"/>
  <c r="LZZ38" i="1"/>
  <c r="LZY38" i="1"/>
  <c r="LZX38" i="1"/>
  <c r="LZW38" i="1"/>
  <c r="LZV38" i="1"/>
  <c r="LZU38" i="1"/>
  <c r="LZT38" i="1"/>
  <c r="LZS38" i="1"/>
  <c r="LZR38" i="1"/>
  <c r="LZQ38" i="1"/>
  <c r="LZP38" i="1"/>
  <c r="LZO38" i="1"/>
  <c r="LZN38" i="1"/>
  <c r="LZM38" i="1"/>
  <c r="LZL38" i="1"/>
  <c r="LZK38" i="1"/>
  <c r="LZJ38" i="1"/>
  <c r="LZI38" i="1"/>
  <c r="LZH38" i="1"/>
  <c r="LZG38" i="1"/>
  <c r="LZF38" i="1"/>
  <c r="LZE38" i="1"/>
  <c r="LZD38" i="1"/>
  <c r="LZC38" i="1"/>
  <c r="LZB38" i="1"/>
  <c r="LZA38" i="1"/>
  <c r="LYZ38" i="1"/>
  <c r="LYY38" i="1"/>
  <c r="LYX38" i="1"/>
  <c r="LYW38" i="1"/>
  <c r="LYV38" i="1"/>
  <c r="LYU38" i="1"/>
  <c r="LYT38" i="1"/>
  <c r="LYS38" i="1"/>
  <c r="LYR38" i="1"/>
  <c r="LYQ38" i="1"/>
  <c r="LYP38" i="1"/>
  <c r="LYO38" i="1"/>
  <c r="LYN38" i="1"/>
  <c r="LYM38" i="1"/>
  <c r="LYL38" i="1"/>
  <c r="LYK38" i="1"/>
  <c r="LYJ38" i="1"/>
  <c r="LYI38" i="1"/>
  <c r="LYH38" i="1"/>
  <c r="LYG38" i="1"/>
  <c r="LYF38" i="1"/>
  <c r="LYE38" i="1"/>
  <c r="LYD38" i="1"/>
  <c r="LYC38" i="1"/>
  <c r="LYB38" i="1"/>
  <c r="LYA38" i="1"/>
  <c r="LXZ38" i="1"/>
  <c r="LXY38" i="1"/>
  <c r="LXX38" i="1"/>
  <c r="LXW38" i="1"/>
  <c r="LXV38" i="1"/>
  <c r="LXU38" i="1"/>
  <c r="LXT38" i="1"/>
  <c r="LXS38" i="1"/>
  <c r="LXR38" i="1"/>
  <c r="LXQ38" i="1"/>
  <c r="LXP38" i="1"/>
  <c r="LXO38" i="1"/>
  <c r="LXN38" i="1"/>
  <c r="LXM38" i="1"/>
  <c r="LXL38" i="1"/>
  <c r="LXK38" i="1"/>
  <c r="LXJ38" i="1"/>
  <c r="LXI38" i="1"/>
  <c r="LXH38" i="1"/>
  <c r="LXG38" i="1"/>
  <c r="LXF38" i="1"/>
  <c r="LXE38" i="1"/>
  <c r="LXD38" i="1"/>
  <c r="LXC38" i="1"/>
  <c r="LXB38" i="1"/>
  <c r="LXA38" i="1"/>
  <c r="LWZ38" i="1"/>
  <c r="LWY38" i="1"/>
  <c r="LWX38" i="1"/>
  <c r="LWW38" i="1"/>
  <c r="LWV38" i="1"/>
  <c r="LWU38" i="1"/>
  <c r="LWT38" i="1"/>
  <c r="LWS38" i="1"/>
  <c r="LWR38" i="1"/>
  <c r="LWQ38" i="1"/>
  <c r="LWP38" i="1"/>
  <c r="LWO38" i="1"/>
  <c r="LWN38" i="1"/>
  <c r="LWM38" i="1"/>
  <c r="LWL38" i="1"/>
  <c r="LWK38" i="1"/>
  <c r="LWJ38" i="1"/>
  <c r="LWI38" i="1"/>
  <c r="LWH38" i="1"/>
  <c r="LWG38" i="1"/>
  <c r="LWF38" i="1"/>
  <c r="LWE38" i="1"/>
  <c r="LWD38" i="1"/>
  <c r="LWC38" i="1"/>
  <c r="LWB38" i="1"/>
  <c r="LWA38" i="1"/>
  <c r="LVZ38" i="1"/>
  <c r="LVY38" i="1"/>
  <c r="LVX38" i="1"/>
  <c r="LVW38" i="1"/>
  <c r="LVV38" i="1"/>
  <c r="LVU38" i="1"/>
  <c r="LVT38" i="1"/>
  <c r="LVS38" i="1"/>
  <c r="LVR38" i="1"/>
  <c r="LVQ38" i="1"/>
  <c r="LVP38" i="1"/>
  <c r="LVO38" i="1"/>
  <c r="LVN38" i="1"/>
  <c r="LVM38" i="1"/>
  <c r="LVL38" i="1"/>
  <c r="LVK38" i="1"/>
  <c r="LVJ38" i="1"/>
  <c r="LVI38" i="1"/>
  <c r="LVH38" i="1"/>
  <c r="LVG38" i="1"/>
  <c r="LVF38" i="1"/>
  <c r="LVE38" i="1"/>
  <c r="LVD38" i="1"/>
  <c r="LVC38" i="1"/>
  <c r="LVB38" i="1"/>
  <c r="LVA38" i="1"/>
  <c r="LUZ38" i="1"/>
  <c r="LUY38" i="1"/>
  <c r="LUX38" i="1"/>
  <c r="LUW38" i="1"/>
  <c r="LUV38" i="1"/>
  <c r="LUU38" i="1"/>
  <c r="LUT38" i="1"/>
  <c r="LUS38" i="1"/>
  <c r="LUR38" i="1"/>
  <c r="LUQ38" i="1"/>
  <c r="LUP38" i="1"/>
  <c r="LUO38" i="1"/>
  <c r="LUN38" i="1"/>
  <c r="LUM38" i="1"/>
  <c r="LUL38" i="1"/>
  <c r="LUK38" i="1"/>
  <c r="LUJ38" i="1"/>
  <c r="LUI38" i="1"/>
  <c r="LUH38" i="1"/>
  <c r="LUG38" i="1"/>
  <c r="LUF38" i="1"/>
  <c r="LUE38" i="1"/>
  <c r="LUD38" i="1"/>
  <c r="LUC38" i="1"/>
  <c r="LUB38" i="1"/>
  <c r="LUA38" i="1"/>
  <c r="LTZ38" i="1"/>
  <c r="LTY38" i="1"/>
  <c r="LTX38" i="1"/>
  <c r="LTW38" i="1"/>
  <c r="LTV38" i="1"/>
  <c r="LTU38" i="1"/>
  <c r="LTT38" i="1"/>
  <c r="LTS38" i="1"/>
  <c r="LTR38" i="1"/>
  <c r="LTQ38" i="1"/>
  <c r="LTP38" i="1"/>
  <c r="LTO38" i="1"/>
  <c r="LTN38" i="1"/>
  <c r="LTM38" i="1"/>
  <c r="LTL38" i="1"/>
  <c r="LTK38" i="1"/>
  <c r="LTJ38" i="1"/>
  <c r="LTI38" i="1"/>
  <c r="LTH38" i="1"/>
  <c r="LTG38" i="1"/>
  <c r="LTF38" i="1"/>
  <c r="LTE38" i="1"/>
  <c r="LTD38" i="1"/>
  <c r="LTC38" i="1"/>
  <c r="LTB38" i="1"/>
  <c r="LTA38" i="1"/>
  <c r="LSZ38" i="1"/>
  <c r="LSY38" i="1"/>
  <c r="LSX38" i="1"/>
  <c r="LSW38" i="1"/>
  <c r="LSV38" i="1"/>
  <c r="LSU38" i="1"/>
  <c r="LST38" i="1"/>
  <c r="LSS38" i="1"/>
  <c r="LSR38" i="1"/>
  <c r="LSQ38" i="1"/>
  <c r="LSP38" i="1"/>
  <c r="LSO38" i="1"/>
  <c r="LSN38" i="1"/>
  <c r="LSM38" i="1"/>
  <c r="LSL38" i="1"/>
  <c r="LSK38" i="1"/>
  <c r="LSJ38" i="1"/>
  <c r="LSI38" i="1"/>
  <c r="LSH38" i="1"/>
  <c r="LSG38" i="1"/>
  <c r="LSF38" i="1"/>
  <c r="LSE38" i="1"/>
  <c r="LSD38" i="1"/>
  <c r="LSC38" i="1"/>
  <c r="LSB38" i="1"/>
  <c r="LSA38" i="1"/>
  <c r="LRZ38" i="1"/>
  <c r="LRY38" i="1"/>
  <c r="LRX38" i="1"/>
  <c r="LRW38" i="1"/>
  <c r="LRV38" i="1"/>
  <c r="LRU38" i="1"/>
  <c r="LRT38" i="1"/>
  <c r="LRS38" i="1"/>
  <c r="LRR38" i="1"/>
  <c r="LRQ38" i="1"/>
  <c r="LRP38" i="1"/>
  <c r="LRO38" i="1"/>
  <c r="LRN38" i="1"/>
  <c r="LRM38" i="1"/>
  <c r="LRL38" i="1"/>
  <c r="LRK38" i="1"/>
  <c r="LRJ38" i="1"/>
  <c r="LRI38" i="1"/>
  <c r="LRH38" i="1"/>
  <c r="LRG38" i="1"/>
  <c r="LRF38" i="1"/>
  <c r="LRE38" i="1"/>
  <c r="LRD38" i="1"/>
  <c r="LRC38" i="1"/>
  <c r="LRB38" i="1"/>
  <c r="LRA38" i="1"/>
  <c r="LQZ38" i="1"/>
  <c r="LQY38" i="1"/>
  <c r="LQX38" i="1"/>
  <c r="LQW38" i="1"/>
  <c r="LQV38" i="1"/>
  <c r="LQU38" i="1"/>
  <c r="LQT38" i="1"/>
  <c r="LQS38" i="1"/>
  <c r="LQR38" i="1"/>
  <c r="LQQ38" i="1"/>
  <c r="LQP38" i="1"/>
  <c r="LQO38" i="1"/>
  <c r="LQN38" i="1"/>
  <c r="LQM38" i="1"/>
  <c r="LQL38" i="1"/>
  <c r="LQK38" i="1"/>
  <c r="LQJ38" i="1"/>
  <c r="LQI38" i="1"/>
  <c r="LQH38" i="1"/>
  <c r="LQG38" i="1"/>
  <c r="LQF38" i="1"/>
  <c r="LQE38" i="1"/>
  <c r="LQD38" i="1"/>
  <c r="LQC38" i="1"/>
  <c r="LQB38" i="1"/>
  <c r="LQA38" i="1"/>
  <c r="LPZ38" i="1"/>
  <c r="LPY38" i="1"/>
  <c r="LPX38" i="1"/>
  <c r="LPW38" i="1"/>
  <c r="LPV38" i="1"/>
  <c r="LPU38" i="1"/>
  <c r="LPT38" i="1"/>
  <c r="LPS38" i="1"/>
  <c r="LPR38" i="1"/>
  <c r="LPQ38" i="1"/>
  <c r="LPP38" i="1"/>
  <c r="LPO38" i="1"/>
  <c r="LPN38" i="1"/>
  <c r="LPM38" i="1"/>
  <c r="LPL38" i="1"/>
  <c r="LPK38" i="1"/>
  <c r="LPJ38" i="1"/>
  <c r="LPI38" i="1"/>
  <c r="LPH38" i="1"/>
  <c r="LPG38" i="1"/>
  <c r="LPF38" i="1"/>
  <c r="LPE38" i="1"/>
  <c r="LPD38" i="1"/>
  <c r="LPC38" i="1"/>
  <c r="LPB38" i="1"/>
  <c r="LPA38" i="1"/>
  <c r="LOZ38" i="1"/>
  <c r="LOY38" i="1"/>
  <c r="LOX38" i="1"/>
  <c r="LOW38" i="1"/>
  <c r="LOV38" i="1"/>
  <c r="LOU38" i="1"/>
  <c r="LOT38" i="1"/>
  <c r="LOS38" i="1"/>
  <c r="LOR38" i="1"/>
  <c r="LOQ38" i="1"/>
  <c r="LOP38" i="1"/>
  <c r="LOO38" i="1"/>
  <c r="LON38" i="1"/>
  <c r="LOM38" i="1"/>
  <c r="LOL38" i="1"/>
  <c r="LOK38" i="1"/>
  <c r="LOJ38" i="1"/>
  <c r="LOI38" i="1"/>
  <c r="LOH38" i="1"/>
  <c r="LOG38" i="1"/>
  <c r="LOF38" i="1"/>
  <c r="LOE38" i="1"/>
  <c r="LOD38" i="1"/>
  <c r="LOC38" i="1"/>
  <c r="LOB38" i="1"/>
  <c r="LOA38" i="1"/>
  <c r="LNZ38" i="1"/>
  <c r="LNY38" i="1"/>
  <c r="LNX38" i="1"/>
  <c r="LNW38" i="1"/>
  <c r="LNV38" i="1"/>
  <c r="LNU38" i="1"/>
  <c r="LNT38" i="1"/>
  <c r="LNS38" i="1"/>
  <c r="LNR38" i="1"/>
  <c r="LNQ38" i="1"/>
  <c r="LNP38" i="1"/>
  <c r="LNO38" i="1"/>
  <c r="LNN38" i="1"/>
  <c r="LNM38" i="1"/>
  <c r="LNL38" i="1"/>
  <c r="LNK38" i="1"/>
  <c r="LNJ38" i="1"/>
  <c r="LNI38" i="1"/>
  <c r="LNH38" i="1"/>
  <c r="LNG38" i="1"/>
  <c r="LNF38" i="1"/>
  <c r="LNE38" i="1"/>
  <c r="LND38" i="1"/>
  <c r="LNC38" i="1"/>
  <c r="LNB38" i="1"/>
  <c r="LNA38" i="1"/>
  <c r="LMZ38" i="1"/>
  <c r="LMY38" i="1"/>
  <c r="LMX38" i="1"/>
  <c r="LMW38" i="1"/>
  <c r="LMV38" i="1"/>
  <c r="LMU38" i="1"/>
  <c r="LMT38" i="1"/>
  <c r="LMS38" i="1"/>
  <c r="LMR38" i="1"/>
  <c r="LMQ38" i="1"/>
  <c r="LMP38" i="1"/>
  <c r="LMO38" i="1"/>
  <c r="LMN38" i="1"/>
  <c r="LMM38" i="1"/>
  <c r="LML38" i="1"/>
  <c r="LMK38" i="1"/>
  <c r="LMJ38" i="1"/>
  <c r="LMI38" i="1"/>
  <c r="LMH38" i="1"/>
  <c r="LMG38" i="1"/>
  <c r="LMF38" i="1"/>
  <c r="LME38" i="1"/>
  <c r="LMD38" i="1"/>
  <c r="LMC38" i="1"/>
  <c r="LMB38" i="1"/>
  <c r="LMA38" i="1"/>
  <c r="LLZ38" i="1"/>
  <c r="LLY38" i="1"/>
  <c r="LLX38" i="1"/>
  <c r="LLW38" i="1"/>
  <c r="LLV38" i="1"/>
  <c r="LLU38" i="1"/>
  <c r="LLT38" i="1"/>
  <c r="LLS38" i="1"/>
  <c r="LLR38" i="1"/>
  <c r="LLQ38" i="1"/>
  <c r="LLP38" i="1"/>
  <c r="LLO38" i="1"/>
  <c r="LLN38" i="1"/>
  <c r="LLM38" i="1"/>
  <c r="LLL38" i="1"/>
  <c r="LLK38" i="1"/>
  <c r="LLJ38" i="1"/>
  <c r="LLI38" i="1"/>
  <c r="LLH38" i="1"/>
  <c r="LLG38" i="1"/>
  <c r="LLF38" i="1"/>
  <c r="LLE38" i="1"/>
  <c r="LLD38" i="1"/>
  <c r="LLC38" i="1"/>
  <c r="LLB38" i="1"/>
  <c r="LLA38" i="1"/>
  <c r="LKZ38" i="1"/>
  <c r="LKY38" i="1"/>
  <c r="LKX38" i="1"/>
  <c r="LKW38" i="1"/>
  <c r="LKV38" i="1"/>
  <c r="LKU38" i="1"/>
  <c r="LKT38" i="1"/>
  <c r="LKS38" i="1"/>
  <c r="LKR38" i="1"/>
  <c r="LKQ38" i="1"/>
  <c r="LKP38" i="1"/>
  <c r="LKO38" i="1"/>
  <c r="LKN38" i="1"/>
  <c r="LKM38" i="1"/>
  <c r="LKL38" i="1"/>
  <c r="LKK38" i="1"/>
  <c r="LKJ38" i="1"/>
  <c r="LKI38" i="1"/>
  <c r="LKH38" i="1"/>
  <c r="LKG38" i="1"/>
  <c r="LKF38" i="1"/>
  <c r="LKE38" i="1"/>
  <c r="LKD38" i="1"/>
  <c r="LKC38" i="1"/>
  <c r="LKB38" i="1"/>
  <c r="LKA38" i="1"/>
  <c r="LJZ38" i="1"/>
  <c r="LJY38" i="1"/>
  <c r="LJX38" i="1"/>
  <c r="LJW38" i="1"/>
  <c r="LJV38" i="1"/>
  <c r="LJU38" i="1"/>
  <c r="LJT38" i="1"/>
  <c r="LJS38" i="1"/>
  <c r="LJR38" i="1"/>
  <c r="LJQ38" i="1"/>
  <c r="LJP38" i="1"/>
  <c r="LJO38" i="1"/>
  <c r="LJN38" i="1"/>
  <c r="LJM38" i="1"/>
  <c r="LJL38" i="1"/>
  <c r="LJK38" i="1"/>
  <c r="LJJ38" i="1"/>
  <c r="LJI38" i="1"/>
  <c r="LJH38" i="1"/>
  <c r="LJG38" i="1"/>
  <c r="LJF38" i="1"/>
  <c r="LJE38" i="1"/>
  <c r="LJD38" i="1"/>
  <c r="LJC38" i="1"/>
  <c r="LJB38" i="1"/>
  <c r="LJA38" i="1"/>
  <c r="LIZ38" i="1"/>
  <c r="LIY38" i="1"/>
  <c r="LIX38" i="1"/>
  <c r="LIW38" i="1"/>
  <c r="LIV38" i="1"/>
  <c r="LIU38" i="1"/>
  <c r="LIT38" i="1"/>
  <c r="LIS38" i="1"/>
  <c r="LIR38" i="1"/>
  <c r="LIQ38" i="1"/>
  <c r="LIP38" i="1"/>
  <c r="LIO38" i="1"/>
  <c r="LIN38" i="1"/>
  <c r="LIM38" i="1"/>
  <c r="LIL38" i="1"/>
  <c r="LIK38" i="1"/>
  <c r="LIJ38" i="1"/>
  <c r="LII38" i="1"/>
  <c r="LIH38" i="1"/>
  <c r="LIG38" i="1"/>
  <c r="LIF38" i="1"/>
  <c r="LIE38" i="1"/>
  <c r="LID38" i="1"/>
  <c r="LIC38" i="1"/>
  <c r="LIB38" i="1"/>
  <c r="LIA38" i="1"/>
  <c r="LHZ38" i="1"/>
  <c r="LHY38" i="1"/>
  <c r="LHX38" i="1"/>
  <c r="LHW38" i="1"/>
  <c r="LHV38" i="1"/>
  <c r="LHU38" i="1"/>
  <c r="LHT38" i="1"/>
  <c r="LHS38" i="1"/>
  <c r="LHR38" i="1"/>
  <c r="LHQ38" i="1"/>
  <c r="LHP38" i="1"/>
  <c r="LHO38" i="1"/>
  <c r="LHN38" i="1"/>
  <c r="LHM38" i="1"/>
  <c r="LHL38" i="1"/>
  <c r="LHK38" i="1"/>
  <c r="LHJ38" i="1"/>
  <c r="LHI38" i="1"/>
  <c r="LHH38" i="1"/>
  <c r="LHG38" i="1"/>
  <c r="LHF38" i="1"/>
  <c r="LHE38" i="1"/>
  <c r="LHD38" i="1"/>
  <c r="LHC38" i="1"/>
  <c r="LHB38" i="1"/>
  <c r="LHA38" i="1"/>
  <c r="LGZ38" i="1"/>
  <c r="LGY38" i="1"/>
  <c r="LGX38" i="1"/>
  <c r="LGW38" i="1"/>
  <c r="LGV38" i="1"/>
  <c r="LGU38" i="1"/>
  <c r="LGT38" i="1"/>
  <c r="LGS38" i="1"/>
  <c r="LGR38" i="1"/>
  <c r="LGQ38" i="1"/>
  <c r="LGP38" i="1"/>
  <c r="LGO38" i="1"/>
  <c r="LGN38" i="1"/>
  <c r="LGM38" i="1"/>
  <c r="LGL38" i="1"/>
  <c r="LGK38" i="1"/>
  <c r="LGJ38" i="1"/>
  <c r="LGI38" i="1"/>
  <c r="LGH38" i="1"/>
  <c r="LGG38" i="1"/>
  <c r="LGF38" i="1"/>
  <c r="LGE38" i="1"/>
  <c r="LGD38" i="1"/>
  <c r="LGC38" i="1"/>
  <c r="LGB38" i="1"/>
  <c r="LGA38" i="1"/>
  <c r="LFZ38" i="1"/>
  <c r="LFY38" i="1"/>
  <c r="LFX38" i="1"/>
  <c r="LFW38" i="1"/>
  <c r="LFV38" i="1"/>
  <c r="LFU38" i="1"/>
  <c r="LFT38" i="1"/>
  <c r="LFS38" i="1"/>
  <c r="LFR38" i="1"/>
  <c r="LFQ38" i="1"/>
  <c r="LFP38" i="1"/>
  <c r="LFO38" i="1"/>
  <c r="LFN38" i="1"/>
  <c r="LFM38" i="1"/>
  <c r="LFL38" i="1"/>
  <c r="LFK38" i="1"/>
  <c r="LFJ38" i="1"/>
  <c r="LFI38" i="1"/>
  <c r="LFH38" i="1"/>
  <c r="LFG38" i="1"/>
  <c r="LFF38" i="1"/>
  <c r="LFE38" i="1"/>
  <c r="LFD38" i="1"/>
  <c r="LFC38" i="1"/>
  <c r="LFB38" i="1"/>
  <c r="LFA38" i="1"/>
  <c r="LEZ38" i="1"/>
  <c r="LEY38" i="1"/>
  <c r="LEX38" i="1"/>
  <c r="LEW38" i="1"/>
  <c r="LEV38" i="1"/>
  <c r="LEU38" i="1"/>
  <c r="LET38" i="1"/>
  <c r="LES38" i="1"/>
  <c r="LER38" i="1"/>
  <c r="LEQ38" i="1"/>
  <c r="LEP38" i="1"/>
  <c r="LEO38" i="1"/>
  <c r="LEN38" i="1"/>
  <c r="LEM38" i="1"/>
  <c r="LEL38" i="1"/>
  <c r="LEK38" i="1"/>
  <c r="LEJ38" i="1"/>
  <c r="LEI38" i="1"/>
  <c r="LEH38" i="1"/>
  <c r="LEG38" i="1"/>
  <c r="LEF38" i="1"/>
  <c r="LEE38" i="1"/>
  <c r="LED38" i="1"/>
  <c r="LEC38" i="1"/>
  <c r="LEB38" i="1"/>
  <c r="LEA38" i="1"/>
  <c r="LDZ38" i="1"/>
  <c r="LDY38" i="1"/>
  <c r="LDX38" i="1"/>
  <c r="LDW38" i="1"/>
  <c r="LDV38" i="1"/>
  <c r="LDU38" i="1"/>
  <c r="LDT38" i="1"/>
  <c r="LDS38" i="1"/>
  <c r="LDR38" i="1"/>
  <c r="LDQ38" i="1"/>
  <c r="LDP38" i="1"/>
  <c r="LDO38" i="1"/>
  <c r="LDN38" i="1"/>
  <c r="LDM38" i="1"/>
  <c r="LDL38" i="1"/>
  <c r="LDK38" i="1"/>
  <c r="LDJ38" i="1"/>
  <c r="LDI38" i="1"/>
  <c r="LDH38" i="1"/>
  <c r="LDG38" i="1"/>
  <c r="LDF38" i="1"/>
  <c r="LDE38" i="1"/>
  <c r="LDD38" i="1"/>
  <c r="LDC38" i="1"/>
  <c r="LDB38" i="1"/>
  <c r="LDA38" i="1"/>
  <c r="LCZ38" i="1"/>
  <c r="LCY38" i="1"/>
  <c r="LCX38" i="1"/>
  <c r="LCW38" i="1"/>
  <c r="LCV38" i="1"/>
  <c r="LCU38" i="1"/>
  <c r="LCT38" i="1"/>
  <c r="LCS38" i="1"/>
  <c r="LCR38" i="1"/>
  <c r="LCQ38" i="1"/>
  <c r="LCP38" i="1"/>
  <c r="LCO38" i="1"/>
  <c r="LCN38" i="1"/>
  <c r="LCM38" i="1"/>
  <c r="LCL38" i="1"/>
  <c r="LCK38" i="1"/>
  <c r="LCJ38" i="1"/>
  <c r="LCI38" i="1"/>
  <c r="LCH38" i="1"/>
  <c r="LCG38" i="1"/>
  <c r="LCF38" i="1"/>
  <c r="LCE38" i="1"/>
  <c r="LCD38" i="1"/>
  <c r="LCC38" i="1"/>
  <c r="LCB38" i="1"/>
  <c r="LCA38" i="1"/>
  <c r="LBZ38" i="1"/>
  <c r="LBY38" i="1"/>
  <c r="LBX38" i="1"/>
  <c r="LBW38" i="1"/>
  <c r="LBV38" i="1"/>
  <c r="LBU38" i="1"/>
  <c r="LBT38" i="1"/>
  <c r="LBS38" i="1"/>
  <c r="LBR38" i="1"/>
  <c r="LBQ38" i="1"/>
  <c r="LBP38" i="1"/>
  <c r="LBO38" i="1"/>
  <c r="LBN38" i="1"/>
  <c r="LBM38" i="1"/>
  <c r="LBL38" i="1"/>
  <c r="LBK38" i="1"/>
  <c r="LBJ38" i="1"/>
  <c r="LBI38" i="1"/>
  <c r="LBH38" i="1"/>
  <c r="LBG38" i="1"/>
  <c r="LBF38" i="1"/>
  <c r="LBE38" i="1"/>
  <c r="LBD38" i="1"/>
  <c r="LBC38" i="1"/>
  <c r="LBB38" i="1"/>
  <c r="LBA38" i="1"/>
  <c r="LAZ38" i="1"/>
  <c r="LAY38" i="1"/>
  <c r="LAX38" i="1"/>
  <c r="LAW38" i="1"/>
  <c r="LAV38" i="1"/>
  <c r="LAU38" i="1"/>
  <c r="LAT38" i="1"/>
  <c r="LAS38" i="1"/>
  <c r="LAR38" i="1"/>
  <c r="LAQ38" i="1"/>
  <c r="LAP38" i="1"/>
  <c r="LAO38" i="1"/>
  <c r="LAN38" i="1"/>
  <c r="LAM38" i="1"/>
  <c r="LAL38" i="1"/>
  <c r="LAK38" i="1"/>
  <c r="LAJ38" i="1"/>
  <c r="LAI38" i="1"/>
  <c r="LAH38" i="1"/>
  <c r="LAG38" i="1"/>
  <c r="LAF38" i="1"/>
  <c r="LAE38" i="1"/>
  <c r="LAD38" i="1"/>
  <c r="LAC38" i="1"/>
  <c r="LAB38" i="1"/>
  <c r="LAA38" i="1"/>
  <c r="KZZ38" i="1"/>
  <c r="KZY38" i="1"/>
  <c r="KZX38" i="1"/>
  <c r="KZW38" i="1"/>
  <c r="KZV38" i="1"/>
  <c r="KZU38" i="1"/>
  <c r="KZT38" i="1"/>
  <c r="KZS38" i="1"/>
  <c r="KZR38" i="1"/>
  <c r="KZQ38" i="1"/>
  <c r="KZP38" i="1"/>
  <c r="KZO38" i="1"/>
  <c r="KZN38" i="1"/>
  <c r="KZM38" i="1"/>
  <c r="KZL38" i="1"/>
  <c r="KZK38" i="1"/>
  <c r="KZJ38" i="1"/>
  <c r="KZI38" i="1"/>
  <c r="KZH38" i="1"/>
  <c r="KZG38" i="1"/>
  <c r="KZF38" i="1"/>
  <c r="KZE38" i="1"/>
  <c r="KZD38" i="1"/>
  <c r="KZC38" i="1"/>
  <c r="KZB38" i="1"/>
  <c r="KZA38" i="1"/>
  <c r="KYZ38" i="1"/>
  <c r="KYY38" i="1"/>
  <c r="KYX38" i="1"/>
  <c r="KYW38" i="1"/>
  <c r="KYV38" i="1"/>
  <c r="KYU38" i="1"/>
  <c r="KYT38" i="1"/>
  <c r="KYS38" i="1"/>
  <c r="KYR38" i="1"/>
  <c r="KYQ38" i="1"/>
  <c r="KYP38" i="1"/>
  <c r="KYO38" i="1"/>
  <c r="KYN38" i="1"/>
  <c r="KYM38" i="1"/>
  <c r="KYL38" i="1"/>
  <c r="KYK38" i="1"/>
  <c r="KYJ38" i="1"/>
  <c r="KYI38" i="1"/>
  <c r="KYH38" i="1"/>
  <c r="KYG38" i="1"/>
  <c r="KYF38" i="1"/>
  <c r="KYE38" i="1"/>
  <c r="KYD38" i="1"/>
  <c r="KYC38" i="1"/>
  <c r="KYB38" i="1"/>
  <c r="KYA38" i="1"/>
  <c r="KXZ38" i="1"/>
  <c r="KXY38" i="1"/>
  <c r="KXX38" i="1"/>
  <c r="KXW38" i="1"/>
  <c r="KXV38" i="1"/>
  <c r="KXU38" i="1"/>
  <c r="KXT38" i="1"/>
  <c r="KXS38" i="1"/>
  <c r="KXR38" i="1"/>
  <c r="KXQ38" i="1"/>
  <c r="KXP38" i="1"/>
  <c r="KXO38" i="1"/>
  <c r="KXN38" i="1"/>
  <c r="KXM38" i="1"/>
  <c r="KXL38" i="1"/>
  <c r="KXK38" i="1"/>
  <c r="KXJ38" i="1"/>
  <c r="KXI38" i="1"/>
  <c r="KXH38" i="1"/>
  <c r="KXG38" i="1"/>
  <c r="KXF38" i="1"/>
  <c r="KXE38" i="1"/>
  <c r="KXD38" i="1"/>
  <c r="KXC38" i="1"/>
  <c r="KXB38" i="1"/>
  <c r="KXA38" i="1"/>
  <c r="KWZ38" i="1"/>
  <c r="KWY38" i="1"/>
  <c r="KWX38" i="1"/>
  <c r="KWW38" i="1"/>
  <c r="KWV38" i="1"/>
  <c r="KWU38" i="1"/>
  <c r="KWT38" i="1"/>
  <c r="KWS38" i="1"/>
  <c r="KWR38" i="1"/>
  <c r="KWQ38" i="1"/>
  <c r="KWP38" i="1"/>
  <c r="KWO38" i="1"/>
  <c r="KWN38" i="1"/>
  <c r="KWM38" i="1"/>
  <c r="KWL38" i="1"/>
  <c r="KWK38" i="1"/>
  <c r="KWJ38" i="1"/>
  <c r="KWI38" i="1"/>
  <c r="KWH38" i="1"/>
  <c r="KWG38" i="1"/>
  <c r="KWF38" i="1"/>
  <c r="KWE38" i="1"/>
  <c r="KWD38" i="1"/>
  <c r="KWC38" i="1"/>
  <c r="KWB38" i="1"/>
  <c r="KWA38" i="1"/>
  <c r="KVZ38" i="1"/>
  <c r="KVY38" i="1"/>
  <c r="KVX38" i="1"/>
  <c r="KVW38" i="1"/>
  <c r="KVV38" i="1"/>
  <c r="KVU38" i="1"/>
  <c r="KVT38" i="1"/>
  <c r="KVS38" i="1"/>
  <c r="KVR38" i="1"/>
  <c r="KVQ38" i="1"/>
  <c r="KVP38" i="1"/>
  <c r="KVO38" i="1"/>
  <c r="KVN38" i="1"/>
  <c r="KVM38" i="1"/>
  <c r="KVL38" i="1"/>
  <c r="KVK38" i="1"/>
  <c r="KVJ38" i="1"/>
  <c r="KVI38" i="1"/>
  <c r="KVH38" i="1"/>
  <c r="KVG38" i="1"/>
  <c r="KVF38" i="1"/>
  <c r="KVE38" i="1"/>
  <c r="KVD38" i="1"/>
  <c r="KVC38" i="1"/>
  <c r="KVB38" i="1"/>
  <c r="KVA38" i="1"/>
  <c r="KUZ38" i="1"/>
  <c r="KUY38" i="1"/>
  <c r="KUX38" i="1"/>
  <c r="KUW38" i="1"/>
  <c r="KUV38" i="1"/>
  <c r="KUU38" i="1"/>
  <c r="KUT38" i="1"/>
  <c r="KUS38" i="1"/>
  <c r="KUR38" i="1"/>
  <c r="KUQ38" i="1"/>
  <c r="KUP38" i="1"/>
  <c r="KUO38" i="1"/>
  <c r="KUN38" i="1"/>
  <c r="KUM38" i="1"/>
  <c r="KUL38" i="1"/>
  <c r="KUK38" i="1"/>
  <c r="KUJ38" i="1"/>
  <c r="KUI38" i="1"/>
  <c r="KUH38" i="1"/>
  <c r="KUG38" i="1"/>
  <c r="KUF38" i="1"/>
  <c r="KUE38" i="1"/>
  <c r="KUD38" i="1"/>
  <c r="KUC38" i="1"/>
  <c r="KUB38" i="1"/>
  <c r="KUA38" i="1"/>
  <c r="KTZ38" i="1"/>
  <c r="KTY38" i="1"/>
  <c r="KTX38" i="1"/>
  <c r="KTW38" i="1"/>
  <c r="KTV38" i="1"/>
  <c r="KTU38" i="1"/>
  <c r="KTT38" i="1"/>
  <c r="KTS38" i="1"/>
  <c r="KTR38" i="1"/>
  <c r="KTQ38" i="1"/>
  <c r="KTP38" i="1"/>
  <c r="KTO38" i="1"/>
  <c r="KTN38" i="1"/>
  <c r="KTM38" i="1"/>
  <c r="KTL38" i="1"/>
  <c r="KTK38" i="1"/>
  <c r="KTJ38" i="1"/>
  <c r="KTI38" i="1"/>
  <c r="KTH38" i="1"/>
  <c r="KTG38" i="1"/>
  <c r="KTF38" i="1"/>
  <c r="KTE38" i="1"/>
  <c r="KTD38" i="1"/>
  <c r="KTC38" i="1"/>
  <c r="KTB38" i="1"/>
  <c r="KTA38" i="1"/>
  <c r="KSZ38" i="1"/>
  <c r="KSY38" i="1"/>
  <c r="KSX38" i="1"/>
  <c r="KSW38" i="1"/>
  <c r="KSV38" i="1"/>
  <c r="KSU38" i="1"/>
  <c r="KST38" i="1"/>
  <c r="KSS38" i="1"/>
  <c r="KSR38" i="1"/>
  <c r="KSQ38" i="1"/>
  <c r="KSP38" i="1"/>
  <c r="KSO38" i="1"/>
  <c r="KSN38" i="1"/>
  <c r="KSM38" i="1"/>
  <c r="KSL38" i="1"/>
  <c r="KSK38" i="1"/>
  <c r="KSJ38" i="1"/>
  <c r="KSI38" i="1"/>
  <c r="KSH38" i="1"/>
  <c r="KSG38" i="1"/>
  <c r="KSF38" i="1"/>
  <c r="KSE38" i="1"/>
  <c r="KSD38" i="1"/>
  <c r="KSC38" i="1"/>
  <c r="KSB38" i="1"/>
  <c r="KSA38" i="1"/>
  <c r="KRZ38" i="1"/>
  <c r="KRY38" i="1"/>
  <c r="KRX38" i="1"/>
  <c r="KRW38" i="1"/>
  <c r="KRV38" i="1"/>
  <c r="KRU38" i="1"/>
  <c r="KRT38" i="1"/>
  <c r="KRS38" i="1"/>
  <c r="KRR38" i="1"/>
  <c r="KRQ38" i="1"/>
  <c r="KRP38" i="1"/>
  <c r="KRO38" i="1"/>
  <c r="KRN38" i="1"/>
  <c r="KRM38" i="1"/>
  <c r="KRL38" i="1"/>
  <c r="KRK38" i="1"/>
  <c r="KRJ38" i="1"/>
  <c r="KRI38" i="1"/>
  <c r="KRH38" i="1"/>
  <c r="KRG38" i="1"/>
  <c r="KRF38" i="1"/>
  <c r="KRE38" i="1"/>
  <c r="KRD38" i="1"/>
  <c r="KRC38" i="1"/>
  <c r="KRB38" i="1"/>
  <c r="KRA38" i="1"/>
  <c r="KQZ38" i="1"/>
  <c r="KQY38" i="1"/>
  <c r="KQX38" i="1"/>
  <c r="KQW38" i="1"/>
  <c r="KQV38" i="1"/>
  <c r="KQU38" i="1"/>
  <c r="KQT38" i="1"/>
  <c r="KQS38" i="1"/>
  <c r="KQR38" i="1"/>
  <c r="KQQ38" i="1"/>
  <c r="KQP38" i="1"/>
  <c r="KQO38" i="1"/>
  <c r="KQN38" i="1"/>
  <c r="KQM38" i="1"/>
  <c r="KQL38" i="1"/>
  <c r="KQK38" i="1"/>
  <c r="KQJ38" i="1"/>
  <c r="KQI38" i="1"/>
  <c r="KQH38" i="1"/>
  <c r="KQG38" i="1"/>
  <c r="KQF38" i="1"/>
  <c r="KQE38" i="1"/>
  <c r="KQD38" i="1"/>
  <c r="KQC38" i="1"/>
  <c r="KQB38" i="1"/>
  <c r="KQA38" i="1"/>
  <c r="KPZ38" i="1"/>
  <c r="KPY38" i="1"/>
  <c r="KPX38" i="1"/>
  <c r="KPW38" i="1"/>
  <c r="KPV38" i="1"/>
  <c r="KPU38" i="1"/>
  <c r="KPT38" i="1"/>
  <c r="KPS38" i="1"/>
  <c r="KPR38" i="1"/>
  <c r="KPQ38" i="1"/>
  <c r="KPP38" i="1"/>
  <c r="KPO38" i="1"/>
  <c r="KPN38" i="1"/>
  <c r="KPM38" i="1"/>
  <c r="KPL38" i="1"/>
  <c r="KPK38" i="1"/>
  <c r="KPJ38" i="1"/>
  <c r="KPI38" i="1"/>
  <c r="KPH38" i="1"/>
  <c r="KPG38" i="1"/>
  <c r="KPF38" i="1"/>
  <c r="KPE38" i="1"/>
  <c r="KPD38" i="1"/>
  <c r="KPC38" i="1"/>
  <c r="KPB38" i="1"/>
  <c r="KPA38" i="1"/>
  <c r="KOZ38" i="1"/>
  <c r="KOY38" i="1"/>
  <c r="KOX38" i="1"/>
  <c r="KOW38" i="1"/>
  <c r="KOV38" i="1"/>
  <c r="KOU38" i="1"/>
  <c r="KOT38" i="1"/>
  <c r="KOS38" i="1"/>
  <c r="KOR38" i="1"/>
  <c r="KOQ38" i="1"/>
  <c r="KOP38" i="1"/>
  <c r="KOO38" i="1"/>
  <c r="KON38" i="1"/>
  <c r="KOM38" i="1"/>
  <c r="KOL38" i="1"/>
  <c r="KOK38" i="1"/>
  <c r="KOJ38" i="1"/>
  <c r="KOI38" i="1"/>
  <c r="KOH38" i="1"/>
  <c r="KOG38" i="1"/>
  <c r="KOF38" i="1"/>
  <c r="KOE38" i="1"/>
  <c r="KOD38" i="1"/>
  <c r="KOC38" i="1"/>
  <c r="KOB38" i="1"/>
  <c r="KOA38" i="1"/>
  <c r="KNZ38" i="1"/>
  <c r="KNY38" i="1"/>
  <c r="KNX38" i="1"/>
  <c r="KNW38" i="1"/>
  <c r="KNV38" i="1"/>
  <c r="KNU38" i="1"/>
  <c r="KNT38" i="1"/>
  <c r="KNS38" i="1"/>
  <c r="KNR38" i="1"/>
  <c r="KNQ38" i="1"/>
  <c r="KNP38" i="1"/>
  <c r="KNO38" i="1"/>
  <c r="KNN38" i="1"/>
  <c r="KNM38" i="1"/>
  <c r="KNL38" i="1"/>
  <c r="KNK38" i="1"/>
  <c r="KNJ38" i="1"/>
  <c r="KNI38" i="1"/>
  <c r="KNH38" i="1"/>
  <c r="KNG38" i="1"/>
  <c r="KNF38" i="1"/>
  <c r="KNE38" i="1"/>
  <c r="KND38" i="1"/>
  <c r="KNC38" i="1"/>
  <c r="KNB38" i="1"/>
  <c r="KNA38" i="1"/>
  <c r="KMZ38" i="1"/>
  <c r="KMY38" i="1"/>
  <c r="KMX38" i="1"/>
  <c r="KMW38" i="1"/>
  <c r="KMV38" i="1"/>
  <c r="KMU38" i="1"/>
  <c r="KMT38" i="1"/>
  <c r="KMS38" i="1"/>
  <c r="KMR38" i="1"/>
  <c r="KMQ38" i="1"/>
  <c r="KMP38" i="1"/>
  <c r="KMO38" i="1"/>
  <c r="KMN38" i="1"/>
  <c r="KMM38" i="1"/>
  <c r="KML38" i="1"/>
  <c r="KMK38" i="1"/>
  <c r="KMJ38" i="1"/>
  <c r="KMI38" i="1"/>
  <c r="KMH38" i="1"/>
  <c r="KMG38" i="1"/>
  <c r="KMF38" i="1"/>
  <c r="KME38" i="1"/>
  <c r="KMD38" i="1"/>
  <c r="KMC38" i="1"/>
  <c r="KMB38" i="1"/>
  <c r="KMA38" i="1"/>
  <c r="KLZ38" i="1"/>
  <c r="KLY38" i="1"/>
  <c r="KLX38" i="1"/>
  <c r="KLW38" i="1"/>
  <c r="KLV38" i="1"/>
  <c r="KLU38" i="1"/>
  <c r="KLT38" i="1"/>
  <c r="KLS38" i="1"/>
  <c r="KLR38" i="1"/>
  <c r="KLQ38" i="1"/>
  <c r="KLP38" i="1"/>
  <c r="KLO38" i="1"/>
  <c r="KLN38" i="1"/>
  <c r="KLM38" i="1"/>
  <c r="KLL38" i="1"/>
  <c r="KLK38" i="1"/>
  <c r="KLJ38" i="1"/>
  <c r="KLI38" i="1"/>
  <c r="KLH38" i="1"/>
  <c r="KLG38" i="1"/>
  <c r="KLF38" i="1"/>
  <c r="KLE38" i="1"/>
  <c r="KLD38" i="1"/>
  <c r="KLC38" i="1"/>
  <c r="KLB38" i="1"/>
  <c r="KLA38" i="1"/>
  <c r="KKZ38" i="1"/>
  <c r="KKY38" i="1"/>
  <c r="KKX38" i="1"/>
  <c r="KKW38" i="1"/>
  <c r="KKV38" i="1"/>
  <c r="KKU38" i="1"/>
  <c r="KKT38" i="1"/>
  <c r="KKS38" i="1"/>
  <c r="KKR38" i="1"/>
  <c r="KKQ38" i="1"/>
  <c r="KKP38" i="1"/>
  <c r="KKO38" i="1"/>
  <c r="KKN38" i="1"/>
  <c r="KKM38" i="1"/>
  <c r="KKL38" i="1"/>
  <c r="KKK38" i="1"/>
  <c r="KKJ38" i="1"/>
  <c r="KKI38" i="1"/>
  <c r="KKH38" i="1"/>
  <c r="KKG38" i="1"/>
  <c r="KKF38" i="1"/>
  <c r="KKE38" i="1"/>
  <c r="KKD38" i="1"/>
  <c r="KKC38" i="1"/>
  <c r="KKB38" i="1"/>
  <c r="KKA38" i="1"/>
  <c r="KJZ38" i="1"/>
  <c r="KJY38" i="1"/>
  <c r="KJX38" i="1"/>
  <c r="KJW38" i="1"/>
  <c r="KJV38" i="1"/>
  <c r="KJU38" i="1"/>
  <c r="KJT38" i="1"/>
  <c r="KJS38" i="1"/>
  <c r="KJR38" i="1"/>
  <c r="KJQ38" i="1"/>
  <c r="KJP38" i="1"/>
  <c r="KJO38" i="1"/>
  <c r="KJN38" i="1"/>
  <c r="KJM38" i="1"/>
  <c r="KJL38" i="1"/>
  <c r="KJK38" i="1"/>
  <c r="KJJ38" i="1"/>
  <c r="KJI38" i="1"/>
  <c r="KJH38" i="1"/>
  <c r="KJG38" i="1"/>
  <c r="KJF38" i="1"/>
  <c r="KJE38" i="1"/>
  <c r="KJD38" i="1"/>
  <c r="KJC38" i="1"/>
  <c r="KJB38" i="1"/>
  <c r="KJA38" i="1"/>
  <c r="KIZ38" i="1"/>
  <c r="KIY38" i="1"/>
  <c r="KIX38" i="1"/>
  <c r="KIW38" i="1"/>
  <c r="KIV38" i="1"/>
  <c r="KIU38" i="1"/>
  <c r="KIT38" i="1"/>
  <c r="KIS38" i="1"/>
  <c r="KIR38" i="1"/>
  <c r="KIQ38" i="1"/>
  <c r="KIP38" i="1"/>
  <c r="KIO38" i="1"/>
  <c r="KIN38" i="1"/>
  <c r="KIM38" i="1"/>
  <c r="KIL38" i="1"/>
  <c r="KIK38" i="1"/>
  <c r="KIJ38" i="1"/>
  <c r="KII38" i="1"/>
  <c r="KIH38" i="1"/>
  <c r="KIG38" i="1"/>
  <c r="KIF38" i="1"/>
  <c r="KIE38" i="1"/>
  <c r="KID38" i="1"/>
  <c r="KIC38" i="1"/>
  <c r="KIB38" i="1"/>
  <c r="KIA38" i="1"/>
  <c r="KHZ38" i="1"/>
  <c r="KHY38" i="1"/>
  <c r="KHX38" i="1"/>
  <c r="KHW38" i="1"/>
  <c r="KHV38" i="1"/>
  <c r="KHU38" i="1"/>
  <c r="KHT38" i="1"/>
  <c r="KHS38" i="1"/>
  <c r="KHR38" i="1"/>
  <c r="KHQ38" i="1"/>
  <c r="KHP38" i="1"/>
  <c r="KHO38" i="1"/>
  <c r="KHN38" i="1"/>
  <c r="KHM38" i="1"/>
  <c r="KHL38" i="1"/>
  <c r="KHK38" i="1"/>
  <c r="KHJ38" i="1"/>
  <c r="KHI38" i="1"/>
  <c r="KHH38" i="1"/>
  <c r="KHG38" i="1"/>
  <c r="KHF38" i="1"/>
  <c r="KHE38" i="1"/>
  <c r="KHD38" i="1"/>
  <c r="KHC38" i="1"/>
  <c r="KHB38" i="1"/>
  <c r="KHA38" i="1"/>
  <c r="KGZ38" i="1"/>
  <c r="KGY38" i="1"/>
  <c r="KGX38" i="1"/>
  <c r="KGW38" i="1"/>
  <c r="KGV38" i="1"/>
  <c r="KGU38" i="1"/>
  <c r="KGT38" i="1"/>
  <c r="KGS38" i="1"/>
  <c r="KGR38" i="1"/>
  <c r="KGQ38" i="1"/>
  <c r="KGP38" i="1"/>
  <c r="KGO38" i="1"/>
  <c r="KGN38" i="1"/>
  <c r="KGM38" i="1"/>
  <c r="KGL38" i="1"/>
  <c r="KGK38" i="1"/>
  <c r="KGJ38" i="1"/>
  <c r="KGI38" i="1"/>
  <c r="KGH38" i="1"/>
  <c r="KGG38" i="1"/>
  <c r="KGF38" i="1"/>
  <c r="KGE38" i="1"/>
  <c r="KGD38" i="1"/>
  <c r="KGC38" i="1"/>
  <c r="KGB38" i="1"/>
  <c r="KGA38" i="1"/>
  <c r="KFZ38" i="1"/>
  <c r="KFY38" i="1"/>
  <c r="KFX38" i="1"/>
  <c r="KFW38" i="1"/>
  <c r="KFV38" i="1"/>
  <c r="KFU38" i="1"/>
  <c r="KFT38" i="1"/>
  <c r="KFS38" i="1"/>
  <c r="KFR38" i="1"/>
  <c r="KFQ38" i="1"/>
  <c r="KFP38" i="1"/>
  <c r="KFO38" i="1"/>
  <c r="KFN38" i="1"/>
  <c r="KFM38" i="1"/>
  <c r="KFL38" i="1"/>
  <c r="KFK38" i="1"/>
  <c r="KFJ38" i="1"/>
  <c r="KFI38" i="1"/>
  <c r="KFH38" i="1"/>
  <c r="KFG38" i="1"/>
  <c r="KFF38" i="1"/>
  <c r="KFE38" i="1"/>
  <c r="KFD38" i="1"/>
  <c r="KFC38" i="1"/>
  <c r="KFB38" i="1"/>
  <c r="KFA38" i="1"/>
  <c r="KEZ38" i="1"/>
  <c r="KEY38" i="1"/>
  <c r="KEX38" i="1"/>
  <c r="KEW38" i="1"/>
  <c r="KEV38" i="1"/>
  <c r="KEU38" i="1"/>
  <c r="KET38" i="1"/>
  <c r="KES38" i="1"/>
  <c r="KER38" i="1"/>
  <c r="KEQ38" i="1"/>
  <c r="KEP38" i="1"/>
  <c r="KEO38" i="1"/>
  <c r="KEN38" i="1"/>
  <c r="KEM38" i="1"/>
  <c r="KEL38" i="1"/>
  <c r="KEK38" i="1"/>
  <c r="KEJ38" i="1"/>
  <c r="KEI38" i="1"/>
  <c r="KEH38" i="1"/>
  <c r="KEG38" i="1"/>
  <c r="KEF38" i="1"/>
  <c r="KEE38" i="1"/>
  <c r="KED38" i="1"/>
  <c r="KEC38" i="1"/>
  <c r="KEB38" i="1"/>
  <c r="KEA38" i="1"/>
  <c r="KDZ38" i="1"/>
  <c r="KDY38" i="1"/>
  <c r="KDX38" i="1"/>
  <c r="KDW38" i="1"/>
  <c r="KDV38" i="1"/>
  <c r="KDU38" i="1"/>
  <c r="KDT38" i="1"/>
  <c r="KDS38" i="1"/>
  <c r="KDR38" i="1"/>
  <c r="KDQ38" i="1"/>
  <c r="KDP38" i="1"/>
  <c r="KDO38" i="1"/>
  <c r="KDN38" i="1"/>
  <c r="KDM38" i="1"/>
  <c r="KDL38" i="1"/>
  <c r="KDK38" i="1"/>
  <c r="KDJ38" i="1"/>
  <c r="KDI38" i="1"/>
  <c r="KDH38" i="1"/>
  <c r="KDG38" i="1"/>
  <c r="KDF38" i="1"/>
  <c r="KDE38" i="1"/>
  <c r="KDD38" i="1"/>
  <c r="KDC38" i="1"/>
  <c r="KDB38" i="1"/>
  <c r="KDA38" i="1"/>
  <c r="KCZ38" i="1"/>
  <c r="KCY38" i="1"/>
  <c r="KCX38" i="1"/>
  <c r="KCW38" i="1"/>
  <c r="KCV38" i="1"/>
  <c r="KCU38" i="1"/>
  <c r="KCT38" i="1"/>
  <c r="KCS38" i="1"/>
  <c r="KCR38" i="1"/>
  <c r="KCQ38" i="1"/>
  <c r="KCP38" i="1"/>
  <c r="KCO38" i="1"/>
  <c r="KCN38" i="1"/>
  <c r="KCM38" i="1"/>
  <c r="KCL38" i="1"/>
  <c r="KCK38" i="1"/>
  <c r="KCJ38" i="1"/>
  <c r="KCI38" i="1"/>
  <c r="KCH38" i="1"/>
  <c r="KCG38" i="1"/>
  <c r="KCF38" i="1"/>
  <c r="KCE38" i="1"/>
  <c r="KCD38" i="1"/>
  <c r="KCC38" i="1"/>
  <c r="KCB38" i="1"/>
  <c r="KCA38" i="1"/>
  <c r="KBZ38" i="1"/>
  <c r="KBY38" i="1"/>
  <c r="KBX38" i="1"/>
  <c r="KBW38" i="1"/>
  <c r="KBV38" i="1"/>
  <c r="KBU38" i="1"/>
  <c r="KBT38" i="1"/>
  <c r="KBS38" i="1"/>
  <c r="KBR38" i="1"/>
  <c r="KBQ38" i="1"/>
  <c r="KBP38" i="1"/>
  <c r="KBO38" i="1"/>
  <c r="KBN38" i="1"/>
  <c r="KBM38" i="1"/>
  <c r="KBL38" i="1"/>
  <c r="KBK38" i="1"/>
  <c r="KBJ38" i="1"/>
  <c r="KBI38" i="1"/>
  <c r="KBH38" i="1"/>
  <c r="KBG38" i="1"/>
  <c r="KBF38" i="1"/>
  <c r="KBE38" i="1"/>
  <c r="KBD38" i="1"/>
  <c r="KBC38" i="1"/>
  <c r="KBB38" i="1"/>
  <c r="KBA38" i="1"/>
  <c r="KAZ38" i="1"/>
  <c r="KAY38" i="1"/>
  <c r="KAX38" i="1"/>
  <c r="KAW38" i="1"/>
  <c r="KAV38" i="1"/>
  <c r="KAU38" i="1"/>
  <c r="KAT38" i="1"/>
  <c r="KAS38" i="1"/>
  <c r="KAR38" i="1"/>
  <c r="KAQ38" i="1"/>
  <c r="KAP38" i="1"/>
  <c r="KAO38" i="1"/>
  <c r="KAN38" i="1"/>
  <c r="KAM38" i="1"/>
  <c r="KAL38" i="1"/>
  <c r="KAK38" i="1"/>
  <c r="KAJ38" i="1"/>
  <c r="KAI38" i="1"/>
  <c r="KAH38" i="1"/>
  <c r="KAG38" i="1"/>
  <c r="KAF38" i="1"/>
  <c r="KAE38" i="1"/>
  <c r="KAD38" i="1"/>
  <c r="KAC38" i="1"/>
  <c r="KAB38" i="1"/>
  <c r="KAA38" i="1"/>
  <c r="JZZ38" i="1"/>
  <c r="JZY38" i="1"/>
  <c r="JZX38" i="1"/>
  <c r="JZW38" i="1"/>
  <c r="JZV38" i="1"/>
  <c r="JZU38" i="1"/>
  <c r="JZT38" i="1"/>
  <c r="JZS38" i="1"/>
  <c r="JZR38" i="1"/>
  <c r="JZQ38" i="1"/>
  <c r="JZP38" i="1"/>
  <c r="JZO38" i="1"/>
  <c r="JZN38" i="1"/>
  <c r="JZM38" i="1"/>
  <c r="JZL38" i="1"/>
  <c r="JZK38" i="1"/>
  <c r="JZJ38" i="1"/>
  <c r="JZI38" i="1"/>
  <c r="JZH38" i="1"/>
  <c r="JZG38" i="1"/>
  <c r="JZF38" i="1"/>
  <c r="JZE38" i="1"/>
  <c r="JZD38" i="1"/>
  <c r="JZC38" i="1"/>
  <c r="JZB38" i="1"/>
  <c r="JZA38" i="1"/>
  <c r="JYZ38" i="1"/>
  <c r="JYY38" i="1"/>
  <c r="JYX38" i="1"/>
  <c r="JYW38" i="1"/>
  <c r="JYV38" i="1"/>
  <c r="JYU38" i="1"/>
  <c r="JYT38" i="1"/>
  <c r="JYS38" i="1"/>
  <c r="JYR38" i="1"/>
  <c r="JYQ38" i="1"/>
  <c r="JYP38" i="1"/>
  <c r="JYO38" i="1"/>
  <c r="JYN38" i="1"/>
  <c r="JYM38" i="1"/>
  <c r="JYL38" i="1"/>
  <c r="JYK38" i="1"/>
  <c r="JYJ38" i="1"/>
  <c r="JYI38" i="1"/>
  <c r="JYH38" i="1"/>
  <c r="JYG38" i="1"/>
  <c r="JYF38" i="1"/>
  <c r="JYE38" i="1"/>
  <c r="JYD38" i="1"/>
  <c r="JYC38" i="1"/>
  <c r="JYB38" i="1"/>
  <c r="JYA38" i="1"/>
  <c r="JXZ38" i="1"/>
  <c r="JXY38" i="1"/>
  <c r="JXX38" i="1"/>
  <c r="JXW38" i="1"/>
  <c r="JXV38" i="1"/>
  <c r="JXU38" i="1"/>
  <c r="JXT38" i="1"/>
  <c r="JXS38" i="1"/>
  <c r="JXR38" i="1"/>
  <c r="JXQ38" i="1"/>
  <c r="JXP38" i="1"/>
  <c r="JXO38" i="1"/>
  <c r="JXN38" i="1"/>
  <c r="JXM38" i="1"/>
  <c r="JXL38" i="1"/>
  <c r="JXK38" i="1"/>
  <c r="JXJ38" i="1"/>
  <c r="JXI38" i="1"/>
  <c r="JXH38" i="1"/>
  <c r="JXG38" i="1"/>
  <c r="JXF38" i="1"/>
  <c r="JXE38" i="1"/>
  <c r="JXD38" i="1"/>
  <c r="JXC38" i="1"/>
  <c r="JXB38" i="1"/>
  <c r="JXA38" i="1"/>
  <c r="JWZ38" i="1"/>
  <c r="JWY38" i="1"/>
  <c r="JWX38" i="1"/>
  <c r="JWW38" i="1"/>
  <c r="JWV38" i="1"/>
  <c r="JWU38" i="1"/>
  <c r="JWT38" i="1"/>
  <c r="JWS38" i="1"/>
  <c r="JWR38" i="1"/>
  <c r="JWQ38" i="1"/>
  <c r="JWP38" i="1"/>
  <c r="JWO38" i="1"/>
  <c r="JWN38" i="1"/>
  <c r="JWM38" i="1"/>
  <c r="JWL38" i="1"/>
  <c r="JWK38" i="1"/>
  <c r="JWJ38" i="1"/>
  <c r="JWI38" i="1"/>
  <c r="JWH38" i="1"/>
  <c r="JWG38" i="1"/>
  <c r="JWF38" i="1"/>
  <c r="JWE38" i="1"/>
  <c r="JWD38" i="1"/>
  <c r="JWC38" i="1"/>
  <c r="JWB38" i="1"/>
  <c r="JWA38" i="1"/>
  <c r="JVZ38" i="1"/>
  <c r="JVY38" i="1"/>
  <c r="JVX38" i="1"/>
  <c r="JVW38" i="1"/>
  <c r="JVV38" i="1"/>
  <c r="JVU38" i="1"/>
  <c r="JVT38" i="1"/>
  <c r="JVS38" i="1"/>
  <c r="JVR38" i="1"/>
  <c r="JVQ38" i="1"/>
  <c r="JVP38" i="1"/>
  <c r="JVO38" i="1"/>
  <c r="JVN38" i="1"/>
  <c r="JVM38" i="1"/>
  <c r="JVL38" i="1"/>
  <c r="JVK38" i="1"/>
  <c r="JVJ38" i="1"/>
  <c r="JVI38" i="1"/>
  <c r="JVH38" i="1"/>
  <c r="JVG38" i="1"/>
  <c r="JVF38" i="1"/>
  <c r="JVE38" i="1"/>
  <c r="JVD38" i="1"/>
  <c r="JVC38" i="1"/>
  <c r="JVB38" i="1"/>
  <c r="JVA38" i="1"/>
  <c r="JUZ38" i="1"/>
  <c r="JUY38" i="1"/>
  <c r="JUX38" i="1"/>
  <c r="JUW38" i="1"/>
  <c r="JUV38" i="1"/>
  <c r="JUU38" i="1"/>
  <c r="JUT38" i="1"/>
  <c r="JUS38" i="1"/>
  <c r="JUR38" i="1"/>
  <c r="JUQ38" i="1"/>
  <c r="JUP38" i="1"/>
  <c r="JUO38" i="1"/>
  <c r="JUN38" i="1"/>
  <c r="JUM38" i="1"/>
  <c r="JUL38" i="1"/>
  <c r="JUK38" i="1"/>
  <c r="JUJ38" i="1"/>
  <c r="JUI38" i="1"/>
  <c r="JUH38" i="1"/>
  <c r="JUG38" i="1"/>
  <c r="JUF38" i="1"/>
  <c r="JUE38" i="1"/>
  <c r="JUD38" i="1"/>
  <c r="JUC38" i="1"/>
  <c r="JUB38" i="1"/>
  <c r="JUA38" i="1"/>
  <c r="JTZ38" i="1"/>
  <c r="JTY38" i="1"/>
  <c r="JTX38" i="1"/>
  <c r="JTW38" i="1"/>
  <c r="JTV38" i="1"/>
  <c r="JTU38" i="1"/>
  <c r="JTT38" i="1"/>
  <c r="JTS38" i="1"/>
  <c r="JTR38" i="1"/>
  <c r="JTQ38" i="1"/>
  <c r="JTP38" i="1"/>
  <c r="JTO38" i="1"/>
  <c r="JTN38" i="1"/>
  <c r="JTM38" i="1"/>
  <c r="JTL38" i="1"/>
  <c r="JTK38" i="1"/>
  <c r="JTJ38" i="1"/>
  <c r="JTI38" i="1"/>
  <c r="JTH38" i="1"/>
  <c r="JTG38" i="1"/>
  <c r="JTF38" i="1"/>
  <c r="JTE38" i="1"/>
  <c r="JTD38" i="1"/>
  <c r="JTC38" i="1"/>
  <c r="JTB38" i="1"/>
  <c r="JTA38" i="1"/>
  <c r="JSZ38" i="1"/>
  <c r="JSY38" i="1"/>
  <c r="JSX38" i="1"/>
  <c r="JSW38" i="1"/>
  <c r="JSV38" i="1"/>
  <c r="JSU38" i="1"/>
  <c r="JST38" i="1"/>
  <c r="JSS38" i="1"/>
  <c r="JSR38" i="1"/>
  <c r="JSQ38" i="1"/>
  <c r="JSP38" i="1"/>
  <c r="JSO38" i="1"/>
  <c r="JSN38" i="1"/>
  <c r="JSM38" i="1"/>
  <c r="JSL38" i="1"/>
  <c r="JSK38" i="1"/>
  <c r="JSJ38" i="1"/>
  <c r="JSI38" i="1"/>
  <c r="JSH38" i="1"/>
  <c r="JSG38" i="1"/>
  <c r="JSF38" i="1"/>
  <c r="JSE38" i="1"/>
  <c r="JSD38" i="1"/>
  <c r="JSC38" i="1"/>
  <c r="JSB38" i="1"/>
  <c r="JSA38" i="1"/>
  <c r="JRZ38" i="1"/>
  <c r="JRY38" i="1"/>
  <c r="JRX38" i="1"/>
  <c r="JRW38" i="1"/>
  <c r="JRV38" i="1"/>
  <c r="JRU38" i="1"/>
  <c r="JRT38" i="1"/>
  <c r="JRS38" i="1"/>
  <c r="JRR38" i="1"/>
  <c r="JRQ38" i="1"/>
  <c r="JRP38" i="1"/>
  <c r="JRO38" i="1"/>
  <c r="JRN38" i="1"/>
  <c r="JRM38" i="1"/>
  <c r="JRL38" i="1"/>
  <c r="JRK38" i="1"/>
  <c r="JRJ38" i="1"/>
  <c r="JRI38" i="1"/>
  <c r="JRH38" i="1"/>
  <c r="JRG38" i="1"/>
  <c r="JRF38" i="1"/>
  <c r="JRE38" i="1"/>
  <c r="JRD38" i="1"/>
  <c r="JRC38" i="1"/>
  <c r="JRB38" i="1"/>
  <c r="JRA38" i="1"/>
  <c r="JQZ38" i="1"/>
  <c r="JQY38" i="1"/>
  <c r="JQX38" i="1"/>
  <c r="JQW38" i="1"/>
  <c r="JQV38" i="1"/>
  <c r="JQU38" i="1"/>
  <c r="JQT38" i="1"/>
  <c r="JQS38" i="1"/>
  <c r="JQR38" i="1"/>
  <c r="JQQ38" i="1"/>
  <c r="JQP38" i="1"/>
  <c r="JQO38" i="1"/>
  <c r="JQN38" i="1"/>
  <c r="JQM38" i="1"/>
  <c r="JQL38" i="1"/>
  <c r="JQK38" i="1"/>
  <c r="JQJ38" i="1"/>
  <c r="JQI38" i="1"/>
  <c r="JQH38" i="1"/>
  <c r="JQG38" i="1"/>
  <c r="JQF38" i="1"/>
  <c r="JQE38" i="1"/>
  <c r="JQD38" i="1"/>
  <c r="JQC38" i="1"/>
  <c r="JQB38" i="1"/>
  <c r="JQA38" i="1"/>
  <c r="JPZ38" i="1"/>
  <c r="JPY38" i="1"/>
  <c r="JPX38" i="1"/>
  <c r="JPW38" i="1"/>
  <c r="JPV38" i="1"/>
  <c r="JPU38" i="1"/>
  <c r="JPT38" i="1"/>
  <c r="JPS38" i="1"/>
  <c r="JPR38" i="1"/>
  <c r="JPQ38" i="1"/>
  <c r="JPP38" i="1"/>
  <c r="JPO38" i="1"/>
  <c r="JPN38" i="1"/>
  <c r="JPM38" i="1"/>
  <c r="JPL38" i="1"/>
  <c r="JPK38" i="1"/>
  <c r="JPJ38" i="1"/>
  <c r="JPI38" i="1"/>
  <c r="JPH38" i="1"/>
  <c r="JPG38" i="1"/>
  <c r="JPF38" i="1"/>
  <c r="JPE38" i="1"/>
  <c r="JPD38" i="1"/>
  <c r="JPC38" i="1"/>
  <c r="JPB38" i="1"/>
  <c r="JPA38" i="1"/>
  <c r="JOZ38" i="1"/>
  <c r="JOY38" i="1"/>
  <c r="JOX38" i="1"/>
  <c r="JOW38" i="1"/>
  <c r="JOV38" i="1"/>
  <c r="JOU38" i="1"/>
  <c r="JOT38" i="1"/>
  <c r="JOS38" i="1"/>
  <c r="JOR38" i="1"/>
  <c r="JOQ38" i="1"/>
  <c r="JOP38" i="1"/>
  <c r="JOO38" i="1"/>
  <c r="JON38" i="1"/>
  <c r="JOM38" i="1"/>
  <c r="JOL38" i="1"/>
  <c r="JOK38" i="1"/>
  <c r="JOJ38" i="1"/>
  <c r="JOI38" i="1"/>
  <c r="JOH38" i="1"/>
  <c r="JOG38" i="1"/>
  <c r="JOF38" i="1"/>
  <c r="JOE38" i="1"/>
  <c r="JOD38" i="1"/>
  <c r="JOC38" i="1"/>
  <c r="JOB38" i="1"/>
  <c r="JOA38" i="1"/>
  <c r="JNZ38" i="1"/>
  <c r="JNY38" i="1"/>
  <c r="JNX38" i="1"/>
  <c r="JNW38" i="1"/>
  <c r="JNV38" i="1"/>
  <c r="JNU38" i="1"/>
  <c r="JNT38" i="1"/>
  <c r="JNS38" i="1"/>
  <c r="JNR38" i="1"/>
  <c r="JNQ38" i="1"/>
  <c r="JNP38" i="1"/>
  <c r="JNO38" i="1"/>
  <c r="JNN38" i="1"/>
  <c r="JNM38" i="1"/>
  <c r="JNL38" i="1"/>
  <c r="JNK38" i="1"/>
  <c r="JNJ38" i="1"/>
  <c r="JNI38" i="1"/>
  <c r="JNH38" i="1"/>
  <c r="JNG38" i="1"/>
  <c r="JNF38" i="1"/>
  <c r="JNE38" i="1"/>
  <c r="JND38" i="1"/>
  <c r="JNC38" i="1"/>
  <c r="JNB38" i="1"/>
  <c r="JNA38" i="1"/>
  <c r="JMZ38" i="1"/>
  <c r="JMY38" i="1"/>
  <c r="JMX38" i="1"/>
  <c r="JMW38" i="1"/>
  <c r="JMV38" i="1"/>
  <c r="JMU38" i="1"/>
  <c r="JMT38" i="1"/>
  <c r="JMS38" i="1"/>
  <c r="JMR38" i="1"/>
  <c r="JMQ38" i="1"/>
  <c r="JMP38" i="1"/>
  <c r="JMO38" i="1"/>
  <c r="JMN38" i="1"/>
  <c r="JMM38" i="1"/>
  <c r="JML38" i="1"/>
  <c r="JMK38" i="1"/>
  <c r="JMJ38" i="1"/>
  <c r="JMI38" i="1"/>
  <c r="JMH38" i="1"/>
  <c r="JMG38" i="1"/>
  <c r="JMF38" i="1"/>
  <c r="JME38" i="1"/>
  <c r="JMD38" i="1"/>
  <c r="JMC38" i="1"/>
  <c r="JMB38" i="1"/>
  <c r="JMA38" i="1"/>
  <c r="JLZ38" i="1"/>
  <c r="JLY38" i="1"/>
  <c r="JLX38" i="1"/>
  <c r="JLW38" i="1"/>
  <c r="JLV38" i="1"/>
  <c r="JLU38" i="1"/>
  <c r="JLT38" i="1"/>
  <c r="JLS38" i="1"/>
  <c r="JLR38" i="1"/>
  <c r="JLQ38" i="1"/>
  <c r="JLP38" i="1"/>
  <c r="JLO38" i="1"/>
  <c r="JLN38" i="1"/>
  <c r="JLM38" i="1"/>
  <c r="JLL38" i="1"/>
  <c r="JLK38" i="1"/>
  <c r="JLJ38" i="1"/>
  <c r="JLI38" i="1"/>
  <c r="JLH38" i="1"/>
  <c r="JLG38" i="1"/>
  <c r="JLF38" i="1"/>
  <c r="JLE38" i="1"/>
  <c r="JLD38" i="1"/>
  <c r="JLC38" i="1"/>
  <c r="JLB38" i="1"/>
  <c r="JLA38" i="1"/>
  <c r="JKZ38" i="1"/>
  <c r="JKY38" i="1"/>
  <c r="JKX38" i="1"/>
  <c r="JKW38" i="1"/>
  <c r="JKV38" i="1"/>
  <c r="JKU38" i="1"/>
  <c r="JKT38" i="1"/>
  <c r="JKS38" i="1"/>
  <c r="JKR38" i="1"/>
  <c r="JKQ38" i="1"/>
  <c r="JKP38" i="1"/>
  <c r="JKO38" i="1"/>
  <c r="JKN38" i="1"/>
  <c r="JKM38" i="1"/>
  <c r="JKL38" i="1"/>
  <c r="JKK38" i="1"/>
  <c r="JKJ38" i="1"/>
  <c r="JKI38" i="1"/>
  <c r="JKH38" i="1"/>
  <c r="JKG38" i="1"/>
  <c r="JKF38" i="1"/>
  <c r="JKE38" i="1"/>
  <c r="JKD38" i="1"/>
  <c r="JKC38" i="1"/>
  <c r="JKB38" i="1"/>
  <c r="JKA38" i="1"/>
  <c r="JJZ38" i="1"/>
  <c r="JJY38" i="1"/>
  <c r="JJX38" i="1"/>
  <c r="JJW38" i="1"/>
  <c r="JJV38" i="1"/>
  <c r="JJU38" i="1"/>
  <c r="JJT38" i="1"/>
  <c r="JJS38" i="1"/>
  <c r="JJR38" i="1"/>
  <c r="JJQ38" i="1"/>
  <c r="JJP38" i="1"/>
  <c r="JJO38" i="1"/>
  <c r="JJN38" i="1"/>
  <c r="JJM38" i="1"/>
  <c r="JJL38" i="1"/>
  <c r="JJK38" i="1"/>
  <c r="JJJ38" i="1"/>
  <c r="JJI38" i="1"/>
  <c r="JJH38" i="1"/>
  <c r="JJG38" i="1"/>
  <c r="JJF38" i="1"/>
  <c r="JJE38" i="1"/>
  <c r="JJD38" i="1"/>
  <c r="JJC38" i="1"/>
  <c r="JJB38" i="1"/>
  <c r="JJA38" i="1"/>
  <c r="JIZ38" i="1"/>
  <c r="JIY38" i="1"/>
  <c r="JIX38" i="1"/>
  <c r="JIW38" i="1"/>
  <c r="JIV38" i="1"/>
  <c r="JIU38" i="1"/>
  <c r="JIT38" i="1"/>
  <c r="JIS38" i="1"/>
  <c r="JIR38" i="1"/>
  <c r="JIQ38" i="1"/>
  <c r="JIP38" i="1"/>
  <c r="JIO38" i="1"/>
  <c r="JIN38" i="1"/>
  <c r="JIM38" i="1"/>
  <c r="JIL38" i="1"/>
  <c r="JIK38" i="1"/>
  <c r="JIJ38" i="1"/>
  <c r="JII38" i="1"/>
  <c r="JIH38" i="1"/>
  <c r="JIG38" i="1"/>
  <c r="JIF38" i="1"/>
  <c r="JIE38" i="1"/>
  <c r="JID38" i="1"/>
  <c r="JIC38" i="1"/>
  <c r="JIB38" i="1"/>
  <c r="JIA38" i="1"/>
  <c r="JHZ38" i="1"/>
  <c r="JHY38" i="1"/>
  <c r="JHX38" i="1"/>
  <c r="JHW38" i="1"/>
  <c r="JHV38" i="1"/>
  <c r="JHU38" i="1"/>
  <c r="JHT38" i="1"/>
  <c r="JHS38" i="1"/>
  <c r="JHR38" i="1"/>
  <c r="JHQ38" i="1"/>
  <c r="JHP38" i="1"/>
  <c r="JHO38" i="1"/>
  <c r="JHN38" i="1"/>
  <c r="JHM38" i="1"/>
  <c r="JHL38" i="1"/>
  <c r="JHK38" i="1"/>
  <c r="JHJ38" i="1"/>
  <c r="JHI38" i="1"/>
  <c r="JHH38" i="1"/>
  <c r="JHG38" i="1"/>
  <c r="JHF38" i="1"/>
  <c r="JHE38" i="1"/>
  <c r="JHD38" i="1"/>
  <c r="JHC38" i="1"/>
  <c r="JHB38" i="1"/>
  <c r="JHA38" i="1"/>
  <c r="JGZ38" i="1"/>
  <c r="JGY38" i="1"/>
  <c r="JGX38" i="1"/>
  <c r="JGW38" i="1"/>
  <c r="JGV38" i="1"/>
  <c r="JGU38" i="1"/>
  <c r="JGT38" i="1"/>
  <c r="JGS38" i="1"/>
  <c r="JGR38" i="1"/>
  <c r="JGQ38" i="1"/>
  <c r="JGP38" i="1"/>
  <c r="JGO38" i="1"/>
  <c r="JGN38" i="1"/>
  <c r="JGM38" i="1"/>
  <c r="JGL38" i="1"/>
  <c r="JGK38" i="1"/>
  <c r="JGJ38" i="1"/>
  <c r="JGI38" i="1"/>
  <c r="JGH38" i="1"/>
  <c r="JGG38" i="1"/>
  <c r="JGF38" i="1"/>
  <c r="JGE38" i="1"/>
  <c r="JGD38" i="1"/>
  <c r="JGC38" i="1"/>
  <c r="JGB38" i="1"/>
  <c r="JGA38" i="1"/>
  <c r="JFZ38" i="1"/>
  <c r="JFY38" i="1"/>
  <c r="JFX38" i="1"/>
  <c r="JFW38" i="1"/>
  <c r="JFV38" i="1"/>
  <c r="JFU38" i="1"/>
  <c r="JFT38" i="1"/>
  <c r="JFS38" i="1"/>
  <c r="JFR38" i="1"/>
  <c r="JFQ38" i="1"/>
  <c r="JFP38" i="1"/>
  <c r="JFO38" i="1"/>
  <c r="JFN38" i="1"/>
  <c r="JFM38" i="1"/>
  <c r="JFL38" i="1"/>
  <c r="JFK38" i="1"/>
  <c r="JFJ38" i="1"/>
  <c r="JFI38" i="1"/>
  <c r="JFH38" i="1"/>
  <c r="JFG38" i="1"/>
  <c r="JFF38" i="1"/>
  <c r="JFE38" i="1"/>
  <c r="JFD38" i="1"/>
  <c r="JFC38" i="1"/>
  <c r="JFB38" i="1"/>
  <c r="JFA38" i="1"/>
  <c r="JEZ38" i="1"/>
  <c r="JEY38" i="1"/>
  <c r="JEX38" i="1"/>
  <c r="JEW38" i="1"/>
  <c r="JEV38" i="1"/>
  <c r="JEU38" i="1"/>
  <c r="JET38" i="1"/>
  <c r="JES38" i="1"/>
  <c r="JER38" i="1"/>
  <c r="JEQ38" i="1"/>
  <c r="JEP38" i="1"/>
  <c r="JEO38" i="1"/>
  <c r="JEN38" i="1"/>
  <c r="JEM38" i="1"/>
  <c r="JEL38" i="1"/>
  <c r="JEK38" i="1"/>
  <c r="JEJ38" i="1"/>
  <c r="JEI38" i="1"/>
  <c r="JEH38" i="1"/>
  <c r="JEG38" i="1"/>
  <c r="JEF38" i="1"/>
  <c r="JEE38" i="1"/>
  <c r="JED38" i="1"/>
  <c r="JEC38" i="1"/>
  <c r="JEB38" i="1"/>
  <c r="JEA38" i="1"/>
  <c r="JDZ38" i="1"/>
  <c r="JDY38" i="1"/>
  <c r="JDX38" i="1"/>
  <c r="JDW38" i="1"/>
  <c r="JDV38" i="1"/>
  <c r="JDU38" i="1"/>
  <c r="JDT38" i="1"/>
  <c r="JDS38" i="1"/>
  <c r="JDR38" i="1"/>
  <c r="JDQ38" i="1"/>
  <c r="JDP38" i="1"/>
  <c r="JDO38" i="1"/>
  <c r="JDN38" i="1"/>
  <c r="JDM38" i="1"/>
  <c r="JDL38" i="1"/>
  <c r="JDK38" i="1"/>
  <c r="JDJ38" i="1"/>
  <c r="JDI38" i="1"/>
  <c r="JDH38" i="1"/>
  <c r="JDG38" i="1"/>
  <c r="JDF38" i="1"/>
  <c r="JDE38" i="1"/>
  <c r="JDD38" i="1"/>
  <c r="JDC38" i="1"/>
  <c r="JDB38" i="1"/>
  <c r="JDA38" i="1"/>
  <c r="JCZ38" i="1"/>
  <c r="JCY38" i="1"/>
  <c r="JCX38" i="1"/>
  <c r="JCW38" i="1"/>
  <c r="JCV38" i="1"/>
  <c r="JCU38" i="1"/>
  <c r="JCT38" i="1"/>
  <c r="JCS38" i="1"/>
  <c r="JCR38" i="1"/>
  <c r="JCQ38" i="1"/>
  <c r="JCP38" i="1"/>
  <c r="JCO38" i="1"/>
  <c r="JCN38" i="1"/>
  <c r="JCM38" i="1"/>
  <c r="JCL38" i="1"/>
  <c r="JCK38" i="1"/>
  <c r="JCJ38" i="1"/>
  <c r="JCI38" i="1"/>
  <c r="JCH38" i="1"/>
  <c r="JCG38" i="1"/>
  <c r="JCF38" i="1"/>
  <c r="JCE38" i="1"/>
  <c r="JCD38" i="1"/>
  <c r="JCC38" i="1"/>
  <c r="JCB38" i="1"/>
  <c r="JCA38" i="1"/>
  <c r="JBZ38" i="1"/>
  <c r="JBY38" i="1"/>
  <c r="JBX38" i="1"/>
  <c r="JBW38" i="1"/>
  <c r="JBV38" i="1"/>
  <c r="JBU38" i="1"/>
  <c r="JBT38" i="1"/>
  <c r="JBS38" i="1"/>
  <c r="JBR38" i="1"/>
  <c r="JBQ38" i="1"/>
  <c r="JBP38" i="1"/>
  <c r="JBO38" i="1"/>
  <c r="JBN38" i="1"/>
  <c r="JBM38" i="1"/>
  <c r="JBL38" i="1"/>
  <c r="JBK38" i="1"/>
  <c r="JBJ38" i="1"/>
  <c r="JBI38" i="1"/>
  <c r="JBH38" i="1"/>
  <c r="JBG38" i="1"/>
  <c r="JBF38" i="1"/>
  <c r="JBE38" i="1"/>
  <c r="JBD38" i="1"/>
  <c r="JBC38" i="1"/>
  <c r="JBB38" i="1"/>
  <c r="JBA38" i="1"/>
  <c r="JAZ38" i="1"/>
  <c r="JAY38" i="1"/>
  <c r="JAX38" i="1"/>
  <c r="JAW38" i="1"/>
  <c r="JAV38" i="1"/>
  <c r="JAU38" i="1"/>
  <c r="JAT38" i="1"/>
  <c r="JAS38" i="1"/>
  <c r="JAR38" i="1"/>
  <c r="JAQ38" i="1"/>
  <c r="JAP38" i="1"/>
  <c r="JAO38" i="1"/>
  <c r="JAN38" i="1"/>
  <c r="JAM38" i="1"/>
  <c r="JAL38" i="1"/>
  <c r="JAK38" i="1"/>
  <c r="JAJ38" i="1"/>
  <c r="JAI38" i="1"/>
  <c r="JAH38" i="1"/>
  <c r="JAG38" i="1"/>
  <c r="JAF38" i="1"/>
  <c r="JAE38" i="1"/>
  <c r="JAD38" i="1"/>
  <c r="JAC38" i="1"/>
  <c r="JAB38" i="1"/>
  <c r="JAA38" i="1"/>
  <c r="IZZ38" i="1"/>
  <c r="IZY38" i="1"/>
  <c r="IZX38" i="1"/>
  <c r="IZW38" i="1"/>
  <c r="IZV38" i="1"/>
  <c r="IZU38" i="1"/>
  <c r="IZT38" i="1"/>
  <c r="IZS38" i="1"/>
  <c r="IZR38" i="1"/>
  <c r="IZQ38" i="1"/>
  <c r="IZP38" i="1"/>
  <c r="IZO38" i="1"/>
  <c r="IZN38" i="1"/>
  <c r="IZM38" i="1"/>
  <c r="IZL38" i="1"/>
  <c r="IZK38" i="1"/>
  <c r="IZJ38" i="1"/>
  <c r="IZI38" i="1"/>
  <c r="IZH38" i="1"/>
  <c r="IZG38" i="1"/>
  <c r="IZF38" i="1"/>
  <c r="IZE38" i="1"/>
  <c r="IZD38" i="1"/>
  <c r="IZC38" i="1"/>
  <c r="IZB38" i="1"/>
  <c r="IZA38" i="1"/>
  <c r="IYZ38" i="1"/>
  <c r="IYY38" i="1"/>
  <c r="IYX38" i="1"/>
  <c r="IYW38" i="1"/>
  <c r="IYV38" i="1"/>
  <c r="IYU38" i="1"/>
  <c r="IYT38" i="1"/>
  <c r="IYS38" i="1"/>
  <c r="IYR38" i="1"/>
  <c r="IYQ38" i="1"/>
  <c r="IYP38" i="1"/>
  <c r="IYO38" i="1"/>
  <c r="IYN38" i="1"/>
  <c r="IYM38" i="1"/>
  <c r="IYL38" i="1"/>
  <c r="IYK38" i="1"/>
  <c r="IYJ38" i="1"/>
  <c r="IYI38" i="1"/>
  <c r="IYH38" i="1"/>
  <c r="IYG38" i="1"/>
  <c r="IYF38" i="1"/>
  <c r="IYE38" i="1"/>
  <c r="IYD38" i="1"/>
  <c r="IYC38" i="1"/>
  <c r="IYB38" i="1"/>
  <c r="IYA38" i="1"/>
  <c r="IXZ38" i="1"/>
  <c r="IXY38" i="1"/>
  <c r="IXX38" i="1"/>
  <c r="IXW38" i="1"/>
  <c r="IXV38" i="1"/>
  <c r="IXU38" i="1"/>
  <c r="IXT38" i="1"/>
  <c r="IXS38" i="1"/>
  <c r="IXR38" i="1"/>
  <c r="IXQ38" i="1"/>
  <c r="IXP38" i="1"/>
  <c r="IXO38" i="1"/>
  <c r="IXN38" i="1"/>
  <c r="IXM38" i="1"/>
  <c r="IXL38" i="1"/>
  <c r="IXK38" i="1"/>
  <c r="IXJ38" i="1"/>
  <c r="IXI38" i="1"/>
  <c r="IXH38" i="1"/>
  <c r="IXG38" i="1"/>
  <c r="IXF38" i="1"/>
  <c r="IXE38" i="1"/>
  <c r="IXD38" i="1"/>
  <c r="IXC38" i="1"/>
  <c r="IXB38" i="1"/>
  <c r="IXA38" i="1"/>
  <c r="IWZ38" i="1"/>
  <c r="IWY38" i="1"/>
  <c r="IWX38" i="1"/>
  <c r="IWW38" i="1"/>
  <c r="IWV38" i="1"/>
  <c r="IWU38" i="1"/>
  <c r="IWT38" i="1"/>
  <c r="IWS38" i="1"/>
  <c r="IWR38" i="1"/>
  <c r="IWQ38" i="1"/>
  <c r="IWP38" i="1"/>
  <c r="IWO38" i="1"/>
  <c r="IWN38" i="1"/>
  <c r="IWM38" i="1"/>
  <c r="IWL38" i="1"/>
  <c r="IWK38" i="1"/>
  <c r="IWJ38" i="1"/>
  <c r="IWI38" i="1"/>
  <c r="IWH38" i="1"/>
  <c r="IWG38" i="1"/>
  <c r="IWF38" i="1"/>
  <c r="IWE38" i="1"/>
  <c r="IWD38" i="1"/>
  <c r="IWC38" i="1"/>
  <c r="IWB38" i="1"/>
  <c r="IWA38" i="1"/>
  <c r="IVZ38" i="1"/>
  <c r="IVY38" i="1"/>
  <c r="IVX38" i="1"/>
  <c r="IVW38" i="1"/>
  <c r="IVV38" i="1"/>
  <c r="IVU38" i="1"/>
  <c r="IVT38" i="1"/>
  <c r="IVS38" i="1"/>
  <c r="IVR38" i="1"/>
  <c r="IVQ38" i="1"/>
  <c r="IVP38" i="1"/>
  <c r="IVO38" i="1"/>
  <c r="IVN38" i="1"/>
  <c r="IVM38" i="1"/>
  <c r="IVL38" i="1"/>
  <c r="IVK38" i="1"/>
  <c r="IVJ38" i="1"/>
  <c r="IVI38" i="1"/>
  <c r="IVH38" i="1"/>
  <c r="IVG38" i="1"/>
  <c r="IVF38" i="1"/>
  <c r="IVE38" i="1"/>
  <c r="IVD38" i="1"/>
  <c r="IVC38" i="1"/>
  <c r="IVB38" i="1"/>
  <c r="IVA38" i="1"/>
  <c r="IUZ38" i="1"/>
  <c r="IUY38" i="1"/>
  <c r="IUX38" i="1"/>
  <c r="IUW38" i="1"/>
  <c r="IUV38" i="1"/>
  <c r="IUU38" i="1"/>
  <c r="IUT38" i="1"/>
  <c r="IUS38" i="1"/>
  <c r="IUR38" i="1"/>
  <c r="IUQ38" i="1"/>
  <c r="IUP38" i="1"/>
  <c r="IUO38" i="1"/>
  <c r="IUN38" i="1"/>
  <c r="IUM38" i="1"/>
  <c r="IUL38" i="1"/>
  <c r="IUK38" i="1"/>
  <c r="IUJ38" i="1"/>
  <c r="IUI38" i="1"/>
  <c r="IUH38" i="1"/>
  <c r="IUG38" i="1"/>
  <c r="IUF38" i="1"/>
  <c r="IUE38" i="1"/>
  <c r="IUD38" i="1"/>
  <c r="IUC38" i="1"/>
  <c r="IUB38" i="1"/>
  <c r="IUA38" i="1"/>
  <c r="ITZ38" i="1"/>
  <c r="ITY38" i="1"/>
  <c r="ITX38" i="1"/>
  <c r="ITW38" i="1"/>
  <c r="ITV38" i="1"/>
  <c r="ITU38" i="1"/>
  <c r="ITT38" i="1"/>
  <c r="ITS38" i="1"/>
  <c r="ITR38" i="1"/>
  <c r="ITQ38" i="1"/>
  <c r="ITP38" i="1"/>
  <c r="ITO38" i="1"/>
  <c r="ITN38" i="1"/>
  <c r="ITM38" i="1"/>
  <c r="ITL38" i="1"/>
  <c r="ITK38" i="1"/>
  <c r="ITJ38" i="1"/>
  <c r="ITI38" i="1"/>
  <c r="ITH38" i="1"/>
  <c r="ITG38" i="1"/>
  <c r="ITF38" i="1"/>
  <c r="ITE38" i="1"/>
  <c r="ITD38" i="1"/>
  <c r="ITC38" i="1"/>
  <c r="ITB38" i="1"/>
  <c r="ITA38" i="1"/>
  <c r="ISZ38" i="1"/>
  <c r="ISY38" i="1"/>
  <c r="ISX38" i="1"/>
  <c r="ISW38" i="1"/>
  <c r="ISV38" i="1"/>
  <c r="ISU38" i="1"/>
  <c r="IST38" i="1"/>
  <c r="ISS38" i="1"/>
  <c r="ISR38" i="1"/>
  <c r="ISQ38" i="1"/>
  <c r="ISP38" i="1"/>
  <c r="ISO38" i="1"/>
  <c r="ISN38" i="1"/>
  <c r="ISM38" i="1"/>
  <c r="ISL38" i="1"/>
  <c r="ISK38" i="1"/>
  <c r="ISJ38" i="1"/>
  <c r="ISI38" i="1"/>
  <c r="ISH38" i="1"/>
  <c r="ISG38" i="1"/>
  <c r="ISF38" i="1"/>
  <c r="ISE38" i="1"/>
  <c r="ISD38" i="1"/>
  <c r="ISC38" i="1"/>
  <c r="ISB38" i="1"/>
  <c r="ISA38" i="1"/>
  <c r="IRZ38" i="1"/>
  <c r="IRY38" i="1"/>
  <c r="IRX38" i="1"/>
  <c r="IRW38" i="1"/>
  <c r="IRV38" i="1"/>
  <c r="IRU38" i="1"/>
  <c r="IRT38" i="1"/>
  <c r="IRS38" i="1"/>
  <c r="IRR38" i="1"/>
  <c r="IRQ38" i="1"/>
  <c r="IRP38" i="1"/>
  <c r="IRO38" i="1"/>
  <c r="IRN38" i="1"/>
  <c r="IRM38" i="1"/>
  <c r="IRL38" i="1"/>
  <c r="IRK38" i="1"/>
  <c r="IRJ38" i="1"/>
  <c r="IRI38" i="1"/>
  <c r="IRH38" i="1"/>
  <c r="IRG38" i="1"/>
  <c r="IRF38" i="1"/>
  <c r="IRE38" i="1"/>
  <c r="IRD38" i="1"/>
  <c r="IRC38" i="1"/>
  <c r="IRB38" i="1"/>
  <c r="IRA38" i="1"/>
  <c r="IQZ38" i="1"/>
  <c r="IQY38" i="1"/>
  <c r="IQX38" i="1"/>
  <c r="IQW38" i="1"/>
  <c r="IQV38" i="1"/>
  <c r="IQU38" i="1"/>
  <c r="IQT38" i="1"/>
  <c r="IQS38" i="1"/>
  <c r="IQR38" i="1"/>
  <c r="IQQ38" i="1"/>
  <c r="IQP38" i="1"/>
  <c r="IQO38" i="1"/>
  <c r="IQN38" i="1"/>
  <c r="IQM38" i="1"/>
  <c r="IQL38" i="1"/>
  <c r="IQK38" i="1"/>
  <c r="IQJ38" i="1"/>
  <c r="IQI38" i="1"/>
  <c r="IQH38" i="1"/>
  <c r="IQG38" i="1"/>
  <c r="IQF38" i="1"/>
  <c r="IQE38" i="1"/>
  <c r="IQD38" i="1"/>
  <c r="IQC38" i="1"/>
  <c r="IQB38" i="1"/>
  <c r="IQA38" i="1"/>
  <c r="IPZ38" i="1"/>
  <c r="IPY38" i="1"/>
  <c r="IPX38" i="1"/>
  <c r="IPW38" i="1"/>
  <c r="IPV38" i="1"/>
  <c r="IPU38" i="1"/>
  <c r="IPT38" i="1"/>
  <c r="IPS38" i="1"/>
  <c r="IPR38" i="1"/>
  <c r="IPQ38" i="1"/>
  <c r="IPP38" i="1"/>
  <c r="IPO38" i="1"/>
  <c r="IPN38" i="1"/>
  <c r="IPM38" i="1"/>
  <c r="IPL38" i="1"/>
  <c r="IPK38" i="1"/>
  <c r="IPJ38" i="1"/>
  <c r="IPI38" i="1"/>
  <c r="IPH38" i="1"/>
  <c r="IPG38" i="1"/>
  <c r="IPF38" i="1"/>
  <c r="IPE38" i="1"/>
  <c r="IPD38" i="1"/>
  <c r="IPC38" i="1"/>
  <c r="IPB38" i="1"/>
  <c r="IPA38" i="1"/>
  <c r="IOZ38" i="1"/>
  <c r="IOY38" i="1"/>
  <c r="IOX38" i="1"/>
  <c r="IOW38" i="1"/>
  <c r="IOV38" i="1"/>
  <c r="IOU38" i="1"/>
  <c r="IOT38" i="1"/>
  <c r="IOS38" i="1"/>
  <c r="IOR38" i="1"/>
  <c r="IOQ38" i="1"/>
  <c r="IOP38" i="1"/>
  <c r="IOO38" i="1"/>
  <c r="ION38" i="1"/>
  <c r="IOM38" i="1"/>
  <c r="IOL38" i="1"/>
  <c r="IOK38" i="1"/>
  <c r="IOJ38" i="1"/>
  <c r="IOI38" i="1"/>
  <c r="IOH38" i="1"/>
  <c r="IOG38" i="1"/>
  <c r="IOF38" i="1"/>
  <c r="IOE38" i="1"/>
  <c r="IOD38" i="1"/>
  <c r="IOC38" i="1"/>
  <c r="IOB38" i="1"/>
  <c r="IOA38" i="1"/>
  <c r="INZ38" i="1"/>
  <c r="INY38" i="1"/>
  <c r="INX38" i="1"/>
  <c r="INW38" i="1"/>
  <c r="INV38" i="1"/>
  <c r="INU38" i="1"/>
  <c r="INT38" i="1"/>
  <c r="INS38" i="1"/>
  <c r="INR38" i="1"/>
  <c r="INQ38" i="1"/>
  <c r="INP38" i="1"/>
  <c r="INO38" i="1"/>
  <c r="INN38" i="1"/>
  <c r="INM38" i="1"/>
  <c r="INL38" i="1"/>
  <c r="INK38" i="1"/>
  <c r="INJ38" i="1"/>
  <c r="INI38" i="1"/>
  <c r="INH38" i="1"/>
  <c r="ING38" i="1"/>
  <c r="INF38" i="1"/>
  <c r="INE38" i="1"/>
  <c r="IND38" i="1"/>
  <c r="INC38" i="1"/>
  <c r="INB38" i="1"/>
  <c r="INA38" i="1"/>
  <c r="IMZ38" i="1"/>
  <c r="IMY38" i="1"/>
  <c r="IMX38" i="1"/>
  <c r="IMW38" i="1"/>
  <c r="IMV38" i="1"/>
  <c r="IMU38" i="1"/>
  <c r="IMT38" i="1"/>
  <c r="IMS38" i="1"/>
  <c r="IMR38" i="1"/>
  <c r="IMQ38" i="1"/>
  <c r="IMP38" i="1"/>
  <c r="IMO38" i="1"/>
  <c r="IMN38" i="1"/>
  <c r="IMM38" i="1"/>
  <c r="IML38" i="1"/>
  <c r="IMK38" i="1"/>
  <c r="IMJ38" i="1"/>
  <c r="IMI38" i="1"/>
  <c r="IMH38" i="1"/>
  <c r="IMG38" i="1"/>
  <c r="IMF38" i="1"/>
  <c r="IME38" i="1"/>
  <c r="IMD38" i="1"/>
  <c r="IMC38" i="1"/>
  <c r="IMB38" i="1"/>
  <c r="IMA38" i="1"/>
  <c r="ILZ38" i="1"/>
  <c r="ILY38" i="1"/>
  <c r="ILX38" i="1"/>
  <c r="ILW38" i="1"/>
  <c r="ILV38" i="1"/>
  <c r="ILU38" i="1"/>
  <c r="ILT38" i="1"/>
  <c r="ILS38" i="1"/>
  <c r="ILR38" i="1"/>
  <c r="ILQ38" i="1"/>
  <c r="ILP38" i="1"/>
  <c r="ILO38" i="1"/>
  <c r="ILN38" i="1"/>
  <c r="ILM38" i="1"/>
  <c r="ILL38" i="1"/>
  <c r="ILK38" i="1"/>
  <c r="ILJ38" i="1"/>
  <c r="ILI38" i="1"/>
  <c r="ILH38" i="1"/>
  <c r="ILG38" i="1"/>
  <c r="ILF38" i="1"/>
  <c r="ILE38" i="1"/>
  <c r="ILD38" i="1"/>
  <c r="ILC38" i="1"/>
  <c r="ILB38" i="1"/>
  <c r="ILA38" i="1"/>
  <c r="IKZ38" i="1"/>
  <c r="IKY38" i="1"/>
  <c r="IKX38" i="1"/>
  <c r="IKW38" i="1"/>
  <c r="IKV38" i="1"/>
  <c r="IKU38" i="1"/>
  <c r="IKT38" i="1"/>
  <c r="IKS38" i="1"/>
  <c r="IKR38" i="1"/>
  <c r="IKQ38" i="1"/>
  <c r="IKP38" i="1"/>
  <c r="IKO38" i="1"/>
  <c r="IKN38" i="1"/>
  <c r="IKM38" i="1"/>
  <c r="IKL38" i="1"/>
  <c r="IKK38" i="1"/>
  <c r="IKJ38" i="1"/>
  <c r="IKI38" i="1"/>
  <c r="IKH38" i="1"/>
  <c r="IKG38" i="1"/>
  <c r="IKF38" i="1"/>
  <c r="IKE38" i="1"/>
  <c r="IKD38" i="1"/>
  <c r="IKC38" i="1"/>
  <c r="IKB38" i="1"/>
  <c r="IKA38" i="1"/>
  <c r="IJZ38" i="1"/>
  <c r="IJY38" i="1"/>
  <c r="IJX38" i="1"/>
  <c r="IJW38" i="1"/>
  <c r="IJV38" i="1"/>
  <c r="IJU38" i="1"/>
  <c r="IJT38" i="1"/>
  <c r="IJS38" i="1"/>
  <c r="IJR38" i="1"/>
  <c r="IJQ38" i="1"/>
  <c r="IJP38" i="1"/>
  <c r="IJO38" i="1"/>
  <c r="IJN38" i="1"/>
  <c r="IJM38" i="1"/>
  <c r="IJL38" i="1"/>
  <c r="IJK38" i="1"/>
  <c r="IJJ38" i="1"/>
  <c r="IJI38" i="1"/>
  <c r="IJH38" i="1"/>
  <c r="IJG38" i="1"/>
  <c r="IJF38" i="1"/>
  <c r="IJE38" i="1"/>
  <c r="IJD38" i="1"/>
  <c r="IJC38" i="1"/>
  <c r="IJB38" i="1"/>
  <c r="IJA38" i="1"/>
  <c r="IIZ38" i="1"/>
  <c r="IIY38" i="1"/>
  <c r="IIX38" i="1"/>
  <c r="IIW38" i="1"/>
  <c r="IIV38" i="1"/>
  <c r="IIU38" i="1"/>
  <c r="IIT38" i="1"/>
  <c r="IIS38" i="1"/>
  <c r="IIR38" i="1"/>
  <c r="IIQ38" i="1"/>
  <c r="IIP38" i="1"/>
  <c r="IIO38" i="1"/>
  <c r="IIN38" i="1"/>
  <c r="IIM38" i="1"/>
  <c r="IIL38" i="1"/>
  <c r="IIK38" i="1"/>
  <c r="IIJ38" i="1"/>
  <c r="III38" i="1"/>
  <c r="IIH38" i="1"/>
  <c r="IIG38" i="1"/>
  <c r="IIF38" i="1"/>
  <c r="IIE38" i="1"/>
  <c r="IID38" i="1"/>
  <c r="IIC38" i="1"/>
  <c r="IIB38" i="1"/>
  <c r="IIA38" i="1"/>
  <c r="IHZ38" i="1"/>
  <c r="IHY38" i="1"/>
  <c r="IHX38" i="1"/>
  <c r="IHW38" i="1"/>
  <c r="IHV38" i="1"/>
  <c r="IHU38" i="1"/>
  <c r="IHT38" i="1"/>
  <c r="IHS38" i="1"/>
  <c r="IHR38" i="1"/>
  <c r="IHQ38" i="1"/>
  <c r="IHP38" i="1"/>
  <c r="IHO38" i="1"/>
  <c r="IHN38" i="1"/>
  <c r="IHM38" i="1"/>
  <c r="IHL38" i="1"/>
  <c r="IHK38" i="1"/>
  <c r="IHJ38" i="1"/>
  <c r="IHI38" i="1"/>
  <c r="IHH38" i="1"/>
  <c r="IHG38" i="1"/>
  <c r="IHF38" i="1"/>
  <c r="IHE38" i="1"/>
  <c r="IHD38" i="1"/>
  <c r="IHC38" i="1"/>
  <c r="IHB38" i="1"/>
  <c r="IHA38" i="1"/>
  <c r="IGZ38" i="1"/>
  <c r="IGY38" i="1"/>
  <c r="IGX38" i="1"/>
  <c r="IGW38" i="1"/>
  <c r="IGV38" i="1"/>
  <c r="IGU38" i="1"/>
  <c r="IGT38" i="1"/>
  <c r="IGS38" i="1"/>
  <c r="IGR38" i="1"/>
  <c r="IGQ38" i="1"/>
  <c r="IGP38" i="1"/>
  <c r="IGO38" i="1"/>
  <c r="IGN38" i="1"/>
  <c r="IGM38" i="1"/>
  <c r="IGL38" i="1"/>
  <c r="IGK38" i="1"/>
  <c r="IGJ38" i="1"/>
  <c r="IGI38" i="1"/>
  <c r="IGH38" i="1"/>
  <c r="IGG38" i="1"/>
  <c r="IGF38" i="1"/>
  <c r="IGE38" i="1"/>
  <c r="IGD38" i="1"/>
  <c r="IGC38" i="1"/>
  <c r="IGB38" i="1"/>
  <c r="IGA38" i="1"/>
  <c r="IFZ38" i="1"/>
  <c r="IFY38" i="1"/>
  <c r="IFX38" i="1"/>
  <c r="IFW38" i="1"/>
  <c r="IFV38" i="1"/>
  <c r="IFU38" i="1"/>
  <c r="IFT38" i="1"/>
  <c r="IFS38" i="1"/>
  <c r="IFR38" i="1"/>
  <c r="IFQ38" i="1"/>
  <c r="IFP38" i="1"/>
  <c r="IFO38" i="1"/>
  <c r="IFN38" i="1"/>
  <c r="IFM38" i="1"/>
  <c r="IFL38" i="1"/>
  <c r="IFK38" i="1"/>
  <c r="IFJ38" i="1"/>
  <c r="IFI38" i="1"/>
  <c r="IFH38" i="1"/>
  <c r="IFG38" i="1"/>
  <c r="IFF38" i="1"/>
  <c r="IFE38" i="1"/>
  <c r="IFD38" i="1"/>
  <c r="IFC38" i="1"/>
  <c r="IFB38" i="1"/>
  <c r="IFA38" i="1"/>
  <c r="IEZ38" i="1"/>
  <c r="IEY38" i="1"/>
  <c r="IEX38" i="1"/>
  <c r="IEW38" i="1"/>
  <c r="IEV38" i="1"/>
  <c r="IEU38" i="1"/>
  <c r="IET38" i="1"/>
  <c r="IES38" i="1"/>
  <c r="IER38" i="1"/>
  <c r="IEQ38" i="1"/>
  <c r="IEP38" i="1"/>
  <c r="IEO38" i="1"/>
  <c r="IEN38" i="1"/>
  <c r="IEM38" i="1"/>
  <c r="IEL38" i="1"/>
  <c r="IEK38" i="1"/>
  <c r="IEJ38" i="1"/>
  <c r="IEI38" i="1"/>
  <c r="IEH38" i="1"/>
  <c r="IEG38" i="1"/>
  <c r="IEF38" i="1"/>
  <c r="IEE38" i="1"/>
  <c r="IED38" i="1"/>
  <c r="IEC38" i="1"/>
  <c r="IEB38" i="1"/>
  <c r="IEA38" i="1"/>
  <c r="IDZ38" i="1"/>
  <c r="IDY38" i="1"/>
  <c r="IDX38" i="1"/>
  <c r="IDW38" i="1"/>
  <c r="IDV38" i="1"/>
  <c r="IDU38" i="1"/>
  <c r="IDT38" i="1"/>
  <c r="IDS38" i="1"/>
  <c r="IDR38" i="1"/>
  <c r="IDQ38" i="1"/>
  <c r="IDP38" i="1"/>
  <c r="IDO38" i="1"/>
  <c r="IDN38" i="1"/>
  <c r="IDM38" i="1"/>
  <c r="IDL38" i="1"/>
  <c r="IDK38" i="1"/>
  <c r="IDJ38" i="1"/>
  <c r="IDI38" i="1"/>
  <c r="IDH38" i="1"/>
  <c r="IDG38" i="1"/>
  <c r="IDF38" i="1"/>
  <c r="IDE38" i="1"/>
  <c r="IDD38" i="1"/>
  <c r="IDC38" i="1"/>
  <c r="IDB38" i="1"/>
  <c r="IDA38" i="1"/>
  <c r="ICZ38" i="1"/>
  <c r="ICY38" i="1"/>
  <c r="ICX38" i="1"/>
  <c r="ICW38" i="1"/>
  <c r="ICV38" i="1"/>
  <c r="ICU38" i="1"/>
  <c r="ICT38" i="1"/>
  <c r="ICS38" i="1"/>
  <c r="ICR38" i="1"/>
  <c r="ICQ38" i="1"/>
  <c r="ICP38" i="1"/>
  <c r="ICO38" i="1"/>
  <c r="ICN38" i="1"/>
  <c r="ICM38" i="1"/>
  <c r="ICL38" i="1"/>
  <c r="ICK38" i="1"/>
  <c r="ICJ38" i="1"/>
  <c r="ICI38" i="1"/>
  <c r="ICH38" i="1"/>
  <c r="ICG38" i="1"/>
  <c r="ICF38" i="1"/>
  <c r="ICE38" i="1"/>
  <c r="ICD38" i="1"/>
  <c r="ICC38" i="1"/>
  <c r="ICB38" i="1"/>
  <c r="ICA38" i="1"/>
  <c r="IBZ38" i="1"/>
  <c r="IBY38" i="1"/>
  <c r="IBX38" i="1"/>
  <c r="IBW38" i="1"/>
  <c r="IBV38" i="1"/>
  <c r="IBU38" i="1"/>
  <c r="IBT38" i="1"/>
  <c r="IBS38" i="1"/>
  <c r="IBR38" i="1"/>
  <c r="IBQ38" i="1"/>
  <c r="IBP38" i="1"/>
  <c r="IBO38" i="1"/>
  <c r="IBN38" i="1"/>
  <c r="IBM38" i="1"/>
  <c r="IBL38" i="1"/>
  <c r="IBK38" i="1"/>
  <c r="IBJ38" i="1"/>
  <c r="IBI38" i="1"/>
  <c r="IBH38" i="1"/>
  <c r="IBG38" i="1"/>
  <c r="IBF38" i="1"/>
  <c r="IBE38" i="1"/>
  <c r="IBD38" i="1"/>
  <c r="IBC38" i="1"/>
  <c r="IBB38" i="1"/>
  <c r="IBA38" i="1"/>
  <c r="IAZ38" i="1"/>
  <c r="IAY38" i="1"/>
  <c r="IAX38" i="1"/>
  <c r="IAW38" i="1"/>
  <c r="IAV38" i="1"/>
  <c r="IAU38" i="1"/>
  <c r="IAT38" i="1"/>
  <c r="IAS38" i="1"/>
  <c r="IAR38" i="1"/>
  <c r="IAQ38" i="1"/>
  <c r="IAP38" i="1"/>
  <c r="IAO38" i="1"/>
  <c r="IAN38" i="1"/>
  <c r="IAM38" i="1"/>
  <c r="IAL38" i="1"/>
  <c r="IAK38" i="1"/>
  <c r="IAJ38" i="1"/>
  <c r="IAI38" i="1"/>
  <c r="IAH38" i="1"/>
  <c r="IAG38" i="1"/>
  <c r="IAF38" i="1"/>
  <c r="IAE38" i="1"/>
  <c r="IAD38" i="1"/>
  <c r="IAC38" i="1"/>
  <c r="IAB38" i="1"/>
  <c r="IAA38" i="1"/>
  <c r="HZZ38" i="1"/>
  <c r="HZY38" i="1"/>
  <c r="HZX38" i="1"/>
  <c r="HZW38" i="1"/>
  <c r="HZV38" i="1"/>
  <c r="HZU38" i="1"/>
  <c r="HZT38" i="1"/>
  <c r="HZS38" i="1"/>
  <c r="HZR38" i="1"/>
  <c r="HZQ38" i="1"/>
  <c r="HZP38" i="1"/>
  <c r="HZO38" i="1"/>
  <c r="HZN38" i="1"/>
  <c r="HZM38" i="1"/>
  <c r="HZL38" i="1"/>
  <c r="HZK38" i="1"/>
  <c r="HZJ38" i="1"/>
  <c r="HZI38" i="1"/>
  <c r="HZH38" i="1"/>
  <c r="HZG38" i="1"/>
  <c r="HZF38" i="1"/>
  <c r="HZE38" i="1"/>
  <c r="HZD38" i="1"/>
  <c r="HZC38" i="1"/>
  <c r="HZB38" i="1"/>
  <c r="HZA38" i="1"/>
  <c r="HYZ38" i="1"/>
  <c r="HYY38" i="1"/>
  <c r="HYX38" i="1"/>
  <c r="HYW38" i="1"/>
  <c r="HYV38" i="1"/>
  <c r="HYU38" i="1"/>
  <c r="HYT38" i="1"/>
  <c r="HYS38" i="1"/>
  <c r="HYR38" i="1"/>
  <c r="HYQ38" i="1"/>
  <c r="HYP38" i="1"/>
  <c r="HYO38" i="1"/>
  <c r="HYN38" i="1"/>
  <c r="HYM38" i="1"/>
  <c r="HYL38" i="1"/>
  <c r="HYK38" i="1"/>
  <c r="HYJ38" i="1"/>
  <c r="HYI38" i="1"/>
  <c r="HYH38" i="1"/>
  <c r="HYG38" i="1"/>
  <c r="HYF38" i="1"/>
  <c r="HYE38" i="1"/>
  <c r="HYD38" i="1"/>
  <c r="HYC38" i="1"/>
  <c r="HYB38" i="1"/>
  <c r="HYA38" i="1"/>
  <c r="HXZ38" i="1"/>
  <c r="HXY38" i="1"/>
  <c r="HXX38" i="1"/>
  <c r="HXW38" i="1"/>
  <c r="HXV38" i="1"/>
  <c r="HXU38" i="1"/>
  <c r="HXT38" i="1"/>
  <c r="HXS38" i="1"/>
  <c r="HXR38" i="1"/>
  <c r="HXQ38" i="1"/>
  <c r="HXP38" i="1"/>
  <c r="HXO38" i="1"/>
  <c r="HXN38" i="1"/>
  <c r="HXM38" i="1"/>
  <c r="HXL38" i="1"/>
  <c r="HXK38" i="1"/>
  <c r="HXJ38" i="1"/>
  <c r="HXI38" i="1"/>
  <c r="HXH38" i="1"/>
  <c r="HXG38" i="1"/>
  <c r="HXF38" i="1"/>
  <c r="HXE38" i="1"/>
  <c r="HXD38" i="1"/>
  <c r="HXC38" i="1"/>
  <c r="HXB38" i="1"/>
  <c r="HXA38" i="1"/>
  <c r="HWZ38" i="1"/>
  <c r="HWY38" i="1"/>
  <c r="HWX38" i="1"/>
  <c r="HWW38" i="1"/>
  <c r="HWV38" i="1"/>
  <c r="HWU38" i="1"/>
  <c r="HWT38" i="1"/>
  <c r="HWS38" i="1"/>
  <c r="HWR38" i="1"/>
  <c r="HWQ38" i="1"/>
  <c r="HWP38" i="1"/>
  <c r="HWO38" i="1"/>
  <c r="HWN38" i="1"/>
  <c r="HWM38" i="1"/>
  <c r="HWL38" i="1"/>
  <c r="HWK38" i="1"/>
  <c r="HWJ38" i="1"/>
  <c r="HWI38" i="1"/>
  <c r="HWH38" i="1"/>
  <c r="HWG38" i="1"/>
  <c r="HWF38" i="1"/>
  <c r="HWE38" i="1"/>
  <c r="HWD38" i="1"/>
  <c r="HWC38" i="1"/>
  <c r="HWB38" i="1"/>
  <c r="HWA38" i="1"/>
  <c r="HVZ38" i="1"/>
  <c r="HVY38" i="1"/>
  <c r="HVX38" i="1"/>
  <c r="HVW38" i="1"/>
  <c r="HVV38" i="1"/>
  <c r="HVU38" i="1"/>
  <c r="HVT38" i="1"/>
  <c r="HVS38" i="1"/>
  <c r="HVR38" i="1"/>
  <c r="HVQ38" i="1"/>
  <c r="HVP38" i="1"/>
  <c r="HVO38" i="1"/>
  <c r="HVN38" i="1"/>
  <c r="HVM38" i="1"/>
  <c r="HVL38" i="1"/>
  <c r="HVK38" i="1"/>
  <c r="HVJ38" i="1"/>
  <c r="HVI38" i="1"/>
  <c r="HVH38" i="1"/>
  <c r="HVG38" i="1"/>
  <c r="HVF38" i="1"/>
  <c r="HVE38" i="1"/>
  <c r="HVD38" i="1"/>
  <c r="HVC38" i="1"/>
  <c r="HVB38" i="1"/>
  <c r="HVA38" i="1"/>
  <c r="HUZ38" i="1"/>
  <c r="HUY38" i="1"/>
  <c r="HUX38" i="1"/>
  <c r="HUW38" i="1"/>
  <c r="HUV38" i="1"/>
  <c r="HUU38" i="1"/>
  <c r="HUT38" i="1"/>
  <c r="HUS38" i="1"/>
  <c r="HUR38" i="1"/>
  <c r="HUQ38" i="1"/>
  <c r="HUP38" i="1"/>
  <c r="HUO38" i="1"/>
  <c r="HUN38" i="1"/>
  <c r="HUM38" i="1"/>
  <c r="HUL38" i="1"/>
  <c r="HUK38" i="1"/>
  <c r="HUJ38" i="1"/>
  <c r="HUI38" i="1"/>
  <c r="HUH38" i="1"/>
  <c r="HUG38" i="1"/>
  <c r="HUF38" i="1"/>
  <c r="HUE38" i="1"/>
  <c r="HUD38" i="1"/>
  <c r="HUC38" i="1"/>
  <c r="HUB38" i="1"/>
  <c r="HUA38" i="1"/>
  <c r="HTZ38" i="1"/>
  <c r="HTY38" i="1"/>
  <c r="HTX38" i="1"/>
  <c r="HTW38" i="1"/>
  <c r="HTV38" i="1"/>
  <c r="HTU38" i="1"/>
  <c r="HTT38" i="1"/>
  <c r="HTS38" i="1"/>
  <c r="HTR38" i="1"/>
  <c r="HTQ38" i="1"/>
  <c r="HTP38" i="1"/>
  <c r="HTO38" i="1"/>
  <c r="HTN38" i="1"/>
  <c r="HTM38" i="1"/>
  <c r="HTL38" i="1"/>
  <c r="HTK38" i="1"/>
  <c r="HTJ38" i="1"/>
  <c r="HTI38" i="1"/>
  <c r="HTH38" i="1"/>
  <c r="HTG38" i="1"/>
  <c r="HTF38" i="1"/>
  <c r="HTE38" i="1"/>
  <c r="HTD38" i="1"/>
  <c r="HTC38" i="1"/>
  <c r="HTB38" i="1"/>
  <c r="HTA38" i="1"/>
  <c r="HSZ38" i="1"/>
  <c r="HSY38" i="1"/>
  <c r="HSX38" i="1"/>
  <c r="HSW38" i="1"/>
  <c r="HSV38" i="1"/>
  <c r="HSU38" i="1"/>
  <c r="HST38" i="1"/>
  <c r="HSS38" i="1"/>
  <c r="HSR38" i="1"/>
  <c r="HSQ38" i="1"/>
  <c r="HSP38" i="1"/>
  <c r="HSO38" i="1"/>
  <c r="HSN38" i="1"/>
  <c r="HSM38" i="1"/>
  <c r="HSL38" i="1"/>
  <c r="HSK38" i="1"/>
  <c r="HSJ38" i="1"/>
  <c r="HSI38" i="1"/>
  <c r="HSH38" i="1"/>
  <c r="HSG38" i="1"/>
  <c r="HSF38" i="1"/>
  <c r="HSE38" i="1"/>
  <c r="HSD38" i="1"/>
  <c r="HSC38" i="1"/>
  <c r="HSB38" i="1"/>
  <c r="HSA38" i="1"/>
  <c r="HRZ38" i="1"/>
  <c r="HRY38" i="1"/>
  <c r="HRX38" i="1"/>
  <c r="HRW38" i="1"/>
  <c r="HRV38" i="1"/>
  <c r="HRU38" i="1"/>
  <c r="HRT38" i="1"/>
  <c r="HRS38" i="1"/>
  <c r="HRR38" i="1"/>
  <c r="HRQ38" i="1"/>
  <c r="HRP38" i="1"/>
  <c r="HRO38" i="1"/>
  <c r="HRN38" i="1"/>
  <c r="HRM38" i="1"/>
  <c r="HRL38" i="1"/>
  <c r="HRK38" i="1"/>
  <c r="HRJ38" i="1"/>
  <c r="HRI38" i="1"/>
  <c r="HRH38" i="1"/>
  <c r="HRG38" i="1"/>
  <c r="HRF38" i="1"/>
  <c r="HRE38" i="1"/>
  <c r="HRD38" i="1"/>
  <c r="HRC38" i="1"/>
  <c r="HRB38" i="1"/>
  <c r="HRA38" i="1"/>
  <c r="HQZ38" i="1"/>
  <c r="HQY38" i="1"/>
  <c r="HQX38" i="1"/>
  <c r="HQW38" i="1"/>
  <c r="HQV38" i="1"/>
  <c r="HQU38" i="1"/>
  <c r="HQT38" i="1"/>
  <c r="HQS38" i="1"/>
  <c r="HQR38" i="1"/>
  <c r="HQQ38" i="1"/>
  <c r="HQP38" i="1"/>
  <c r="HQO38" i="1"/>
  <c r="HQN38" i="1"/>
  <c r="HQM38" i="1"/>
  <c r="HQL38" i="1"/>
  <c r="HQK38" i="1"/>
  <c r="HQJ38" i="1"/>
  <c r="HQI38" i="1"/>
  <c r="HQH38" i="1"/>
  <c r="HQG38" i="1"/>
  <c r="HQF38" i="1"/>
  <c r="HQE38" i="1"/>
  <c r="HQD38" i="1"/>
  <c r="HQC38" i="1"/>
  <c r="HQB38" i="1"/>
  <c r="HQA38" i="1"/>
  <c r="HPZ38" i="1"/>
  <c r="HPY38" i="1"/>
  <c r="HPX38" i="1"/>
  <c r="HPW38" i="1"/>
  <c r="HPV38" i="1"/>
  <c r="HPU38" i="1"/>
  <c r="HPT38" i="1"/>
  <c r="HPS38" i="1"/>
  <c r="HPR38" i="1"/>
  <c r="HPQ38" i="1"/>
  <c r="HPP38" i="1"/>
  <c r="HPO38" i="1"/>
  <c r="HPN38" i="1"/>
  <c r="HPM38" i="1"/>
  <c r="HPL38" i="1"/>
  <c r="HPK38" i="1"/>
  <c r="HPJ38" i="1"/>
  <c r="HPI38" i="1"/>
  <c r="HPH38" i="1"/>
  <c r="HPG38" i="1"/>
  <c r="HPF38" i="1"/>
  <c r="HPE38" i="1"/>
  <c r="HPD38" i="1"/>
  <c r="HPC38" i="1"/>
  <c r="HPB38" i="1"/>
  <c r="HPA38" i="1"/>
  <c r="HOZ38" i="1"/>
  <c r="HOY38" i="1"/>
  <c r="HOX38" i="1"/>
  <c r="HOW38" i="1"/>
  <c r="HOV38" i="1"/>
  <c r="HOU38" i="1"/>
  <c r="HOT38" i="1"/>
  <c r="HOS38" i="1"/>
  <c r="HOR38" i="1"/>
  <c r="HOQ38" i="1"/>
  <c r="HOP38" i="1"/>
  <c r="HOO38" i="1"/>
  <c r="HON38" i="1"/>
  <c r="HOM38" i="1"/>
  <c r="HOL38" i="1"/>
  <c r="HOK38" i="1"/>
  <c r="HOJ38" i="1"/>
  <c r="HOI38" i="1"/>
  <c r="HOH38" i="1"/>
  <c r="HOG38" i="1"/>
  <c r="HOF38" i="1"/>
  <c r="HOE38" i="1"/>
  <c r="HOD38" i="1"/>
  <c r="HOC38" i="1"/>
  <c r="HOB38" i="1"/>
  <c r="HOA38" i="1"/>
  <c r="HNZ38" i="1"/>
  <c r="HNY38" i="1"/>
  <c r="HNX38" i="1"/>
  <c r="HNW38" i="1"/>
  <c r="HNV38" i="1"/>
  <c r="HNU38" i="1"/>
  <c r="HNT38" i="1"/>
  <c r="HNS38" i="1"/>
  <c r="HNR38" i="1"/>
  <c r="HNQ38" i="1"/>
  <c r="HNP38" i="1"/>
  <c r="HNO38" i="1"/>
  <c r="HNN38" i="1"/>
  <c r="HNM38" i="1"/>
  <c r="HNL38" i="1"/>
  <c r="HNK38" i="1"/>
  <c r="HNJ38" i="1"/>
  <c r="HNI38" i="1"/>
  <c r="HNH38" i="1"/>
  <c r="HNG38" i="1"/>
  <c r="HNF38" i="1"/>
  <c r="HNE38" i="1"/>
  <c r="HND38" i="1"/>
  <c r="HNC38" i="1"/>
  <c r="HNB38" i="1"/>
  <c r="HNA38" i="1"/>
  <c r="HMZ38" i="1"/>
  <c r="HMY38" i="1"/>
  <c r="HMX38" i="1"/>
  <c r="HMW38" i="1"/>
  <c r="HMV38" i="1"/>
  <c r="HMU38" i="1"/>
  <c r="HMT38" i="1"/>
  <c r="HMS38" i="1"/>
  <c r="HMR38" i="1"/>
  <c r="HMQ38" i="1"/>
  <c r="HMP38" i="1"/>
  <c r="HMO38" i="1"/>
  <c r="HMN38" i="1"/>
  <c r="HMM38" i="1"/>
  <c r="HML38" i="1"/>
  <c r="HMK38" i="1"/>
  <c r="HMJ38" i="1"/>
  <c r="HMI38" i="1"/>
  <c r="HMH38" i="1"/>
  <c r="HMG38" i="1"/>
  <c r="HMF38" i="1"/>
  <c r="HME38" i="1"/>
  <c r="HMD38" i="1"/>
  <c r="HMC38" i="1"/>
  <c r="HMB38" i="1"/>
  <c r="HMA38" i="1"/>
  <c r="HLZ38" i="1"/>
  <c r="HLY38" i="1"/>
  <c r="HLX38" i="1"/>
  <c r="HLW38" i="1"/>
  <c r="HLV38" i="1"/>
  <c r="HLU38" i="1"/>
  <c r="HLT38" i="1"/>
  <c r="HLS38" i="1"/>
  <c r="HLR38" i="1"/>
  <c r="HLQ38" i="1"/>
  <c r="HLP38" i="1"/>
  <c r="HLO38" i="1"/>
  <c r="HLN38" i="1"/>
  <c r="HLM38" i="1"/>
  <c r="HLL38" i="1"/>
  <c r="HLK38" i="1"/>
  <c r="HLJ38" i="1"/>
  <c r="HLI38" i="1"/>
  <c r="HLH38" i="1"/>
  <c r="HLG38" i="1"/>
  <c r="HLF38" i="1"/>
  <c r="HLE38" i="1"/>
  <c r="HLD38" i="1"/>
  <c r="HLC38" i="1"/>
  <c r="HLB38" i="1"/>
  <c r="HLA38" i="1"/>
  <c r="HKZ38" i="1"/>
  <c r="HKY38" i="1"/>
  <c r="HKX38" i="1"/>
  <c r="HKW38" i="1"/>
  <c r="HKV38" i="1"/>
  <c r="HKU38" i="1"/>
  <c r="HKT38" i="1"/>
  <c r="HKS38" i="1"/>
  <c r="HKR38" i="1"/>
  <c r="HKQ38" i="1"/>
  <c r="HKP38" i="1"/>
  <c r="HKO38" i="1"/>
  <c r="HKN38" i="1"/>
  <c r="HKM38" i="1"/>
  <c r="HKL38" i="1"/>
  <c r="HKK38" i="1"/>
  <c r="HKJ38" i="1"/>
  <c r="HKI38" i="1"/>
  <c r="HKH38" i="1"/>
  <c r="HKG38" i="1"/>
  <c r="HKF38" i="1"/>
  <c r="HKE38" i="1"/>
  <c r="HKD38" i="1"/>
  <c r="HKC38" i="1"/>
  <c r="HKB38" i="1"/>
  <c r="HKA38" i="1"/>
  <c r="HJZ38" i="1"/>
  <c r="HJY38" i="1"/>
  <c r="HJX38" i="1"/>
  <c r="HJW38" i="1"/>
  <c r="HJV38" i="1"/>
  <c r="HJU38" i="1"/>
  <c r="HJT38" i="1"/>
  <c r="HJS38" i="1"/>
  <c r="HJR38" i="1"/>
  <c r="HJQ38" i="1"/>
  <c r="HJP38" i="1"/>
  <c r="HJO38" i="1"/>
  <c r="HJN38" i="1"/>
  <c r="HJM38" i="1"/>
  <c r="HJL38" i="1"/>
  <c r="HJK38" i="1"/>
  <c r="HJJ38" i="1"/>
  <c r="HJI38" i="1"/>
  <c r="HJH38" i="1"/>
  <c r="HJG38" i="1"/>
  <c r="HJF38" i="1"/>
  <c r="HJE38" i="1"/>
  <c r="HJD38" i="1"/>
  <c r="HJC38" i="1"/>
  <c r="HJB38" i="1"/>
  <c r="HJA38" i="1"/>
  <c r="HIZ38" i="1"/>
  <c r="HIY38" i="1"/>
  <c r="HIX38" i="1"/>
  <c r="HIW38" i="1"/>
  <c r="HIV38" i="1"/>
  <c r="HIU38" i="1"/>
  <c r="HIT38" i="1"/>
  <c r="HIS38" i="1"/>
  <c r="HIR38" i="1"/>
  <c r="HIQ38" i="1"/>
  <c r="HIP38" i="1"/>
  <c r="HIO38" i="1"/>
  <c r="HIN38" i="1"/>
  <c r="HIM38" i="1"/>
  <c r="HIL38" i="1"/>
  <c r="HIK38" i="1"/>
  <c r="HIJ38" i="1"/>
  <c r="HII38" i="1"/>
  <c r="HIH38" i="1"/>
  <c r="HIG38" i="1"/>
  <c r="HIF38" i="1"/>
  <c r="HIE38" i="1"/>
  <c r="HID38" i="1"/>
  <c r="HIC38" i="1"/>
  <c r="HIB38" i="1"/>
  <c r="HIA38" i="1"/>
  <c r="HHZ38" i="1"/>
  <c r="HHY38" i="1"/>
  <c r="HHX38" i="1"/>
  <c r="HHW38" i="1"/>
  <c r="HHV38" i="1"/>
  <c r="HHU38" i="1"/>
  <c r="HHT38" i="1"/>
  <c r="HHS38" i="1"/>
  <c r="HHR38" i="1"/>
  <c r="HHQ38" i="1"/>
  <c r="HHP38" i="1"/>
  <c r="HHO38" i="1"/>
  <c r="HHN38" i="1"/>
  <c r="HHM38" i="1"/>
  <c r="HHL38" i="1"/>
  <c r="HHK38" i="1"/>
  <c r="HHJ38" i="1"/>
  <c r="HHI38" i="1"/>
  <c r="HHH38" i="1"/>
  <c r="HHG38" i="1"/>
  <c r="HHF38" i="1"/>
  <c r="HHE38" i="1"/>
  <c r="HHD38" i="1"/>
  <c r="HHC38" i="1"/>
  <c r="HHB38" i="1"/>
  <c r="HHA38" i="1"/>
  <c r="HGZ38" i="1"/>
  <c r="HGY38" i="1"/>
  <c r="HGX38" i="1"/>
  <c r="HGW38" i="1"/>
  <c r="HGV38" i="1"/>
  <c r="HGU38" i="1"/>
  <c r="HGT38" i="1"/>
  <c r="HGS38" i="1"/>
  <c r="HGR38" i="1"/>
  <c r="HGQ38" i="1"/>
  <c r="HGP38" i="1"/>
  <c r="HGO38" i="1"/>
  <c r="HGN38" i="1"/>
  <c r="HGM38" i="1"/>
  <c r="HGL38" i="1"/>
  <c r="HGK38" i="1"/>
  <c r="HGJ38" i="1"/>
  <c r="HGI38" i="1"/>
  <c r="HGH38" i="1"/>
  <c r="HGG38" i="1"/>
  <c r="HGF38" i="1"/>
  <c r="HGE38" i="1"/>
  <c r="HGD38" i="1"/>
  <c r="HGC38" i="1"/>
  <c r="HGB38" i="1"/>
  <c r="HGA38" i="1"/>
  <c r="HFZ38" i="1"/>
  <c r="HFY38" i="1"/>
  <c r="HFX38" i="1"/>
  <c r="HFW38" i="1"/>
  <c r="HFV38" i="1"/>
  <c r="HFU38" i="1"/>
  <c r="HFT38" i="1"/>
  <c r="HFS38" i="1"/>
  <c r="HFR38" i="1"/>
  <c r="HFQ38" i="1"/>
  <c r="HFP38" i="1"/>
  <c r="HFO38" i="1"/>
  <c r="HFN38" i="1"/>
  <c r="HFM38" i="1"/>
  <c r="HFL38" i="1"/>
  <c r="HFK38" i="1"/>
  <c r="HFJ38" i="1"/>
  <c r="HFI38" i="1"/>
  <c r="HFH38" i="1"/>
  <c r="HFG38" i="1"/>
  <c r="HFF38" i="1"/>
  <c r="HFE38" i="1"/>
  <c r="HFD38" i="1"/>
  <c r="HFC38" i="1"/>
  <c r="HFB38" i="1"/>
  <c r="HFA38" i="1"/>
  <c r="HEZ38" i="1"/>
  <c r="HEY38" i="1"/>
  <c r="HEX38" i="1"/>
  <c r="HEW38" i="1"/>
  <c r="HEV38" i="1"/>
  <c r="HEU38" i="1"/>
  <c r="HET38" i="1"/>
  <c r="HES38" i="1"/>
  <c r="HER38" i="1"/>
  <c r="HEQ38" i="1"/>
  <c r="HEP38" i="1"/>
  <c r="HEO38" i="1"/>
  <c r="HEN38" i="1"/>
  <c r="HEM38" i="1"/>
  <c r="HEL38" i="1"/>
  <c r="HEK38" i="1"/>
  <c r="HEJ38" i="1"/>
  <c r="HEI38" i="1"/>
  <c r="HEH38" i="1"/>
  <c r="HEG38" i="1"/>
  <c r="HEF38" i="1"/>
  <c r="HEE38" i="1"/>
  <c r="HED38" i="1"/>
  <c r="HEC38" i="1"/>
  <c r="HEB38" i="1"/>
  <c r="HEA38" i="1"/>
  <c r="HDZ38" i="1"/>
  <c r="HDY38" i="1"/>
  <c r="HDX38" i="1"/>
  <c r="HDW38" i="1"/>
  <c r="HDV38" i="1"/>
  <c r="HDU38" i="1"/>
  <c r="HDT38" i="1"/>
  <c r="HDS38" i="1"/>
  <c r="HDR38" i="1"/>
  <c r="HDQ38" i="1"/>
  <c r="HDP38" i="1"/>
  <c r="HDO38" i="1"/>
  <c r="HDN38" i="1"/>
  <c r="HDM38" i="1"/>
  <c r="HDL38" i="1"/>
  <c r="HDK38" i="1"/>
  <c r="HDJ38" i="1"/>
  <c r="HDI38" i="1"/>
  <c r="HDH38" i="1"/>
  <c r="HDG38" i="1"/>
  <c r="HDF38" i="1"/>
  <c r="HDE38" i="1"/>
  <c r="HDD38" i="1"/>
  <c r="HDC38" i="1"/>
  <c r="HDB38" i="1"/>
  <c r="HDA38" i="1"/>
  <c r="HCZ38" i="1"/>
  <c r="HCY38" i="1"/>
  <c r="HCX38" i="1"/>
  <c r="HCW38" i="1"/>
  <c r="HCV38" i="1"/>
  <c r="HCU38" i="1"/>
  <c r="HCT38" i="1"/>
  <c r="HCS38" i="1"/>
  <c r="HCR38" i="1"/>
  <c r="HCQ38" i="1"/>
  <c r="HCP38" i="1"/>
  <c r="HCO38" i="1"/>
  <c r="HCN38" i="1"/>
  <c r="HCM38" i="1"/>
  <c r="HCL38" i="1"/>
  <c r="HCK38" i="1"/>
  <c r="HCJ38" i="1"/>
  <c r="HCI38" i="1"/>
  <c r="HCH38" i="1"/>
  <c r="HCG38" i="1"/>
  <c r="HCF38" i="1"/>
  <c r="HCE38" i="1"/>
  <c r="HCD38" i="1"/>
  <c r="HCC38" i="1"/>
  <c r="HCB38" i="1"/>
  <c r="HCA38" i="1"/>
  <c r="HBZ38" i="1"/>
  <c r="HBY38" i="1"/>
  <c r="HBX38" i="1"/>
  <c r="HBW38" i="1"/>
  <c r="HBV38" i="1"/>
  <c r="HBU38" i="1"/>
  <c r="HBT38" i="1"/>
  <c r="HBS38" i="1"/>
  <c r="HBR38" i="1"/>
  <c r="HBQ38" i="1"/>
  <c r="HBP38" i="1"/>
  <c r="HBO38" i="1"/>
  <c r="HBN38" i="1"/>
  <c r="HBM38" i="1"/>
  <c r="HBL38" i="1"/>
  <c r="HBK38" i="1"/>
  <c r="HBJ38" i="1"/>
  <c r="HBI38" i="1"/>
  <c r="HBH38" i="1"/>
  <c r="HBG38" i="1"/>
  <c r="HBF38" i="1"/>
  <c r="HBE38" i="1"/>
  <c r="HBD38" i="1"/>
  <c r="HBC38" i="1"/>
  <c r="HBB38" i="1"/>
  <c r="HBA38" i="1"/>
  <c r="HAZ38" i="1"/>
  <c r="HAY38" i="1"/>
  <c r="HAX38" i="1"/>
  <c r="HAW38" i="1"/>
  <c r="HAV38" i="1"/>
  <c r="HAU38" i="1"/>
  <c r="HAT38" i="1"/>
  <c r="HAS38" i="1"/>
  <c r="HAR38" i="1"/>
  <c r="HAQ38" i="1"/>
  <c r="HAP38" i="1"/>
  <c r="HAO38" i="1"/>
  <c r="HAN38" i="1"/>
  <c r="HAM38" i="1"/>
  <c r="HAL38" i="1"/>
  <c r="HAK38" i="1"/>
  <c r="HAJ38" i="1"/>
  <c r="HAI38" i="1"/>
  <c r="HAH38" i="1"/>
  <c r="HAG38" i="1"/>
  <c r="HAF38" i="1"/>
  <c r="HAE38" i="1"/>
  <c r="HAD38" i="1"/>
  <c r="HAC38" i="1"/>
  <c r="HAB38" i="1"/>
  <c r="HAA38" i="1"/>
  <c r="GZZ38" i="1"/>
  <c r="GZY38" i="1"/>
  <c r="GZX38" i="1"/>
  <c r="GZW38" i="1"/>
  <c r="GZV38" i="1"/>
  <c r="GZU38" i="1"/>
  <c r="GZT38" i="1"/>
  <c r="GZS38" i="1"/>
  <c r="GZR38" i="1"/>
  <c r="GZQ38" i="1"/>
  <c r="GZP38" i="1"/>
  <c r="GZO38" i="1"/>
  <c r="GZN38" i="1"/>
  <c r="GZM38" i="1"/>
  <c r="GZL38" i="1"/>
  <c r="GZK38" i="1"/>
  <c r="GZJ38" i="1"/>
  <c r="GZI38" i="1"/>
  <c r="GZH38" i="1"/>
  <c r="GZG38" i="1"/>
  <c r="GZF38" i="1"/>
  <c r="GZE38" i="1"/>
  <c r="GZD38" i="1"/>
  <c r="GZC38" i="1"/>
  <c r="GZB38" i="1"/>
  <c r="GZA38" i="1"/>
  <c r="GYZ38" i="1"/>
  <c r="GYY38" i="1"/>
  <c r="GYX38" i="1"/>
  <c r="GYW38" i="1"/>
  <c r="GYV38" i="1"/>
  <c r="GYU38" i="1"/>
  <c r="GYT38" i="1"/>
  <c r="GYS38" i="1"/>
  <c r="GYR38" i="1"/>
  <c r="GYQ38" i="1"/>
  <c r="GYP38" i="1"/>
  <c r="GYO38" i="1"/>
  <c r="GYN38" i="1"/>
  <c r="GYM38" i="1"/>
  <c r="GYL38" i="1"/>
  <c r="GYK38" i="1"/>
  <c r="GYJ38" i="1"/>
  <c r="GYI38" i="1"/>
  <c r="GYH38" i="1"/>
  <c r="GYG38" i="1"/>
  <c r="GYF38" i="1"/>
  <c r="GYE38" i="1"/>
  <c r="GYD38" i="1"/>
  <c r="GYC38" i="1"/>
  <c r="GYB38" i="1"/>
  <c r="GYA38" i="1"/>
  <c r="GXZ38" i="1"/>
  <c r="GXY38" i="1"/>
  <c r="GXX38" i="1"/>
  <c r="GXW38" i="1"/>
  <c r="GXV38" i="1"/>
  <c r="GXU38" i="1"/>
  <c r="GXT38" i="1"/>
  <c r="GXS38" i="1"/>
  <c r="GXR38" i="1"/>
  <c r="GXQ38" i="1"/>
  <c r="GXP38" i="1"/>
  <c r="GXO38" i="1"/>
  <c r="GXN38" i="1"/>
  <c r="GXM38" i="1"/>
  <c r="GXL38" i="1"/>
  <c r="GXK38" i="1"/>
  <c r="GXJ38" i="1"/>
  <c r="GXI38" i="1"/>
  <c r="GXH38" i="1"/>
  <c r="GXG38" i="1"/>
  <c r="GXF38" i="1"/>
  <c r="GXE38" i="1"/>
  <c r="GXD38" i="1"/>
  <c r="GXC38" i="1"/>
  <c r="GXB38" i="1"/>
  <c r="GXA38" i="1"/>
  <c r="GWZ38" i="1"/>
  <c r="GWY38" i="1"/>
  <c r="GWX38" i="1"/>
  <c r="GWW38" i="1"/>
  <c r="GWV38" i="1"/>
  <c r="GWU38" i="1"/>
  <c r="GWT38" i="1"/>
  <c r="GWS38" i="1"/>
  <c r="GWR38" i="1"/>
  <c r="GWQ38" i="1"/>
  <c r="GWP38" i="1"/>
  <c r="GWO38" i="1"/>
  <c r="GWN38" i="1"/>
  <c r="GWM38" i="1"/>
  <c r="GWL38" i="1"/>
  <c r="GWK38" i="1"/>
  <c r="GWJ38" i="1"/>
  <c r="GWI38" i="1"/>
  <c r="GWH38" i="1"/>
  <c r="GWG38" i="1"/>
  <c r="GWF38" i="1"/>
  <c r="GWE38" i="1"/>
  <c r="GWD38" i="1"/>
  <c r="GWC38" i="1"/>
  <c r="GWB38" i="1"/>
  <c r="GWA38" i="1"/>
  <c r="GVZ38" i="1"/>
  <c r="GVY38" i="1"/>
  <c r="GVX38" i="1"/>
  <c r="GVW38" i="1"/>
  <c r="GVV38" i="1"/>
  <c r="GVU38" i="1"/>
  <c r="GVT38" i="1"/>
  <c r="GVS38" i="1"/>
  <c r="GVR38" i="1"/>
  <c r="GVQ38" i="1"/>
  <c r="GVP38" i="1"/>
  <c r="GVO38" i="1"/>
  <c r="GVN38" i="1"/>
  <c r="GVM38" i="1"/>
  <c r="GVL38" i="1"/>
  <c r="GVK38" i="1"/>
  <c r="GVJ38" i="1"/>
  <c r="GVI38" i="1"/>
  <c r="GVH38" i="1"/>
  <c r="GVG38" i="1"/>
  <c r="GVF38" i="1"/>
  <c r="GVE38" i="1"/>
  <c r="GVD38" i="1"/>
  <c r="GVC38" i="1"/>
  <c r="GVB38" i="1"/>
  <c r="GVA38" i="1"/>
  <c r="GUZ38" i="1"/>
  <c r="GUY38" i="1"/>
  <c r="GUX38" i="1"/>
  <c r="GUW38" i="1"/>
  <c r="GUV38" i="1"/>
  <c r="GUU38" i="1"/>
  <c r="GUT38" i="1"/>
  <c r="GUS38" i="1"/>
  <c r="GUR38" i="1"/>
  <c r="GUQ38" i="1"/>
  <c r="GUP38" i="1"/>
  <c r="GUO38" i="1"/>
  <c r="GUN38" i="1"/>
  <c r="GUM38" i="1"/>
  <c r="GUL38" i="1"/>
  <c r="GUK38" i="1"/>
  <c r="GUJ38" i="1"/>
  <c r="GUI38" i="1"/>
  <c r="GUH38" i="1"/>
  <c r="GUG38" i="1"/>
  <c r="GUF38" i="1"/>
  <c r="GUE38" i="1"/>
  <c r="GUD38" i="1"/>
  <c r="GUC38" i="1"/>
  <c r="GUB38" i="1"/>
  <c r="GUA38" i="1"/>
  <c r="GTZ38" i="1"/>
  <c r="GTY38" i="1"/>
  <c r="GTX38" i="1"/>
  <c r="GTW38" i="1"/>
  <c r="GTV38" i="1"/>
  <c r="GTU38" i="1"/>
  <c r="GTT38" i="1"/>
  <c r="GTS38" i="1"/>
  <c r="GTR38" i="1"/>
  <c r="GTQ38" i="1"/>
  <c r="GTP38" i="1"/>
  <c r="GTO38" i="1"/>
  <c r="GTN38" i="1"/>
  <c r="GTM38" i="1"/>
  <c r="GTL38" i="1"/>
  <c r="GTK38" i="1"/>
  <c r="GTJ38" i="1"/>
  <c r="GTI38" i="1"/>
  <c r="GTH38" i="1"/>
  <c r="GTG38" i="1"/>
  <c r="GTF38" i="1"/>
  <c r="GTE38" i="1"/>
  <c r="GTD38" i="1"/>
  <c r="GTC38" i="1"/>
  <c r="GTB38" i="1"/>
  <c r="GTA38" i="1"/>
  <c r="GSZ38" i="1"/>
  <c r="GSY38" i="1"/>
  <c r="GSX38" i="1"/>
  <c r="GSW38" i="1"/>
  <c r="GSV38" i="1"/>
  <c r="GSU38" i="1"/>
  <c r="GST38" i="1"/>
  <c r="GSS38" i="1"/>
  <c r="GSR38" i="1"/>
  <c r="GSQ38" i="1"/>
  <c r="GSP38" i="1"/>
  <c r="GSO38" i="1"/>
  <c r="GSN38" i="1"/>
  <c r="GSM38" i="1"/>
  <c r="GSL38" i="1"/>
  <c r="GSK38" i="1"/>
  <c r="GSJ38" i="1"/>
  <c r="GSI38" i="1"/>
  <c r="GSH38" i="1"/>
  <c r="GSG38" i="1"/>
  <c r="GSF38" i="1"/>
  <c r="GSE38" i="1"/>
  <c r="GSD38" i="1"/>
  <c r="GSC38" i="1"/>
  <c r="GSB38" i="1"/>
  <c r="GSA38" i="1"/>
  <c r="GRZ38" i="1"/>
  <c r="GRY38" i="1"/>
  <c r="GRX38" i="1"/>
  <c r="GRW38" i="1"/>
  <c r="GRV38" i="1"/>
  <c r="GRU38" i="1"/>
  <c r="GRT38" i="1"/>
  <c r="GRS38" i="1"/>
  <c r="GRR38" i="1"/>
  <c r="GRQ38" i="1"/>
  <c r="GRP38" i="1"/>
  <c r="GRO38" i="1"/>
  <c r="GRN38" i="1"/>
  <c r="GRM38" i="1"/>
  <c r="GRL38" i="1"/>
  <c r="GRK38" i="1"/>
  <c r="GRJ38" i="1"/>
  <c r="GRI38" i="1"/>
  <c r="GRH38" i="1"/>
  <c r="GRG38" i="1"/>
  <c r="GRF38" i="1"/>
  <c r="GRE38" i="1"/>
  <c r="GRD38" i="1"/>
  <c r="GRC38" i="1"/>
  <c r="GRB38" i="1"/>
  <c r="GRA38" i="1"/>
  <c r="GQZ38" i="1"/>
  <c r="GQY38" i="1"/>
  <c r="GQX38" i="1"/>
  <c r="GQW38" i="1"/>
  <c r="GQV38" i="1"/>
  <c r="GQU38" i="1"/>
  <c r="GQT38" i="1"/>
  <c r="GQS38" i="1"/>
  <c r="GQR38" i="1"/>
  <c r="GQQ38" i="1"/>
  <c r="GQP38" i="1"/>
  <c r="GQO38" i="1"/>
  <c r="GQN38" i="1"/>
  <c r="GQM38" i="1"/>
  <c r="GQL38" i="1"/>
  <c r="GQK38" i="1"/>
  <c r="GQJ38" i="1"/>
  <c r="GQI38" i="1"/>
  <c r="GQH38" i="1"/>
  <c r="GQG38" i="1"/>
  <c r="GQF38" i="1"/>
  <c r="GQE38" i="1"/>
  <c r="GQD38" i="1"/>
  <c r="GQC38" i="1"/>
  <c r="GQB38" i="1"/>
  <c r="GQA38" i="1"/>
  <c r="GPZ38" i="1"/>
  <c r="GPY38" i="1"/>
  <c r="GPX38" i="1"/>
  <c r="GPW38" i="1"/>
  <c r="GPV38" i="1"/>
  <c r="GPU38" i="1"/>
  <c r="GPT38" i="1"/>
  <c r="GPS38" i="1"/>
  <c r="GPR38" i="1"/>
  <c r="GPQ38" i="1"/>
  <c r="GPP38" i="1"/>
  <c r="GPO38" i="1"/>
  <c r="GPN38" i="1"/>
  <c r="GPM38" i="1"/>
  <c r="GPL38" i="1"/>
  <c r="GPK38" i="1"/>
  <c r="GPJ38" i="1"/>
  <c r="GPI38" i="1"/>
  <c r="GPH38" i="1"/>
  <c r="GPG38" i="1"/>
  <c r="GPF38" i="1"/>
  <c r="GPE38" i="1"/>
  <c r="GPD38" i="1"/>
  <c r="GPC38" i="1"/>
  <c r="GPB38" i="1"/>
  <c r="GPA38" i="1"/>
  <c r="GOZ38" i="1"/>
  <c r="GOY38" i="1"/>
  <c r="GOX38" i="1"/>
  <c r="GOW38" i="1"/>
  <c r="GOV38" i="1"/>
  <c r="GOU38" i="1"/>
  <c r="GOT38" i="1"/>
  <c r="GOS38" i="1"/>
  <c r="GOR38" i="1"/>
  <c r="GOQ38" i="1"/>
  <c r="GOP38" i="1"/>
  <c r="GOO38" i="1"/>
  <c r="GON38" i="1"/>
  <c r="GOM38" i="1"/>
  <c r="GOL38" i="1"/>
  <c r="GOK38" i="1"/>
  <c r="GOJ38" i="1"/>
  <c r="GOI38" i="1"/>
  <c r="GOH38" i="1"/>
  <c r="GOG38" i="1"/>
  <c r="GOF38" i="1"/>
  <c r="GOE38" i="1"/>
  <c r="GOD38" i="1"/>
  <c r="GOC38" i="1"/>
  <c r="GOB38" i="1"/>
  <c r="GOA38" i="1"/>
  <c r="GNZ38" i="1"/>
  <c r="GNY38" i="1"/>
  <c r="GNX38" i="1"/>
  <c r="GNW38" i="1"/>
  <c r="GNV38" i="1"/>
  <c r="GNU38" i="1"/>
  <c r="GNT38" i="1"/>
  <c r="GNS38" i="1"/>
  <c r="GNR38" i="1"/>
  <c r="GNQ38" i="1"/>
  <c r="GNP38" i="1"/>
  <c r="GNO38" i="1"/>
  <c r="GNN38" i="1"/>
  <c r="GNM38" i="1"/>
  <c r="GNL38" i="1"/>
  <c r="GNK38" i="1"/>
  <c r="GNJ38" i="1"/>
  <c r="GNI38" i="1"/>
  <c r="GNH38" i="1"/>
  <c r="GNG38" i="1"/>
  <c r="GNF38" i="1"/>
  <c r="GNE38" i="1"/>
  <c r="GND38" i="1"/>
  <c r="GNC38" i="1"/>
  <c r="GNB38" i="1"/>
  <c r="GNA38" i="1"/>
  <c r="GMZ38" i="1"/>
  <c r="GMY38" i="1"/>
  <c r="GMX38" i="1"/>
  <c r="GMW38" i="1"/>
  <c r="GMV38" i="1"/>
  <c r="GMU38" i="1"/>
  <c r="GMT38" i="1"/>
  <c r="GMS38" i="1"/>
  <c r="GMR38" i="1"/>
  <c r="GMQ38" i="1"/>
  <c r="GMP38" i="1"/>
  <c r="GMO38" i="1"/>
  <c r="GMN38" i="1"/>
  <c r="GMM38" i="1"/>
  <c r="GML38" i="1"/>
  <c r="GMK38" i="1"/>
  <c r="GMJ38" i="1"/>
  <c r="GMI38" i="1"/>
  <c r="GMH38" i="1"/>
  <c r="GMG38" i="1"/>
  <c r="GMF38" i="1"/>
  <c r="GME38" i="1"/>
  <c r="GMD38" i="1"/>
  <c r="GMC38" i="1"/>
  <c r="GMB38" i="1"/>
  <c r="GMA38" i="1"/>
  <c r="GLZ38" i="1"/>
  <c r="GLY38" i="1"/>
  <c r="GLX38" i="1"/>
  <c r="GLW38" i="1"/>
  <c r="GLV38" i="1"/>
  <c r="GLU38" i="1"/>
  <c r="GLT38" i="1"/>
  <c r="GLS38" i="1"/>
  <c r="GLR38" i="1"/>
  <c r="GLQ38" i="1"/>
  <c r="GLP38" i="1"/>
  <c r="GLO38" i="1"/>
  <c r="GLN38" i="1"/>
  <c r="GLM38" i="1"/>
  <c r="GLL38" i="1"/>
  <c r="GLK38" i="1"/>
  <c r="GLJ38" i="1"/>
  <c r="GLI38" i="1"/>
  <c r="GLH38" i="1"/>
  <c r="GLG38" i="1"/>
  <c r="GLF38" i="1"/>
  <c r="GLE38" i="1"/>
  <c r="GLD38" i="1"/>
  <c r="GLC38" i="1"/>
  <c r="GLB38" i="1"/>
  <c r="GLA38" i="1"/>
  <c r="GKZ38" i="1"/>
  <c r="GKY38" i="1"/>
  <c r="GKX38" i="1"/>
  <c r="GKW38" i="1"/>
  <c r="GKV38" i="1"/>
  <c r="GKU38" i="1"/>
  <c r="GKT38" i="1"/>
  <c r="GKS38" i="1"/>
  <c r="GKR38" i="1"/>
  <c r="GKQ38" i="1"/>
  <c r="GKP38" i="1"/>
  <c r="GKO38" i="1"/>
  <c r="GKN38" i="1"/>
  <c r="GKM38" i="1"/>
  <c r="GKL38" i="1"/>
  <c r="GKK38" i="1"/>
  <c r="GKJ38" i="1"/>
  <c r="GKI38" i="1"/>
  <c r="GKH38" i="1"/>
  <c r="GKG38" i="1"/>
  <c r="GKF38" i="1"/>
  <c r="GKE38" i="1"/>
  <c r="GKD38" i="1"/>
  <c r="GKC38" i="1"/>
  <c r="GKB38" i="1"/>
  <c r="GKA38" i="1"/>
  <c r="GJZ38" i="1"/>
  <c r="GJY38" i="1"/>
  <c r="GJX38" i="1"/>
  <c r="GJW38" i="1"/>
  <c r="GJV38" i="1"/>
  <c r="GJU38" i="1"/>
  <c r="GJT38" i="1"/>
  <c r="GJS38" i="1"/>
  <c r="GJR38" i="1"/>
  <c r="GJQ38" i="1"/>
  <c r="GJP38" i="1"/>
  <c r="GJO38" i="1"/>
  <c r="GJN38" i="1"/>
  <c r="GJM38" i="1"/>
  <c r="GJL38" i="1"/>
  <c r="GJK38" i="1"/>
  <c r="GJJ38" i="1"/>
  <c r="GJI38" i="1"/>
  <c r="GJH38" i="1"/>
  <c r="GJG38" i="1"/>
  <c r="GJF38" i="1"/>
  <c r="GJE38" i="1"/>
  <c r="GJD38" i="1"/>
  <c r="GJC38" i="1"/>
  <c r="GJB38" i="1"/>
  <c r="GJA38" i="1"/>
  <c r="GIZ38" i="1"/>
  <c r="GIY38" i="1"/>
  <c r="GIX38" i="1"/>
  <c r="GIW38" i="1"/>
  <c r="GIV38" i="1"/>
  <c r="GIU38" i="1"/>
  <c r="GIT38" i="1"/>
  <c r="GIS38" i="1"/>
  <c r="GIR38" i="1"/>
  <c r="GIQ38" i="1"/>
  <c r="GIP38" i="1"/>
  <c r="GIO38" i="1"/>
  <c r="GIN38" i="1"/>
  <c r="GIM38" i="1"/>
  <c r="GIL38" i="1"/>
  <c r="GIK38" i="1"/>
  <c r="GIJ38" i="1"/>
  <c r="GII38" i="1"/>
  <c r="GIH38" i="1"/>
  <c r="GIG38" i="1"/>
  <c r="GIF38" i="1"/>
  <c r="GIE38" i="1"/>
  <c r="GID38" i="1"/>
  <c r="GIC38" i="1"/>
  <c r="GIB38" i="1"/>
  <c r="GIA38" i="1"/>
  <c r="GHZ38" i="1"/>
  <c r="GHY38" i="1"/>
  <c r="GHX38" i="1"/>
  <c r="GHW38" i="1"/>
  <c r="GHV38" i="1"/>
  <c r="GHU38" i="1"/>
  <c r="GHT38" i="1"/>
  <c r="GHS38" i="1"/>
  <c r="GHR38" i="1"/>
  <c r="GHQ38" i="1"/>
  <c r="GHP38" i="1"/>
  <c r="GHO38" i="1"/>
  <c r="GHN38" i="1"/>
  <c r="GHM38" i="1"/>
  <c r="GHL38" i="1"/>
  <c r="GHK38" i="1"/>
  <c r="GHJ38" i="1"/>
  <c r="GHI38" i="1"/>
  <c r="GHH38" i="1"/>
  <c r="GHG38" i="1"/>
  <c r="GHF38" i="1"/>
  <c r="GHE38" i="1"/>
  <c r="GHD38" i="1"/>
  <c r="GHC38" i="1"/>
  <c r="GHB38" i="1"/>
  <c r="GHA38" i="1"/>
  <c r="GGZ38" i="1"/>
  <c r="GGY38" i="1"/>
  <c r="GGX38" i="1"/>
  <c r="GGW38" i="1"/>
  <c r="GGV38" i="1"/>
  <c r="GGU38" i="1"/>
  <c r="GGT38" i="1"/>
  <c r="GGS38" i="1"/>
  <c r="GGR38" i="1"/>
  <c r="GGQ38" i="1"/>
  <c r="GGP38" i="1"/>
  <c r="GGO38" i="1"/>
  <c r="GGN38" i="1"/>
  <c r="GGM38" i="1"/>
  <c r="GGL38" i="1"/>
  <c r="GGK38" i="1"/>
  <c r="GGJ38" i="1"/>
  <c r="GGI38" i="1"/>
  <c r="GGH38" i="1"/>
  <c r="GGG38" i="1"/>
  <c r="GGF38" i="1"/>
  <c r="GGE38" i="1"/>
  <c r="GGD38" i="1"/>
  <c r="GGC38" i="1"/>
  <c r="GGB38" i="1"/>
  <c r="GGA38" i="1"/>
  <c r="GFZ38" i="1"/>
  <c r="GFY38" i="1"/>
  <c r="GFX38" i="1"/>
  <c r="GFW38" i="1"/>
  <c r="GFV38" i="1"/>
  <c r="GFU38" i="1"/>
  <c r="GFT38" i="1"/>
  <c r="GFS38" i="1"/>
  <c r="GFR38" i="1"/>
  <c r="GFQ38" i="1"/>
  <c r="GFP38" i="1"/>
  <c r="GFO38" i="1"/>
  <c r="GFN38" i="1"/>
  <c r="GFM38" i="1"/>
  <c r="GFL38" i="1"/>
  <c r="GFK38" i="1"/>
  <c r="GFJ38" i="1"/>
  <c r="GFI38" i="1"/>
  <c r="GFH38" i="1"/>
  <c r="GFG38" i="1"/>
  <c r="GFF38" i="1"/>
  <c r="GFE38" i="1"/>
  <c r="GFD38" i="1"/>
  <c r="GFC38" i="1"/>
  <c r="GFB38" i="1"/>
  <c r="GFA38" i="1"/>
  <c r="GEZ38" i="1"/>
  <c r="GEY38" i="1"/>
  <c r="GEX38" i="1"/>
  <c r="GEW38" i="1"/>
  <c r="GEV38" i="1"/>
  <c r="GEU38" i="1"/>
  <c r="GET38" i="1"/>
  <c r="GES38" i="1"/>
  <c r="GER38" i="1"/>
  <c r="GEQ38" i="1"/>
  <c r="GEP38" i="1"/>
  <c r="GEO38" i="1"/>
  <c r="GEN38" i="1"/>
  <c r="GEM38" i="1"/>
  <c r="GEL38" i="1"/>
  <c r="GEK38" i="1"/>
  <c r="GEJ38" i="1"/>
  <c r="GEI38" i="1"/>
  <c r="GEH38" i="1"/>
  <c r="GEG38" i="1"/>
  <c r="GEF38" i="1"/>
  <c r="GEE38" i="1"/>
  <c r="GED38" i="1"/>
  <c r="GEC38" i="1"/>
  <c r="GEB38" i="1"/>
  <c r="GEA38" i="1"/>
  <c r="GDZ38" i="1"/>
  <c r="GDY38" i="1"/>
  <c r="GDX38" i="1"/>
  <c r="GDW38" i="1"/>
  <c r="GDV38" i="1"/>
  <c r="GDU38" i="1"/>
  <c r="GDT38" i="1"/>
  <c r="GDS38" i="1"/>
  <c r="GDR38" i="1"/>
  <c r="GDQ38" i="1"/>
  <c r="GDP38" i="1"/>
  <c r="GDO38" i="1"/>
  <c r="GDN38" i="1"/>
  <c r="GDM38" i="1"/>
  <c r="GDL38" i="1"/>
  <c r="GDK38" i="1"/>
  <c r="GDJ38" i="1"/>
  <c r="GDI38" i="1"/>
  <c r="GDH38" i="1"/>
  <c r="GDG38" i="1"/>
  <c r="GDF38" i="1"/>
  <c r="GDE38" i="1"/>
  <c r="GDD38" i="1"/>
  <c r="GDC38" i="1"/>
  <c r="GDB38" i="1"/>
  <c r="GDA38" i="1"/>
  <c r="GCZ38" i="1"/>
  <c r="GCY38" i="1"/>
  <c r="GCX38" i="1"/>
  <c r="GCW38" i="1"/>
  <c r="GCV38" i="1"/>
  <c r="GCU38" i="1"/>
  <c r="GCT38" i="1"/>
  <c r="GCS38" i="1"/>
  <c r="GCR38" i="1"/>
  <c r="GCQ38" i="1"/>
  <c r="GCP38" i="1"/>
  <c r="GCO38" i="1"/>
  <c r="GCN38" i="1"/>
  <c r="GCM38" i="1"/>
  <c r="GCL38" i="1"/>
  <c r="GCK38" i="1"/>
  <c r="GCJ38" i="1"/>
  <c r="GCI38" i="1"/>
  <c r="GCH38" i="1"/>
  <c r="GCG38" i="1"/>
  <c r="GCF38" i="1"/>
  <c r="GCE38" i="1"/>
  <c r="GCD38" i="1"/>
  <c r="GCC38" i="1"/>
  <c r="GCB38" i="1"/>
  <c r="GCA38" i="1"/>
  <c r="GBZ38" i="1"/>
  <c r="GBY38" i="1"/>
  <c r="GBX38" i="1"/>
  <c r="GBW38" i="1"/>
  <c r="GBV38" i="1"/>
  <c r="GBU38" i="1"/>
  <c r="GBT38" i="1"/>
  <c r="GBS38" i="1"/>
  <c r="GBR38" i="1"/>
  <c r="GBQ38" i="1"/>
  <c r="GBP38" i="1"/>
  <c r="GBO38" i="1"/>
  <c r="GBN38" i="1"/>
  <c r="GBM38" i="1"/>
  <c r="GBL38" i="1"/>
  <c r="GBK38" i="1"/>
  <c r="GBJ38" i="1"/>
  <c r="GBI38" i="1"/>
  <c r="GBH38" i="1"/>
  <c r="GBG38" i="1"/>
  <c r="GBF38" i="1"/>
  <c r="GBE38" i="1"/>
  <c r="GBD38" i="1"/>
  <c r="GBC38" i="1"/>
  <c r="GBB38" i="1"/>
  <c r="GBA38" i="1"/>
  <c r="GAZ38" i="1"/>
  <c r="GAY38" i="1"/>
  <c r="GAX38" i="1"/>
  <c r="GAW38" i="1"/>
  <c r="GAV38" i="1"/>
  <c r="GAU38" i="1"/>
  <c r="GAT38" i="1"/>
  <c r="GAS38" i="1"/>
  <c r="GAR38" i="1"/>
  <c r="GAQ38" i="1"/>
  <c r="GAP38" i="1"/>
  <c r="GAO38" i="1"/>
  <c r="GAN38" i="1"/>
  <c r="GAM38" i="1"/>
  <c r="GAL38" i="1"/>
  <c r="GAK38" i="1"/>
  <c r="GAJ38" i="1"/>
  <c r="GAI38" i="1"/>
  <c r="GAH38" i="1"/>
  <c r="GAG38" i="1"/>
  <c r="GAF38" i="1"/>
  <c r="GAE38" i="1"/>
  <c r="GAD38" i="1"/>
  <c r="GAC38" i="1"/>
  <c r="GAB38" i="1"/>
  <c r="GAA38" i="1"/>
  <c r="FZZ38" i="1"/>
  <c r="FZY38" i="1"/>
  <c r="FZX38" i="1"/>
  <c r="FZW38" i="1"/>
  <c r="FZV38" i="1"/>
  <c r="FZU38" i="1"/>
  <c r="FZT38" i="1"/>
  <c r="FZS38" i="1"/>
  <c r="FZR38" i="1"/>
  <c r="FZQ38" i="1"/>
  <c r="FZP38" i="1"/>
  <c r="FZO38" i="1"/>
  <c r="FZN38" i="1"/>
  <c r="FZM38" i="1"/>
  <c r="FZL38" i="1"/>
  <c r="FZK38" i="1"/>
  <c r="FZJ38" i="1"/>
  <c r="FZI38" i="1"/>
  <c r="FZH38" i="1"/>
  <c r="FZG38" i="1"/>
  <c r="FZF38" i="1"/>
  <c r="FZE38" i="1"/>
  <c r="FZD38" i="1"/>
  <c r="FZC38" i="1"/>
  <c r="FZB38" i="1"/>
  <c r="FZA38" i="1"/>
  <c r="FYZ38" i="1"/>
  <c r="FYY38" i="1"/>
  <c r="FYX38" i="1"/>
  <c r="FYW38" i="1"/>
  <c r="FYV38" i="1"/>
  <c r="FYU38" i="1"/>
  <c r="FYT38" i="1"/>
  <c r="FYS38" i="1"/>
  <c r="FYR38" i="1"/>
  <c r="FYQ38" i="1"/>
  <c r="FYP38" i="1"/>
  <c r="FYO38" i="1"/>
  <c r="FYN38" i="1"/>
  <c r="FYM38" i="1"/>
  <c r="FYL38" i="1"/>
  <c r="FYK38" i="1"/>
  <c r="FYJ38" i="1"/>
  <c r="FYI38" i="1"/>
  <c r="FYH38" i="1"/>
  <c r="FYG38" i="1"/>
  <c r="FYF38" i="1"/>
  <c r="FYE38" i="1"/>
  <c r="FYD38" i="1"/>
  <c r="FYC38" i="1"/>
  <c r="FYB38" i="1"/>
  <c r="FYA38" i="1"/>
  <c r="FXZ38" i="1"/>
  <c r="FXY38" i="1"/>
  <c r="FXX38" i="1"/>
  <c r="FXW38" i="1"/>
  <c r="FXV38" i="1"/>
  <c r="FXU38" i="1"/>
  <c r="FXT38" i="1"/>
  <c r="FXS38" i="1"/>
  <c r="FXR38" i="1"/>
  <c r="FXQ38" i="1"/>
  <c r="FXP38" i="1"/>
  <c r="FXO38" i="1"/>
  <c r="FXN38" i="1"/>
  <c r="FXM38" i="1"/>
  <c r="FXL38" i="1"/>
  <c r="FXK38" i="1"/>
  <c r="FXJ38" i="1"/>
  <c r="FXI38" i="1"/>
  <c r="FXH38" i="1"/>
  <c r="FXG38" i="1"/>
  <c r="FXF38" i="1"/>
  <c r="FXE38" i="1"/>
  <c r="FXD38" i="1"/>
  <c r="FXC38" i="1"/>
  <c r="FXB38" i="1"/>
  <c r="FXA38" i="1"/>
  <c r="FWZ38" i="1"/>
  <c r="FWY38" i="1"/>
  <c r="FWX38" i="1"/>
  <c r="FWW38" i="1"/>
  <c r="FWV38" i="1"/>
  <c r="FWU38" i="1"/>
  <c r="FWT38" i="1"/>
  <c r="FWS38" i="1"/>
  <c r="FWR38" i="1"/>
  <c r="FWQ38" i="1"/>
  <c r="FWP38" i="1"/>
  <c r="FWO38" i="1"/>
  <c r="FWN38" i="1"/>
  <c r="FWM38" i="1"/>
  <c r="FWL38" i="1"/>
  <c r="FWK38" i="1"/>
  <c r="FWJ38" i="1"/>
  <c r="FWI38" i="1"/>
  <c r="FWH38" i="1"/>
  <c r="FWG38" i="1"/>
  <c r="FWF38" i="1"/>
  <c r="FWE38" i="1"/>
  <c r="FWD38" i="1"/>
  <c r="FWC38" i="1"/>
  <c r="FWB38" i="1"/>
  <c r="FWA38" i="1"/>
  <c r="FVZ38" i="1"/>
  <c r="FVY38" i="1"/>
  <c r="FVX38" i="1"/>
  <c r="FVW38" i="1"/>
  <c r="FVV38" i="1"/>
  <c r="FVU38" i="1"/>
  <c r="FVT38" i="1"/>
  <c r="FVS38" i="1"/>
  <c r="FVR38" i="1"/>
  <c r="FVQ38" i="1"/>
  <c r="FVP38" i="1"/>
  <c r="FVO38" i="1"/>
  <c r="FVN38" i="1"/>
  <c r="FVM38" i="1"/>
  <c r="FVL38" i="1"/>
  <c r="FVK38" i="1"/>
  <c r="FVJ38" i="1"/>
  <c r="FVI38" i="1"/>
  <c r="FVH38" i="1"/>
  <c r="FVG38" i="1"/>
  <c r="FVF38" i="1"/>
  <c r="FVE38" i="1"/>
  <c r="FVD38" i="1"/>
  <c r="FVC38" i="1"/>
  <c r="FVB38" i="1"/>
  <c r="FVA38" i="1"/>
  <c r="FUZ38" i="1"/>
  <c r="FUY38" i="1"/>
  <c r="FUX38" i="1"/>
  <c r="FUW38" i="1"/>
  <c r="FUV38" i="1"/>
  <c r="FUU38" i="1"/>
  <c r="FUT38" i="1"/>
  <c r="FUS38" i="1"/>
  <c r="FUR38" i="1"/>
  <c r="FUQ38" i="1"/>
  <c r="FUP38" i="1"/>
  <c r="FUO38" i="1"/>
  <c r="FUN38" i="1"/>
  <c r="FUM38" i="1"/>
  <c r="FUL38" i="1"/>
  <c r="FUK38" i="1"/>
  <c r="FUJ38" i="1"/>
  <c r="FUI38" i="1"/>
  <c r="FUH38" i="1"/>
  <c r="FUG38" i="1"/>
  <c r="FUF38" i="1"/>
  <c r="FUE38" i="1"/>
  <c r="FUD38" i="1"/>
  <c r="FUC38" i="1"/>
  <c r="FUB38" i="1"/>
  <c r="FUA38" i="1"/>
  <c r="FTZ38" i="1"/>
  <c r="FTY38" i="1"/>
  <c r="FTX38" i="1"/>
  <c r="FTW38" i="1"/>
  <c r="FTV38" i="1"/>
  <c r="FTU38" i="1"/>
  <c r="FTT38" i="1"/>
  <c r="FTS38" i="1"/>
  <c r="FTR38" i="1"/>
  <c r="FTQ38" i="1"/>
  <c r="FTP38" i="1"/>
  <c r="FTO38" i="1"/>
  <c r="FTN38" i="1"/>
  <c r="FTM38" i="1"/>
  <c r="FTL38" i="1"/>
  <c r="FTK38" i="1"/>
  <c r="FTJ38" i="1"/>
  <c r="FTI38" i="1"/>
  <c r="FTH38" i="1"/>
  <c r="FTG38" i="1"/>
  <c r="FTF38" i="1"/>
  <c r="FTE38" i="1"/>
  <c r="FTD38" i="1"/>
  <c r="FTC38" i="1"/>
  <c r="FTB38" i="1"/>
  <c r="FTA38" i="1"/>
  <c r="FSZ38" i="1"/>
  <c r="FSY38" i="1"/>
  <c r="FSX38" i="1"/>
  <c r="FSW38" i="1"/>
  <c r="FSV38" i="1"/>
  <c r="FSU38" i="1"/>
  <c r="FST38" i="1"/>
  <c r="FSS38" i="1"/>
  <c r="FSR38" i="1"/>
  <c r="FSQ38" i="1"/>
  <c r="FSP38" i="1"/>
  <c r="FSO38" i="1"/>
  <c r="FSN38" i="1"/>
  <c r="FSM38" i="1"/>
  <c r="FSL38" i="1"/>
  <c r="FSK38" i="1"/>
  <c r="FSJ38" i="1"/>
  <c r="FSI38" i="1"/>
  <c r="FSH38" i="1"/>
  <c r="FSG38" i="1"/>
  <c r="FSF38" i="1"/>
  <c r="FSE38" i="1"/>
  <c r="FSD38" i="1"/>
  <c r="FSC38" i="1"/>
  <c r="FSB38" i="1"/>
  <c r="FSA38" i="1"/>
  <c r="FRZ38" i="1"/>
  <c r="FRY38" i="1"/>
  <c r="FRX38" i="1"/>
  <c r="FRW38" i="1"/>
  <c r="FRV38" i="1"/>
  <c r="FRU38" i="1"/>
  <c r="FRT38" i="1"/>
  <c r="FRS38" i="1"/>
  <c r="FRR38" i="1"/>
  <c r="FRQ38" i="1"/>
  <c r="FRP38" i="1"/>
  <c r="FRO38" i="1"/>
  <c r="FRN38" i="1"/>
  <c r="FRM38" i="1"/>
  <c r="FRL38" i="1"/>
  <c r="FRK38" i="1"/>
  <c r="FRJ38" i="1"/>
  <c r="FRI38" i="1"/>
  <c r="FRH38" i="1"/>
  <c r="FRG38" i="1"/>
  <c r="FRF38" i="1"/>
  <c r="FRE38" i="1"/>
  <c r="FRD38" i="1"/>
  <c r="FRC38" i="1"/>
  <c r="FRB38" i="1"/>
  <c r="FRA38" i="1"/>
  <c r="FQZ38" i="1"/>
  <c r="FQY38" i="1"/>
  <c r="FQX38" i="1"/>
  <c r="FQW38" i="1"/>
  <c r="FQV38" i="1"/>
  <c r="FQU38" i="1"/>
  <c r="FQT38" i="1"/>
  <c r="FQS38" i="1"/>
  <c r="FQR38" i="1"/>
  <c r="FQQ38" i="1"/>
  <c r="FQP38" i="1"/>
  <c r="FQO38" i="1"/>
  <c r="FQN38" i="1"/>
  <c r="FQM38" i="1"/>
  <c r="FQL38" i="1"/>
  <c r="FQK38" i="1"/>
  <c r="FQJ38" i="1"/>
  <c r="FQI38" i="1"/>
  <c r="FQH38" i="1"/>
  <c r="FQG38" i="1"/>
  <c r="FQF38" i="1"/>
  <c r="FQE38" i="1"/>
  <c r="FQD38" i="1"/>
  <c r="FQC38" i="1"/>
  <c r="FQB38" i="1"/>
  <c r="FQA38" i="1"/>
  <c r="FPZ38" i="1"/>
  <c r="FPY38" i="1"/>
  <c r="FPX38" i="1"/>
  <c r="FPW38" i="1"/>
  <c r="FPV38" i="1"/>
  <c r="FPU38" i="1"/>
  <c r="FPT38" i="1"/>
  <c r="FPS38" i="1"/>
  <c r="FPR38" i="1"/>
  <c r="FPQ38" i="1"/>
  <c r="FPP38" i="1"/>
  <c r="FPO38" i="1"/>
  <c r="FPN38" i="1"/>
  <c r="FPM38" i="1"/>
  <c r="FPL38" i="1"/>
  <c r="FPK38" i="1"/>
  <c r="FPJ38" i="1"/>
  <c r="FPI38" i="1"/>
  <c r="FPH38" i="1"/>
  <c r="FPG38" i="1"/>
  <c r="FPF38" i="1"/>
  <c r="FPE38" i="1"/>
  <c r="FPD38" i="1"/>
  <c r="FPC38" i="1"/>
  <c r="FPB38" i="1"/>
  <c r="FPA38" i="1"/>
  <c r="FOZ38" i="1"/>
  <c r="FOY38" i="1"/>
  <c r="FOX38" i="1"/>
  <c r="FOW38" i="1"/>
  <c r="FOV38" i="1"/>
  <c r="FOU38" i="1"/>
  <c r="FOT38" i="1"/>
  <c r="FOS38" i="1"/>
  <c r="FOR38" i="1"/>
  <c r="FOQ38" i="1"/>
  <c r="FOP38" i="1"/>
  <c r="FOO38" i="1"/>
  <c r="FON38" i="1"/>
  <c r="FOM38" i="1"/>
  <c r="FOL38" i="1"/>
  <c r="FOK38" i="1"/>
  <c r="FOJ38" i="1"/>
  <c r="FOI38" i="1"/>
  <c r="FOH38" i="1"/>
  <c r="FOG38" i="1"/>
  <c r="FOF38" i="1"/>
  <c r="FOE38" i="1"/>
  <c r="FOD38" i="1"/>
  <c r="FOC38" i="1"/>
  <c r="FOB38" i="1"/>
  <c r="FOA38" i="1"/>
  <c r="FNZ38" i="1"/>
  <c r="FNY38" i="1"/>
  <c r="FNX38" i="1"/>
  <c r="FNW38" i="1"/>
  <c r="FNV38" i="1"/>
  <c r="FNU38" i="1"/>
  <c r="FNT38" i="1"/>
  <c r="FNS38" i="1"/>
  <c r="FNR38" i="1"/>
  <c r="FNQ38" i="1"/>
  <c r="FNP38" i="1"/>
  <c r="FNO38" i="1"/>
  <c r="FNN38" i="1"/>
  <c r="FNM38" i="1"/>
  <c r="FNL38" i="1"/>
  <c r="FNK38" i="1"/>
  <c r="FNJ38" i="1"/>
  <c r="FNI38" i="1"/>
  <c r="FNH38" i="1"/>
  <c r="FNG38" i="1"/>
  <c r="FNF38" i="1"/>
  <c r="FNE38" i="1"/>
  <c r="FND38" i="1"/>
  <c r="FNC38" i="1"/>
  <c r="FNB38" i="1"/>
  <c r="FNA38" i="1"/>
  <c r="FMZ38" i="1"/>
  <c r="FMY38" i="1"/>
  <c r="FMX38" i="1"/>
  <c r="FMW38" i="1"/>
  <c r="FMV38" i="1"/>
  <c r="FMU38" i="1"/>
  <c r="FMT38" i="1"/>
  <c r="FMS38" i="1"/>
  <c r="FMR38" i="1"/>
  <c r="FMQ38" i="1"/>
  <c r="FMP38" i="1"/>
  <c r="FMO38" i="1"/>
  <c r="FMN38" i="1"/>
  <c r="FMM38" i="1"/>
  <c r="FML38" i="1"/>
  <c r="FMK38" i="1"/>
  <c r="FMJ38" i="1"/>
  <c r="FMI38" i="1"/>
  <c r="FMH38" i="1"/>
  <c r="FMG38" i="1"/>
  <c r="FMF38" i="1"/>
  <c r="FME38" i="1"/>
  <c r="FMD38" i="1"/>
  <c r="FMC38" i="1"/>
  <c r="FMB38" i="1"/>
  <c r="FMA38" i="1"/>
  <c r="FLZ38" i="1"/>
  <c r="FLY38" i="1"/>
  <c r="FLX38" i="1"/>
  <c r="FLW38" i="1"/>
  <c r="FLV38" i="1"/>
  <c r="FLU38" i="1"/>
  <c r="FLT38" i="1"/>
  <c r="FLS38" i="1"/>
  <c r="FLR38" i="1"/>
  <c r="FLQ38" i="1"/>
  <c r="FLP38" i="1"/>
  <c r="FLO38" i="1"/>
  <c r="FLN38" i="1"/>
  <c r="FLM38" i="1"/>
  <c r="FLL38" i="1"/>
  <c r="FLK38" i="1"/>
  <c r="FLJ38" i="1"/>
  <c r="FLI38" i="1"/>
  <c r="FLH38" i="1"/>
  <c r="FLG38" i="1"/>
  <c r="FLF38" i="1"/>
  <c r="FLE38" i="1"/>
  <c r="FLD38" i="1"/>
  <c r="FLC38" i="1"/>
  <c r="FLB38" i="1"/>
  <c r="FLA38" i="1"/>
  <c r="FKZ38" i="1"/>
  <c r="FKY38" i="1"/>
  <c r="FKX38" i="1"/>
  <c r="FKW38" i="1"/>
  <c r="FKV38" i="1"/>
  <c r="FKU38" i="1"/>
  <c r="FKT38" i="1"/>
  <c r="FKS38" i="1"/>
  <c r="FKR38" i="1"/>
  <c r="FKQ38" i="1"/>
  <c r="FKP38" i="1"/>
  <c r="FKO38" i="1"/>
  <c r="FKN38" i="1"/>
  <c r="FKM38" i="1"/>
  <c r="FKL38" i="1"/>
  <c r="FKK38" i="1"/>
  <c r="FKJ38" i="1"/>
  <c r="FKI38" i="1"/>
  <c r="FKH38" i="1"/>
  <c r="FKG38" i="1"/>
  <c r="FKF38" i="1"/>
  <c r="FKE38" i="1"/>
  <c r="FKD38" i="1"/>
  <c r="FKC38" i="1"/>
  <c r="FKB38" i="1"/>
  <c r="FKA38" i="1"/>
  <c r="FJZ38" i="1"/>
  <c r="FJY38" i="1"/>
  <c r="FJX38" i="1"/>
  <c r="FJW38" i="1"/>
  <c r="FJV38" i="1"/>
  <c r="FJU38" i="1"/>
  <c r="FJT38" i="1"/>
  <c r="FJS38" i="1"/>
  <c r="FJR38" i="1"/>
  <c r="FJQ38" i="1"/>
  <c r="FJP38" i="1"/>
  <c r="FJO38" i="1"/>
  <c r="FJN38" i="1"/>
  <c r="FJM38" i="1"/>
  <c r="FJL38" i="1"/>
  <c r="FJK38" i="1"/>
  <c r="FJJ38" i="1"/>
  <c r="FJI38" i="1"/>
  <c r="FJH38" i="1"/>
  <c r="FJG38" i="1"/>
  <c r="FJF38" i="1"/>
  <c r="FJE38" i="1"/>
  <c r="FJD38" i="1"/>
  <c r="FJC38" i="1"/>
  <c r="FJB38" i="1"/>
  <c r="FJA38" i="1"/>
  <c r="FIZ38" i="1"/>
  <c r="FIY38" i="1"/>
  <c r="FIX38" i="1"/>
  <c r="FIW38" i="1"/>
  <c r="FIV38" i="1"/>
  <c r="FIU38" i="1"/>
  <c r="FIT38" i="1"/>
  <c r="FIS38" i="1"/>
  <c r="FIR38" i="1"/>
  <c r="FIQ38" i="1"/>
  <c r="FIP38" i="1"/>
  <c r="FIO38" i="1"/>
  <c r="FIN38" i="1"/>
  <c r="FIM38" i="1"/>
  <c r="FIL38" i="1"/>
  <c r="FIK38" i="1"/>
  <c r="FIJ38" i="1"/>
  <c r="FII38" i="1"/>
  <c r="FIH38" i="1"/>
  <c r="FIG38" i="1"/>
  <c r="FIF38" i="1"/>
  <c r="FIE38" i="1"/>
  <c r="FID38" i="1"/>
  <c r="FIC38" i="1"/>
  <c r="FIB38" i="1"/>
  <c r="FIA38" i="1"/>
  <c r="FHZ38" i="1"/>
  <c r="FHY38" i="1"/>
  <c r="FHX38" i="1"/>
  <c r="FHW38" i="1"/>
  <c r="FHV38" i="1"/>
  <c r="FHU38" i="1"/>
  <c r="FHT38" i="1"/>
  <c r="FHS38" i="1"/>
  <c r="FHR38" i="1"/>
  <c r="FHQ38" i="1"/>
  <c r="FHP38" i="1"/>
  <c r="FHO38" i="1"/>
  <c r="FHN38" i="1"/>
  <c r="FHM38" i="1"/>
  <c r="FHL38" i="1"/>
  <c r="FHK38" i="1"/>
  <c r="FHJ38" i="1"/>
  <c r="FHI38" i="1"/>
  <c r="FHH38" i="1"/>
  <c r="FHG38" i="1"/>
  <c r="FHF38" i="1"/>
  <c r="FHE38" i="1"/>
  <c r="FHD38" i="1"/>
  <c r="FHC38" i="1"/>
  <c r="FHB38" i="1"/>
  <c r="FHA38" i="1"/>
  <c r="FGZ38" i="1"/>
  <c r="FGY38" i="1"/>
  <c r="FGX38" i="1"/>
  <c r="FGW38" i="1"/>
  <c r="FGV38" i="1"/>
  <c r="FGU38" i="1"/>
  <c r="FGT38" i="1"/>
  <c r="FGS38" i="1"/>
  <c r="FGR38" i="1"/>
  <c r="FGQ38" i="1"/>
  <c r="FGP38" i="1"/>
  <c r="FGO38" i="1"/>
  <c r="FGN38" i="1"/>
  <c r="FGM38" i="1"/>
  <c r="FGL38" i="1"/>
  <c r="FGK38" i="1"/>
  <c r="FGJ38" i="1"/>
  <c r="FGI38" i="1"/>
  <c r="FGH38" i="1"/>
  <c r="FGG38" i="1"/>
  <c r="FGF38" i="1"/>
  <c r="FGE38" i="1"/>
  <c r="FGD38" i="1"/>
  <c r="FGC38" i="1"/>
  <c r="FGB38" i="1"/>
  <c r="FGA38" i="1"/>
  <c r="FFZ38" i="1"/>
  <c r="FFY38" i="1"/>
  <c r="FFX38" i="1"/>
  <c r="FFW38" i="1"/>
  <c r="FFV38" i="1"/>
  <c r="FFU38" i="1"/>
  <c r="FFT38" i="1"/>
  <c r="FFS38" i="1"/>
  <c r="FFR38" i="1"/>
  <c r="FFQ38" i="1"/>
  <c r="FFP38" i="1"/>
  <c r="FFO38" i="1"/>
  <c r="FFN38" i="1"/>
  <c r="FFM38" i="1"/>
  <c r="FFL38" i="1"/>
  <c r="FFK38" i="1"/>
  <c r="FFJ38" i="1"/>
  <c r="FFI38" i="1"/>
  <c r="FFH38" i="1"/>
  <c r="FFG38" i="1"/>
  <c r="FFF38" i="1"/>
  <c r="FFE38" i="1"/>
  <c r="FFD38" i="1"/>
  <c r="FFC38" i="1"/>
  <c r="FFB38" i="1"/>
  <c r="FFA38" i="1"/>
  <c r="FEZ38" i="1"/>
  <c r="FEY38" i="1"/>
  <c r="FEX38" i="1"/>
  <c r="FEW38" i="1"/>
  <c r="FEV38" i="1"/>
  <c r="FEU38" i="1"/>
  <c r="FET38" i="1"/>
  <c r="FES38" i="1"/>
  <c r="FER38" i="1"/>
  <c r="FEQ38" i="1"/>
  <c r="FEP38" i="1"/>
  <c r="FEO38" i="1"/>
  <c r="FEN38" i="1"/>
  <c r="FEM38" i="1"/>
  <c r="FEL38" i="1"/>
  <c r="FEK38" i="1"/>
  <c r="FEJ38" i="1"/>
  <c r="FEI38" i="1"/>
  <c r="FEH38" i="1"/>
  <c r="FEG38" i="1"/>
  <c r="FEF38" i="1"/>
  <c r="FEE38" i="1"/>
  <c r="FED38" i="1"/>
  <c r="FEC38" i="1"/>
  <c r="FEB38" i="1"/>
  <c r="FEA38" i="1"/>
  <c r="FDZ38" i="1"/>
  <c r="FDY38" i="1"/>
  <c r="FDX38" i="1"/>
  <c r="FDW38" i="1"/>
  <c r="FDV38" i="1"/>
  <c r="FDU38" i="1"/>
  <c r="FDT38" i="1"/>
  <c r="FDS38" i="1"/>
  <c r="FDR38" i="1"/>
  <c r="FDQ38" i="1"/>
  <c r="FDP38" i="1"/>
  <c r="FDO38" i="1"/>
  <c r="FDN38" i="1"/>
  <c r="FDM38" i="1"/>
  <c r="FDL38" i="1"/>
  <c r="FDK38" i="1"/>
  <c r="FDJ38" i="1"/>
  <c r="FDI38" i="1"/>
  <c r="FDH38" i="1"/>
  <c r="FDG38" i="1"/>
  <c r="FDF38" i="1"/>
  <c r="FDE38" i="1"/>
  <c r="FDD38" i="1"/>
  <c r="FDC38" i="1"/>
  <c r="FDB38" i="1"/>
  <c r="FDA38" i="1"/>
  <c r="FCZ38" i="1"/>
  <c r="FCY38" i="1"/>
  <c r="FCX38" i="1"/>
  <c r="FCW38" i="1"/>
  <c r="FCV38" i="1"/>
  <c r="FCU38" i="1"/>
  <c r="FCT38" i="1"/>
  <c r="FCS38" i="1"/>
  <c r="FCR38" i="1"/>
  <c r="FCQ38" i="1"/>
  <c r="FCP38" i="1"/>
  <c r="FCO38" i="1"/>
  <c r="FCN38" i="1"/>
  <c r="FCM38" i="1"/>
  <c r="FCL38" i="1"/>
  <c r="FCK38" i="1"/>
  <c r="FCJ38" i="1"/>
  <c r="FCI38" i="1"/>
  <c r="FCH38" i="1"/>
  <c r="FCG38" i="1"/>
  <c r="FCF38" i="1"/>
  <c r="FCE38" i="1"/>
  <c r="FCD38" i="1"/>
  <c r="FCC38" i="1"/>
  <c r="FCB38" i="1"/>
  <c r="FCA38" i="1"/>
  <c r="FBZ38" i="1"/>
  <c r="FBY38" i="1"/>
  <c r="FBX38" i="1"/>
  <c r="FBW38" i="1"/>
  <c r="FBV38" i="1"/>
  <c r="FBU38" i="1"/>
  <c r="FBT38" i="1"/>
  <c r="FBS38" i="1"/>
  <c r="FBR38" i="1"/>
  <c r="FBQ38" i="1"/>
  <c r="FBP38" i="1"/>
  <c r="FBO38" i="1"/>
  <c r="FBN38" i="1"/>
  <c r="FBM38" i="1"/>
  <c r="FBL38" i="1"/>
  <c r="FBK38" i="1"/>
  <c r="FBJ38" i="1"/>
  <c r="FBI38" i="1"/>
  <c r="FBH38" i="1"/>
  <c r="FBG38" i="1"/>
  <c r="FBF38" i="1"/>
  <c r="FBE38" i="1"/>
  <c r="FBD38" i="1"/>
  <c r="FBC38" i="1"/>
  <c r="FBB38" i="1"/>
  <c r="FBA38" i="1"/>
  <c r="FAZ38" i="1"/>
  <c r="FAY38" i="1"/>
  <c r="FAX38" i="1"/>
  <c r="FAW38" i="1"/>
  <c r="FAV38" i="1"/>
  <c r="FAU38" i="1"/>
  <c r="FAT38" i="1"/>
  <c r="FAS38" i="1"/>
  <c r="FAR38" i="1"/>
  <c r="FAQ38" i="1"/>
  <c r="FAP38" i="1"/>
  <c r="FAO38" i="1"/>
  <c r="FAN38" i="1"/>
  <c r="FAM38" i="1"/>
  <c r="FAL38" i="1"/>
  <c r="FAK38" i="1"/>
  <c r="FAJ38" i="1"/>
  <c r="FAI38" i="1"/>
  <c r="FAH38" i="1"/>
  <c r="FAG38" i="1"/>
  <c r="FAF38" i="1"/>
  <c r="FAE38" i="1"/>
  <c r="FAD38" i="1"/>
  <c r="FAC38" i="1"/>
  <c r="FAB38" i="1"/>
  <c r="FAA38" i="1"/>
  <c r="EZZ38" i="1"/>
  <c r="EZY38" i="1"/>
  <c r="EZX38" i="1"/>
  <c r="EZW38" i="1"/>
  <c r="EZV38" i="1"/>
  <c r="EZU38" i="1"/>
  <c r="EZT38" i="1"/>
  <c r="EZS38" i="1"/>
  <c r="EZR38" i="1"/>
  <c r="EZQ38" i="1"/>
  <c r="EZP38" i="1"/>
  <c r="EZO38" i="1"/>
  <c r="EZN38" i="1"/>
  <c r="EZM38" i="1"/>
  <c r="EZL38" i="1"/>
  <c r="EZK38" i="1"/>
  <c r="EZJ38" i="1"/>
  <c r="EZI38" i="1"/>
  <c r="EZH38" i="1"/>
  <c r="EZG38" i="1"/>
  <c r="EZF38" i="1"/>
  <c r="EZE38" i="1"/>
  <c r="EZD38" i="1"/>
  <c r="EZC38" i="1"/>
  <c r="EZB38" i="1"/>
  <c r="EZA38" i="1"/>
  <c r="EYZ38" i="1"/>
  <c r="EYY38" i="1"/>
  <c r="EYX38" i="1"/>
  <c r="EYW38" i="1"/>
  <c r="EYV38" i="1"/>
  <c r="EYU38" i="1"/>
  <c r="EYT38" i="1"/>
  <c r="EYS38" i="1"/>
  <c r="EYR38" i="1"/>
  <c r="EYQ38" i="1"/>
  <c r="EYP38" i="1"/>
  <c r="EYO38" i="1"/>
  <c r="EYN38" i="1"/>
  <c r="EYM38" i="1"/>
  <c r="EYL38" i="1"/>
  <c r="EYK38" i="1"/>
  <c r="EYJ38" i="1"/>
  <c r="EYI38" i="1"/>
  <c r="EYH38" i="1"/>
  <c r="EYG38" i="1"/>
  <c r="EYF38" i="1"/>
  <c r="EYE38" i="1"/>
  <c r="EYD38" i="1"/>
  <c r="EYC38" i="1"/>
  <c r="EYB38" i="1"/>
  <c r="EYA38" i="1"/>
  <c r="EXZ38" i="1"/>
  <c r="EXY38" i="1"/>
  <c r="EXX38" i="1"/>
  <c r="EXW38" i="1"/>
  <c r="EXV38" i="1"/>
  <c r="EXU38" i="1"/>
  <c r="EXT38" i="1"/>
  <c r="EXS38" i="1"/>
  <c r="EXR38" i="1"/>
  <c r="EXQ38" i="1"/>
  <c r="EXP38" i="1"/>
  <c r="EXO38" i="1"/>
  <c r="EXN38" i="1"/>
  <c r="EXM38" i="1"/>
  <c r="EXL38" i="1"/>
  <c r="EXK38" i="1"/>
  <c r="EXJ38" i="1"/>
  <c r="EXI38" i="1"/>
  <c r="EXH38" i="1"/>
  <c r="EXG38" i="1"/>
  <c r="EXF38" i="1"/>
  <c r="EXE38" i="1"/>
  <c r="EXD38" i="1"/>
  <c r="EXC38" i="1"/>
  <c r="EXB38" i="1"/>
  <c r="EXA38" i="1"/>
  <c r="EWZ38" i="1"/>
  <c r="EWY38" i="1"/>
  <c r="EWX38" i="1"/>
  <c r="EWW38" i="1"/>
  <c r="EWV38" i="1"/>
  <c r="EWU38" i="1"/>
  <c r="EWT38" i="1"/>
  <c r="EWS38" i="1"/>
  <c r="EWR38" i="1"/>
  <c r="EWQ38" i="1"/>
  <c r="EWP38" i="1"/>
  <c r="EWO38" i="1"/>
  <c r="EWN38" i="1"/>
  <c r="EWM38" i="1"/>
  <c r="EWL38" i="1"/>
  <c r="EWK38" i="1"/>
  <c r="EWJ38" i="1"/>
  <c r="EWI38" i="1"/>
  <c r="EWH38" i="1"/>
  <c r="EWG38" i="1"/>
  <c r="EWF38" i="1"/>
  <c r="EWE38" i="1"/>
  <c r="EWD38" i="1"/>
  <c r="EWC38" i="1"/>
  <c r="EWB38" i="1"/>
  <c r="EWA38" i="1"/>
  <c r="EVZ38" i="1"/>
  <c r="EVY38" i="1"/>
  <c r="EVX38" i="1"/>
  <c r="EVW38" i="1"/>
  <c r="EVV38" i="1"/>
  <c r="EVU38" i="1"/>
  <c r="EVT38" i="1"/>
  <c r="EVS38" i="1"/>
  <c r="EVR38" i="1"/>
  <c r="EVQ38" i="1"/>
  <c r="EVP38" i="1"/>
  <c r="EVO38" i="1"/>
  <c r="EVN38" i="1"/>
  <c r="EVM38" i="1"/>
  <c r="EVL38" i="1"/>
  <c r="EVK38" i="1"/>
  <c r="EVJ38" i="1"/>
  <c r="EVI38" i="1"/>
  <c r="EVH38" i="1"/>
  <c r="EVG38" i="1"/>
  <c r="EVF38" i="1"/>
  <c r="EVE38" i="1"/>
  <c r="EVD38" i="1"/>
  <c r="EVC38" i="1"/>
  <c r="EVB38" i="1"/>
  <c r="EVA38" i="1"/>
  <c r="EUZ38" i="1"/>
  <c r="EUY38" i="1"/>
  <c r="EUX38" i="1"/>
  <c r="EUW38" i="1"/>
  <c r="EUV38" i="1"/>
  <c r="EUU38" i="1"/>
  <c r="EUT38" i="1"/>
  <c r="EUS38" i="1"/>
  <c r="EUR38" i="1"/>
  <c r="EUQ38" i="1"/>
  <c r="EUP38" i="1"/>
  <c r="EUO38" i="1"/>
  <c r="EUN38" i="1"/>
  <c r="EUM38" i="1"/>
  <c r="EUL38" i="1"/>
  <c r="EUK38" i="1"/>
  <c r="EUJ38" i="1"/>
  <c r="EUI38" i="1"/>
  <c r="EUH38" i="1"/>
  <c r="EUG38" i="1"/>
  <c r="EUF38" i="1"/>
  <c r="EUE38" i="1"/>
  <c r="EUD38" i="1"/>
  <c r="EUC38" i="1"/>
  <c r="EUB38" i="1"/>
  <c r="EUA38" i="1"/>
  <c r="ETZ38" i="1"/>
  <c r="ETY38" i="1"/>
  <c r="ETX38" i="1"/>
  <c r="ETW38" i="1"/>
  <c r="ETV38" i="1"/>
  <c r="ETU38" i="1"/>
  <c r="ETT38" i="1"/>
  <c r="ETS38" i="1"/>
  <c r="ETR38" i="1"/>
  <c r="ETQ38" i="1"/>
  <c r="ETP38" i="1"/>
  <c r="ETO38" i="1"/>
  <c r="ETN38" i="1"/>
  <c r="ETM38" i="1"/>
  <c r="ETL38" i="1"/>
  <c r="ETK38" i="1"/>
  <c r="ETJ38" i="1"/>
  <c r="ETI38" i="1"/>
  <c r="ETH38" i="1"/>
  <c r="ETG38" i="1"/>
  <c r="ETF38" i="1"/>
  <c r="ETE38" i="1"/>
  <c r="ETD38" i="1"/>
  <c r="ETC38" i="1"/>
  <c r="ETB38" i="1"/>
  <c r="ETA38" i="1"/>
  <c r="ESZ38" i="1"/>
  <c r="ESY38" i="1"/>
  <c r="ESX38" i="1"/>
  <c r="ESW38" i="1"/>
  <c r="ESV38" i="1"/>
  <c r="ESU38" i="1"/>
  <c r="EST38" i="1"/>
  <c r="ESS38" i="1"/>
  <c r="ESR38" i="1"/>
  <c r="ESQ38" i="1"/>
  <c r="ESP38" i="1"/>
  <c r="ESO38" i="1"/>
  <c r="ESN38" i="1"/>
  <c r="ESM38" i="1"/>
  <c r="ESL38" i="1"/>
  <c r="ESK38" i="1"/>
  <c r="ESJ38" i="1"/>
  <c r="ESI38" i="1"/>
  <c r="ESH38" i="1"/>
  <c r="ESG38" i="1"/>
  <c r="ESF38" i="1"/>
  <c r="ESE38" i="1"/>
  <c r="ESD38" i="1"/>
  <c r="ESC38" i="1"/>
  <c r="ESB38" i="1"/>
  <c r="ESA38" i="1"/>
  <c r="ERZ38" i="1"/>
  <c r="ERY38" i="1"/>
  <c r="ERX38" i="1"/>
  <c r="ERW38" i="1"/>
  <c r="ERV38" i="1"/>
  <c r="ERU38" i="1"/>
  <c r="ERT38" i="1"/>
  <c r="ERS38" i="1"/>
  <c r="ERR38" i="1"/>
  <c r="ERQ38" i="1"/>
  <c r="ERP38" i="1"/>
  <c r="ERO38" i="1"/>
  <c r="ERN38" i="1"/>
  <c r="ERM38" i="1"/>
  <c r="ERL38" i="1"/>
  <c r="ERK38" i="1"/>
  <c r="ERJ38" i="1"/>
  <c r="ERI38" i="1"/>
  <c r="ERH38" i="1"/>
  <c r="ERG38" i="1"/>
  <c r="ERF38" i="1"/>
  <c r="ERE38" i="1"/>
  <c r="ERD38" i="1"/>
  <c r="ERC38" i="1"/>
  <c r="ERB38" i="1"/>
  <c r="ERA38" i="1"/>
  <c r="EQZ38" i="1"/>
  <c r="EQY38" i="1"/>
  <c r="EQX38" i="1"/>
  <c r="EQW38" i="1"/>
  <c r="EQV38" i="1"/>
  <c r="EQU38" i="1"/>
  <c r="EQT38" i="1"/>
  <c r="EQS38" i="1"/>
  <c r="EQR38" i="1"/>
  <c r="EQQ38" i="1"/>
  <c r="EQP38" i="1"/>
  <c r="EQO38" i="1"/>
  <c r="EQN38" i="1"/>
  <c r="EQM38" i="1"/>
  <c r="EQL38" i="1"/>
  <c r="EQK38" i="1"/>
  <c r="EQJ38" i="1"/>
  <c r="EQI38" i="1"/>
  <c r="EQH38" i="1"/>
  <c r="EQG38" i="1"/>
  <c r="EQF38" i="1"/>
  <c r="EQE38" i="1"/>
  <c r="EQD38" i="1"/>
  <c r="EQC38" i="1"/>
  <c r="EQB38" i="1"/>
  <c r="EQA38" i="1"/>
  <c r="EPZ38" i="1"/>
  <c r="EPY38" i="1"/>
  <c r="EPX38" i="1"/>
  <c r="EPW38" i="1"/>
  <c r="EPV38" i="1"/>
  <c r="EPU38" i="1"/>
  <c r="EPT38" i="1"/>
  <c r="EPS38" i="1"/>
  <c r="EPR38" i="1"/>
  <c r="EPQ38" i="1"/>
  <c r="EPP38" i="1"/>
  <c r="EPO38" i="1"/>
  <c r="EPN38" i="1"/>
  <c r="EPM38" i="1"/>
  <c r="EPL38" i="1"/>
  <c r="EPK38" i="1"/>
  <c r="EPJ38" i="1"/>
  <c r="EPI38" i="1"/>
  <c r="EPH38" i="1"/>
  <c r="EPG38" i="1"/>
  <c r="EPF38" i="1"/>
  <c r="EPE38" i="1"/>
  <c r="EPD38" i="1"/>
  <c r="EPC38" i="1"/>
  <c r="EPB38" i="1"/>
  <c r="EPA38" i="1"/>
  <c r="EOZ38" i="1"/>
  <c r="EOY38" i="1"/>
  <c r="EOX38" i="1"/>
  <c r="EOW38" i="1"/>
  <c r="EOV38" i="1"/>
  <c r="EOU38" i="1"/>
  <c r="EOT38" i="1"/>
  <c r="EOS38" i="1"/>
  <c r="EOR38" i="1"/>
  <c r="EOQ38" i="1"/>
  <c r="EOP38" i="1"/>
  <c r="EOO38" i="1"/>
  <c r="EON38" i="1"/>
  <c r="EOM38" i="1"/>
  <c r="EOL38" i="1"/>
  <c r="EOK38" i="1"/>
  <c r="EOJ38" i="1"/>
  <c r="EOI38" i="1"/>
  <c r="EOH38" i="1"/>
  <c r="EOG38" i="1"/>
  <c r="EOF38" i="1"/>
  <c r="EOE38" i="1"/>
  <c r="EOD38" i="1"/>
  <c r="EOC38" i="1"/>
  <c r="EOB38" i="1"/>
  <c r="EOA38" i="1"/>
  <c r="ENZ38" i="1"/>
  <c r="ENY38" i="1"/>
  <c r="ENX38" i="1"/>
  <c r="ENW38" i="1"/>
  <c r="ENV38" i="1"/>
  <c r="ENU38" i="1"/>
  <c r="ENT38" i="1"/>
  <c r="ENS38" i="1"/>
  <c r="ENR38" i="1"/>
  <c r="ENQ38" i="1"/>
  <c r="ENP38" i="1"/>
  <c r="ENO38" i="1"/>
  <c r="ENN38" i="1"/>
  <c r="ENM38" i="1"/>
  <c r="ENL38" i="1"/>
  <c r="ENK38" i="1"/>
  <c r="ENJ38" i="1"/>
  <c r="ENI38" i="1"/>
  <c r="ENH38" i="1"/>
  <c r="ENG38" i="1"/>
  <c r="ENF38" i="1"/>
  <c r="ENE38" i="1"/>
  <c r="END38" i="1"/>
  <c r="ENC38" i="1"/>
  <c r="ENB38" i="1"/>
  <c r="ENA38" i="1"/>
  <c r="EMZ38" i="1"/>
  <c r="EMY38" i="1"/>
  <c r="EMX38" i="1"/>
  <c r="EMW38" i="1"/>
  <c r="EMV38" i="1"/>
  <c r="EMU38" i="1"/>
  <c r="EMT38" i="1"/>
  <c r="EMS38" i="1"/>
  <c r="EMR38" i="1"/>
  <c r="EMQ38" i="1"/>
  <c r="EMP38" i="1"/>
  <c r="EMO38" i="1"/>
  <c r="EMN38" i="1"/>
  <c r="EMM38" i="1"/>
  <c r="EML38" i="1"/>
  <c r="EMK38" i="1"/>
  <c r="EMJ38" i="1"/>
  <c r="EMI38" i="1"/>
  <c r="EMH38" i="1"/>
  <c r="EMG38" i="1"/>
  <c r="EMF38" i="1"/>
  <c r="EME38" i="1"/>
  <c r="EMD38" i="1"/>
  <c r="EMC38" i="1"/>
  <c r="EMB38" i="1"/>
  <c r="EMA38" i="1"/>
  <c r="ELZ38" i="1"/>
  <c r="ELY38" i="1"/>
  <c r="ELX38" i="1"/>
  <c r="ELW38" i="1"/>
  <c r="ELV38" i="1"/>
  <c r="ELU38" i="1"/>
  <c r="ELT38" i="1"/>
  <c r="ELS38" i="1"/>
  <c r="ELR38" i="1"/>
  <c r="ELQ38" i="1"/>
  <c r="ELP38" i="1"/>
  <c r="ELO38" i="1"/>
  <c r="ELN38" i="1"/>
  <c r="ELM38" i="1"/>
  <c r="ELL38" i="1"/>
  <c r="ELK38" i="1"/>
  <c r="ELJ38" i="1"/>
  <c r="ELI38" i="1"/>
  <c r="ELH38" i="1"/>
  <c r="ELG38" i="1"/>
  <c r="ELF38" i="1"/>
  <c r="ELE38" i="1"/>
  <c r="ELD38" i="1"/>
  <c r="ELC38" i="1"/>
  <c r="ELB38" i="1"/>
  <c r="ELA38" i="1"/>
  <c r="EKZ38" i="1"/>
  <c r="EKY38" i="1"/>
  <c r="EKX38" i="1"/>
  <c r="EKW38" i="1"/>
  <c r="EKV38" i="1"/>
  <c r="EKU38" i="1"/>
  <c r="EKT38" i="1"/>
  <c r="EKS38" i="1"/>
  <c r="EKR38" i="1"/>
  <c r="EKQ38" i="1"/>
  <c r="EKP38" i="1"/>
  <c r="EKO38" i="1"/>
  <c r="EKN38" i="1"/>
  <c r="EKM38" i="1"/>
  <c r="EKL38" i="1"/>
  <c r="EKK38" i="1"/>
  <c r="EKJ38" i="1"/>
  <c r="EKI38" i="1"/>
  <c r="EKH38" i="1"/>
  <c r="EKG38" i="1"/>
  <c r="EKF38" i="1"/>
  <c r="EKE38" i="1"/>
  <c r="EKD38" i="1"/>
  <c r="EKC38" i="1"/>
  <c r="EKB38" i="1"/>
  <c r="EKA38" i="1"/>
  <c r="EJZ38" i="1"/>
  <c r="EJY38" i="1"/>
  <c r="EJX38" i="1"/>
  <c r="EJW38" i="1"/>
  <c r="EJV38" i="1"/>
  <c r="EJU38" i="1"/>
  <c r="EJT38" i="1"/>
  <c r="EJS38" i="1"/>
  <c r="EJR38" i="1"/>
  <c r="EJQ38" i="1"/>
  <c r="EJP38" i="1"/>
  <c r="EJO38" i="1"/>
  <c r="EJN38" i="1"/>
  <c r="EJM38" i="1"/>
  <c r="EJL38" i="1"/>
  <c r="EJK38" i="1"/>
  <c r="EJJ38" i="1"/>
  <c r="EJI38" i="1"/>
  <c r="EJH38" i="1"/>
  <c r="EJG38" i="1"/>
  <c r="EJF38" i="1"/>
  <c r="EJE38" i="1"/>
  <c r="EJD38" i="1"/>
  <c r="EJC38" i="1"/>
  <c r="EJB38" i="1"/>
  <c r="EJA38" i="1"/>
  <c r="EIZ38" i="1"/>
  <c r="EIY38" i="1"/>
  <c r="EIX38" i="1"/>
  <c r="EIW38" i="1"/>
  <c r="EIV38" i="1"/>
  <c r="EIU38" i="1"/>
  <c r="EIT38" i="1"/>
  <c r="EIS38" i="1"/>
  <c r="EIR38" i="1"/>
  <c r="EIQ38" i="1"/>
  <c r="EIP38" i="1"/>
  <c r="EIO38" i="1"/>
  <c r="EIN38" i="1"/>
  <c r="EIM38" i="1"/>
  <c r="EIL38" i="1"/>
  <c r="EIK38" i="1"/>
  <c r="EIJ38" i="1"/>
  <c r="EII38" i="1"/>
  <c r="EIH38" i="1"/>
  <c r="EIG38" i="1"/>
  <c r="EIF38" i="1"/>
  <c r="EIE38" i="1"/>
  <c r="EID38" i="1"/>
  <c r="EIC38" i="1"/>
  <c r="EIB38" i="1"/>
  <c r="EIA38" i="1"/>
  <c r="EHZ38" i="1"/>
  <c r="EHY38" i="1"/>
  <c r="EHX38" i="1"/>
  <c r="EHW38" i="1"/>
  <c r="EHV38" i="1"/>
  <c r="EHU38" i="1"/>
  <c r="EHT38" i="1"/>
  <c r="EHS38" i="1"/>
  <c r="EHR38" i="1"/>
  <c r="EHQ38" i="1"/>
  <c r="EHP38" i="1"/>
  <c r="EHO38" i="1"/>
  <c r="EHN38" i="1"/>
  <c r="EHM38" i="1"/>
  <c r="EHL38" i="1"/>
  <c r="EHK38" i="1"/>
  <c r="EHJ38" i="1"/>
  <c r="EHI38" i="1"/>
  <c r="EHH38" i="1"/>
  <c r="EHG38" i="1"/>
  <c r="EHF38" i="1"/>
  <c r="EHE38" i="1"/>
  <c r="EHD38" i="1"/>
  <c r="EHC38" i="1"/>
  <c r="EHB38" i="1"/>
  <c r="EHA38" i="1"/>
  <c r="EGZ38" i="1"/>
  <c r="EGY38" i="1"/>
  <c r="EGX38" i="1"/>
  <c r="EGW38" i="1"/>
  <c r="EGV38" i="1"/>
  <c r="EGU38" i="1"/>
  <c r="EGT38" i="1"/>
  <c r="EGS38" i="1"/>
  <c r="EGR38" i="1"/>
  <c r="EGQ38" i="1"/>
  <c r="EGP38" i="1"/>
  <c r="EGO38" i="1"/>
  <c r="EGN38" i="1"/>
  <c r="EGM38" i="1"/>
  <c r="EGL38" i="1"/>
  <c r="EGK38" i="1"/>
  <c r="EGJ38" i="1"/>
  <c r="EGI38" i="1"/>
  <c r="EGH38" i="1"/>
  <c r="EGG38" i="1"/>
  <c r="EGF38" i="1"/>
  <c r="EGE38" i="1"/>
  <c r="EGD38" i="1"/>
  <c r="EGC38" i="1"/>
  <c r="EGB38" i="1"/>
  <c r="EGA38" i="1"/>
  <c r="EFZ38" i="1"/>
  <c r="EFY38" i="1"/>
  <c r="EFX38" i="1"/>
  <c r="EFW38" i="1"/>
  <c r="EFV38" i="1"/>
  <c r="EFU38" i="1"/>
  <c r="EFT38" i="1"/>
  <c r="EFS38" i="1"/>
  <c r="EFR38" i="1"/>
  <c r="EFQ38" i="1"/>
  <c r="EFP38" i="1"/>
  <c r="EFO38" i="1"/>
  <c r="EFN38" i="1"/>
  <c r="EFM38" i="1"/>
  <c r="EFL38" i="1"/>
  <c r="EFK38" i="1"/>
  <c r="EFJ38" i="1"/>
  <c r="EFI38" i="1"/>
  <c r="EFH38" i="1"/>
  <c r="EFG38" i="1"/>
  <c r="EFF38" i="1"/>
  <c r="EFE38" i="1"/>
  <c r="EFD38" i="1"/>
  <c r="EFC38" i="1"/>
  <c r="EFB38" i="1"/>
  <c r="EFA38" i="1"/>
  <c r="EEZ38" i="1"/>
  <c r="EEY38" i="1"/>
  <c r="EEX38" i="1"/>
  <c r="EEW38" i="1"/>
  <c r="EEV38" i="1"/>
  <c r="EEU38" i="1"/>
  <c r="EET38" i="1"/>
  <c r="EES38" i="1"/>
  <c r="EER38" i="1"/>
  <c r="EEQ38" i="1"/>
  <c r="EEP38" i="1"/>
  <c r="EEO38" i="1"/>
  <c r="EEN38" i="1"/>
  <c r="EEM38" i="1"/>
  <c r="EEL38" i="1"/>
  <c r="EEK38" i="1"/>
  <c r="EEJ38" i="1"/>
  <c r="EEI38" i="1"/>
  <c r="EEH38" i="1"/>
  <c r="EEG38" i="1"/>
  <c r="EEF38" i="1"/>
  <c r="EEE38" i="1"/>
  <c r="EED38" i="1"/>
  <c r="EEC38" i="1"/>
  <c r="EEB38" i="1"/>
  <c r="EEA38" i="1"/>
  <c r="EDZ38" i="1"/>
  <c r="EDY38" i="1"/>
  <c r="EDX38" i="1"/>
  <c r="EDW38" i="1"/>
  <c r="EDV38" i="1"/>
  <c r="EDU38" i="1"/>
  <c r="EDT38" i="1"/>
  <c r="EDS38" i="1"/>
  <c r="EDR38" i="1"/>
  <c r="EDQ38" i="1"/>
  <c r="EDP38" i="1"/>
  <c r="EDO38" i="1"/>
  <c r="EDN38" i="1"/>
  <c r="EDM38" i="1"/>
  <c r="EDL38" i="1"/>
  <c r="EDK38" i="1"/>
  <c r="EDJ38" i="1"/>
  <c r="EDI38" i="1"/>
  <c r="EDH38" i="1"/>
  <c r="EDG38" i="1"/>
  <c r="EDF38" i="1"/>
  <c r="EDE38" i="1"/>
  <c r="EDD38" i="1"/>
  <c r="EDC38" i="1"/>
  <c r="EDB38" i="1"/>
  <c r="EDA38" i="1"/>
  <c r="ECZ38" i="1"/>
  <c r="ECY38" i="1"/>
  <c r="ECX38" i="1"/>
  <c r="ECW38" i="1"/>
  <c r="ECV38" i="1"/>
  <c r="ECU38" i="1"/>
  <c r="ECT38" i="1"/>
  <c r="ECS38" i="1"/>
  <c r="ECR38" i="1"/>
  <c r="ECQ38" i="1"/>
  <c r="ECP38" i="1"/>
  <c r="ECO38" i="1"/>
  <c r="ECN38" i="1"/>
  <c r="ECM38" i="1"/>
  <c r="ECL38" i="1"/>
  <c r="ECK38" i="1"/>
  <c r="ECJ38" i="1"/>
  <c r="ECI38" i="1"/>
  <c r="ECH38" i="1"/>
  <c r="ECG38" i="1"/>
  <c r="ECF38" i="1"/>
  <c r="ECE38" i="1"/>
  <c r="ECD38" i="1"/>
  <c r="ECC38" i="1"/>
  <c r="ECB38" i="1"/>
  <c r="ECA38" i="1"/>
  <c r="EBZ38" i="1"/>
  <c r="EBY38" i="1"/>
  <c r="EBX38" i="1"/>
  <c r="EBW38" i="1"/>
  <c r="EBV38" i="1"/>
  <c r="EBU38" i="1"/>
  <c r="EBT38" i="1"/>
  <c r="EBS38" i="1"/>
  <c r="EBR38" i="1"/>
  <c r="EBQ38" i="1"/>
  <c r="EBP38" i="1"/>
  <c r="EBO38" i="1"/>
  <c r="EBN38" i="1"/>
  <c r="EBM38" i="1"/>
  <c r="EBL38" i="1"/>
  <c r="EBK38" i="1"/>
  <c r="EBJ38" i="1"/>
  <c r="EBI38" i="1"/>
  <c r="EBH38" i="1"/>
  <c r="EBG38" i="1"/>
  <c r="EBF38" i="1"/>
  <c r="EBE38" i="1"/>
  <c r="EBD38" i="1"/>
  <c r="EBC38" i="1"/>
  <c r="EBB38" i="1"/>
  <c r="EBA38" i="1"/>
  <c r="EAZ38" i="1"/>
  <c r="EAY38" i="1"/>
  <c r="EAX38" i="1"/>
  <c r="EAW38" i="1"/>
  <c r="EAV38" i="1"/>
  <c r="EAU38" i="1"/>
  <c r="EAT38" i="1"/>
  <c r="EAS38" i="1"/>
  <c r="EAR38" i="1"/>
  <c r="EAQ38" i="1"/>
  <c r="EAP38" i="1"/>
  <c r="EAO38" i="1"/>
  <c r="EAN38" i="1"/>
  <c r="EAM38" i="1"/>
  <c r="EAL38" i="1"/>
  <c r="EAK38" i="1"/>
  <c r="EAJ38" i="1"/>
  <c r="EAI38" i="1"/>
  <c r="EAH38" i="1"/>
  <c r="EAG38" i="1"/>
  <c r="EAF38" i="1"/>
  <c r="EAE38" i="1"/>
  <c r="EAD38" i="1"/>
  <c r="EAC38" i="1"/>
  <c r="EAB38" i="1"/>
  <c r="EAA38" i="1"/>
  <c r="DZZ38" i="1"/>
  <c r="DZY38" i="1"/>
  <c r="DZX38" i="1"/>
  <c r="DZW38" i="1"/>
  <c r="DZV38" i="1"/>
  <c r="DZU38" i="1"/>
  <c r="DZT38" i="1"/>
  <c r="DZS38" i="1"/>
  <c r="DZR38" i="1"/>
  <c r="DZQ38" i="1"/>
  <c r="DZP38" i="1"/>
  <c r="DZO38" i="1"/>
  <c r="DZN38" i="1"/>
  <c r="DZM38" i="1"/>
  <c r="DZL38" i="1"/>
  <c r="DZK38" i="1"/>
  <c r="DZJ38" i="1"/>
  <c r="DZI38" i="1"/>
  <c r="DZH38" i="1"/>
  <c r="DZG38" i="1"/>
  <c r="DZF38" i="1"/>
  <c r="DZE38" i="1"/>
  <c r="DZD38" i="1"/>
  <c r="DZC38" i="1"/>
  <c r="DZB38" i="1"/>
  <c r="DZA38" i="1"/>
  <c r="DYZ38" i="1"/>
  <c r="DYY38" i="1"/>
  <c r="DYX38" i="1"/>
  <c r="DYW38" i="1"/>
  <c r="DYV38" i="1"/>
  <c r="DYU38" i="1"/>
  <c r="DYT38" i="1"/>
  <c r="DYS38" i="1"/>
  <c r="DYR38" i="1"/>
  <c r="DYQ38" i="1"/>
  <c r="DYP38" i="1"/>
  <c r="DYO38" i="1"/>
  <c r="DYN38" i="1"/>
  <c r="DYM38" i="1"/>
  <c r="DYL38" i="1"/>
  <c r="DYK38" i="1"/>
  <c r="DYJ38" i="1"/>
  <c r="DYI38" i="1"/>
  <c r="DYH38" i="1"/>
  <c r="DYG38" i="1"/>
  <c r="DYF38" i="1"/>
  <c r="DYE38" i="1"/>
  <c r="DYD38" i="1"/>
  <c r="DYC38" i="1"/>
  <c r="DYB38" i="1"/>
  <c r="DYA38" i="1"/>
  <c r="DXZ38" i="1"/>
  <c r="DXY38" i="1"/>
  <c r="DXX38" i="1"/>
  <c r="DXW38" i="1"/>
  <c r="DXV38" i="1"/>
  <c r="DXU38" i="1"/>
  <c r="DXT38" i="1"/>
  <c r="DXS38" i="1"/>
  <c r="DXR38" i="1"/>
  <c r="DXQ38" i="1"/>
  <c r="DXP38" i="1"/>
  <c r="DXO38" i="1"/>
  <c r="DXN38" i="1"/>
  <c r="DXM38" i="1"/>
  <c r="DXL38" i="1"/>
  <c r="DXK38" i="1"/>
  <c r="DXJ38" i="1"/>
  <c r="DXI38" i="1"/>
  <c r="DXH38" i="1"/>
  <c r="DXG38" i="1"/>
  <c r="DXF38" i="1"/>
  <c r="DXE38" i="1"/>
  <c r="DXD38" i="1"/>
  <c r="DXC38" i="1"/>
  <c r="DXB38" i="1"/>
  <c r="DXA38" i="1"/>
  <c r="DWZ38" i="1"/>
  <c r="DWY38" i="1"/>
  <c r="DWX38" i="1"/>
  <c r="DWW38" i="1"/>
  <c r="DWV38" i="1"/>
  <c r="DWU38" i="1"/>
  <c r="DWT38" i="1"/>
  <c r="DWS38" i="1"/>
  <c r="DWR38" i="1"/>
  <c r="DWQ38" i="1"/>
  <c r="DWP38" i="1"/>
  <c r="DWO38" i="1"/>
  <c r="DWN38" i="1"/>
  <c r="DWM38" i="1"/>
  <c r="DWL38" i="1"/>
  <c r="DWK38" i="1"/>
  <c r="DWJ38" i="1"/>
  <c r="DWI38" i="1"/>
  <c r="DWH38" i="1"/>
  <c r="DWG38" i="1"/>
  <c r="DWF38" i="1"/>
  <c r="DWE38" i="1"/>
  <c r="DWD38" i="1"/>
  <c r="DWC38" i="1"/>
  <c r="DWB38" i="1"/>
  <c r="DWA38" i="1"/>
  <c r="DVZ38" i="1"/>
  <c r="DVY38" i="1"/>
  <c r="DVX38" i="1"/>
  <c r="DVW38" i="1"/>
  <c r="DVV38" i="1"/>
  <c r="DVU38" i="1"/>
  <c r="DVT38" i="1"/>
  <c r="DVS38" i="1"/>
  <c r="DVR38" i="1"/>
  <c r="DVQ38" i="1"/>
  <c r="DVP38" i="1"/>
  <c r="DVO38" i="1"/>
  <c r="DVN38" i="1"/>
  <c r="DVM38" i="1"/>
  <c r="DVL38" i="1"/>
  <c r="DVK38" i="1"/>
  <c r="DVJ38" i="1"/>
  <c r="DVI38" i="1"/>
  <c r="DVH38" i="1"/>
  <c r="DVG38" i="1"/>
  <c r="DVF38" i="1"/>
  <c r="DVE38" i="1"/>
  <c r="DVD38" i="1"/>
  <c r="DVC38" i="1"/>
  <c r="DVB38" i="1"/>
  <c r="DVA38" i="1"/>
  <c r="DUZ38" i="1"/>
  <c r="DUY38" i="1"/>
  <c r="DUX38" i="1"/>
  <c r="DUW38" i="1"/>
  <c r="DUV38" i="1"/>
  <c r="DUU38" i="1"/>
  <c r="DUT38" i="1"/>
  <c r="DUS38" i="1"/>
  <c r="DUR38" i="1"/>
  <c r="DUQ38" i="1"/>
  <c r="DUP38" i="1"/>
  <c r="DUO38" i="1"/>
  <c r="DUN38" i="1"/>
  <c r="DUM38" i="1"/>
  <c r="DUL38" i="1"/>
  <c r="DUK38" i="1"/>
  <c r="DUJ38" i="1"/>
  <c r="DUI38" i="1"/>
  <c r="DUH38" i="1"/>
  <c r="DUG38" i="1"/>
  <c r="DUF38" i="1"/>
  <c r="DUE38" i="1"/>
  <c r="DUD38" i="1"/>
  <c r="DUC38" i="1"/>
  <c r="DUB38" i="1"/>
  <c r="DUA38" i="1"/>
  <c r="DTZ38" i="1"/>
  <c r="DTY38" i="1"/>
  <c r="DTX38" i="1"/>
  <c r="DTW38" i="1"/>
  <c r="DTV38" i="1"/>
  <c r="DTU38" i="1"/>
  <c r="DTT38" i="1"/>
  <c r="DTS38" i="1"/>
  <c r="DTR38" i="1"/>
  <c r="DTQ38" i="1"/>
  <c r="DTP38" i="1"/>
  <c r="DTO38" i="1"/>
  <c r="DTN38" i="1"/>
  <c r="DTM38" i="1"/>
  <c r="DTL38" i="1"/>
  <c r="DTK38" i="1"/>
  <c r="DTJ38" i="1"/>
  <c r="DTI38" i="1"/>
  <c r="DTH38" i="1"/>
  <c r="DTG38" i="1"/>
  <c r="DTF38" i="1"/>
  <c r="DTE38" i="1"/>
  <c r="DTD38" i="1"/>
  <c r="DTC38" i="1"/>
  <c r="DTB38" i="1"/>
  <c r="DTA38" i="1"/>
  <c r="DSZ38" i="1"/>
  <c r="DSY38" i="1"/>
  <c r="DSX38" i="1"/>
  <c r="DSW38" i="1"/>
  <c r="DSV38" i="1"/>
  <c r="DSU38" i="1"/>
  <c r="DST38" i="1"/>
  <c r="DSS38" i="1"/>
  <c r="DSR38" i="1"/>
  <c r="DSQ38" i="1"/>
  <c r="DSP38" i="1"/>
  <c r="DSO38" i="1"/>
  <c r="DSN38" i="1"/>
  <c r="DSM38" i="1"/>
  <c r="DSL38" i="1"/>
  <c r="DSK38" i="1"/>
  <c r="DSJ38" i="1"/>
  <c r="DSI38" i="1"/>
  <c r="DSH38" i="1"/>
  <c r="DSG38" i="1"/>
  <c r="DSF38" i="1"/>
  <c r="DSE38" i="1"/>
  <c r="DSD38" i="1"/>
  <c r="DSC38" i="1"/>
  <c r="DSB38" i="1"/>
  <c r="DSA38" i="1"/>
  <c r="DRZ38" i="1"/>
  <c r="DRY38" i="1"/>
  <c r="DRX38" i="1"/>
  <c r="DRW38" i="1"/>
  <c r="DRV38" i="1"/>
  <c r="DRU38" i="1"/>
  <c r="DRT38" i="1"/>
  <c r="DRS38" i="1"/>
  <c r="DRR38" i="1"/>
  <c r="DRQ38" i="1"/>
  <c r="DRP38" i="1"/>
  <c r="DRO38" i="1"/>
  <c r="DRN38" i="1"/>
  <c r="DRM38" i="1"/>
  <c r="DRL38" i="1"/>
  <c r="DRK38" i="1"/>
  <c r="DRJ38" i="1"/>
  <c r="DRI38" i="1"/>
  <c r="DRH38" i="1"/>
  <c r="DRG38" i="1"/>
  <c r="DRF38" i="1"/>
  <c r="DRE38" i="1"/>
  <c r="DRD38" i="1"/>
  <c r="DRC38" i="1"/>
  <c r="DRB38" i="1"/>
  <c r="DRA38" i="1"/>
  <c r="DQZ38" i="1"/>
  <c r="DQY38" i="1"/>
  <c r="DQX38" i="1"/>
  <c r="DQW38" i="1"/>
  <c r="DQV38" i="1"/>
  <c r="DQU38" i="1"/>
  <c r="DQT38" i="1"/>
  <c r="DQS38" i="1"/>
  <c r="DQR38" i="1"/>
  <c r="DQQ38" i="1"/>
  <c r="DQP38" i="1"/>
  <c r="DQO38" i="1"/>
  <c r="DQN38" i="1"/>
  <c r="DQM38" i="1"/>
  <c r="DQL38" i="1"/>
  <c r="DQK38" i="1"/>
  <c r="DQJ38" i="1"/>
  <c r="DQI38" i="1"/>
  <c r="DQH38" i="1"/>
  <c r="DQG38" i="1"/>
  <c r="DQF38" i="1"/>
  <c r="DQE38" i="1"/>
  <c r="DQD38" i="1"/>
  <c r="DQC38" i="1"/>
  <c r="DQB38" i="1"/>
  <c r="DQA38" i="1"/>
  <c r="DPZ38" i="1"/>
  <c r="DPY38" i="1"/>
  <c r="DPX38" i="1"/>
  <c r="DPW38" i="1"/>
  <c r="DPV38" i="1"/>
  <c r="DPU38" i="1"/>
  <c r="DPT38" i="1"/>
  <c r="DPS38" i="1"/>
  <c r="DPR38" i="1"/>
  <c r="DPQ38" i="1"/>
  <c r="DPP38" i="1"/>
  <c r="DPO38" i="1"/>
  <c r="DPN38" i="1"/>
  <c r="DPM38" i="1"/>
  <c r="DPL38" i="1"/>
  <c r="DPK38" i="1"/>
  <c r="DPJ38" i="1"/>
  <c r="DPI38" i="1"/>
  <c r="DPH38" i="1"/>
  <c r="DPG38" i="1"/>
  <c r="DPF38" i="1"/>
  <c r="DPE38" i="1"/>
  <c r="DPD38" i="1"/>
  <c r="DPC38" i="1"/>
  <c r="DPB38" i="1"/>
  <c r="DPA38" i="1"/>
  <c r="DOZ38" i="1"/>
  <c r="DOY38" i="1"/>
  <c r="DOX38" i="1"/>
  <c r="DOW38" i="1"/>
  <c r="DOV38" i="1"/>
  <c r="DOU38" i="1"/>
  <c r="DOT38" i="1"/>
  <c r="DOS38" i="1"/>
  <c r="DOR38" i="1"/>
  <c r="DOQ38" i="1"/>
  <c r="DOP38" i="1"/>
  <c r="DOO38" i="1"/>
  <c r="DON38" i="1"/>
  <c r="DOM38" i="1"/>
  <c r="DOL38" i="1"/>
  <c r="DOK38" i="1"/>
  <c r="DOJ38" i="1"/>
  <c r="DOI38" i="1"/>
  <c r="DOH38" i="1"/>
  <c r="DOG38" i="1"/>
  <c r="DOF38" i="1"/>
  <c r="DOE38" i="1"/>
  <c r="DOD38" i="1"/>
  <c r="DOC38" i="1"/>
  <c r="DOB38" i="1"/>
  <c r="DOA38" i="1"/>
  <c r="DNZ38" i="1"/>
  <c r="DNY38" i="1"/>
  <c r="DNX38" i="1"/>
  <c r="DNW38" i="1"/>
  <c r="DNV38" i="1"/>
  <c r="DNU38" i="1"/>
  <c r="DNT38" i="1"/>
  <c r="DNS38" i="1"/>
  <c r="DNR38" i="1"/>
  <c r="DNQ38" i="1"/>
  <c r="DNP38" i="1"/>
  <c r="DNO38" i="1"/>
  <c r="DNN38" i="1"/>
  <c r="DNM38" i="1"/>
  <c r="DNL38" i="1"/>
  <c r="DNK38" i="1"/>
  <c r="DNJ38" i="1"/>
  <c r="DNI38" i="1"/>
  <c r="DNH38" i="1"/>
  <c r="DNG38" i="1"/>
  <c r="DNF38" i="1"/>
  <c r="DNE38" i="1"/>
  <c r="DND38" i="1"/>
  <c r="DNC38" i="1"/>
  <c r="DNB38" i="1"/>
  <c r="DNA38" i="1"/>
  <c r="DMZ38" i="1"/>
  <c r="DMY38" i="1"/>
  <c r="DMX38" i="1"/>
  <c r="DMW38" i="1"/>
  <c r="DMV38" i="1"/>
  <c r="DMU38" i="1"/>
  <c r="DMT38" i="1"/>
  <c r="DMS38" i="1"/>
  <c r="DMR38" i="1"/>
  <c r="DMQ38" i="1"/>
  <c r="DMP38" i="1"/>
  <c r="DMO38" i="1"/>
  <c r="DMN38" i="1"/>
  <c r="DMM38" i="1"/>
  <c r="DML38" i="1"/>
  <c r="DMK38" i="1"/>
  <c r="DMJ38" i="1"/>
  <c r="DMI38" i="1"/>
  <c r="DMH38" i="1"/>
  <c r="DMG38" i="1"/>
  <c r="DMF38" i="1"/>
  <c r="DME38" i="1"/>
  <c r="DMD38" i="1"/>
  <c r="DMC38" i="1"/>
  <c r="DMB38" i="1"/>
  <c r="DMA38" i="1"/>
  <c r="DLZ38" i="1"/>
  <c r="DLY38" i="1"/>
  <c r="DLX38" i="1"/>
  <c r="DLW38" i="1"/>
  <c r="DLV38" i="1"/>
  <c r="DLU38" i="1"/>
  <c r="DLT38" i="1"/>
  <c r="DLS38" i="1"/>
  <c r="DLR38" i="1"/>
  <c r="DLQ38" i="1"/>
  <c r="DLP38" i="1"/>
  <c r="DLO38" i="1"/>
  <c r="DLN38" i="1"/>
  <c r="DLM38" i="1"/>
  <c r="DLL38" i="1"/>
  <c r="DLK38" i="1"/>
  <c r="DLJ38" i="1"/>
  <c r="DLI38" i="1"/>
  <c r="DLH38" i="1"/>
  <c r="DLG38" i="1"/>
  <c r="DLF38" i="1"/>
  <c r="DLE38" i="1"/>
  <c r="DLD38" i="1"/>
  <c r="DLC38" i="1"/>
  <c r="DLB38" i="1"/>
  <c r="DLA38" i="1"/>
  <c r="DKZ38" i="1"/>
  <c r="DKY38" i="1"/>
  <c r="DKX38" i="1"/>
  <c r="DKW38" i="1"/>
  <c r="DKV38" i="1"/>
  <c r="DKU38" i="1"/>
  <c r="DKT38" i="1"/>
  <c r="DKS38" i="1"/>
  <c r="DKR38" i="1"/>
  <c r="DKQ38" i="1"/>
  <c r="DKP38" i="1"/>
  <c r="DKO38" i="1"/>
  <c r="DKN38" i="1"/>
  <c r="DKM38" i="1"/>
  <c r="DKL38" i="1"/>
  <c r="DKK38" i="1"/>
  <c r="DKJ38" i="1"/>
  <c r="DKI38" i="1"/>
  <c r="DKH38" i="1"/>
  <c r="DKG38" i="1"/>
  <c r="DKF38" i="1"/>
  <c r="DKE38" i="1"/>
  <c r="DKD38" i="1"/>
  <c r="DKC38" i="1"/>
  <c r="DKB38" i="1"/>
  <c r="DKA38" i="1"/>
  <c r="DJZ38" i="1"/>
  <c r="DJY38" i="1"/>
  <c r="DJX38" i="1"/>
  <c r="DJW38" i="1"/>
  <c r="DJV38" i="1"/>
  <c r="DJU38" i="1"/>
  <c r="DJT38" i="1"/>
  <c r="DJS38" i="1"/>
  <c r="DJR38" i="1"/>
  <c r="DJQ38" i="1"/>
  <c r="DJP38" i="1"/>
  <c r="DJO38" i="1"/>
  <c r="DJN38" i="1"/>
  <c r="DJM38" i="1"/>
  <c r="DJL38" i="1"/>
  <c r="DJK38" i="1"/>
  <c r="DJJ38" i="1"/>
  <c r="DJI38" i="1"/>
  <c r="DJH38" i="1"/>
  <c r="DJG38" i="1"/>
  <c r="DJF38" i="1"/>
  <c r="DJE38" i="1"/>
  <c r="DJD38" i="1"/>
  <c r="DJC38" i="1"/>
  <c r="DJB38" i="1"/>
  <c r="DJA38" i="1"/>
  <c r="DIZ38" i="1"/>
  <c r="DIY38" i="1"/>
  <c r="DIX38" i="1"/>
  <c r="DIW38" i="1"/>
  <c r="DIV38" i="1"/>
  <c r="DIU38" i="1"/>
  <c r="DIT38" i="1"/>
  <c r="DIS38" i="1"/>
  <c r="DIR38" i="1"/>
  <c r="DIQ38" i="1"/>
  <c r="DIP38" i="1"/>
  <c r="DIO38" i="1"/>
  <c r="DIN38" i="1"/>
  <c r="DIM38" i="1"/>
  <c r="DIL38" i="1"/>
  <c r="DIK38" i="1"/>
  <c r="DIJ38" i="1"/>
  <c r="DII38" i="1"/>
  <c r="DIH38" i="1"/>
  <c r="DIG38" i="1"/>
  <c r="DIF38" i="1"/>
  <c r="DIE38" i="1"/>
  <c r="DID38" i="1"/>
  <c r="DIC38" i="1"/>
  <c r="DIB38" i="1"/>
  <c r="DIA38" i="1"/>
  <c r="DHZ38" i="1"/>
  <c r="DHY38" i="1"/>
  <c r="DHX38" i="1"/>
  <c r="DHW38" i="1"/>
  <c r="DHV38" i="1"/>
  <c r="DHU38" i="1"/>
  <c r="DHT38" i="1"/>
  <c r="DHS38" i="1"/>
  <c r="DHR38" i="1"/>
  <c r="DHQ38" i="1"/>
  <c r="DHP38" i="1"/>
  <c r="DHO38" i="1"/>
  <c r="DHN38" i="1"/>
  <c r="DHM38" i="1"/>
  <c r="DHL38" i="1"/>
  <c r="DHK38" i="1"/>
  <c r="DHJ38" i="1"/>
  <c r="DHI38" i="1"/>
  <c r="DHH38" i="1"/>
  <c r="DHG38" i="1"/>
  <c r="DHF38" i="1"/>
  <c r="DHE38" i="1"/>
  <c r="DHD38" i="1"/>
  <c r="DHC38" i="1"/>
  <c r="DHB38" i="1"/>
  <c r="DHA38" i="1"/>
  <c r="DGZ38" i="1"/>
  <c r="DGY38" i="1"/>
  <c r="DGX38" i="1"/>
  <c r="DGW38" i="1"/>
  <c r="DGV38" i="1"/>
  <c r="DGU38" i="1"/>
  <c r="DGT38" i="1"/>
  <c r="DGS38" i="1"/>
  <c r="DGR38" i="1"/>
  <c r="DGQ38" i="1"/>
  <c r="DGP38" i="1"/>
  <c r="DGO38" i="1"/>
  <c r="DGN38" i="1"/>
  <c r="DGM38" i="1"/>
  <c r="DGL38" i="1"/>
  <c r="DGK38" i="1"/>
  <c r="DGJ38" i="1"/>
  <c r="DGI38" i="1"/>
  <c r="DGH38" i="1"/>
  <c r="DGG38" i="1"/>
  <c r="DGF38" i="1"/>
  <c r="DGE38" i="1"/>
  <c r="DGD38" i="1"/>
  <c r="DGC38" i="1"/>
  <c r="DGB38" i="1"/>
  <c r="DGA38" i="1"/>
  <c r="DFZ38" i="1"/>
  <c r="DFY38" i="1"/>
  <c r="DFX38" i="1"/>
  <c r="DFW38" i="1"/>
  <c r="DFV38" i="1"/>
  <c r="DFU38" i="1"/>
  <c r="DFT38" i="1"/>
  <c r="DFS38" i="1"/>
  <c r="DFR38" i="1"/>
  <c r="DFQ38" i="1"/>
  <c r="DFP38" i="1"/>
  <c r="DFO38" i="1"/>
  <c r="DFN38" i="1"/>
  <c r="DFM38" i="1"/>
  <c r="DFL38" i="1"/>
  <c r="DFK38" i="1"/>
  <c r="DFJ38" i="1"/>
  <c r="DFI38" i="1"/>
  <c r="DFH38" i="1"/>
  <c r="DFG38" i="1"/>
  <c r="DFF38" i="1"/>
  <c r="DFE38" i="1"/>
  <c r="DFD38" i="1"/>
  <c r="DFC38" i="1"/>
  <c r="DFB38" i="1"/>
  <c r="DFA38" i="1"/>
  <c r="DEZ38" i="1"/>
  <c r="DEY38" i="1"/>
  <c r="DEX38" i="1"/>
  <c r="DEW38" i="1"/>
  <c r="DEV38" i="1"/>
  <c r="DEU38" i="1"/>
  <c r="DET38" i="1"/>
  <c r="DES38" i="1"/>
  <c r="DER38" i="1"/>
  <c r="DEQ38" i="1"/>
  <c r="DEP38" i="1"/>
  <c r="DEO38" i="1"/>
  <c r="DEN38" i="1"/>
  <c r="DEM38" i="1"/>
  <c r="DEL38" i="1"/>
  <c r="DEK38" i="1"/>
  <c r="DEJ38" i="1"/>
  <c r="DEI38" i="1"/>
  <c r="DEH38" i="1"/>
  <c r="DEG38" i="1"/>
  <c r="DEF38" i="1"/>
  <c r="DEE38" i="1"/>
  <c r="DED38" i="1"/>
  <c r="DEC38" i="1"/>
  <c r="DEB38" i="1"/>
  <c r="DEA38" i="1"/>
  <c r="DDZ38" i="1"/>
  <c r="DDY38" i="1"/>
  <c r="DDX38" i="1"/>
  <c r="DDW38" i="1"/>
  <c r="DDV38" i="1"/>
  <c r="DDU38" i="1"/>
  <c r="DDT38" i="1"/>
  <c r="DDS38" i="1"/>
  <c r="DDR38" i="1"/>
  <c r="DDQ38" i="1"/>
  <c r="DDP38" i="1"/>
  <c r="DDO38" i="1"/>
  <c r="DDN38" i="1"/>
  <c r="DDM38" i="1"/>
  <c r="DDL38" i="1"/>
  <c r="DDK38" i="1"/>
  <c r="DDJ38" i="1"/>
  <c r="DDI38" i="1"/>
  <c r="DDH38" i="1"/>
  <c r="DDG38" i="1"/>
  <c r="DDF38" i="1"/>
  <c r="DDE38" i="1"/>
  <c r="DDD38" i="1"/>
  <c r="DDC38" i="1"/>
  <c r="DDB38" i="1"/>
  <c r="DDA38" i="1"/>
  <c r="DCZ38" i="1"/>
  <c r="DCY38" i="1"/>
  <c r="DCX38" i="1"/>
  <c r="DCW38" i="1"/>
  <c r="DCV38" i="1"/>
  <c r="DCU38" i="1"/>
  <c r="DCT38" i="1"/>
  <c r="DCS38" i="1"/>
  <c r="DCR38" i="1"/>
  <c r="DCQ38" i="1"/>
  <c r="DCP38" i="1"/>
  <c r="DCO38" i="1"/>
  <c r="DCN38" i="1"/>
  <c r="DCM38" i="1"/>
  <c r="DCL38" i="1"/>
  <c r="DCK38" i="1"/>
  <c r="DCJ38" i="1"/>
  <c r="DCI38" i="1"/>
  <c r="DCH38" i="1"/>
  <c r="DCG38" i="1"/>
  <c r="DCF38" i="1"/>
  <c r="DCE38" i="1"/>
  <c r="DCD38" i="1"/>
  <c r="DCC38" i="1"/>
  <c r="DCB38" i="1"/>
  <c r="DCA38" i="1"/>
  <c r="DBZ38" i="1"/>
  <c r="DBY38" i="1"/>
  <c r="DBX38" i="1"/>
  <c r="DBW38" i="1"/>
  <c r="DBV38" i="1"/>
  <c r="DBU38" i="1"/>
  <c r="DBT38" i="1"/>
  <c r="DBS38" i="1"/>
  <c r="DBR38" i="1"/>
  <c r="DBQ38" i="1"/>
  <c r="DBP38" i="1"/>
  <c r="DBO38" i="1"/>
  <c r="DBN38" i="1"/>
  <c r="DBM38" i="1"/>
  <c r="DBL38" i="1"/>
  <c r="DBK38" i="1"/>
  <c r="DBJ38" i="1"/>
  <c r="DBI38" i="1"/>
  <c r="DBH38" i="1"/>
  <c r="DBG38" i="1"/>
  <c r="DBF38" i="1"/>
  <c r="DBE38" i="1"/>
  <c r="DBD38" i="1"/>
  <c r="DBC38" i="1"/>
  <c r="DBB38" i="1"/>
  <c r="DBA38" i="1"/>
  <c r="DAZ38" i="1"/>
  <c r="DAY38" i="1"/>
  <c r="DAX38" i="1"/>
  <c r="DAW38" i="1"/>
  <c r="DAV38" i="1"/>
  <c r="DAU38" i="1"/>
  <c r="DAT38" i="1"/>
  <c r="DAS38" i="1"/>
  <c r="DAR38" i="1"/>
  <c r="DAQ38" i="1"/>
  <c r="DAP38" i="1"/>
  <c r="DAO38" i="1"/>
  <c r="DAN38" i="1"/>
  <c r="DAM38" i="1"/>
  <c r="DAL38" i="1"/>
  <c r="DAK38" i="1"/>
  <c r="DAJ38" i="1"/>
  <c r="DAI38" i="1"/>
  <c r="DAH38" i="1"/>
  <c r="DAG38" i="1"/>
  <c r="DAF38" i="1"/>
  <c r="DAE38" i="1"/>
  <c r="DAD38" i="1"/>
  <c r="DAC38" i="1"/>
  <c r="DAB38" i="1"/>
  <c r="DAA38" i="1"/>
  <c r="CZZ38" i="1"/>
  <c r="CZY38" i="1"/>
  <c r="CZX38" i="1"/>
  <c r="CZW38" i="1"/>
  <c r="CZV38" i="1"/>
  <c r="CZU38" i="1"/>
  <c r="CZT38" i="1"/>
  <c r="CZS38" i="1"/>
  <c r="CZR38" i="1"/>
  <c r="CZQ38" i="1"/>
  <c r="CZP38" i="1"/>
  <c r="CZO38" i="1"/>
  <c r="CZN38" i="1"/>
  <c r="CZM38" i="1"/>
  <c r="CZL38" i="1"/>
  <c r="CZK38" i="1"/>
  <c r="CZJ38" i="1"/>
  <c r="CZI38" i="1"/>
  <c r="CZH38" i="1"/>
  <c r="CZG38" i="1"/>
  <c r="CZF38" i="1"/>
  <c r="CZE38" i="1"/>
  <c r="CZD38" i="1"/>
  <c r="CZC38" i="1"/>
  <c r="CZB38" i="1"/>
  <c r="CZA38" i="1"/>
  <c r="CYZ38" i="1"/>
  <c r="CYY38" i="1"/>
  <c r="CYX38" i="1"/>
  <c r="CYW38" i="1"/>
  <c r="CYV38" i="1"/>
  <c r="CYU38" i="1"/>
  <c r="CYT38" i="1"/>
  <c r="CYS38" i="1"/>
  <c r="CYR38" i="1"/>
  <c r="CYQ38" i="1"/>
  <c r="CYP38" i="1"/>
  <c r="CYO38" i="1"/>
  <c r="CYN38" i="1"/>
  <c r="CYM38" i="1"/>
  <c r="CYL38" i="1"/>
  <c r="CYK38" i="1"/>
  <c r="CYJ38" i="1"/>
  <c r="CYI38" i="1"/>
  <c r="CYH38" i="1"/>
  <c r="CYG38" i="1"/>
  <c r="CYF38" i="1"/>
  <c r="CYE38" i="1"/>
  <c r="CYD38" i="1"/>
  <c r="CYC38" i="1"/>
  <c r="CYB38" i="1"/>
  <c r="CYA38" i="1"/>
  <c r="CXZ38" i="1"/>
  <c r="CXY38" i="1"/>
  <c r="CXX38" i="1"/>
  <c r="CXW38" i="1"/>
  <c r="CXV38" i="1"/>
  <c r="CXU38" i="1"/>
  <c r="CXT38" i="1"/>
  <c r="CXS38" i="1"/>
  <c r="CXR38" i="1"/>
  <c r="CXQ38" i="1"/>
  <c r="CXP38" i="1"/>
  <c r="CXO38" i="1"/>
  <c r="CXN38" i="1"/>
  <c r="CXM38" i="1"/>
  <c r="CXL38" i="1"/>
  <c r="CXK38" i="1"/>
  <c r="CXJ38" i="1"/>
  <c r="CXI38" i="1"/>
  <c r="CXH38" i="1"/>
  <c r="CXG38" i="1"/>
  <c r="CXF38" i="1"/>
  <c r="CXE38" i="1"/>
  <c r="CXD38" i="1"/>
  <c r="CXC38" i="1"/>
  <c r="CXB38" i="1"/>
  <c r="CXA38" i="1"/>
  <c r="CWZ38" i="1"/>
  <c r="CWY38" i="1"/>
  <c r="CWX38" i="1"/>
  <c r="CWW38" i="1"/>
  <c r="CWV38" i="1"/>
  <c r="CWU38" i="1"/>
  <c r="CWT38" i="1"/>
  <c r="CWS38" i="1"/>
  <c r="CWR38" i="1"/>
  <c r="CWQ38" i="1"/>
  <c r="CWP38" i="1"/>
  <c r="CWO38" i="1"/>
  <c r="CWN38" i="1"/>
  <c r="CWM38" i="1"/>
  <c r="CWL38" i="1"/>
  <c r="CWK38" i="1"/>
  <c r="CWJ38" i="1"/>
  <c r="CWI38" i="1"/>
  <c r="CWH38" i="1"/>
  <c r="CWG38" i="1"/>
  <c r="CWF38" i="1"/>
  <c r="CWE38" i="1"/>
  <c r="CWD38" i="1"/>
  <c r="CWC38" i="1"/>
  <c r="CWB38" i="1"/>
  <c r="CWA38" i="1"/>
  <c r="CVZ38" i="1"/>
  <c r="CVY38" i="1"/>
  <c r="CVX38" i="1"/>
  <c r="CVW38" i="1"/>
  <c r="CVV38" i="1"/>
  <c r="CVU38" i="1"/>
  <c r="CVT38" i="1"/>
  <c r="CVS38" i="1"/>
  <c r="CVR38" i="1"/>
  <c r="CVQ38" i="1"/>
  <c r="CVP38" i="1"/>
  <c r="CVO38" i="1"/>
  <c r="CVN38" i="1"/>
  <c r="CVM38" i="1"/>
  <c r="CVL38" i="1"/>
  <c r="CVK38" i="1"/>
  <c r="CVJ38" i="1"/>
  <c r="CVI38" i="1"/>
  <c r="CVH38" i="1"/>
  <c r="CVG38" i="1"/>
  <c r="CVF38" i="1"/>
  <c r="CVE38" i="1"/>
  <c r="CVD38" i="1"/>
  <c r="CVC38" i="1"/>
  <c r="CVB38" i="1"/>
  <c r="CVA38" i="1"/>
  <c r="CUZ38" i="1"/>
  <c r="CUY38" i="1"/>
  <c r="CUX38" i="1"/>
  <c r="CUW38" i="1"/>
  <c r="CUV38" i="1"/>
  <c r="CUU38" i="1"/>
  <c r="CUT38" i="1"/>
  <c r="CUS38" i="1"/>
  <c r="CUR38" i="1"/>
  <c r="CUQ38" i="1"/>
  <c r="CUP38" i="1"/>
  <c r="CUO38" i="1"/>
  <c r="CUN38" i="1"/>
  <c r="CUM38" i="1"/>
  <c r="CUL38" i="1"/>
  <c r="CUK38" i="1"/>
  <c r="CUJ38" i="1"/>
  <c r="CUI38" i="1"/>
  <c r="CUH38" i="1"/>
  <c r="CUG38" i="1"/>
  <c r="CUF38" i="1"/>
  <c r="CUE38" i="1"/>
  <c r="CUD38" i="1"/>
  <c r="CUC38" i="1"/>
  <c r="CUB38" i="1"/>
  <c r="CUA38" i="1"/>
  <c r="CTZ38" i="1"/>
  <c r="CTY38" i="1"/>
  <c r="CTX38" i="1"/>
  <c r="CTW38" i="1"/>
  <c r="CTV38" i="1"/>
  <c r="CTU38" i="1"/>
  <c r="CTT38" i="1"/>
  <c r="CTS38" i="1"/>
  <c r="CTR38" i="1"/>
  <c r="CTQ38" i="1"/>
  <c r="CTP38" i="1"/>
  <c r="CTO38" i="1"/>
  <c r="CTN38" i="1"/>
  <c r="CTM38" i="1"/>
  <c r="CTL38" i="1"/>
  <c r="CTK38" i="1"/>
  <c r="CTJ38" i="1"/>
  <c r="CTI38" i="1"/>
  <c r="CTH38" i="1"/>
  <c r="CTG38" i="1"/>
  <c r="CTF38" i="1"/>
  <c r="CTE38" i="1"/>
  <c r="CTD38" i="1"/>
  <c r="CTC38" i="1"/>
  <c r="CTB38" i="1"/>
  <c r="CTA38" i="1"/>
  <c r="CSZ38" i="1"/>
  <c r="CSY38" i="1"/>
  <c r="CSX38" i="1"/>
  <c r="CSW38" i="1"/>
  <c r="CSV38" i="1"/>
  <c r="CSU38" i="1"/>
  <c r="CST38" i="1"/>
  <c r="CSS38" i="1"/>
  <c r="CSR38" i="1"/>
  <c r="CSQ38" i="1"/>
  <c r="CSP38" i="1"/>
  <c r="CSO38" i="1"/>
  <c r="CSN38" i="1"/>
  <c r="CSM38" i="1"/>
  <c r="CSL38" i="1"/>
  <c r="CSK38" i="1"/>
  <c r="CSJ38" i="1"/>
  <c r="CSI38" i="1"/>
  <c r="CSH38" i="1"/>
  <c r="CSG38" i="1"/>
  <c r="CSF38" i="1"/>
  <c r="CSE38" i="1"/>
  <c r="CSD38" i="1"/>
  <c r="CSC38" i="1"/>
  <c r="CSB38" i="1"/>
  <c r="CSA38" i="1"/>
  <c r="CRZ38" i="1"/>
  <c r="CRY38" i="1"/>
  <c r="CRX38" i="1"/>
  <c r="CRW38" i="1"/>
  <c r="CRV38" i="1"/>
  <c r="CRU38" i="1"/>
  <c r="CRT38" i="1"/>
  <c r="CRS38" i="1"/>
  <c r="CRR38" i="1"/>
  <c r="CRQ38" i="1"/>
  <c r="CRP38" i="1"/>
  <c r="CRO38" i="1"/>
  <c r="CRN38" i="1"/>
  <c r="CRM38" i="1"/>
  <c r="CRL38" i="1"/>
  <c r="CRK38" i="1"/>
  <c r="CRJ38" i="1"/>
  <c r="CRI38" i="1"/>
  <c r="CRH38" i="1"/>
  <c r="CRG38" i="1"/>
  <c r="CRF38" i="1"/>
  <c r="CRE38" i="1"/>
  <c r="CRD38" i="1"/>
  <c r="CRC38" i="1"/>
  <c r="CRB38" i="1"/>
  <c r="CRA38" i="1"/>
  <c r="CQZ38" i="1"/>
  <c r="CQY38" i="1"/>
  <c r="CQX38" i="1"/>
  <c r="CQW38" i="1"/>
  <c r="CQV38" i="1"/>
  <c r="CQU38" i="1"/>
  <c r="CQT38" i="1"/>
  <c r="CQS38" i="1"/>
  <c r="CQR38" i="1"/>
  <c r="CQQ38" i="1"/>
  <c r="CQP38" i="1"/>
  <c r="CQO38" i="1"/>
  <c r="CQN38" i="1"/>
  <c r="CQM38" i="1"/>
  <c r="CQL38" i="1"/>
  <c r="CQK38" i="1"/>
  <c r="CQJ38" i="1"/>
  <c r="CQI38" i="1"/>
  <c r="CQH38" i="1"/>
  <c r="CQG38" i="1"/>
  <c r="CQF38" i="1"/>
  <c r="CQE38" i="1"/>
  <c r="CQD38" i="1"/>
  <c r="CQC38" i="1"/>
  <c r="CQB38" i="1"/>
  <c r="CQA38" i="1"/>
  <c r="CPZ38" i="1"/>
  <c r="CPY38" i="1"/>
  <c r="CPX38" i="1"/>
  <c r="CPW38" i="1"/>
  <c r="CPV38" i="1"/>
  <c r="CPU38" i="1"/>
  <c r="CPT38" i="1"/>
  <c r="CPS38" i="1"/>
  <c r="CPR38" i="1"/>
  <c r="CPQ38" i="1"/>
  <c r="CPP38" i="1"/>
  <c r="CPO38" i="1"/>
  <c r="CPN38" i="1"/>
  <c r="CPM38" i="1"/>
  <c r="CPL38" i="1"/>
  <c r="CPK38" i="1"/>
  <c r="CPJ38" i="1"/>
  <c r="CPI38" i="1"/>
  <c r="CPH38" i="1"/>
  <c r="CPG38" i="1"/>
  <c r="CPF38" i="1"/>
  <c r="CPE38" i="1"/>
  <c r="CPD38" i="1"/>
  <c r="CPC38" i="1"/>
  <c r="CPB38" i="1"/>
  <c r="CPA38" i="1"/>
  <c r="COZ38" i="1"/>
  <c r="COY38" i="1"/>
  <c r="COX38" i="1"/>
  <c r="COW38" i="1"/>
  <c r="COV38" i="1"/>
  <c r="COU38" i="1"/>
  <c r="COT38" i="1"/>
  <c r="COS38" i="1"/>
  <c r="COR38" i="1"/>
  <c r="COQ38" i="1"/>
  <c r="COP38" i="1"/>
  <c r="COO38" i="1"/>
  <c r="CON38" i="1"/>
  <c r="COM38" i="1"/>
  <c r="COL38" i="1"/>
  <c r="COK38" i="1"/>
  <c r="COJ38" i="1"/>
  <c r="COI38" i="1"/>
  <c r="COH38" i="1"/>
  <c r="COG38" i="1"/>
  <c r="COF38" i="1"/>
  <c r="COE38" i="1"/>
  <c r="COD38" i="1"/>
  <c r="COC38" i="1"/>
  <c r="COB38" i="1"/>
  <c r="COA38" i="1"/>
  <c r="CNZ38" i="1"/>
  <c r="CNY38" i="1"/>
  <c r="CNX38" i="1"/>
  <c r="CNW38" i="1"/>
  <c r="CNV38" i="1"/>
  <c r="CNU38" i="1"/>
  <c r="CNT38" i="1"/>
  <c r="CNS38" i="1"/>
  <c r="CNR38" i="1"/>
  <c r="CNQ38" i="1"/>
  <c r="CNP38" i="1"/>
  <c r="CNO38" i="1"/>
  <c r="CNN38" i="1"/>
  <c r="CNM38" i="1"/>
  <c r="CNL38" i="1"/>
  <c r="CNK38" i="1"/>
  <c r="CNJ38" i="1"/>
  <c r="CNI38" i="1"/>
  <c r="CNH38" i="1"/>
  <c r="CNG38" i="1"/>
  <c r="CNF38" i="1"/>
  <c r="CNE38" i="1"/>
  <c r="CND38" i="1"/>
  <c r="CNC38" i="1"/>
  <c r="CNB38" i="1"/>
  <c r="CNA38" i="1"/>
  <c r="CMZ38" i="1"/>
  <c r="CMY38" i="1"/>
  <c r="CMX38" i="1"/>
  <c r="CMW38" i="1"/>
  <c r="CMV38" i="1"/>
  <c r="CMU38" i="1"/>
  <c r="CMT38" i="1"/>
  <c r="CMS38" i="1"/>
  <c r="CMR38" i="1"/>
  <c r="CMQ38" i="1"/>
  <c r="CMP38" i="1"/>
  <c r="CMO38" i="1"/>
  <c r="CMN38" i="1"/>
  <c r="CMM38" i="1"/>
  <c r="CML38" i="1"/>
  <c r="CMK38" i="1"/>
  <c r="CMJ38" i="1"/>
  <c r="CMI38" i="1"/>
  <c r="CMH38" i="1"/>
  <c r="CMG38" i="1"/>
  <c r="CMF38" i="1"/>
  <c r="CME38" i="1"/>
  <c r="CMD38" i="1"/>
  <c r="CMC38" i="1"/>
  <c r="CMB38" i="1"/>
  <c r="CMA38" i="1"/>
  <c r="CLZ38" i="1"/>
  <c r="CLY38" i="1"/>
  <c r="CLX38" i="1"/>
  <c r="CLW38" i="1"/>
  <c r="CLV38" i="1"/>
  <c r="CLU38" i="1"/>
  <c r="CLT38" i="1"/>
  <c r="CLS38" i="1"/>
  <c r="CLR38" i="1"/>
  <c r="CLQ38" i="1"/>
  <c r="CLP38" i="1"/>
  <c r="CLO38" i="1"/>
  <c r="CLN38" i="1"/>
  <c r="CLM38" i="1"/>
  <c r="CLL38" i="1"/>
  <c r="CLK38" i="1"/>
  <c r="CLJ38" i="1"/>
  <c r="CLI38" i="1"/>
  <c r="CLH38" i="1"/>
  <c r="CLG38" i="1"/>
  <c r="CLF38" i="1"/>
  <c r="CLE38" i="1"/>
  <c r="CLD38" i="1"/>
  <c r="CLC38" i="1"/>
  <c r="CLB38" i="1"/>
  <c r="CLA38" i="1"/>
  <c r="CKZ38" i="1"/>
  <c r="CKY38" i="1"/>
  <c r="CKX38" i="1"/>
  <c r="CKW38" i="1"/>
  <c r="CKV38" i="1"/>
  <c r="CKU38" i="1"/>
  <c r="CKT38" i="1"/>
  <c r="CKS38" i="1"/>
  <c r="CKR38" i="1"/>
  <c r="CKQ38" i="1"/>
  <c r="CKP38" i="1"/>
  <c r="CKO38" i="1"/>
  <c r="CKN38" i="1"/>
  <c r="CKM38" i="1"/>
  <c r="CKL38" i="1"/>
  <c r="CKK38" i="1"/>
  <c r="CKJ38" i="1"/>
  <c r="CKI38" i="1"/>
  <c r="CKH38" i="1"/>
  <c r="CKG38" i="1"/>
  <c r="CKF38" i="1"/>
  <c r="CKE38" i="1"/>
  <c r="CKD38" i="1"/>
  <c r="CKC38" i="1"/>
  <c r="CKB38" i="1"/>
  <c r="CKA38" i="1"/>
  <c r="CJZ38" i="1"/>
  <c r="CJY38" i="1"/>
  <c r="CJX38" i="1"/>
  <c r="CJW38" i="1"/>
  <c r="CJV38" i="1"/>
  <c r="CJU38" i="1"/>
  <c r="CJT38" i="1"/>
  <c r="CJS38" i="1"/>
  <c r="CJR38" i="1"/>
  <c r="CJQ38" i="1"/>
  <c r="CJP38" i="1"/>
  <c r="CJO38" i="1"/>
  <c r="CJN38" i="1"/>
  <c r="CJM38" i="1"/>
  <c r="CJL38" i="1"/>
  <c r="CJK38" i="1"/>
  <c r="CJJ38" i="1"/>
  <c r="CJI38" i="1"/>
  <c r="CJH38" i="1"/>
  <c r="CJG38" i="1"/>
  <c r="CJF38" i="1"/>
  <c r="CJE38" i="1"/>
  <c r="CJD38" i="1"/>
  <c r="CJC38" i="1"/>
  <c r="CJB38" i="1"/>
  <c r="CJA38" i="1"/>
  <c r="CIZ38" i="1"/>
  <c r="CIY38" i="1"/>
  <c r="CIX38" i="1"/>
  <c r="CIW38" i="1"/>
  <c r="CIV38" i="1"/>
  <c r="CIU38" i="1"/>
  <c r="CIT38" i="1"/>
  <c r="CIS38" i="1"/>
  <c r="CIR38" i="1"/>
  <c r="CIQ38" i="1"/>
  <c r="CIP38" i="1"/>
  <c r="CIO38" i="1"/>
  <c r="CIN38" i="1"/>
  <c r="CIM38" i="1"/>
  <c r="CIL38" i="1"/>
  <c r="CIK38" i="1"/>
  <c r="CIJ38" i="1"/>
  <c r="CII38" i="1"/>
  <c r="CIH38" i="1"/>
  <c r="CIG38" i="1"/>
  <c r="CIF38" i="1"/>
  <c r="CIE38" i="1"/>
  <c r="CID38" i="1"/>
  <c r="CIC38" i="1"/>
  <c r="CIB38" i="1"/>
  <c r="CIA38" i="1"/>
  <c r="CHZ38" i="1"/>
  <c r="CHY38" i="1"/>
  <c r="CHX38" i="1"/>
  <c r="CHW38" i="1"/>
  <c r="CHV38" i="1"/>
  <c r="CHU38" i="1"/>
  <c r="CHT38" i="1"/>
  <c r="CHS38" i="1"/>
  <c r="CHR38" i="1"/>
  <c r="CHQ38" i="1"/>
  <c r="CHP38" i="1"/>
  <c r="CHO38" i="1"/>
  <c r="CHN38" i="1"/>
  <c r="CHM38" i="1"/>
  <c r="CHL38" i="1"/>
  <c r="CHK38" i="1"/>
  <c r="CHJ38" i="1"/>
  <c r="CHI38" i="1"/>
  <c r="CHH38" i="1"/>
  <c r="CHG38" i="1"/>
  <c r="CHF38" i="1"/>
  <c r="CHE38" i="1"/>
  <c r="CHD38" i="1"/>
  <c r="CHC38" i="1"/>
  <c r="CHB38" i="1"/>
  <c r="CHA38" i="1"/>
  <c r="CGZ38" i="1"/>
  <c r="CGY38" i="1"/>
  <c r="CGX38" i="1"/>
  <c r="CGW38" i="1"/>
  <c r="CGV38" i="1"/>
  <c r="CGU38" i="1"/>
  <c r="CGT38" i="1"/>
  <c r="CGS38" i="1"/>
  <c r="CGR38" i="1"/>
  <c r="CGQ38" i="1"/>
  <c r="CGP38" i="1"/>
  <c r="CGO38" i="1"/>
  <c r="CGN38" i="1"/>
  <c r="CGM38" i="1"/>
  <c r="CGL38" i="1"/>
  <c r="CGK38" i="1"/>
  <c r="CGJ38" i="1"/>
  <c r="CGI38" i="1"/>
  <c r="CGH38" i="1"/>
  <c r="CGG38" i="1"/>
  <c r="CGF38" i="1"/>
  <c r="CGE38" i="1"/>
  <c r="CGD38" i="1"/>
  <c r="CGC38" i="1"/>
  <c r="CGB38" i="1"/>
  <c r="CGA38" i="1"/>
  <c r="CFZ38" i="1"/>
  <c r="CFY38" i="1"/>
  <c r="CFX38" i="1"/>
  <c r="CFW38" i="1"/>
  <c r="CFV38" i="1"/>
  <c r="CFU38" i="1"/>
  <c r="CFT38" i="1"/>
  <c r="CFS38" i="1"/>
  <c r="CFR38" i="1"/>
  <c r="CFQ38" i="1"/>
  <c r="CFP38" i="1"/>
  <c r="CFO38" i="1"/>
  <c r="CFN38" i="1"/>
  <c r="CFM38" i="1"/>
  <c r="CFL38" i="1"/>
  <c r="CFK38" i="1"/>
  <c r="CFJ38" i="1"/>
  <c r="CFI38" i="1"/>
  <c r="CFH38" i="1"/>
  <c r="CFG38" i="1"/>
  <c r="CFF38" i="1"/>
  <c r="CFE38" i="1"/>
  <c r="CFD38" i="1"/>
  <c r="CFC38" i="1"/>
  <c r="CFB38" i="1"/>
  <c r="CFA38" i="1"/>
  <c r="CEZ38" i="1"/>
  <c r="CEY38" i="1"/>
  <c r="CEX38" i="1"/>
  <c r="CEW38" i="1"/>
  <c r="CEV38" i="1"/>
  <c r="CEU38" i="1"/>
  <c r="CET38" i="1"/>
  <c r="CES38" i="1"/>
  <c r="CER38" i="1"/>
  <c r="CEQ38" i="1"/>
  <c r="CEP38" i="1"/>
  <c r="CEO38" i="1"/>
  <c r="CEN38" i="1"/>
  <c r="CEM38" i="1"/>
  <c r="CEL38" i="1"/>
  <c r="CEK38" i="1"/>
  <c r="CEJ38" i="1"/>
  <c r="CEI38" i="1"/>
  <c r="CEH38" i="1"/>
  <c r="CEG38" i="1"/>
  <c r="CEF38" i="1"/>
  <c r="CEE38" i="1"/>
  <c r="CED38" i="1"/>
  <c r="CEC38" i="1"/>
  <c r="CEB38" i="1"/>
  <c r="CEA38" i="1"/>
  <c r="CDZ38" i="1"/>
  <c r="CDY38" i="1"/>
  <c r="CDX38" i="1"/>
  <c r="CDW38" i="1"/>
  <c r="CDV38" i="1"/>
  <c r="CDU38" i="1"/>
  <c r="CDT38" i="1"/>
  <c r="CDS38" i="1"/>
  <c r="CDR38" i="1"/>
  <c r="CDQ38" i="1"/>
  <c r="CDP38" i="1"/>
  <c r="CDO38" i="1"/>
  <c r="CDN38" i="1"/>
  <c r="CDM38" i="1"/>
  <c r="CDL38" i="1"/>
  <c r="CDK38" i="1"/>
  <c r="CDJ38" i="1"/>
  <c r="CDI38" i="1"/>
  <c r="CDH38" i="1"/>
  <c r="CDG38" i="1"/>
  <c r="CDF38" i="1"/>
  <c r="CDE38" i="1"/>
  <c r="CDD38" i="1"/>
  <c r="CDC38" i="1"/>
  <c r="CDB38" i="1"/>
  <c r="CDA38" i="1"/>
  <c r="CCZ38" i="1"/>
  <c r="CCY38" i="1"/>
  <c r="CCX38" i="1"/>
  <c r="CCW38" i="1"/>
  <c r="CCV38" i="1"/>
  <c r="CCU38" i="1"/>
  <c r="CCT38" i="1"/>
  <c r="CCS38" i="1"/>
  <c r="CCR38" i="1"/>
  <c r="CCQ38" i="1"/>
  <c r="CCP38" i="1"/>
  <c r="CCO38" i="1"/>
  <c r="CCN38" i="1"/>
  <c r="CCM38" i="1"/>
  <c r="CCL38" i="1"/>
  <c r="CCK38" i="1"/>
  <c r="CCJ38" i="1"/>
  <c r="CCI38" i="1"/>
  <c r="CCH38" i="1"/>
  <c r="CCG38" i="1"/>
  <c r="CCF38" i="1"/>
  <c r="CCE38" i="1"/>
  <c r="CCD38" i="1"/>
  <c r="CCC38" i="1"/>
  <c r="CCB38" i="1"/>
  <c r="CCA38" i="1"/>
  <c r="CBZ38" i="1"/>
  <c r="CBY38" i="1"/>
  <c r="CBX38" i="1"/>
  <c r="CBW38" i="1"/>
  <c r="CBV38" i="1"/>
  <c r="CBU38" i="1"/>
  <c r="CBT38" i="1"/>
  <c r="CBS38" i="1"/>
  <c r="CBR38" i="1"/>
  <c r="CBQ38" i="1"/>
  <c r="CBP38" i="1"/>
  <c r="CBO38" i="1"/>
  <c r="CBN38" i="1"/>
  <c r="CBM38" i="1"/>
  <c r="CBL38" i="1"/>
  <c r="CBK38" i="1"/>
  <c r="CBJ38" i="1"/>
  <c r="CBI38" i="1"/>
  <c r="CBH38" i="1"/>
  <c r="CBG38" i="1"/>
  <c r="CBF38" i="1"/>
  <c r="CBE38" i="1"/>
  <c r="CBD38" i="1"/>
  <c r="CBC38" i="1"/>
  <c r="CBB38" i="1"/>
  <c r="CBA38" i="1"/>
  <c r="CAZ38" i="1"/>
  <c r="CAY38" i="1"/>
  <c r="CAX38" i="1"/>
  <c r="CAW38" i="1"/>
  <c r="CAV38" i="1"/>
  <c r="CAU38" i="1"/>
  <c r="CAT38" i="1"/>
  <c r="CAS38" i="1"/>
  <c r="CAR38" i="1"/>
  <c r="CAQ38" i="1"/>
  <c r="CAP38" i="1"/>
  <c r="CAO38" i="1"/>
  <c r="CAN38" i="1"/>
  <c r="CAM38" i="1"/>
  <c r="CAL38" i="1"/>
  <c r="CAK38" i="1"/>
  <c r="CAJ38" i="1"/>
  <c r="CAI38" i="1"/>
  <c r="CAH38" i="1"/>
  <c r="CAG38" i="1"/>
  <c r="CAF38" i="1"/>
  <c r="CAE38" i="1"/>
  <c r="CAD38" i="1"/>
  <c r="CAC38" i="1"/>
  <c r="CAB38" i="1"/>
  <c r="CAA38" i="1"/>
  <c r="BZZ38" i="1"/>
  <c r="BZY38" i="1"/>
  <c r="BZX38" i="1"/>
  <c r="BZW38" i="1"/>
  <c r="BZV38" i="1"/>
  <c r="BZU38" i="1"/>
  <c r="BZT38" i="1"/>
  <c r="BZS38" i="1"/>
  <c r="BZR38" i="1"/>
  <c r="BZQ38" i="1"/>
  <c r="BZP38" i="1"/>
  <c r="BZO38" i="1"/>
  <c r="BZN38" i="1"/>
  <c r="BZM38" i="1"/>
  <c r="BZL38" i="1"/>
  <c r="BZK38" i="1"/>
  <c r="BZJ38" i="1"/>
  <c r="BZI38" i="1"/>
  <c r="BZH38" i="1"/>
  <c r="BZG38" i="1"/>
  <c r="BZF38" i="1"/>
  <c r="BZE38" i="1"/>
  <c r="BZD38" i="1"/>
  <c r="BZC38" i="1"/>
  <c r="BZB38" i="1"/>
  <c r="BZA38" i="1"/>
  <c r="BYZ38" i="1"/>
  <c r="BYY38" i="1"/>
  <c r="BYX38" i="1"/>
  <c r="BYW38" i="1"/>
  <c r="BYV38" i="1"/>
  <c r="BYU38" i="1"/>
  <c r="BYT38" i="1"/>
  <c r="BYS38" i="1"/>
  <c r="BYR38" i="1"/>
  <c r="BYQ38" i="1"/>
  <c r="BYP38" i="1"/>
  <c r="BYO38" i="1"/>
  <c r="BYN38" i="1"/>
  <c r="BYM38" i="1"/>
  <c r="BYL38" i="1"/>
  <c r="BYK38" i="1"/>
  <c r="BYJ38" i="1"/>
  <c r="BYI38" i="1"/>
  <c r="BYH38" i="1"/>
  <c r="BYG38" i="1"/>
  <c r="BYF38" i="1"/>
  <c r="BYE38" i="1"/>
  <c r="BYD38" i="1"/>
  <c r="BYC38" i="1"/>
  <c r="BYB38" i="1"/>
  <c r="BYA38" i="1"/>
  <c r="BXZ38" i="1"/>
  <c r="BXY38" i="1"/>
  <c r="BXX38" i="1"/>
  <c r="BXW38" i="1"/>
  <c r="BXV38" i="1"/>
  <c r="BXU38" i="1"/>
  <c r="BXT38" i="1"/>
  <c r="BXS38" i="1"/>
  <c r="BXR38" i="1"/>
  <c r="BXQ38" i="1"/>
  <c r="BXP38" i="1"/>
  <c r="BXO38" i="1"/>
  <c r="BXN38" i="1"/>
  <c r="BXM38" i="1"/>
  <c r="BXL38" i="1"/>
  <c r="BXK38" i="1"/>
  <c r="BXJ38" i="1"/>
  <c r="BXI38" i="1"/>
  <c r="BXH38" i="1"/>
  <c r="BXG38" i="1"/>
  <c r="BXF38" i="1"/>
  <c r="BXE38" i="1"/>
  <c r="BXD38" i="1"/>
  <c r="BXC38" i="1"/>
  <c r="BXB38" i="1"/>
  <c r="BXA38" i="1"/>
  <c r="BWZ38" i="1"/>
  <c r="BWY38" i="1"/>
  <c r="BWX38" i="1"/>
  <c r="BWW38" i="1"/>
  <c r="BWV38" i="1"/>
  <c r="BWU38" i="1"/>
  <c r="BWT38" i="1"/>
  <c r="BWS38" i="1"/>
  <c r="BWR38" i="1"/>
  <c r="BWQ38" i="1"/>
  <c r="BWP38" i="1"/>
  <c r="BWO38" i="1"/>
  <c r="BWN38" i="1"/>
  <c r="BWM38" i="1"/>
  <c r="BWL38" i="1"/>
  <c r="BWK38" i="1"/>
  <c r="BWJ38" i="1"/>
  <c r="BWI38" i="1"/>
  <c r="BWH38" i="1"/>
  <c r="BWG38" i="1"/>
  <c r="BWF38" i="1"/>
  <c r="BWE38" i="1"/>
  <c r="BWD38" i="1"/>
  <c r="BWC38" i="1"/>
  <c r="BWB38" i="1"/>
  <c r="BWA38" i="1"/>
  <c r="BVZ38" i="1"/>
  <c r="BVY38" i="1"/>
  <c r="BVX38" i="1"/>
  <c r="BVW38" i="1"/>
  <c r="BVV38" i="1"/>
  <c r="BVU38" i="1"/>
  <c r="BVT38" i="1"/>
  <c r="BVS38" i="1"/>
  <c r="BVR38" i="1"/>
  <c r="BVQ38" i="1"/>
  <c r="BVP38" i="1"/>
  <c r="BVO38" i="1"/>
  <c r="BVN38" i="1"/>
  <c r="BVM38" i="1"/>
  <c r="BVL38" i="1"/>
  <c r="BVK38" i="1"/>
  <c r="BVJ38" i="1"/>
  <c r="BVI38" i="1"/>
  <c r="BVH38" i="1"/>
  <c r="BVG38" i="1"/>
  <c r="BVF38" i="1"/>
  <c r="BVE38" i="1"/>
  <c r="BVD38" i="1"/>
  <c r="BVC38" i="1"/>
  <c r="BVB38" i="1"/>
  <c r="BVA38" i="1"/>
  <c r="BUZ38" i="1"/>
  <c r="BUY38" i="1"/>
  <c r="BUX38" i="1"/>
  <c r="BUW38" i="1"/>
  <c r="BUV38" i="1"/>
  <c r="BUU38" i="1"/>
  <c r="BUT38" i="1"/>
  <c r="BUS38" i="1"/>
  <c r="BUR38" i="1"/>
  <c r="BUQ38" i="1"/>
  <c r="BUP38" i="1"/>
  <c r="BUO38" i="1"/>
  <c r="BUN38" i="1"/>
  <c r="BUM38" i="1"/>
  <c r="BUL38" i="1"/>
  <c r="BUK38" i="1"/>
  <c r="BUJ38" i="1"/>
  <c r="BUI38" i="1"/>
  <c r="BUH38" i="1"/>
  <c r="BUG38" i="1"/>
  <c r="BUF38" i="1"/>
  <c r="BUE38" i="1"/>
  <c r="BUD38" i="1"/>
  <c r="BUC38" i="1"/>
  <c r="BUB38" i="1"/>
  <c r="BUA38" i="1"/>
  <c r="BTZ38" i="1"/>
  <c r="BTY38" i="1"/>
  <c r="BTX38" i="1"/>
  <c r="BTW38" i="1"/>
  <c r="BTV38" i="1"/>
  <c r="BTU38" i="1"/>
  <c r="BTT38" i="1"/>
  <c r="BTS38" i="1"/>
  <c r="BTR38" i="1"/>
  <c r="BTQ38" i="1"/>
  <c r="BTP38" i="1"/>
  <c r="BTO38" i="1"/>
  <c r="BTN38" i="1"/>
  <c r="BTM38" i="1"/>
  <c r="BTL38" i="1"/>
  <c r="BTK38" i="1"/>
  <c r="BTJ38" i="1"/>
  <c r="BTI38" i="1"/>
  <c r="BTH38" i="1"/>
  <c r="BTG38" i="1"/>
  <c r="BTF38" i="1"/>
  <c r="BTE38" i="1"/>
  <c r="BTD38" i="1"/>
  <c r="BTC38" i="1"/>
  <c r="BTB38" i="1"/>
  <c r="BTA38" i="1"/>
  <c r="BSZ38" i="1"/>
  <c r="BSY38" i="1"/>
  <c r="BSX38" i="1"/>
  <c r="BSW38" i="1"/>
  <c r="BSV38" i="1"/>
  <c r="BSU38" i="1"/>
  <c r="BST38" i="1"/>
  <c r="BSS38" i="1"/>
  <c r="BSR38" i="1"/>
  <c r="BSQ38" i="1"/>
  <c r="BSP38" i="1"/>
  <c r="BSO38" i="1"/>
  <c r="BSN38" i="1"/>
  <c r="BSM38" i="1"/>
  <c r="BSL38" i="1"/>
  <c r="BSK38" i="1"/>
  <c r="BSJ38" i="1"/>
  <c r="BSI38" i="1"/>
  <c r="BSH38" i="1"/>
  <c r="BSG38" i="1"/>
  <c r="BSF38" i="1"/>
  <c r="BSE38" i="1"/>
  <c r="BSD38" i="1"/>
  <c r="BSC38" i="1"/>
  <c r="BSB38" i="1"/>
  <c r="BSA38" i="1"/>
  <c r="BRZ38" i="1"/>
  <c r="BRY38" i="1"/>
  <c r="BRX38" i="1"/>
  <c r="BRW38" i="1"/>
  <c r="BRV38" i="1"/>
  <c r="BRU38" i="1"/>
  <c r="BRT38" i="1"/>
  <c r="BRS38" i="1"/>
  <c r="BRR38" i="1"/>
  <c r="BRQ38" i="1"/>
  <c r="BRP38" i="1"/>
  <c r="BRO38" i="1"/>
  <c r="BRN38" i="1"/>
  <c r="BRM38" i="1"/>
  <c r="BRL38" i="1"/>
  <c r="BRK38" i="1"/>
  <c r="BRJ38" i="1"/>
  <c r="BRI38" i="1"/>
  <c r="BRH38" i="1"/>
  <c r="BRG38" i="1"/>
  <c r="BRF38" i="1"/>
  <c r="BRE38" i="1"/>
  <c r="BRD38" i="1"/>
  <c r="BRC38" i="1"/>
  <c r="BRB38" i="1"/>
  <c r="BRA38" i="1"/>
  <c r="BQZ38" i="1"/>
  <c r="BQY38" i="1"/>
  <c r="BQX38" i="1"/>
  <c r="BQW38" i="1"/>
  <c r="BQV38" i="1"/>
  <c r="BQU38" i="1"/>
  <c r="BQT38" i="1"/>
  <c r="BQS38" i="1"/>
  <c r="BQR38" i="1"/>
  <c r="BQQ38" i="1"/>
  <c r="BQP38" i="1"/>
  <c r="BQO38" i="1"/>
  <c r="BQN38" i="1"/>
  <c r="BQM38" i="1"/>
  <c r="BQL38" i="1"/>
  <c r="BQK38" i="1"/>
  <c r="BQJ38" i="1"/>
  <c r="BQI38" i="1"/>
  <c r="BQH38" i="1"/>
  <c r="BQG38" i="1"/>
  <c r="BQF38" i="1"/>
  <c r="BQE38" i="1"/>
  <c r="BQD38" i="1"/>
  <c r="BQC38" i="1"/>
  <c r="BQB38" i="1"/>
  <c r="BQA38" i="1"/>
  <c r="BPZ38" i="1"/>
  <c r="BPY38" i="1"/>
  <c r="BPX38" i="1"/>
  <c r="BPW38" i="1"/>
  <c r="BPV38" i="1"/>
  <c r="BPU38" i="1"/>
  <c r="BPT38" i="1"/>
  <c r="BPS38" i="1"/>
  <c r="BPR38" i="1"/>
  <c r="BPQ38" i="1"/>
  <c r="BPP38" i="1"/>
  <c r="BPO38" i="1"/>
  <c r="BPN38" i="1"/>
  <c r="BPM38" i="1"/>
  <c r="BPL38" i="1"/>
  <c r="BPK38" i="1"/>
  <c r="BPJ38" i="1"/>
  <c r="BPI38" i="1"/>
  <c r="BPH38" i="1"/>
  <c r="BPG38" i="1"/>
  <c r="BPF38" i="1"/>
  <c r="BPE38" i="1"/>
  <c r="BPD38" i="1"/>
  <c r="BPC38" i="1"/>
  <c r="BPB38" i="1"/>
  <c r="BPA38" i="1"/>
  <c r="BOZ38" i="1"/>
  <c r="BOY38" i="1"/>
  <c r="BOX38" i="1"/>
  <c r="BOW38" i="1"/>
  <c r="BOV38" i="1"/>
  <c r="BOU38" i="1"/>
  <c r="BOT38" i="1"/>
  <c r="BOS38" i="1"/>
  <c r="BOR38" i="1"/>
  <c r="BOQ38" i="1"/>
  <c r="BOP38" i="1"/>
  <c r="BOO38" i="1"/>
  <c r="BON38" i="1"/>
  <c r="BOM38" i="1"/>
  <c r="BOL38" i="1"/>
  <c r="BOK38" i="1"/>
  <c r="BOJ38" i="1"/>
  <c r="BOI38" i="1"/>
  <c r="BOH38" i="1"/>
  <c r="BOG38" i="1"/>
  <c r="BOF38" i="1"/>
  <c r="BOE38" i="1"/>
  <c r="BOD38" i="1"/>
  <c r="BOC38" i="1"/>
  <c r="BOB38" i="1"/>
  <c r="BOA38" i="1"/>
  <c r="BNZ38" i="1"/>
  <c r="BNY38" i="1"/>
  <c r="BNX38" i="1"/>
  <c r="BNW38" i="1"/>
  <c r="BNV38" i="1"/>
  <c r="BNU38" i="1"/>
  <c r="BNT38" i="1"/>
  <c r="BNS38" i="1"/>
  <c r="BNR38" i="1"/>
  <c r="BNQ38" i="1"/>
  <c r="BNP38" i="1"/>
  <c r="BNO38" i="1"/>
  <c r="BNN38" i="1"/>
  <c r="BNM38" i="1"/>
  <c r="BNL38" i="1"/>
  <c r="BNK38" i="1"/>
  <c r="BNJ38" i="1"/>
  <c r="BNI38" i="1"/>
  <c r="BNH38" i="1"/>
  <c r="BNG38" i="1"/>
  <c r="BNF38" i="1"/>
  <c r="BNE38" i="1"/>
  <c r="BND38" i="1"/>
  <c r="BNC38" i="1"/>
  <c r="BNB38" i="1"/>
  <c r="BNA38" i="1"/>
  <c r="BMZ38" i="1"/>
  <c r="BMY38" i="1"/>
  <c r="BMX38" i="1"/>
  <c r="BMW38" i="1"/>
  <c r="BMV38" i="1"/>
  <c r="BMU38" i="1"/>
  <c r="BMT38" i="1"/>
  <c r="BMS38" i="1"/>
  <c r="BMR38" i="1"/>
  <c r="BMQ38" i="1"/>
  <c r="BMP38" i="1"/>
  <c r="BMO38" i="1"/>
  <c r="BMN38" i="1"/>
  <c r="BMM38" i="1"/>
  <c r="BML38" i="1"/>
  <c r="BMK38" i="1"/>
  <c r="BMJ38" i="1"/>
  <c r="BMI38" i="1"/>
  <c r="BMH38" i="1"/>
  <c r="BMG38" i="1"/>
  <c r="BMF38" i="1"/>
  <c r="BME38" i="1"/>
  <c r="BMD38" i="1"/>
  <c r="BMC38" i="1"/>
  <c r="BMB38" i="1"/>
  <c r="BMA38" i="1"/>
  <c r="BLZ38" i="1"/>
  <c r="BLY38" i="1"/>
  <c r="BLX38" i="1"/>
  <c r="BLW38" i="1"/>
  <c r="BLV38" i="1"/>
  <c r="BLU38" i="1"/>
  <c r="BLT38" i="1"/>
  <c r="BLS38" i="1"/>
  <c r="BLR38" i="1"/>
  <c r="BLQ38" i="1"/>
  <c r="BLP38" i="1"/>
  <c r="BLO38" i="1"/>
  <c r="BLN38" i="1"/>
  <c r="BLM38" i="1"/>
  <c r="BLL38" i="1"/>
  <c r="BLK38" i="1"/>
  <c r="BLJ38" i="1"/>
  <c r="BLI38" i="1"/>
  <c r="BLH38" i="1"/>
  <c r="BLG38" i="1"/>
  <c r="BLF38" i="1"/>
  <c r="BLE38" i="1"/>
  <c r="BLD38" i="1"/>
  <c r="BLC38" i="1"/>
  <c r="BLB38" i="1"/>
  <c r="BLA38" i="1"/>
  <c r="BKZ38" i="1"/>
  <c r="BKY38" i="1"/>
  <c r="BKX38" i="1"/>
  <c r="BKW38" i="1"/>
  <c r="BKV38" i="1"/>
  <c r="BKU38" i="1"/>
  <c r="BKT38" i="1"/>
  <c r="BKS38" i="1"/>
  <c r="BKR38" i="1"/>
  <c r="BKQ38" i="1"/>
  <c r="BKP38" i="1"/>
  <c r="BKO38" i="1"/>
  <c r="BKN38" i="1"/>
  <c r="BKM38" i="1"/>
  <c r="BKL38" i="1"/>
  <c r="BKK38" i="1"/>
  <c r="BKJ38" i="1"/>
  <c r="BKI38" i="1"/>
  <c r="BKH38" i="1"/>
  <c r="BKG38" i="1"/>
  <c r="BKF38" i="1"/>
  <c r="BKE38" i="1"/>
  <c r="BKD38" i="1"/>
  <c r="BKC38" i="1"/>
  <c r="BKB38" i="1"/>
  <c r="BKA38" i="1"/>
  <c r="BJZ38" i="1"/>
  <c r="BJY38" i="1"/>
  <c r="BJX38" i="1"/>
  <c r="BJW38" i="1"/>
  <c r="BJV38" i="1"/>
  <c r="BJU38" i="1"/>
  <c r="BJT38" i="1"/>
  <c r="BJS38" i="1"/>
  <c r="BJR38" i="1"/>
  <c r="BJQ38" i="1"/>
  <c r="BJP38" i="1"/>
  <c r="BJO38" i="1"/>
  <c r="BJN38" i="1"/>
  <c r="BJM38" i="1"/>
  <c r="BJL38" i="1"/>
  <c r="BJK38" i="1"/>
  <c r="BJJ38" i="1"/>
  <c r="BJI38" i="1"/>
  <c r="BJH38" i="1"/>
  <c r="BJG38" i="1"/>
  <c r="BJF38" i="1"/>
  <c r="BJE38" i="1"/>
  <c r="BJD38" i="1"/>
  <c r="BJC38" i="1"/>
  <c r="BJB38" i="1"/>
  <c r="BJA38" i="1"/>
  <c r="BIZ38" i="1"/>
  <c r="BIY38" i="1"/>
  <c r="BIX38" i="1"/>
  <c r="BIW38" i="1"/>
  <c r="BIV38" i="1"/>
  <c r="BIU38" i="1"/>
  <c r="BIT38" i="1"/>
  <c r="BIS38" i="1"/>
  <c r="BIR38" i="1"/>
  <c r="BIQ38" i="1"/>
  <c r="BIP38" i="1"/>
  <c r="BIO38" i="1"/>
  <c r="BIN38" i="1"/>
  <c r="BIM38" i="1"/>
  <c r="BIL38" i="1"/>
  <c r="BIK38" i="1"/>
  <c r="BIJ38" i="1"/>
  <c r="BII38" i="1"/>
  <c r="BIH38" i="1"/>
  <c r="BIG38" i="1"/>
  <c r="BIF38" i="1"/>
  <c r="BIE38" i="1"/>
  <c r="BID38" i="1"/>
  <c r="BIC38" i="1"/>
  <c r="BIB38" i="1"/>
  <c r="BIA38" i="1"/>
  <c r="BHZ38" i="1"/>
  <c r="BHY38" i="1"/>
  <c r="BHX38" i="1"/>
  <c r="BHW38" i="1"/>
  <c r="BHV38" i="1"/>
  <c r="BHU38" i="1"/>
  <c r="BHT38" i="1"/>
  <c r="BHS38" i="1"/>
  <c r="BHR38" i="1"/>
  <c r="BHQ38" i="1"/>
  <c r="BHP38" i="1"/>
  <c r="BHO38" i="1"/>
  <c r="BHN38" i="1"/>
  <c r="BHM38" i="1"/>
  <c r="BHL38" i="1"/>
  <c r="BHK38" i="1"/>
  <c r="BHJ38" i="1"/>
  <c r="BHI38" i="1"/>
  <c r="BHH38" i="1"/>
  <c r="BHG38" i="1"/>
  <c r="BHF38" i="1"/>
  <c r="BHE38" i="1"/>
  <c r="BHD38" i="1"/>
  <c r="BHC38" i="1"/>
  <c r="BHB38" i="1"/>
  <c r="BHA38" i="1"/>
  <c r="BGZ38" i="1"/>
  <c r="BGY38" i="1"/>
  <c r="BGX38" i="1"/>
  <c r="BGW38" i="1"/>
  <c r="BGV38" i="1"/>
  <c r="BGU38" i="1"/>
  <c r="BGT38" i="1"/>
  <c r="BGS38" i="1"/>
  <c r="BGR38" i="1"/>
  <c r="BGQ38" i="1"/>
  <c r="BGP38" i="1"/>
  <c r="BGO38" i="1"/>
  <c r="BGN38" i="1"/>
  <c r="BGM38" i="1"/>
  <c r="BGL38" i="1"/>
  <c r="BGK38" i="1"/>
  <c r="BGJ38" i="1"/>
  <c r="BGI38" i="1"/>
  <c r="BGH38" i="1"/>
  <c r="BGG38" i="1"/>
  <c r="BGF38" i="1"/>
  <c r="BGE38" i="1"/>
  <c r="BGD38" i="1"/>
  <c r="BGC38" i="1"/>
  <c r="BGB38" i="1"/>
  <c r="BGA38" i="1"/>
  <c r="BFZ38" i="1"/>
  <c r="BFY38" i="1"/>
  <c r="BFX38" i="1"/>
  <c r="BFW38" i="1"/>
  <c r="BFV38" i="1"/>
  <c r="BFU38" i="1"/>
  <c r="BFT38" i="1"/>
  <c r="BFS38" i="1"/>
  <c r="BFR38" i="1"/>
  <c r="BFQ38" i="1"/>
  <c r="BFP38" i="1"/>
  <c r="BFO38" i="1"/>
  <c r="BFN38" i="1"/>
  <c r="BFM38" i="1"/>
  <c r="BFL38" i="1"/>
  <c r="BFK38" i="1"/>
  <c r="BFJ38" i="1"/>
  <c r="BFI38" i="1"/>
  <c r="BFH38" i="1"/>
  <c r="BFG38" i="1"/>
  <c r="BFF38" i="1"/>
  <c r="BFE38" i="1"/>
  <c r="BFD38" i="1"/>
  <c r="BFC38" i="1"/>
  <c r="BFB38" i="1"/>
  <c r="BFA38" i="1"/>
  <c r="BEZ38" i="1"/>
  <c r="BEY38" i="1"/>
  <c r="BEX38" i="1"/>
  <c r="BEW38" i="1"/>
  <c r="BEV38" i="1"/>
  <c r="BEU38" i="1"/>
  <c r="BET38" i="1"/>
  <c r="BES38" i="1"/>
  <c r="BER38" i="1"/>
  <c r="BEQ38" i="1"/>
  <c r="BEP38" i="1"/>
  <c r="BEO38" i="1"/>
  <c r="BEN38" i="1"/>
  <c r="BEM38" i="1"/>
  <c r="BEL38" i="1"/>
  <c r="BEK38" i="1"/>
  <c r="BEJ38" i="1"/>
  <c r="BEI38" i="1"/>
  <c r="BEH38" i="1"/>
  <c r="BEG38" i="1"/>
  <c r="BEF38" i="1"/>
  <c r="BEE38" i="1"/>
  <c r="BED38" i="1"/>
  <c r="BEC38" i="1"/>
  <c r="BEB38" i="1"/>
  <c r="BEA38" i="1"/>
  <c r="BDZ38" i="1"/>
  <c r="BDY38" i="1"/>
  <c r="BDX38" i="1"/>
  <c r="BDW38" i="1"/>
  <c r="BDV38" i="1"/>
  <c r="BDU38" i="1"/>
  <c r="BDT38" i="1"/>
  <c r="BDS38" i="1"/>
  <c r="BDR38" i="1"/>
  <c r="BDQ38" i="1"/>
  <c r="BDP38" i="1"/>
  <c r="BDO38" i="1"/>
  <c r="BDN38" i="1"/>
  <c r="BDM38" i="1"/>
  <c r="BDL38" i="1"/>
  <c r="BDK38" i="1"/>
  <c r="BDJ38" i="1"/>
  <c r="BDI38" i="1"/>
  <c r="BDH38" i="1"/>
  <c r="BDG38" i="1"/>
  <c r="BDF38" i="1"/>
  <c r="BDE38" i="1"/>
  <c r="BDD38" i="1"/>
  <c r="BDC38" i="1"/>
  <c r="BDB38" i="1"/>
  <c r="BDA38" i="1"/>
  <c r="BCZ38" i="1"/>
  <c r="BCY38" i="1"/>
  <c r="BCX38" i="1"/>
  <c r="BCW38" i="1"/>
  <c r="BCV38" i="1"/>
  <c r="BCU38" i="1"/>
  <c r="BCT38" i="1"/>
  <c r="BCS38" i="1"/>
  <c r="BCR38" i="1"/>
  <c r="BCQ38" i="1"/>
  <c r="BCP38" i="1"/>
  <c r="BCO38" i="1"/>
  <c r="BCN38" i="1"/>
  <c r="BCM38" i="1"/>
  <c r="BCL38" i="1"/>
  <c r="BCK38" i="1"/>
  <c r="BCJ38" i="1"/>
  <c r="BCI38" i="1"/>
  <c r="BCH38" i="1"/>
  <c r="BCG38" i="1"/>
  <c r="BCF38" i="1"/>
  <c r="BCE38" i="1"/>
  <c r="BCD38" i="1"/>
  <c r="BCC38" i="1"/>
  <c r="BCB38" i="1"/>
  <c r="BCA38" i="1"/>
  <c r="BBZ38" i="1"/>
  <c r="BBY38" i="1"/>
  <c r="BBX38" i="1"/>
  <c r="BBW38" i="1"/>
  <c r="BBV38" i="1"/>
  <c r="BBU38" i="1"/>
  <c r="BBT38" i="1"/>
  <c r="BBS38" i="1"/>
  <c r="BBR38" i="1"/>
  <c r="BBQ38" i="1"/>
  <c r="BBP38" i="1"/>
  <c r="BBO38" i="1"/>
  <c r="BBN38" i="1"/>
  <c r="BBM38" i="1"/>
  <c r="BBL38" i="1"/>
  <c r="BBK38" i="1"/>
  <c r="BBJ38" i="1"/>
  <c r="BBI38" i="1"/>
  <c r="BBH38" i="1"/>
  <c r="BBG38" i="1"/>
  <c r="BBF38" i="1"/>
  <c r="BBE38" i="1"/>
  <c r="BBD38" i="1"/>
  <c r="BBC38" i="1"/>
  <c r="BBB38" i="1"/>
  <c r="BBA38" i="1"/>
  <c r="BAZ38" i="1"/>
  <c r="BAY38" i="1"/>
  <c r="BAX38" i="1"/>
  <c r="BAW38" i="1"/>
  <c r="BAV38" i="1"/>
  <c r="BAU38" i="1"/>
  <c r="BAT38" i="1"/>
  <c r="BAS38" i="1"/>
  <c r="BAR38" i="1"/>
  <c r="BAQ38" i="1"/>
  <c r="BAP38" i="1"/>
  <c r="BAO38" i="1"/>
  <c r="BAN38" i="1"/>
  <c r="BAM38" i="1"/>
  <c r="BAL38" i="1"/>
  <c r="BAK38" i="1"/>
  <c r="BAJ38" i="1"/>
  <c r="BAI38" i="1"/>
  <c r="BAH38" i="1"/>
  <c r="BAG38" i="1"/>
  <c r="BAF38" i="1"/>
  <c r="BAE38" i="1"/>
  <c r="BAD38" i="1"/>
  <c r="BAC38" i="1"/>
  <c r="BAB38" i="1"/>
  <c r="BAA38" i="1"/>
  <c r="AZZ38" i="1"/>
  <c r="AZY38" i="1"/>
  <c r="AZX38" i="1"/>
  <c r="AZW38" i="1"/>
  <c r="AZV38" i="1"/>
  <c r="AZU38" i="1"/>
  <c r="AZT38" i="1"/>
  <c r="AZS38" i="1"/>
  <c r="AZR38" i="1"/>
  <c r="AZQ38" i="1"/>
  <c r="AZP38" i="1"/>
  <c r="AZO38" i="1"/>
  <c r="AZN38" i="1"/>
  <c r="AZM38" i="1"/>
  <c r="AZL38" i="1"/>
  <c r="AZK38" i="1"/>
  <c r="AZJ38" i="1"/>
  <c r="AZI38" i="1"/>
  <c r="AZH38" i="1"/>
  <c r="AZG38" i="1"/>
  <c r="AZF38" i="1"/>
  <c r="AZE38" i="1"/>
  <c r="AZD38" i="1"/>
  <c r="AZC38" i="1"/>
  <c r="AZB38" i="1"/>
  <c r="AZA38" i="1"/>
  <c r="AYZ38" i="1"/>
  <c r="AYY38" i="1"/>
  <c r="AYX38" i="1"/>
  <c r="AYW38" i="1"/>
  <c r="AYV38" i="1"/>
  <c r="AYU38" i="1"/>
  <c r="AYT38" i="1"/>
  <c r="AYS38" i="1"/>
  <c r="AYR38" i="1"/>
  <c r="AYQ38" i="1"/>
  <c r="AYP38" i="1"/>
  <c r="AYO38" i="1"/>
  <c r="AYN38" i="1"/>
  <c r="AYM38" i="1"/>
  <c r="AYL38" i="1"/>
  <c r="AYK38" i="1"/>
  <c r="AYJ38" i="1"/>
  <c r="AYI38" i="1"/>
  <c r="AYH38" i="1"/>
  <c r="AYG38" i="1"/>
  <c r="AYF38" i="1"/>
  <c r="AYE38" i="1"/>
  <c r="AYD38" i="1"/>
  <c r="AYC38" i="1"/>
  <c r="AYB38" i="1"/>
  <c r="AYA38" i="1"/>
  <c r="AXZ38" i="1"/>
  <c r="AXY38" i="1"/>
  <c r="AXX38" i="1"/>
  <c r="AXW38" i="1"/>
  <c r="AXV38" i="1"/>
  <c r="AXU38" i="1"/>
  <c r="AXT38" i="1"/>
  <c r="AXS38" i="1"/>
  <c r="AXR38" i="1"/>
  <c r="AXQ38" i="1"/>
  <c r="AXP38" i="1"/>
  <c r="AXO38" i="1"/>
  <c r="AXN38" i="1"/>
  <c r="AXM38" i="1"/>
  <c r="AXL38" i="1"/>
  <c r="AXK38" i="1"/>
  <c r="AXJ38" i="1"/>
  <c r="AXI38" i="1"/>
  <c r="AXH38" i="1"/>
  <c r="AXG38" i="1"/>
  <c r="AXF38" i="1"/>
  <c r="AXE38" i="1"/>
  <c r="AXD38" i="1"/>
  <c r="AXC38" i="1"/>
  <c r="AXB38" i="1"/>
  <c r="AXA38" i="1"/>
  <c r="AWZ38" i="1"/>
  <c r="AWY38" i="1"/>
  <c r="AWX38" i="1"/>
  <c r="AWW38" i="1"/>
  <c r="AWV38" i="1"/>
  <c r="AWU38" i="1"/>
  <c r="AWT38" i="1"/>
  <c r="AWS38" i="1"/>
  <c r="AWR38" i="1"/>
  <c r="AWQ38" i="1"/>
  <c r="AWP38" i="1"/>
  <c r="AWO38" i="1"/>
  <c r="AWN38" i="1"/>
  <c r="AWM38" i="1"/>
  <c r="AWL38" i="1"/>
  <c r="AWK38" i="1"/>
  <c r="AWJ38" i="1"/>
  <c r="AWI38" i="1"/>
  <c r="AWH38" i="1"/>
  <c r="AWG38" i="1"/>
  <c r="AWF38" i="1"/>
  <c r="AWE38" i="1"/>
  <c r="AWD38" i="1"/>
  <c r="AWC38" i="1"/>
  <c r="AWB38" i="1"/>
  <c r="AWA38" i="1"/>
  <c r="AVZ38" i="1"/>
  <c r="AVY38" i="1"/>
  <c r="AVX38" i="1"/>
  <c r="AVW38" i="1"/>
  <c r="AVV38" i="1"/>
  <c r="AVU38" i="1"/>
  <c r="AVT38" i="1"/>
  <c r="AVS38" i="1"/>
  <c r="AVR38" i="1"/>
  <c r="AVQ38" i="1"/>
  <c r="AVP38" i="1"/>
  <c r="AVO38" i="1"/>
  <c r="AVN38" i="1"/>
  <c r="AVM38" i="1"/>
  <c r="AVL38" i="1"/>
  <c r="AVK38" i="1"/>
  <c r="AVJ38" i="1"/>
  <c r="AVI38" i="1"/>
  <c r="AVH38" i="1"/>
  <c r="AVG38" i="1"/>
  <c r="AVF38" i="1"/>
  <c r="AVE38" i="1"/>
  <c r="AVD38" i="1"/>
  <c r="AVC38" i="1"/>
  <c r="AVB38" i="1"/>
  <c r="AVA38" i="1"/>
  <c r="AUZ38" i="1"/>
  <c r="AUY38" i="1"/>
  <c r="AUX38" i="1"/>
  <c r="AUW38" i="1"/>
  <c r="AUV38" i="1"/>
  <c r="AUU38" i="1"/>
  <c r="AUT38" i="1"/>
  <c r="AUS38" i="1"/>
  <c r="AUR38" i="1"/>
  <c r="AUQ38" i="1"/>
  <c r="AUP38" i="1"/>
  <c r="AUO38" i="1"/>
  <c r="AUN38" i="1"/>
  <c r="AUM38" i="1"/>
  <c r="AUL38" i="1"/>
  <c r="AUK38" i="1"/>
  <c r="AUJ38" i="1"/>
  <c r="AUI38" i="1"/>
  <c r="AUH38" i="1"/>
  <c r="AUG38" i="1"/>
  <c r="AUF38" i="1"/>
  <c r="AUE38" i="1"/>
  <c r="AUD38" i="1"/>
  <c r="AUC38" i="1"/>
  <c r="AUB38" i="1"/>
  <c r="AUA38" i="1"/>
  <c r="ATZ38" i="1"/>
  <c r="ATY38" i="1"/>
  <c r="ATX38" i="1"/>
  <c r="ATW38" i="1"/>
  <c r="ATV38" i="1"/>
  <c r="ATU38" i="1"/>
  <c r="ATT38" i="1"/>
  <c r="ATS38" i="1"/>
  <c r="ATR38" i="1"/>
  <c r="ATQ38" i="1"/>
  <c r="ATP38" i="1"/>
  <c r="ATO38" i="1"/>
  <c r="ATN38" i="1"/>
  <c r="ATM38" i="1"/>
  <c r="ATL38" i="1"/>
  <c r="ATK38" i="1"/>
  <c r="ATJ38" i="1"/>
  <c r="ATI38" i="1"/>
  <c r="ATH38" i="1"/>
  <c r="ATG38" i="1"/>
  <c r="ATF38" i="1"/>
  <c r="ATE38" i="1"/>
  <c r="ATD38" i="1"/>
  <c r="ATC38" i="1"/>
  <c r="ATB38" i="1"/>
  <c r="ATA38" i="1"/>
  <c r="ASZ38" i="1"/>
  <c r="ASY38" i="1"/>
  <c r="ASX38" i="1"/>
  <c r="ASW38" i="1"/>
  <c r="ASV38" i="1"/>
  <c r="ASU38" i="1"/>
  <c r="AST38" i="1"/>
  <c r="ASS38" i="1"/>
  <c r="ASR38" i="1"/>
  <c r="ASQ38" i="1"/>
  <c r="ASP38" i="1"/>
  <c r="ASO38" i="1"/>
  <c r="ASN38" i="1"/>
  <c r="ASM38" i="1"/>
  <c r="ASL38" i="1"/>
  <c r="ASK38" i="1"/>
  <c r="ASJ38" i="1"/>
  <c r="ASI38" i="1"/>
  <c r="ASH38" i="1"/>
  <c r="ASG38" i="1"/>
  <c r="ASF38" i="1"/>
  <c r="ASE38" i="1"/>
  <c r="ASD38" i="1"/>
  <c r="ASC38" i="1"/>
  <c r="ASB38" i="1"/>
  <c r="ASA38" i="1"/>
  <c r="ARZ38" i="1"/>
  <c r="ARY38" i="1"/>
  <c r="ARX38" i="1"/>
  <c r="ARW38" i="1"/>
  <c r="ARV38" i="1"/>
  <c r="ARU38" i="1"/>
  <c r="ART38" i="1"/>
  <c r="ARS38" i="1"/>
  <c r="ARR38" i="1"/>
  <c r="ARQ38" i="1"/>
  <c r="ARP38" i="1"/>
  <c r="ARO38" i="1"/>
  <c r="ARN38" i="1"/>
  <c r="ARM38" i="1"/>
  <c r="ARL38" i="1"/>
  <c r="ARK38" i="1"/>
  <c r="ARJ38" i="1"/>
  <c r="ARI38" i="1"/>
  <c r="ARH38" i="1"/>
  <c r="ARG38" i="1"/>
  <c r="ARF38" i="1"/>
  <c r="ARE38" i="1"/>
  <c r="ARD38" i="1"/>
  <c r="ARC38" i="1"/>
  <c r="ARB38" i="1"/>
  <c r="ARA38" i="1"/>
  <c r="AQZ38" i="1"/>
  <c r="AQY38" i="1"/>
  <c r="AQX38" i="1"/>
  <c r="AQW38" i="1"/>
  <c r="AQV38" i="1"/>
  <c r="AQU38" i="1"/>
  <c r="AQT38" i="1"/>
  <c r="AQS38" i="1"/>
  <c r="AQR38" i="1"/>
  <c r="AQQ38" i="1"/>
  <c r="AQP38" i="1"/>
  <c r="AQO38" i="1"/>
  <c r="AQN38" i="1"/>
  <c r="AQM38" i="1"/>
  <c r="AQL38" i="1"/>
  <c r="AQK38" i="1"/>
  <c r="AQJ38" i="1"/>
  <c r="AQI38" i="1"/>
  <c r="AQH38" i="1"/>
  <c r="AQG38" i="1"/>
  <c r="AQF38" i="1"/>
  <c r="AQE38" i="1"/>
  <c r="AQD38" i="1"/>
  <c r="AQC38" i="1"/>
  <c r="AQB38" i="1"/>
  <c r="AQA38" i="1"/>
  <c r="APZ38" i="1"/>
  <c r="APY38" i="1"/>
  <c r="APX38" i="1"/>
  <c r="APW38" i="1"/>
  <c r="APV38" i="1"/>
  <c r="APU38" i="1"/>
  <c r="APT38" i="1"/>
  <c r="APS38" i="1"/>
  <c r="APR38" i="1"/>
  <c r="APQ38" i="1"/>
  <c r="APP38" i="1"/>
  <c r="APO38" i="1"/>
  <c r="APN38" i="1"/>
  <c r="APM38" i="1"/>
  <c r="APL38" i="1"/>
  <c r="APK38" i="1"/>
  <c r="APJ38" i="1"/>
  <c r="API38" i="1"/>
  <c r="APH38" i="1"/>
  <c r="APG38" i="1"/>
  <c r="APF38" i="1"/>
  <c r="APE38" i="1"/>
  <c r="APD38" i="1"/>
  <c r="APC38" i="1"/>
  <c r="APB38" i="1"/>
  <c r="APA38" i="1"/>
  <c r="AOZ38" i="1"/>
  <c r="AOY38" i="1"/>
  <c r="AOX38" i="1"/>
  <c r="AOW38" i="1"/>
  <c r="AOV38" i="1"/>
  <c r="AOU38" i="1"/>
  <c r="AOT38" i="1"/>
  <c r="AOS38" i="1"/>
  <c r="AOR38" i="1"/>
  <c r="AOQ38" i="1"/>
  <c r="AOP38" i="1"/>
  <c r="AOO38" i="1"/>
  <c r="AON38" i="1"/>
  <c r="AOM38" i="1"/>
  <c r="AOL38" i="1"/>
  <c r="AOK38" i="1"/>
  <c r="AOJ38" i="1"/>
  <c r="AOI38" i="1"/>
  <c r="AOH38" i="1"/>
  <c r="AOG38" i="1"/>
  <c r="AOF38" i="1"/>
  <c r="AOE38" i="1"/>
  <c r="AOD38" i="1"/>
  <c r="AOC38" i="1"/>
  <c r="AOB38" i="1"/>
  <c r="AOA38" i="1"/>
  <c r="ANZ38" i="1"/>
  <c r="ANY38" i="1"/>
  <c r="ANX38" i="1"/>
  <c r="ANW38" i="1"/>
  <c r="ANV38" i="1"/>
  <c r="ANU38" i="1"/>
  <c r="ANT38" i="1"/>
  <c r="ANS38" i="1"/>
  <c r="ANR38" i="1"/>
  <c r="ANQ38" i="1"/>
  <c r="ANP38" i="1"/>
  <c r="ANO38" i="1"/>
  <c r="ANN38" i="1"/>
  <c r="ANM38" i="1"/>
  <c r="ANL38" i="1"/>
  <c r="ANK38" i="1"/>
  <c r="ANJ38" i="1"/>
  <c r="ANI38" i="1"/>
  <c r="ANH38" i="1"/>
  <c r="ANG38" i="1"/>
  <c r="ANF38" i="1"/>
  <c r="ANE38" i="1"/>
  <c r="AND38" i="1"/>
  <c r="ANC38" i="1"/>
  <c r="ANB38" i="1"/>
  <c r="ANA38" i="1"/>
  <c r="AMZ38" i="1"/>
  <c r="AMY38" i="1"/>
  <c r="AMX38" i="1"/>
  <c r="AMW38" i="1"/>
  <c r="AMV38" i="1"/>
  <c r="AMU38" i="1"/>
  <c r="AMT38" i="1"/>
  <c r="AMS38" i="1"/>
  <c r="AMR38" i="1"/>
  <c r="AMQ38" i="1"/>
  <c r="AMP38" i="1"/>
  <c r="AMO38" i="1"/>
  <c r="AMN38" i="1"/>
  <c r="AMM38" i="1"/>
  <c r="AML38" i="1"/>
  <c r="AMK38" i="1"/>
  <c r="AMJ38" i="1"/>
  <c r="AMI38" i="1"/>
  <c r="AMH38" i="1"/>
  <c r="AMG38" i="1"/>
  <c r="AMF38" i="1"/>
  <c r="AME38" i="1"/>
  <c r="AMD38" i="1"/>
  <c r="AMC38" i="1"/>
  <c r="AMB38" i="1"/>
  <c r="AMA38" i="1"/>
  <c r="ALZ38" i="1"/>
  <c r="ALY38" i="1"/>
  <c r="ALX38" i="1"/>
  <c r="ALW38" i="1"/>
  <c r="ALV38" i="1"/>
  <c r="ALU38" i="1"/>
  <c r="ALT38" i="1"/>
  <c r="ALS38" i="1"/>
  <c r="ALR38" i="1"/>
  <c r="ALQ38" i="1"/>
  <c r="ALP38" i="1"/>
  <c r="ALO38" i="1"/>
  <c r="ALN38" i="1"/>
  <c r="ALM38" i="1"/>
  <c r="ALL38" i="1"/>
  <c r="ALK38" i="1"/>
  <c r="ALJ38" i="1"/>
  <c r="ALI38" i="1"/>
  <c r="ALH38" i="1"/>
  <c r="ALG38" i="1"/>
  <c r="ALF38" i="1"/>
  <c r="ALE38" i="1"/>
  <c r="ALD38" i="1"/>
  <c r="ALC38" i="1"/>
  <c r="ALB38" i="1"/>
  <c r="ALA38" i="1"/>
  <c r="AKZ38" i="1"/>
  <c r="AKY38" i="1"/>
  <c r="AKX38" i="1"/>
  <c r="AKW38" i="1"/>
  <c r="AKV38" i="1"/>
  <c r="AKU38" i="1"/>
  <c r="AKT38" i="1"/>
  <c r="AKS38" i="1"/>
  <c r="AKR38" i="1"/>
  <c r="AKQ38" i="1"/>
  <c r="AKP38" i="1"/>
  <c r="AKO38" i="1"/>
  <c r="AKN38" i="1"/>
  <c r="AKM38" i="1"/>
  <c r="AKL38" i="1"/>
  <c r="AKK38" i="1"/>
  <c r="AKJ38" i="1"/>
  <c r="AKI38" i="1"/>
  <c r="AKH38" i="1"/>
  <c r="AKG38" i="1"/>
  <c r="AKF38" i="1"/>
  <c r="AKE38" i="1"/>
  <c r="AKD38" i="1"/>
  <c r="AKC38" i="1"/>
  <c r="AKB38" i="1"/>
  <c r="AKA38" i="1"/>
  <c r="AJZ38" i="1"/>
  <c r="AJY38" i="1"/>
  <c r="AJX38" i="1"/>
  <c r="AJW38" i="1"/>
  <c r="AJV38" i="1"/>
  <c r="AJU38" i="1"/>
  <c r="AJT38" i="1"/>
  <c r="AJS38" i="1"/>
  <c r="AJR38" i="1"/>
  <c r="AJQ38" i="1"/>
  <c r="AJP38" i="1"/>
  <c r="AJO38" i="1"/>
  <c r="AJN38" i="1"/>
  <c r="AJM38" i="1"/>
  <c r="AJL38" i="1"/>
  <c r="AJK38" i="1"/>
  <c r="AJJ38" i="1"/>
  <c r="AJI38" i="1"/>
  <c r="AJH38" i="1"/>
  <c r="AJG38" i="1"/>
  <c r="AJF38" i="1"/>
  <c r="AJE38" i="1"/>
  <c r="AJD38" i="1"/>
  <c r="AJC38" i="1"/>
  <c r="AJB38" i="1"/>
  <c r="AJA38" i="1"/>
  <c r="AIZ38" i="1"/>
  <c r="AIY38" i="1"/>
  <c r="AIX38" i="1"/>
  <c r="AIW38" i="1"/>
  <c r="AIV38" i="1"/>
  <c r="AIU38" i="1"/>
  <c r="AIT38" i="1"/>
  <c r="AIS38" i="1"/>
  <c r="AIR38" i="1"/>
  <c r="AIQ38" i="1"/>
  <c r="AIP38" i="1"/>
  <c r="AIO38" i="1"/>
  <c r="AIN38" i="1"/>
  <c r="AIM38" i="1"/>
  <c r="AIL38" i="1"/>
  <c r="AIK38" i="1"/>
  <c r="AIJ38" i="1"/>
  <c r="AII38" i="1"/>
  <c r="AIH38" i="1"/>
  <c r="AIG38" i="1"/>
  <c r="AIF38" i="1"/>
  <c r="AIE38" i="1"/>
  <c r="AID38" i="1"/>
  <c r="AIC38" i="1"/>
  <c r="AIB38" i="1"/>
  <c r="AIA38" i="1"/>
  <c r="AHZ38" i="1"/>
  <c r="AHY38" i="1"/>
  <c r="AHX38" i="1"/>
  <c r="AHW38" i="1"/>
  <c r="AHV38" i="1"/>
  <c r="AHU38" i="1"/>
  <c r="AHT38" i="1"/>
  <c r="AHS38" i="1"/>
  <c r="AHR38" i="1"/>
  <c r="AHQ38" i="1"/>
  <c r="AHP38" i="1"/>
  <c r="AHO38" i="1"/>
  <c r="AHN38" i="1"/>
  <c r="AHM38" i="1"/>
  <c r="AHL38" i="1"/>
  <c r="AHK38" i="1"/>
  <c r="AHJ38" i="1"/>
  <c r="AHI38" i="1"/>
  <c r="AHH38" i="1"/>
  <c r="AHG38" i="1"/>
  <c r="AHF38" i="1"/>
  <c r="AHE38" i="1"/>
  <c r="AHD38" i="1"/>
  <c r="AHC38" i="1"/>
  <c r="AHB38" i="1"/>
  <c r="AHA38" i="1"/>
  <c r="AGZ38" i="1"/>
  <c r="AGY38" i="1"/>
  <c r="AGX38" i="1"/>
  <c r="AGW38" i="1"/>
  <c r="AGV38" i="1"/>
  <c r="AGU38" i="1"/>
  <c r="AGT38" i="1"/>
  <c r="AGS38" i="1"/>
  <c r="AGR38" i="1"/>
  <c r="AGQ38" i="1"/>
  <c r="AGP38" i="1"/>
  <c r="AGO38" i="1"/>
  <c r="AGN38" i="1"/>
  <c r="AGM38" i="1"/>
  <c r="AGL38" i="1"/>
  <c r="AGK38" i="1"/>
  <c r="AGJ38" i="1"/>
  <c r="AGI38" i="1"/>
  <c r="AGH38" i="1"/>
  <c r="AGG38" i="1"/>
  <c r="AGF38" i="1"/>
  <c r="AGE38" i="1"/>
  <c r="AGD38" i="1"/>
  <c r="AGC38" i="1"/>
  <c r="AGB38" i="1"/>
  <c r="AGA38" i="1"/>
  <c r="AFZ38" i="1"/>
  <c r="AFY38" i="1"/>
  <c r="AFX38" i="1"/>
  <c r="AFW38" i="1"/>
  <c r="AFV38" i="1"/>
  <c r="AFU38" i="1"/>
  <c r="AFT38" i="1"/>
  <c r="AFS38" i="1"/>
  <c r="AFR38" i="1"/>
  <c r="AFQ38" i="1"/>
  <c r="AFP38" i="1"/>
  <c r="AFO38" i="1"/>
  <c r="AFN38" i="1"/>
  <c r="AFM38" i="1"/>
  <c r="AFL38" i="1"/>
  <c r="AFK38" i="1"/>
  <c r="AFJ38" i="1"/>
  <c r="AFI38" i="1"/>
  <c r="AFH38" i="1"/>
  <c r="AFG38" i="1"/>
  <c r="AFF38" i="1"/>
  <c r="AFE38" i="1"/>
  <c r="AFD38" i="1"/>
  <c r="AFC38" i="1"/>
  <c r="AFB38" i="1"/>
  <c r="AFA38" i="1"/>
  <c r="AEZ38" i="1"/>
  <c r="AEY38" i="1"/>
  <c r="AEX38" i="1"/>
  <c r="AEW38" i="1"/>
  <c r="AEV38" i="1"/>
  <c r="AEU38" i="1"/>
  <c r="AET38" i="1"/>
  <c r="AES38" i="1"/>
  <c r="AER38" i="1"/>
  <c r="AEQ38" i="1"/>
  <c r="AEP38" i="1"/>
  <c r="AEO38" i="1"/>
  <c r="AEN38" i="1"/>
  <c r="AEM38" i="1"/>
  <c r="AEL38" i="1"/>
  <c r="AEK38" i="1"/>
  <c r="AEJ38" i="1"/>
  <c r="AEI38" i="1"/>
  <c r="AEH38" i="1"/>
  <c r="AEG38" i="1"/>
  <c r="AEF38" i="1"/>
  <c r="AEE38" i="1"/>
  <c r="AED38" i="1"/>
  <c r="AEC38" i="1"/>
  <c r="AEB38" i="1"/>
  <c r="AEA38" i="1"/>
  <c r="ADZ38" i="1"/>
  <c r="ADY38" i="1"/>
  <c r="ADX38" i="1"/>
  <c r="ADW38" i="1"/>
  <c r="ADV38" i="1"/>
  <c r="ADU38" i="1"/>
  <c r="ADT38" i="1"/>
  <c r="ADS38" i="1"/>
  <c r="ADR38" i="1"/>
  <c r="ADQ38" i="1"/>
  <c r="ADP38" i="1"/>
  <c r="ADO38" i="1"/>
  <c r="ADN38" i="1"/>
  <c r="ADM38" i="1"/>
  <c r="ADL38" i="1"/>
  <c r="ADK38" i="1"/>
  <c r="ADJ38" i="1"/>
  <c r="ADI38" i="1"/>
  <c r="ADH38" i="1"/>
  <c r="ADG38" i="1"/>
  <c r="ADF38" i="1"/>
  <c r="ADE38" i="1"/>
  <c r="ADD38" i="1"/>
  <c r="ADC38" i="1"/>
  <c r="ADB38" i="1"/>
  <c r="ADA38" i="1"/>
  <c r="ACZ38" i="1"/>
  <c r="ACY38" i="1"/>
  <c r="ACX38" i="1"/>
  <c r="ACW38" i="1"/>
  <c r="ACV38" i="1"/>
  <c r="ACU38" i="1"/>
  <c r="ACT38" i="1"/>
  <c r="ACS38" i="1"/>
  <c r="ACR38" i="1"/>
  <c r="ACQ38" i="1"/>
  <c r="ACP38" i="1"/>
  <c r="ACO38" i="1"/>
  <c r="ACN38" i="1"/>
  <c r="ACM38" i="1"/>
  <c r="ACL38" i="1"/>
  <c r="ACK38" i="1"/>
  <c r="ACJ38" i="1"/>
  <c r="ACI38" i="1"/>
  <c r="ACH38" i="1"/>
  <c r="ACG38" i="1"/>
  <c r="ACF38" i="1"/>
  <c r="ACE38" i="1"/>
  <c r="ACD38" i="1"/>
  <c r="ACC38" i="1"/>
  <c r="ACB38" i="1"/>
  <c r="ACA38" i="1"/>
  <c r="ABZ38" i="1"/>
  <c r="ABY38" i="1"/>
  <c r="ABX38" i="1"/>
  <c r="ABW38" i="1"/>
  <c r="ABV38" i="1"/>
  <c r="ABU38" i="1"/>
  <c r="ABT38" i="1"/>
  <c r="ABS38" i="1"/>
  <c r="ABR38" i="1"/>
  <c r="ABQ38" i="1"/>
  <c r="ABP38" i="1"/>
  <c r="ABO38" i="1"/>
  <c r="ABN38" i="1"/>
  <c r="ABM38" i="1"/>
  <c r="ABL38" i="1"/>
  <c r="ABK38" i="1"/>
  <c r="ABJ38" i="1"/>
  <c r="ABI38" i="1"/>
  <c r="ABH38" i="1"/>
  <c r="ABG38" i="1"/>
  <c r="ABF38" i="1"/>
  <c r="ABE38" i="1"/>
  <c r="ABD38" i="1"/>
  <c r="ABC38" i="1"/>
  <c r="ABB38" i="1"/>
  <c r="ABA38" i="1"/>
  <c r="AAZ38" i="1"/>
  <c r="AAY38" i="1"/>
  <c r="AAX38" i="1"/>
  <c r="AAW38" i="1"/>
  <c r="AAV38" i="1"/>
  <c r="AAU38" i="1"/>
  <c r="AAT38" i="1"/>
  <c r="AAS38" i="1"/>
  <c r="AAR38" i="1"/>
  <c r="AAQ38" i="1"/>
  <c r="AAP38" i="1"/>
  <c r="AAO38" i="1"/>
  <c r="AAN38" i="1"/>
  <c r="AAM38" i="1"/>
  <c r="AAL38" i="1"/>
  <c r="AAK38" i="1"/>
  <c r="AAJ38" i="1"/>
  <c r="AAI38" i="1"/>
  <c r="AAH38" i="1"/>
  <c r="AAG38" i="1"/>
  <c r="AAF38" i="1"/>
  <c r="AAE38" i="1"/>
  <c r="AAD38" i="1"/>
  <c r="AAC38" i="1"/>
  <c r="AAB38" i="1"/>
  <c r="AAA38" i="1"/>
  <c r="ZZ38" i="1"/>
  <c r="ZY38" i="1"/>
  <c r="ZX38" i="1"/>
  <c r="ZW38" i="1"/>
  <c r="ZV38" i="1"/>
  <c r="ZU38" i="1"/>
  <c r="ZT38" i="1"/>
  <c r="ZS38" i="1"/>
  <c r="ZR38" i="1"/>
  <c r="ZQ38" i="1"/>
  <c r="ZP38" i="1"/>
  <c r="ZO38" i="1"/>
  <c r="ZN38" i="1"/>
  <c r="ZM38" i="1"/>
  <c r="ZL38" i="1"/>
  <c r="ZK38" i="1"/>
  <c r="ZJ38" i="1"/>
  <c r="ZI38" i="1"/>
  <c r="ZH38" i="1"/>
  <c r="ZG38" i="1"/>
  <c r="ZF38" i="1"/>
  <c r="ZE38" i="1"/>
  <c r="ZD38" i="1"/>
  <c r="ZC38" i="1"/>
  <c r="ZB38" i="1"/>
  <c r="ZA38" i="1"/>
  <c r="YZ38" i="1"/>
  <c r="YY38" i="1"/>
  <c r="YX38" i="1"/>
  <c r="YW38" i="1"/>
  <c r="YV38" i="1"/>
  <c r="YU38" i="1"/>
  <c r="YT38" i="1"/>
  <c r="YS38" i="1"/>
  <c r="YR38" i="1"/>
  <c r="YQ38" i="1"/>
  <c r="YP38" i="1"/>
  <c r="YO38" i="1"/>
  <c r="YN38" i="1"/>
  <c r="YM38" i="1"/>
  <c r="YL38" i="1"/>
  <c r="YK38" i="1"/>
  <c r="YJ38" i="1"/>
  <c r="YI38" i="1"/>
  <c r="YH38" i="1"/>
  <c r="YG38" i="1"/>
  <c r="YF38" i="1"/>
  <c r="YE38" i="1"/>
  <c r="YD38" i="1"/>
  <c r="YC38" i="1"/>
  <c r="YB38" i="1"/>
  <c r="YA38" i="1"/>
  <c r="XZ38" i="1"/>
  <c r="XY38" i="1"/>
  <c r="XX38" i="1"/>
  <c r="XW38" i="1"/>
  <c r="XV38" i="1"/>
  <c r="XU38" i="1"/>
  <c r="XT38" i="1"/>
  <c r="XS38" i="1"/>
  <c r="XR38" i="1"/>
  <c r="XQ38" i="1"/>
  <c r="XP38" i="1"/>
  <c r="XO38" i="1"/>
  <c r="XN38" i="1"/>
  <c r="XM38" i="1"/>
  <c r="XL38" i="1"/>
  <c r="XK38" i="1"/>
  <c r="XJ38" i="1"/>
  <c r="XI38" i="1"/>
  <c r="XH38" i="1"/>
  <c r="XG38" i="1"/>
  <c r="XF38" i="1"/>
  <c r="XE38" i="1"/>
  <c r="XD38" i="1"/>
  <c r="XC38" i="1"/>
  <c r="XB38" i="1"/>
  <c r="XA38" i="1"/>
  <c r="WZ38" i="1"/>
  <c r="WY38" i="1"/>
  <c r="WX38" i="1"/>
  <c r="WW38" i="1"/>
  <c r="WV38" i="1"/>
  <c r="WU38" i="1"/>
  <c r="WT38" i="1"/>
  <c r="WS38" i="1"/>
  <c r="WR38" i="1"/>
  <c r="WQ38" i="1"/>
  <c r="WP38" i="1"/>
  <c r="WO38" i="1"/>
  <c r="WN38" i="1"/>
  <c r="WM38" i="1"/>
  <c r="WL38" i="1"/>
  <c r="WK38" i="1"/>
  <c r="WJ38" i="1"/>
  <c r="WI38" i="1"/>
  <c r="WH38" i="1"/>
  <c r="WG38" i="1"/>
  <c r="WF38" i="1"/>
  <c r="WE38" i="1"/>
  <c r="WD38" i="1"/>
  <c r="WC38" i="1"/>
  <c r="WB38" i="1"/>
  <c r="WA38" i="1"/>
  <c r="VZ38" i="1"/>
  <c r="VY38" i="1"/>
  <c r="VX38" i="1"/>
  <c r="VW38" i="1"/>
  <c r="VV38" i="1"/>
  <c r="VU38" i="1"/>
  <c r="VT38" i="1"/>
  <c r="VS38" i="1"/>
  <c r="VR38" i="1"/>
  <c r="VQ38" i="1"/>
  <c r="VP38" i="1"/>
  <c r="VO38" i="1"/>
  <c r="VN38" i="1"/>
  <c r="VM38" i="1"/>
  <c r="VL38" i="1"/>
  <c r="VK38" i="1"/>
  <c r="VJ38" i="1"/>
  <c r="VI38" i="1"/>
  <c r="VH38" i="1"/>
  <c r="VG38" i="1"/>
  <c r="VF38" i="1"/>
  <c r="VE38" i="1"/>
  <c r="VD38" i="1"/>
  <c r="VC38" i="1"/>
  <c r="VB38" i="1"/>
  <c r="VA38" i="1"/>
  <c r="UZ38" i="1"/>
  <c r="UY38" i="1"/>
  <c r="UX38" i="1"/>
  <c r="UW38" i="1"/>
  <c r="UV38" i="1"/>
  <c r="UU38" i="1"/>
  <c r="UT38" i="1"/>
  <c r="US38" i="1"/>
  <c r="UR38" i="1"/>
  <c r="UQ38" i="1"/>
  <c r="UP38" i="1"/>
  <c r="UO38" i="1"/>
  <c r="UN38" i="1"/>
  <c r="UM38" i="1"/>
  <c r="UL38" i="1"/>
  <c r="UK38" i="1"/>
  <c r="UJ38" i="1"/>
  <c r="UI38" i="1"/>
  <c r="UH38" i="1"/>
  <c r="UG38" i="1"/>
  <c r="UF38" i="1"/>
  <c r="UE38" i="1"/>
  <c r="UD38" i="1"/>
  <c r="UC38" i="1"/>
  <c r="UB38" i="1"/>
  <c r="UA38" i="1"/>
  <c r="TZ38" i="1"/>
  <c r="TY38" i="1"/>
  <c r="TX38" i="1"/>
  <c r="TW38" i="1"/>
  <c r="TV38" i="1"/>
  <c r="TU38" i="1"/>
  <c r="TT38" i="1"/>
  <c r="TS38" i="1"/>
  <c r="TR38" i="1"/>
  <c r="TQ38" i="1"/>
  <c r="TP38" i="1"/>
  <c r="TO38" i="1"/>
  <c r="TN38" i="1"/>
  <c r="TM38" i="1"/>
  <c r="TL38" i="1"/>
  <c r="TK38" i="1"/>
  <c r="TJ38" i="1"/>
  <c r="TI38" i="1"/>
  <c r="TH38" i="1"/>
  <c r="TG38" i="1"/>
  <c r="TF38" i="1"/>
  <c r="TE38" i="1"/>
  <c r="TD38" i="1"/>
  <c r="TC38" i="1"/>
  <c r="TB38" i="1"/>
  <c r="TA38" i="1"/>
  <c r="SZ38" i="1"/>
  <c r="SY38" i="1"/>
  <c r="SX38" i="1"/>
  <c r="SW38" i="1"/>
  <c r="SV38" i="1"/>
  <c r="SU38" i="1"/>
  <c r="ST38" i="1"/>
  <c r="SS38" i="1"/>
  <c r="SR38" i="1"/>
  <c r="SQ38" i="1"/>
  <c r="SP38" i="1"/>
  <c r="SO38" i="1"/>
  <c r="SN38" i="1"/>
  <c r="SM38" i="1"/>
  <c r="SL38" i="1"/>
  <c r="SK38" i="1"/>
  <c r="SJ38" i="1"/>
  <c r="SI38" i="1"/>
  <c r="SH38" i="1"/>
  <c r="SG38" i="1"/>
  <c r="SF38" i="1"/>
  <c r="SE38" i="1"/>
  <c r="SD38" i="1"/>
  <c r="SC38" i="1"/>
  <c r="SB38" i="1"/>
  <c r="SA38" i="1"/>
  <c r="RZ38" i="1"/>
  <c r="RY38" i="1"/>
  <c r="RX38" i="1"/>
  <c r="RW38" i="1"/>
  <c r="RV38" i="1"/>
  <c r="RU38" i="1"/>
  <c r="RT38" i="1"/>
  <c r="RS38" i="1"/>
  <c r="RR38" i="1"/>
  <c r="RQ38" i="1"/>
  <c r="RP38" i="1"/>
  <c r="RO38" i="1"/>
  <c r="RN38" i="1"/>
  <c r="RM38" i="1"/>
  <c r="RL38" i="1"/>
  <c r="RK38" i="1"/>
  <c r="RJ38" i="1"/>
  <c r="RI38" i="1"/>
  <c r="RH38" i="1"/>
  <c r="RG38" i="1"/>
  <c r="RF38" i="1"/>
  <c r="RE38" i="1"/>
  <c r="RD38" i="1"/>
  <c r="RC38" i="1"/>
  <c r="RB38" i="1"/>
  <c r="RA38" i="1"/>
  <c r="QZ38" i="1"/>
  <c r="QY38" i="1"/>
  <c r="QX38" i="1"/>
  <c r="QW38" i="1"/>
  <c r="QV38" i="1"/>
  <c r="QU38" i="1"/>
  <c r="QT38" i="1"/>
  <c r="QS38" i="1"/>
  <c r="QR38" i="1"/>
  <c r="QQ38" i="1"/>
  <c r="QP38" i="1"/>
  <c r="QO38" i="1"/>
  <c r="QN38" i="1"/>
  <c r="QM38" i="1"/>
  <c r="QL38" i="1"/>
  <c r="QK38" i="1"/>
  <c r="QJ38" i="1"/>
  <c r="QI38" i="1"/>
  <c r="QH38" i="1"/>
  <c r="QG38" i="1"/>
  <c r="QF38" i="1"/>
  <c r="QE38" i="1"/>
  <c r="QD38" i="1"/>
  <c r="QC38" i="1"/>
  <c r="QB38" i="1"/>
  <c r="QA38" i="1"/>
  <c r="PZ38" i="1"/>
  <c r="PY38" i="1"/>
  <c r="PX38" i="1"/>
  <c r="PW38" i="1"/>
  <c r="PV38" i="1"/>
  <c r="PU38" i="1"/>
  <c r="PT38" i="1"/>
  <c r="PS38" i="1"/>
  <c r="PR38" i="1"/>
  <c r="PQ38" i="1"/>
  <c r="PP38" i="1"/>
  <c r="PO38" i="1"/>
  <c r="PN38" i="1"/>
  <c r="PM38" i="1"/>
  <c r="PL38" i="1"/>
  <c r="PK38" i="1"/>
  <c r="PJ38" i="1"/>
  <c r="PI38" i="1"/>
  <c r="PH38" i="1"/>
  <c r="PG38" i="1"/>
  <c r="PF38" i="1"/>
  <c r="PE38" i="1"/>
  <c r="PD38" i="1"/>
  <c r="PC38" i="1"/>
  <c r="PB38" i="1"/>
  <c r="PA38" i="1"/>
  <c r="OZ38" i="1"/>
  <c r="OY38" i="1"/>
  <c r="OX38" i="1"/>
  <c r="OW38" i="1"/>
  <c r="OV38" i="1"/>
  <c r="OU38" i="1"/>
  <c r="OT38" i="1"/>
  <c r="OS38" i="1"/>
  <c r="OR38" i="1"/>
  <c r="OQ38" i="1"/>
  <c r="OP38" i="1"/>
  <c r="OO38" i="1"/>
  <c r="ON38" i="1"/>
  <c r="OM38" i="1"/>
  <c r="OL38" i="1"/>
  <c r="OK38" i="1"/>
  <c r="OJ38" i="1"/>
  <c r="OI38" i="1"/>
  <c r="OH38" i="1"/>
  <c r="OG38" i="1"/>
  <c r="OF38" i="1"/>
  <c r="OE38" i="1"/>
  <c r="OD38" i="1"/>
  <c r="OC38" i="1"/>
  <c r="OB38" i="1"/>
  <c r="OA38" i="1"/>
  <c r="NZ38" i="1"/>
  <c r="NY38" i="1"/>
  <c r="NX38" i="1"/>
  <c r="NW38" i="1"/>
  <c r="NV38" i="1"/>
  <c r="NU38" i="1"/>
  <c r="NT38" i="1"/>
  <c r="NS38" i="1"/>
  <c r="NR38" i="1"/>
  <c r="NQ38" i="1"/>
  <c r="NP38" i="1"/>
  <c r="NO38" i="1"/>
  <c r="NN38" i="1"/>
  <c r="NM38" i="1"/>
  <c r="NL38" i="1"/>
  <c r="NK38" i="1"/>
  <c r="NJ38" i="1"/>
  <c r="NI38" i="1"/>
  <c r="NH38" i="1"/>
  <c r="NG38" i="1"/>
  <c r="NF38" i="1"/>
  <c r="NE38" i="1"/>
  <c r="ND38" i="1"/>
  <c r="NC38" i="1"/>
  <c r="NB38" i="1"/>
  <c r="NA38" i="1"/>
  <c r="MZ38" i="1"/>
  <c r="MY38" i="1"/>
  <c r="MX38" i="1"/>
  <c r="MW38" i="1"/>
  <c r="MV38" i="1"/>
  <c r="MU38" i="1"/>
  <c r="MT38" i="1"/>
  <c r="MS38" i="1"/>
  <c r="MR38" i="1"/>
  <c r="MQ38" i="1"/>
  <c r="MP38" i="1"/>
  <c r="MO38" i="1"/>
  <c r="MN38" i="1"/>
  <c r="MM38" i="1"/>
  <c r="ML38" i="1"/>
  <c r="MK38" i="1"/>
  <c r="MJ38" i="1"/>
  <c r="MI38" i="1"/>
  <c r="MH38" i="1"/>
  <c r="MG38" i="1"/>
  <c r="MF38" i="1"/>
  <c r="ME38" i="1"/>
  <c r="MD38" i="1"/>
  <c r="MC38" i="1"/>
  <c r="MB38" i="1"/>
  <c r="MA38" i="1"/>
  <c r="LZ38" i="1"/>
  <c r="LY38" i="1"/>
  <c r="LX38" i="1"/>
  <c r="LW38" i="1"/>
  <c r="LV38" i="1"/>
  <c r="LU38" i="1"/>
  <c r="LT38" i="1"/>
  <c r="LS38" i="1"/>
  <c r="LR38" i="1"/>
  <c r="LQ38" i="1"/>
  <c r="LP38" i="1"/>
  <c r="LO38" i="1"/>
  <c r="LN38" i="1"/>
  <c r="LM38" i="1"/>
  <c r="LL38" i="1"/>
  <c r="LK38" i="1"/>
  <c r="LJ38" i="1"/>
  <c r="LI38" i="1"/>
  <c r="LH38" i="1"/>
  <c r="LG38" i="1"/>
  <c r="LF38" i="1"/>
  <c r="LE38" i="1"/>
  <c r="LD38" i="1"/>
  <c r="LC38" i="1"/>
  <c r="LB38" i="1"/>
  <c r="LA38" i="1"/>
  <c r="KZ38" i="1"/>
  <c r="KY38" i="1"/>
  <c r="KX38" i="1"/>
  <c r="KW38" i="1"/>
  <c r="KV38" i="1"/>
  <c r="KU38" i="1"/>
  <c r="KT38" i="1"/>
  <c r="KS38" i="1"/>
  <c r="KR38" i="1"/>
  <c r="KQ38" i="1"/>
  <c r="KP38" i="1"/>
  <c r="KO38" i="1"/>
  <c r="KN38" i="1"/>
  <c r="KM38" i="1"/>
  <c r="KL38" i="1"/>
  <c r="KK38" i="1"/>
  <c r="KJ38" i="1"/>
  <c r="KI38" i="1"/>
  <c r="KH38" i="1"/>
  <c r="KG38" i="1"/>
  <c r="KF38" i="1"/>
  <c r="KE38" i="1"/>
  <c r="KD38" i="1"/>
  <c r="KC38" i="1"/>
  <c r="KB38" i="1"/>
  <c r="KA38" i="1"/>
  <c r="JZ38" i="1"/>
  <c r="JY38" i="1"/>
  <c r="JX38" i="1"/>
  <c r="JW38" i="1"/>
  <c r="JV38" i="1"/>
  <c r="JU38" i="1"/>
  <c r="JT38" i="1"/>
  <c r="JS38" i="1"/>
  <c r="JR38" i="1"/>
  <c r="JQ38" i="1"/>
  <c r="JP38" i="1"/>
  <c r="JO38" i="1"/>
  <c r="JN38" i="1"/>
  <c r="JM38" i="1"/>
  <c r="JL38" i="1"/>
  <c r="JK38" i="1"/>
  <c r="JJ38" i="1"/>
  <c r="JI38" i="1"/>
  <c r="JH38" i="1"/>
  <c r="JG38" i="1"/>
  <c r="JF38" i="1"/>
  <c r="JE38" i="1"/>
  <c r="JD38" i="1"/>
  <c r="JC38" i="1"/>
  <c r="JB38" i="1"/>
  <c r="JA38" i="1"/>
  <c r="IZ38" i="1"/>
  <c r="IY38" i="1"/>
  <c r="IX38" i="1"/>
  <c r="IW38" i="1"/>
  <c r="IV38" i="1"/>
  <c r="IU38" i="1"/>
  <c r="IT38" i="1"/>
  <c r="IS38" i="1"/>
  <c r="IR38" i="1"/>
  <c r="IQ38" i="1"/>
  <c r="IP38" i="1"/>
  <c r="IO38" i="1"/>
  <c r="IN38" i="1"/>
  <c r="IM38" i="1"/>
  <c r="IL38" i="1"/>
  <c r="IK38" i="1"/>
  <c r="IJ38" i="1"/>
  <c r="II38" i="1"/>
  <c r="IH38" i="1"/>
  <c r="IG38" i="1"/>
  <c r="IF38" i="1"/>
  <c r="IE38" i="1"/>
  <c r="ID38" i="1"/>
  <c r="IC38" i="1"/>
  <c r="IB38" i="1"/>
  <c r="IA38" i="1"/>
  <c r="HZ38" i="1"/>
  <c r="HY38" i="1"/>
  <c r="HX38" i="1"/>
  <c r="HW38" i="1"/>
  <c r="HV38" i="1"/>
  <c r="HU38" i="1"/>
  <c r="HT38" i="1"/>
  <c r="HS38" i="1"/>
  <c r="HR38" i="1"/>
  <c r="HQ38" i="1"/>
  <c r="HP38" i="1"/>
  <c r="HO38" i="1"/>
  <c r="HN38" i="1"/>
  <c r="HM38" i="1"/>
  <c r="HL38" i="1"/>
  <c r="HK38" i="1"/>
  <c r="HJ38" i="1"/>
  <c r="HI38" i="1"/>
  <c r="HH38" i="1"/>
  <c r="HG38" i="1"/>
  <c r="HF38" i="1"/>
  <c r="HE38" i="1"/>
  <c r="HD38" i="1"/>
  <c r="HC38" i="1"/>
  <c r="HB38" i="1"/>
  <c r="HA38" i="1"/>
  <c r="GZ38" i="1"/>
  <c r="GY38" i="1"/>
  <c r="GX38" i="1"/>
  <c r="GW38" i="1"/>
  <c r="GV38" i="1"/>
  <c r="GU38" i="1"/>
  <c r="GT38" i="1"/>
  <c r="GS38" i="1"/>
  <c r="GR38" i="1"/>
  <c r="GQ38" i="1"/>
  <c r="GP38" i="1"/>
  <c r="GO38" i="1"/>
  <c r="GN38" i="1"/>
  <c r="GM38" i="1"/>
  <c r="GL38" i="1"/>
  <c r="GK38" i="1"/>
  <c r="GJ38" i="1"/>
  <c r="GI38" i="1"/>
  <c r="GH38" i="1"/>
  <c r="GG38" i="1"/>
  <c r="GF38" i="1"/>
  <c r="GE38" i="1"/>
  <c r="GD38" i="1"/>
  <c r="GC38" i="1"/>
  <c r="GB38" i="1"/>
  <c r="GA38" i="1"/>
  <c r="FZ38" i="1"/>
  <c r="FY38" i="1"/>
  <c r="FX38" i="1"/>
  <c r="FW38" i="1"/>
  <c r="FV38" i="1"/>
  <c r="FU38" i="1"/>
  <c r="FT38" i="1"/>
  <c r="FS38" i="1"/>
  <c r="FR38" i="1"/>
  <c r="FQ38" i="1"/>
  <c r="FP38" i="1"/>
  <c r="FO38" i="1"/>
  <c r="FN38" i="1"/>
  <c r="FM38" i="1"/>
  <c r="FL38" i="1"/>
  <c r="FK38" i="1"/>
  <c r="FJ38" i="1"/>
  <c r="FI38" i="1"/>
  <c r="FH38" i="1"/>
  <c r="FG38" i="1"/>
  <c r="FF38" i="1"/>
  <c r="FE38" i="1"/>
  <c r="FD38" i="1"/>
  <c r="FC38" i="1"/>
  <c r="FB38" i="1"/>
  <c r="FA38" i="1"/>
  <c r="EZ38" i="1"/>
  <c r="EY38" i="1"/>
  <c r="EX38" i="1"/>
  <c r="EW38" i="1"/>
  <c r="EV38" i="1"/>
  <c r="EU38" i="1"/>
  <c r="ET38" i="1"/>
  <c r="ES38" i="1"/>
  <c r="ER38" i="1"/>
  <c r="EQ38" i="1"/>
  <c r="EP38" i="1"/>
  <c r="EO38" i="1"/>
  <c r="EN38" i="1"/>
  <c r="EM38" i="1"/>
  <c r="EL38" i="1"/>
  <c r="EK38" i="1"/>
  <c r="EJ38" i="1"/>
  <c r="EI38" i="1"/>
  <c r="EH38" i="1"/>
  <c r="EG38" i="1"/>
  <c r="EF38" i="1"/>
  <c r="EE38" i="1"/>
  <c r="ED38" i="1"/>
  <c r="EC38" i="1"/>
  <c r="EB38" i="1"/>
  <c r="EA38" i="1"/>
  <c r="DZ38" i="1"/>
  <c r="DY38" i="1"/>
  <c r="DX38" i="1"/>
  <c r="DW38" i="1"/>
  <c r="DV38" i="1"/>
  <c r="DU38" i="1"/>
  <c r="DT38" i="1"/>
  <c r="DS38" i="1"/>
  <c r="DR38" i="1"/>
  <c r="DQ38" i="1"/>
  <c r="DP38" i="1"/>
  <c r="DO38" i="1"/>
  <c r="DN38" i="1"/>
  <c r="DM38" i="1"/>
  <c r="DL38" i="1"/>
  <c r="DK38" i="1"/>
  <c r="DJ38" i="1"/>
  <c r="DI38" i="1"/>
  <c r="DH38" i="1"/>
  <c r="DG38" i="1"/>
  <c r="DF38" i="1"/>
  <c r="DE38" i="1"/>
  <c r="DD38" i="1"/>
  <c r="DC38" i="1"/>
  <c r="DB38" i="1"/>
  <c r="DA38" i="1"/>
  <c r="CZ38" i="1"/>
  <c r="CY38" i="1"/>
  <c r="CX38" i="1"/>
  <c r="CW38" i="1"/>
  <c r="CV38" i="1"/>
  <c r="CU38" i="1"/>
  <c r="CT38" i="1"/>
  <c r="CS38" i="1"/>
  <c r="CR38" i="1"/>
  <c r="CQ38" i="1"/>
  <c r="CP38" i="1"/>
  <c r="CO38" i="1"/>
  <c r="CN38" i="1"/>
  <c r="CM38" i="1"/>
  <c r="CL38" i="1"/>
  <c r="CK38" i="1"/>
  <c r="CJ38" i="1"/>
  <c r="CI38" i="1"/>
  <c r="CH38" i="1"/>
  <c r="CG38" i="1"/>
  <c r="CF38" i="1"/>
  <c r="CE38" i="1"/>
  <c r="CD38" i="1"/>
  <c r="CC38" i="1"/>
  <c r="CB38" i="1"/>
  <c r="CA38" i="1"/>
  <c r="BZ38" i="1"/>
  <c r="BY38" i="1"/>
  <c r="BX38" i="1"/>
  <c r="BW38" i="1"/>
  <c r="BV38" i="1"/>
  <c r="BU38" i="1"/>
  <c r="BT38" i="1"/>
  <c r="BS38" i="1"/>
  <c r="BR38" i="1"/>
  <c r="BQ38" i="1"/>
  <c r="BP38" i="1"/>
  <c r="BO38" i="1"/>
  <c r="BN38" i="1"/>
  <c r="BM38" i="1"/>
  <c r="BL38" i="1"/>
  <c r="BK38" i="1"/>
  <c r="BJ38" i="1"/>
  <c r="BI38" i="1"/>
  <c r="BH38" i="1"/>
  <c r="BG38" i="1"/>
  <c r="BF38" i="1"/>
  <c r="BE38" i="1"/>
  <c r="BD38" i="1"/>
  <c r="BC38" i="1"/>
  <c r="BB38" i="1"/>
  <c r="BA38" i="1"/>
  <c r="AZ38" i="1"/>
  <c r="AY38" i="1"/>
  <c r="AX38" i="1"/>
  <c r="AW38" i="1"/>
  <c r="AV38" i="1"/>
  <c r="AU38" i="1"/>
  <c r="AT38" i="1"/>
  <c r="AS38" i="1"/>
  <c r="AR38" i="1"/>
  <c r="AQ38" i="1"/>
  <c r="AP38" i="1"/>
  <c r="AO38" i="1"/>
  <c r="AN38" i="1"/>
  <c r="AM38" i="1"/>
  <c r="AL38" i="1"/>
  <c r="AK38" i="1"/>
  <c r="AJ38" i="1"/>
  <c r="AI38" i="1"/>
  <c r="AH38" i="1"/>
  <c r="AG38" i="1"/>
  <c r="AF38" i="1"/>
  <c r="AE38" i="1"/>
  <c r="AD38" i="1"/>
  <c r="AC38" i="1"/>
  <c r="AB38" i="1"/>
  <c r="AA38" i="1"/>
  <c r="Z38" i="1"/>
  <c r="Y38" i="1"/>
  <c r="X38" i="1"/>
  <c r="W38" i="1"/>
  <c r="V38" i="1"/>
  <c r="U38" i="1"/>
  <c r="T38" i="1"/>
  <c r="S38" i="1"/>
  <c r="R38" i="1"/>
  <c r="Q38" i="1"/>
  <c r="P38" i="1"/>
  <c r="O38" i="1"/>
  <c r="N38" i="1"/>
  <c r="M38" i="1"/>
  <c r="L38" i="1"/>
  <c r="K38" i="1"/>
  <c r="C10" i="9" l="1"/>
  <c r="Z11" i="9"/>
  <c r="E7" i="9"/>
  <c r="AA11" i="9"/>
  <c r="G8" i="9"/>
  <c r="AB11" i="9"/>
  <c r="I9" i="9"/>
  <c r="AC11" i="9"/>
  <c r="K10" i="9"/>
  <c r="AD11" i="9"/>
  <c r="M7" i="9"/>
  <c r="AE11" i="9"/>
  <c r="AI11" i="9"/>
  <c r="O8" i="9"/>
  <c r="AF11" i="9"/>
  <c r="L7" i="11"/>
  <c r="P23" i="11"/>
  <c r="E21" i="32"/>
  <c r="M21" i="32"/>
  <c r="K21" i="32"/>
  <c r="K7" i="9"/>
  <c r="E6" i="9"/>
  <c r="K9" i="9"/>
  <c r="E10" i="9"/>
  <c r="M10" i="9"/>
  <c r="I8" i="9"/>
  <c r="G5" i="9"/>
  <c r="G7" i="9"/>
  <c r="G9" i="9"/>
  <c r="O5" i="9"/>
  <c r="O7" i="9"/>
  <c r="O9" i="9"/>
  <c r="G31" i="32"/>
  <c r="F7" i="11"/>
  <c r="F17" i="10"/>
  <c r="R17" i="10"/>
  <c r="L17" i="10"/>
  <c r="O17" i="10"/>
  <c r="I17" i="10"/>
  <c r="C9" i="9"/>
  <c r="C7" i="9"/>
  <c r="C5" i="9"/>
  <c r="Q8" i="8"/>
  <c r="Q11" i="8"/>
  <c r="Q7" i="8"/>
  <c r="S7" i="8"/>
  <c r="G10" i="8"/>
  <c r="Q12" i="8"/>
  <c r="S6" i="8"/>
  <c r="O8" i="8"/>
  <c r="O10" i="8"/>
  <c r="S12" i="8"/>
  <c r="G9" i="8"/>
  <c r="G11" i="8"/>
  <c r="G13" i="8"/>
  <c r="K11" i="8"/>
  <c r="K6" i="8"/>
  <c r="K10" i="8"/>
  <c r="K5" i="8"/>
  <c r="K13" i="8"/>
  <c r="K9" i="8"/>
  <c r="O13" i="8"/>
  <c r="I7" i="8"/>
  <c r="O5" i="8"/>
  <c r="Q10" i="8"/>
  <c r="K7" i="8"/>
  <c r="K8" i="8"/>
  <c r="O9" i="8"/>
  <c r="I6" i="8"/>
  <c r="I5" i="8"/>
  <c r="I13" i="8"/>
  <c r="M14" i="8"/>
  <c r="I12" i="8"/>
  <c r="I11" i="8"/>
  <c r="I10" i="8"/>
  <c r="I9" i="8"/>
  <c r="E5" i="9"/>
  <c r="M5" i="9"/>
  <c r="G6" i="9"/>
  <c r="O6" i="9"/>
  <c r="I7" i="9"/>
  <c r="C8" i="9"/>
  <c r="K8" i="9"/>
  <c r="E9" i="9"/>
  <c r="M9" i="9"/>
  <c r="G10" i="9"/>
  <c r="O10" i="9"/>
  <c r="H7" i="11"/>
  <c r="D14" i="13"/>
  <c r="M5" i="32"/>
  <c r="I6" i="32"/>
  <c r="M7" i="32"/>
  <c r="I8" i="32"/>
  <c r="M9" i="32"/>
  <c r="I29" i="32"/>
  <c r="I31" i="32" s="1"/>
  <c r="M30" i="32"/>
  <c r="I6" i="9"/>
  <c r="E8" i="9"/>
  <c r="M8" i="9"/>
  <c r="I10" i="9"/>
  <c r="J7" i="11"/>
  <c r="F14" i="13"/>
  <c r="G5" i="32"/>
  <c r="K6" i="32"/>
  <c r="K10" i="32" s="1"/>
  <c r="G7" i="32"/>
  <c r="I5" i="9"/>
  <c r="C6" i="9"/>
  <c r="K6" i="9"/>
  <c r="D7" i="11"/>
  <c r="I5" i="32"/>
  <c r="M6" i="32"/>
  <c r="I7" i="32"/>
  <c r="G18" i="32"/>
  <c r="G21" i="32" s="1"/>
  <c r="G10" i="32" l="1"/>
  <c r="S14" i="8"/>
  <c r="G14" i="8"/>
  <c r="Q14" i="8"/>
  <c r="C11" i="9"/>
  <c r="K11" i="9"/>
  <c r="I11" i="9"/>
  <c r="O11" i="9"/>
  <c r="G11" i="9"/>
  <c r="O14" i="8"/>
  <c r="K14" i="8"/>
  <c r="I14" i="8"/>
  <c r="M10" i="32"/>
  <c r="M11" i="9"/>
  <c r="I10" i="32"/>
  <c r="E11" i="9"/>
  <c r="E17" i="30" l="1"/>
  <c r="G33" i="30" s="1"/>
</calcChain>
</file>

<file path=xl/sharedStrings.xml><?xml version="1.0" encoding="utf-8"?>
<sst xmlns="http://schemas.openxmlformats.org/spreadsheetml/2006/main" count="3726" uniqueCount="848">
  <si>
    <t>Inhaltsübersicht</t>
  </si>
  <si>
    <t>Seite</t>
  </si>
  <si>
    <t>Gesundheitswesen</t>
  </si>
  <si>
    <t>T</t>
  </si>
  <si>
    <t>710a</t>
  </si>
  <si>
    <t>Sozialwesen</t>
  </si>
  <si>
    <t>Einzugsbereiche d. Nachbarschaftsbüros am 31.12.2019 n. Personen in Haushaltstypen</t>
  </si>
  <si>
    <t>Einzugsbereiche der Nachbarschaftsbüros am 31.12.2019 nach Altersgruppen</t>
  </si>
  <si>
    <t>Einzugsbereiche der Nachbarschaftsbüros am 31.12.2019 nach Migrationshintergrund</t>
  </si>
  <si>
    <t>Glossar</t>
  </si>
  <si>
    <t>2010</t>
  </si>
  <si>
    <t>2011</t>
  </si>
  <si>
    <t>2012</t>
  </si>
  <si>
    <t>2013</t>
  </si>
  <si>
    <t>2014</t>
  </si>
  <si>
    <t>2015</t>
  </si>
  <si>
    <t>2016</t>
  </si>
  <si>
    <t>I. Bestimmte infektiöse und parasitäre Krankheiten</t>
  </si>
  <si>
    <t>II. Neubildungen</t>
  </si>
  <si>
    <t>III. Krankheiten des Blutes u. der blutbildenden Organe u.a.</t>
  </si>
  <si>
    <t>IV. Endokrine, Ernährungs- und Stoffwechselkrankheiten</t>
  </si>
  <si>
    <t>V. Psychische und Verhaltensstörungen</t>
  </si>
  <si>
    <t>VI. Krankheiten des Nervensystems</t>
  </si>
  <si>
    <t>VII. Krankheiten des Auges und der Augenanhangsgebilde</t>
  </si>
  <si>
    <t>VIII. Krankheiten des Ohres und des Warzenfortsatzes</t>
  </si>
  <si>
    <t>IX. Krankheiten des Kreislaufsystems</t>
  </si>
  <si>
    <t>X. Krankheiten des Atmungssystems</t>
  </si>
  <si>
    <t>XI. Krankheiten des Verdauungssystems</t>
  </si>
  <si>
    <t>XII. Krankheiten der Haut und der Unterhaut</t>
  </si>
  <si>
    <t>XIII. Krankheiten des Muskel-Skelett-Systems und des Bindegewebes</t>
  </si>
  <si>
    <t>XIV. Krankheiten des Urogenitalsystems</t>
  </si>
  <si>
    <t>XV. Schwangerschaft, Geburt und Wochenbett</t>
  </si>
  <si>
    <t>XVII. Angeb. Fehlbildungen, Deformitäten u. Chromosomenanomalien</t>
  </si>
  <si>
    <t>XIX. Verletzungen, Vergiftungen u.a.</t>
  </si>
  <si>
    <t>XX. Äußere Ursachen von Morbidität und Mortalität</t>
  </si>
  <si>
    <t xml:space="preserve"> - </t>
  </si>
  <si>
    <t>XXI. Andere Faktoren, die zur Inanspruchn. d. Gesundheitsw. führen</t>
  </si>
  <si>
    <t>Personalgruppe</t>
  </si>
  <si>
    <t>Insgesamt</t>
  </si>
  <si>
    <t>davon</t>
  </si>
  <si>
    <t>Männer</t>
  </si>
  <si>
    <t>Frauen</t>
  </si>
  <si>
    <t>Stand 31.12.</t>
  </si>
  <si>
    <t xml:space="preserve">  davon</t>
  </si>
  <si>
    <t xml:space="preserve">  Pflegedienst</t>
  </si>
  <si>
    <t xml:space="preserve">  klinisches Hauspersonal</t>
  </si>
  <si>
    <t xml:space="preserve">  Technischer Dienst</t>
  </si>
  <si>
    <t xml:space="preserve">  Verwaltungsdienst</t>
  </si>
  <si>
    <t xml:space="preserve">  Sonderdienste</t>
  </si>
  <si>
    <t xml:space="preserve">  sonstiges nichtärztliches Personal</t>
  </si>
  <si>
    <t>Krankenhauspersonal insgesamt</t>
  </si>
  <si>
    <t>01 - Innenstadt</t>
  </si>
  <si>
    <t>02 - St. Jürgen</t>
  </si>
  <si>
    <t>03 - Moisling</t>
  </si>
  <si>
    <t>04 - Buntekuh</t>
  </si>
  <si>
    <t>05 - St. Lorenz Süd</t>
  </si>
  <si>
    <t>06 - St. Lorenz Nord</t>
  </si>
  <si>
    <t>07 - St. Gertrud</t>
  </si>
  <si>
    <t>08 - Schlutup</t>
  </si>
  <si>
    <t>09 - Kücknitz</t>
  </si>
  <si>
    <t>10 - Travemünde</t>
  </si>
  <si>
    <t>III. Krankheiten des Blutes und der blutbildenden Organe sowie bestimmte Störungen mit Beteiligung des Immmunsystems</t>
  </si>
  <si>
    <t>XVI. Bestimmte Zustände, die ihren Ursprung in der Perinatalperiode haben</t>
  </si>
  <si>
    <t xml:space="preserve">-  </t>
  </si>
  <si>
    <t>XVII. Angeborene Fehlbildungen, Deformitäten und Chromosomenanomalien</t>
  </si>
  <si>
    <t>XVIII. Symptome und abnorme klinische und Laborbefunde, die anderenorts nicht klassifiziert sind</t>
  </si>
  <si>
    <t>XIX. Verletzungen, Vergiftungen und bestimmte andere Folgen äußerer Ursachen</t>
  </si>
  <si>
    <t>insgesamt</t>
  </si>
  <si>
    <t>Quelle: Hansestadt Lübeck, 2.530, Gesundheitsberichterstattung (Basis: Mortaldaten)</t>
  </si>
  <si>
    <t>davon nach Altersgruppen 
von ... bis  ... Jahren</t>
  </si>
  <si>
    <t>Gestorbene 
insgesamt</t>
  </si>
  <si>
    <t>&lt; 18</t>
  </si>
  <si>
    <t>18 - 29</t>
  </si>
  <si>
    <t>30 - 39</t>
  </si>
  <si>
    <t>40 - 49</t>
  </si>
  <si>
    <t>50 - 59</t>
  </si>
  <si>
    <t>≥ 60</t>
  </si>
  <si>
    <t xml:space="preserve">.  </t>
  </si>
  <si>
    <t>Name</t>
  </si>
  <si>
    <t>Erreger</t>
  </si>
  <si>
    <t>Meldepflicht</t>
  </si>
  <si>
    <t>Acinetobacter-Infektion oder Kolonisation</t>
  </si>
  <si>
    <t>Acinetobacter-baumanii-Komplex</t>
  </si>
  <si>
    <t>IfSG</t>
  </si>
  <si>
    <t xml:space="preserve">Adenovirus-K(eratok)onjunktivitis  </t>
  </si>
  <si>
    <t>Adenovirus Konjunktivalabstrich</t>
  </si>
  <si>
    <t>Amoebiasis</t>
  </si>
  <si>
    <t>Entamoeba histolytica</t>
  </si>
  <si>
    <t>weitere</t>
  </si>
  <si>
    <t>Arbovirus-Erkrankung</t>
  </si>
  <si>
    <t>Arbovirus</t>
  </si>
  <si>
    <t>Astrovirus-Infektion</t>
  </si>
  <si>
    <t>Astrovirus</t>
  </si>
  <si>
    <t>Borreliose</t>
  </si>
  <si>
    <t>Borrelia burgdorferi</t>
  </si>
  <si>
    <t>Botulismus</t>
  </si>
  <si>
    <t>Clostridium botulinum</t>
  </si>
  <si>
    <t>Brucellose</t>
  </si>
  <si>
    <t>Brucella spp.</t>
  </si>
  <si>
    <t>Campylobacter-Enteritis</t>
  </si>
  <si>
    <t>Campylobacter    spp., darmpathogen</t>
  </si>
  <si>
    <t>Chikungunya</t>
  </si>
  <si>
    <t>Chikungunyavirus</t>
  </si>
  <si>
    <t xml:space="preserve">Chlamydia-trachomatis-Infektion </t>
  </si>
  <si>
    <t>Chlamydia trachomatis</t>
  </si>
  <si>
    <t>Cholera</t>
  </si>
  <si>
    <t>Vibrio cholerae</t>
  </si>
  <si>
    <t>CJK (Creutzfeldt-Jakob-Krankheit)</t>
  </si>
  <si>
    <t>CJK</t>
  </si>
  <si>
    <t>Clostridium difficile</t>
  </si>
  <si>
    <t>Cytomegalie</t>
  </si>
  <si>
    <t>Cytomegalievirus</t>
  </si>
  <si>
    <t>Denguefieber</t>
  </si>
  <si>
    <t>Denguevirus</t>
  </si>
  <si>
    <t>Diphtherie</t>
  </si>
  <si>
    <t>Corynebacterium    spp., Diphtherie-Toxin bildend</t>
  </si>
  <si>
    <t>E.-coli-Enteritis</t>
  </si>
  <si>
    <t>Escherichia    coli,darmpathogen</t>
  </si>
  <si>
    <t>Ebolafieber</t>
  </si>
  <si>
    <t>Ebolavirus</t>
  </si>
  <si>
    <t>Echinokokkose</t>
  </si>
  <si>
    <t>Echinococcus</t>
  </si>
  <si>
    <t>EHEC-Erkrankung</t>
  </si>
  <si>
    <t>Escherichia    coli, enterohämorrhagisch</t>
  </si>
  <si>
    <t>Enterobacteriaceae-Infektion oder -Kolonisation</t>
  </si>
  <si>
    <t>Enterobacteriaceae</t>
  </si>
  <si>
    <t>Enterovirus</t>
  </si>
  <si>
    <t>Fleckfieber</t>
  </si>
  <si>
    <t>Rickettsia prowazekii</t>
  </si>
  <si>
    <t>FSME (Frühsommer-Meningoenzephalitis)</t>
  </si>
  <si>
    <t>FSME-Virus</t>
  </si>
  <si>
    <t>Gasbrand</t>
  </si>
  <si>
    <t>Gelbfieber</t>
  </si>
  <si>
    <t>Gelbfiebervirus</t>
  </si>
  <si>
    <t>Giardiasis</t>
  </si>
  <si>
    <t>Giardia lamblia</t>
  </si>
  <si>
    <t>Gonorrhoe</t>
  </si>
  <si>
    <t>Neisseria gonorrhoeae</t>
  </si>
  <si>
    <t>Gruppe-B-Streptokokken</t>
  </si>
  <si>
    <t>Haemophilus influenzae, invasive Erkrankung</t>
  </si>
  <si>
    <t>Haemophilus influenzae</t>
  </si>
  <si>
    <t>Hand-Fuß-Mund-Krankheit</t>
  </si>
  <si>
    <t>Hantavirus-Erkrankung</t>
  </si>
  <si>
    <t>Hantavirus</t>
  </si>
  <si>
    <t>Hepatitis A</t>
  </si>
  <si>
    <t>Hepatitis-A-Virus</t>
  </si>
  <si>
    <t>Hepatitis B</t>
  </si>
  <si>
    <t>Hepatitis-B-Virus</t>
  </si>
  <si>
    <t>Hepatitis C</t>
  </si>
  <si>
    <t>Hepatitis-C-Virus</t>
  </si>
  <si>
    <t>Hepatitis D</t>
  </si>
  <si>
    <t>Hepatitis-D-Virus</t>
  </si>
  <si>
    <t>Hepatitis E</t>
  </si>
  <si>
    <t>Hepatitis-E-Virus</t>
  </si>
  <si>
    <t>EHEC, Shigella etc. (HUS)</t>
  </si>
  <si>
    <t>Influenza</t>
  </si>
  <si>
    <t>Influenzavirus</t>
  </si>
  <si>
    <t>Keuchhusten</t>
  </si>
  <si>
    <t>Bordetella pertussis</t>
  </si>
  <si>
    <t>Kopflausbefall</t>
  </si>
  <si>
    <t>Pediculus humanus capitis SurvNet 3.0 Nein</t>
  </si>
  <si>
    <t>Krätzmilbenbefall</t>
  </si>
  <si>
    <t>Sarcoptes scabiei var Hominis</t>
  </si>
  <si>
    <t>Kryptosporidiose</t>
  </si>
  <si>
    <t>Cryptosporidium parvum</t>
  </si>
  <si>
    <t>Lassafieber</t>
  </si>
  <si>
    <t>Lassavirus</t>
  </si>
  <si>
    <t>LäuserückfaUfieber</t>
  </si>
  <si>
    <t>Borrelia recurrentis</t>
  </si>
  <si>
    <t>Legionellose</t>
  </si>
  <si>
    <t>Legionella spp.</t>
  </si>
  <si>
    <t>Lepra</t>
  </si>
  <si>
    <t>Mycobacterium leprae</t>
  </si>
  <si>
    <t>Leptospirose</t>
  </si>
  <si>
    <t>Leptospira interrogans</t>
  </si>
  <si>
    <t>Listeriose</t>
  </si>
  <si>
    <t>Listeria monocytogenes</t>
  </si>
  <si>
    <t>Malaria</t>
  </si>
  <si>
    <t>Plasmodium</t>
  </si>
  <si>
    <t>Marburgfieber</t>
  </si>
  <si>
    <t>Marburgvirus</t>
  </si>
  <si>
    <t>Masern</t>
  </si>
  <si>
    <t>Masernvirus</t>
  </si>
  <si>
    <t>Meningitis, andere</t>
  </si>
  <si>
    <t>Meningitis-Erreger</t>
  </si>
  <si>
    <t>Meningokokken, invasive Erkrankung</t>
  </si>
  <si>
    <t>Neisseria meningitidis</t>
  </si>
  <si>
    <t>Milzbrand</t>
  </si>
  <si>
    <t>Bacillus anthracis</t>
  </si>
  <si>
    <t>MRSA, invasive Infektion</t>
  </si>
  <si>
    <t>Staphylococcus aureus</t>
  </si>
  <si>
    <t>Mumps</t>
  </si>
  <si>
    <t>Mumpsvirus</t>
  </si>
  <si>
    <t>Mycoplasma</t>
  </si>
  <si>
    <t>Norovirus-Gastroenteritis</t>
  </si>
  <si>
    <t>Norovirus</t>
  </si>
  <si>
    <t>Ornithose</t>
  </si>
  <si>
    <t>Chlamydia psittaci</t>
  </si>
  <si>
    <t>Parainfluenza</t>
  </si>
  <si>
    <t>Parainfluenzavirus</t>
  </si>
  <si>
    <t>Paratyphus</t>
  </si>
  <si>
    <t>Salmonella Paratyphi</t>
  </si>
  <si>
    <t>Pest</t>
  </si>
  <si>
    <t>Yersinia pestis</t>
  </si>
  <si>
    <t xml:space="preserve">Pneumokokken, invasive Erkrankung </t>
  </si>
  <si>
    <t>Streptococcus pneumoniae</t>
  </si>
  <si>
    <t>Pocken</t>
  </si>
  <si>
    <t>Variolavirus</t>
  </si>
  <si>
    <t>Poliomyelitis</t>
  </si>
  <si>
    <t>Poliovirus</t>
  </si>
  <si>
    <t>Q-Fieber</t>
  </si>
  <si>
    <t>Coxiella burnetii</t>
  </si>
  <si>
    <t>Ringelröteln</t>
  </si>
  <si>
    <t>Parvovirus B19</t>
  </si>
  <si>
    <t>Rotavirus-Gastroenteritis</t>
  </si>
  <si>
    <t>Rotavirus</t>
  </si>
  <si>
    <t>Rubellavirus</t>
  </si>
  <si>
    <t>RSV-Infektion</t>
  </si>
  <si>
    <t>Respiratorisches-Synzytial-Virus</t>
  </si>
  <si>
    <t>Salmonellose</t>
  </si>
  <si>
    <t>Salmonella, sonstige</t>
  </si>
  <si>
    <t>SARS</t>
  </si>
  <si>
    <t>SARS-assoziiertes Coronavirus</t>
  </si>
  <si>
    <t>Scharlach</t>
  </si>
  <si>
    <t>Streptococcus pyogenes</t>
  </si>
  <si>
    <t>Shigellose</t>
  </si>
  <si>
    <t>Shigella spp.</t>
  </si>
  <si>
    <t>Syphilis</t>
  </si>
  <si>
    <t>Treponema pallidum</t>
  </si>
  <si>
    <t>Tetanus</t>
  </si>
  <si>
    <t>Clostridium tetani</t>
  </si>
  <si>
    <t>Tollwut</t>
  </si>
  <si>
    <t>Rabiesvirus</t>
  </si>
  <si>
    <t>Tollwutexpositionsverdacht</t>
  </si>
  <si>
    <t>Tollwutexpositionsverdach</t>
  </si>
  <si>
    <t>Toxoplasmose</t>
  </si>
  <si>
    <t>Toxoplasma    gondii, postnatal</t>
  </si>
  <si>
    <t>Trichinellose</t>
  </si>
  <si>
    <t>Trichinella spiralis</t>
  </si>
  <si>
    <t>Tuberkulose</t>
  </si>
  <si>
    <t>Mycobacterium-tuberculosis-Komplex</t>
  </si>
  <si>
    <t>Tularämie</t>
  </si>
  <si>
    <t>Francisella tularensis</t>
  </si>
  <si>
    <t>Typhus abdominalis</t>
  </si>
  <si>
    <t>Salmonella Typhi</t>
  </si>
  <si>
    <t>Virale hämorrhagische Fieber</t>
  </si>
  <si>
    <t>VHF, andere Erreger</t>
  </si>
  <si>
    <t>Weitere bedrohliche Krankheit</t>
  </si>
  <si>
    <t>weitere Erreger</t>
  </si>
  <si>
    <t>gastrointestinaler Erkrankungen</t>
  </si>
  <si>
    <t>Windpocken</t>
  </si>
  <si>
    <t>Varizella-Zoster-Virus</t>
  </si>
  <si>
    <t>Yersiniose</t>
  </si>
  <si>
    <t>Yersinia    enterocolitica ,darmpathogen</t>
  </si>
  <si>
    <t>Zikavirus-Erkrankung</t>
  </si>
  <si>
    <t>Zikavirus</t>
  </si>
  <si>
    <t>Quelle: Hansestadt Lübeck, 2.530, Gesundheitsberichterstattung (Basis: RKI - Survstat)</t>
  </si>
  <si>
    <t>Art der Behinderung</t>
  </si>
  <si>
    <t>Anzahl</t>
  </si>
  <si>
    <t>%</t>
  </si>
  <si>
    <t>Verlust oder Teilverlust von Gliedmaßen</t>
  </si>
  <si>
    <t>Funktionseinschränkung von Gliedmaßen</t>
  </si>
  <si>
    <t>Funktionseinschränkung der Wirbelsäule und des Rumpfes, Deformation des Brustkorbes</t>
  </si>
  <si>
    <t>Blindheit und Sehbehinderung</t>
  </si>
  <si>
    <t>Sprach- und Sprechstörungen, Taubheit, Schwerhörigkeit, Gleichgewichtsstörungen</t>
  </si>
  <si>
    <t>Verlust einer Brust oder beider Brüste, Entstellungen und andere</t>
  </si>
  <si>
    <t>Beeinträchtigung der Funktion von inneren Organen bzw. Organsystemen</t>
  </si>
  <si>
    <t>Querschnittlähmung, zerebrale Störungen, geistig-seelische Behinderungen, Suchtkrankheiten</t>
  </si>
  <si>
    <t>sonstige und ungenügend bezeichnete Behinderungen</t>
  </si>
  <si>
    <t>Grad der Behinderung</t>
  </si>
  <si>
    <t>weiblich</t>
  </si>
  <si>
    <t>dar. weib-
lich in %</t>
  </si>
  <si>
    <t>darunter weib-
lich in %</t>
  </si>
  <si>
    <t>interne Notizen</t>
  </si>
  <si>
    <t>&lt; 4</t>
  </si>
  <si>
    <t>Grafik</t>
  </si>
  <si>
    <t>18 - 25</t>
  </si>
  <si>
    <t>≥ 65</t>
  </si>
  <si>
    <t>Pflegestufe</t>
  </si>
  <si>
    <t>ohne Pflegestufe, 
mit erheblich eingeschränkter Alltagskompetenz</t>
  </si>
  <si>
    <t>Pflegestufe I</t>
  </si>
  <si>
    <t>Pflegestufe II</t>
  </si>
  <si>
    <t>Pflegestufe III 
(inkl. Härtefälle)</t>
  </si>
  <si>
    <t>noch ohne Zuordnung</t>
  </si>
  <si>
    <t>Pflegegrad 1</t>
  </si>
  <si>
    <t>Pflegegrad 2</t>
  </si>
  <si>
    <t>Pflegegrad 3</t>
  </si>
  <si>
    <t>Pflegegrad 4</t>
  </si>
  <si>
    <t>Pflegegrad 5</t>
  </si>
  <si>
    <t>in %</t>
  </si>
  <si>
    <t>Grad der Pflegebedürftigkeit</t>
  </si>
  <si>
    <t>2017</t>
  </si>
  <si>
    <t>Merkmal</t>
  </si>
  <si>
    <t>davon im Alter von … bis unter … Jahren</t>
  </si>
  <si>
    <t>0 - 60</t>
  </si>
  <si>
    <t>60 - 70</t>
  </si>
  <si>
    <t>70 - 80</t>
  </si>
  <si>
    <t>80 und älter</t>
  </si>
  <si>
    <t>männlich</t>
  </si>
  <si>
    <t>&lt; 60 Jahre</t>
  </si>
  <si>
    <t>70 - 79 Jahre</t>
  </si>
  <si>
    <t>Leistungsempfänger:innen</t>
  </si>
  <si>
    <t>Einwohner:innen</t>
  </si>
  <si>
    <t>Pflegequote</t>
  </si>
  <si>
    <t>ambulante Pflege</t>
  </si>
  <si>
    <t>vollstationäre Pflege</t>
  </si>
  <si>
    <t>Pflegegeld</t>
  </si>
  <si>
    <t>1999</t>
  </si>
  <si>
    <t>2001</t>
  </si>
  <si>
    <t>2003</t>
  </si>
  <si>
    <t>2005</t>
  </si>
  <si>
    <t>2007</t>
  </si>
  <si>
    <t>2009</t>
  </si>
  <si>
    <t>Jahr</t>
  </si>
  <si>
    <t>Alkoholabhängige</t>
  </si>
  <si>
    <t>sonstige psychisch Kranke</t>
  </si>
  <si>
    <t>Drogenabhängige</t>
  </si>
  <si>
    <t>m</t>
  </si>
  <si>
    <t xml:space="preserve"> .   </t>
  </si>
  <si>
    <t>.</t>
  </si>
  <si>
    <t xml:space="preserve"> .  </t>
  </si>
  <si>
    <t>PsychKG: Gesetz zur Hilfe und Unterbringung psychisch kranker Menschen (Psychisch-Kranken-Gesetz - PsychKG)</t>
  </si>
  <si>
    <t>Quelle: Hansestadt Lübeck, 2.530, Gesundheitsamt</t>
  </si>
  <si>
    <t>Personal (ohne Personal in Ausbildung)</t>
  </si>
  <si>
    <t>darunter</t>
  </si>
  <si>
    <t>Personal
im Alter von … Jahren</t>
  </si>
  <si>
    <t>interne Notiz Grafik</t>
  </si>
  <si>
    <t>Vollzeit-
beschäf-
tigte</t>
  </si>
  <si>
    <t>Teilzeit-
beschäf-
tigte</t>
  </si>
  <si>
    <t>&lt; 25</t>
  </si>
  <si>
    <t>25 - 55</t>
  </si>
  <si>
    <t>&gt; 55</t>
  </si>
  <si>
    <t>ambulanten
Diensten</t>
  </si>
  <si>
    <t>stationären
Heimen</t>
  </si>
  <si>
    <t>im Alter von … bis unter … Jahren</t>
  </si>
  <si>
    <t>Deutsche</t>
  </si>
  <si>
    <t>Ausländer:
innen</t>
  </si>
  <si>
    <t>&lt; 7</t>
  </si>
  <si>
    <t>7 - 18</t>
  </si>
  <si>
    <t>25 - 50</t>
  </si>
  <si>
    <t>50 - 65</t>
  </si>
  <si>
    <t>nach Alter</t>
  </si>
  <si>
    <t>nach Staatsangehörigkeit</t>
  </si>
  <si>
    <t>nach Geschlecht</t>
  </si>
  <si>
    <t>18 - 64</t>
  </si>
  <si>
    <t>deutsch</t>
  </si>
  <si>
    <t>EU-Ausländer:
innen</t>
  </si>
  <si>
    <t>sonstige 
Ausländer:innen</t>
  </si>
  <si>
    <t xml:space="preserve"> .</t>
  </si>
  <si>
    <t>Stadtteil</t>
  </si>
  <si>
    <t>Ewo</t>
  </si>
  <si>
    <t>je 1000 ewo</t>
  </si>
  <si>
    <t>-</t>
  </si>
  <si>
    <t>Hansestadt Lübeck</t>
  </si>
  <si>
    <t>≤ 17</t>
  </si>
  <si>
    <t xml:space="preserve">≥ 65 </t>
  </si>
  <si>
    <t>sonstige Ausländer:innen</t>
  </si>
  <si>
    <t xml:space="preserve"> . </t>
  </si>
  <si>
    <t>sonstige Ausländer:
innen</t>
  </si>
  <si>
    <t xml:space="preserve">- </t>
  </si>
  <si>
    <t>und zwar</t>
  </si>
  <si>
    <t>Einglie-
derungs-
hilfe</t>
  </si>
  <si>
    <t>Hilfe 
zur 
Pflege</t>
  </si>
  <si>
    <t>in</t>
  </si>
  <si>
    <t>Einrichtungen</t>
  </si>
  <si>
    <t>Anmerkung: Empfänger:innen nach Sitz des Trägers</t>
  </si>
  <si>
    <t>Nettoausgaben</t>
  </si>
  <si>
    <t>Hilfe zum Lebensunterhalt</t>
  </si>
  <si>
    <t>Eingliederungs-
hilfe für behinderte Menschen</t>
  </si>
  <si>
    <t>Hilfe zur Pflege</t>
  </si>
  <si>
    <t xml:space="preserve">außer-
halb von </t>
  </si>
  <si>
    <t xml:space="preserve">in </t>
  </si>
  <si>
    <t xml:space="preserve">außerhalb von </t>
  </si>
  <si>
    <t xml:space="preserve">.   </t>
  </si>
  <si>
    <t xml:space="preserve">-   </t>
  </si>
  <si>
    <t>Ausgaben</t>
  </si>
  <si>
    <t>davon für ...</t>
  </si>
  <si>
    <t>Grundleist-ungen</t>
  </si>
  <si>
    <t>Schwangersch.</t>
  </si>
  <si>
    <t xml:space="preserve">. </t>
  </si>
  <si>
    <t>darunter nach …</t>
  </si>
  <si>
    <t>Anzahl der Personen pro Haushalt</t>
  </si>
  <si>
    <t>Haushalte mit … Personen</t>
  </si>
  <si>
    <t>Art</t>
  </si>
  <si>
    <t>Geschlecht</t>
  </si>
  <si>
    <t>Ange-
stellte</t>
  </si>
  <si>
    <t>Arbei-
ter/-in</t>
  </si>
  <si>
    <t>Rente</t>
  </si>
  <si>
    <t>Studium/
Ausbil-
dung</t>
  </si>
  <si>
    <t>nicht 
erwerbs-
tätig</t>
  </si>
  <si>
    <t>arbeits-
los</t>
  </si>
  <si>
    <t xml:space="preserve">≥ 4 </t>
  </si>
  <si>
    <t>Mietzu-
schuss</t>
  </si>
  <si>
    <t>Lasten-
zuschuss</t>
  </si>
  <si>
    <t>angeordnete 
Zwangsräumungen</t>
  </si>
  <si>
    <t>durchgesetzte Zwangsräumungen</t>
  </si>
  <si>
    <t>Quelle: Amtsgericht Lübeck</t>
  </si>
  <si>
    <t>Hilfe zum 
Lebens-
unterhalt</t>
  </si>
  <si>
    <t>Personen in
Bedarfs-
gemein-
schaften
nach SGB II</t>
  </si>
  <si>
    <t>Empfänger:innen
von Leistungen 
nach dem 
Asylbewerber-
leistungsgesetz</t>
  </si>
  <si>
    <t>Einwohner:
innen</t>
  </si>
  <si>
    <t>Mindest-
sicherungs-
quote
(Leistungsempf. in % der 
Einwohner: innen)</t>
  </si>
  <si>
    <t>Leistungs-
empfänger:
innen 
insgesamt</t>
  </si>
  <si>
    <t>nicht zugeordnet</t>
  </si>
  <si>
    <t>Quelle: Hansestadt Lübeck, 2.500 Soziale Sicherung und Bundesagentur für Arbeit (Bedarfsgemeinschaften)</t>
  </si>
  <si>
    <t>Kindertagesstätten
(ohne Kita ähnliche Angebote)</t>
  </si>
  <si>
    <t>Anzahl der Kinder 
im Alter von 3 Jahren
bis Schuleintritt  
(am 30.06.)</t>
  </si>
  <si>
    <t>Quelle: Hansestadt Lübeck, 4.041 Fachbereichsdienste, jährliche Fortschreibung der Jugendhilfeplanung für den Bereich der Kindertagesbetreuung</t>
  </si>
  <si>
    <t>Kindertagesstätten
(ohne Kita ähnliche
Angebote)</t>
  </si>
  <si>
    <t>Platzzahlen in 
Kindertagesstätten
im Elementar-
bereich *</t>
  </si>
  <si>
    <t>Versorgungsquote 
in %</t>
  </si>
  <si>
    <t>* für Kinder im Alter von 3 bis 6,5 Jahren, ohne kindergartenähnliche Angebote</t>
  </si>
  <si>
    <t>Betreuung von Kindern &lt; 3 Jahren</t>
  </si>
  <si>
    <t>Plätze im Hort
(6 bis einschl. 
12/14 Jahre)</t>
  </si>
  <si>
    <t>Plätze in Betreuten Grundschulen
(6 bis 9 Jahre)</t>
  </si>
  <si>
    <t>Kita-Plätze insgesamt</t>
  </si>
  <si>
    <t xml:space="preserve">Plätze in Kindertages-
pflegestellen </t>
  </si>
  <si>
    <t>halbtags</t>
  </si>
  <si>
    <t>ganztags</t>
  </si>
  <si>
    <t>Quelle: Hansestadt Lübeck, 4.041 Fachbereichsdienste, Jugendhilfeplanung</t>
  </si>
  <si>
    <t xml:space="preserve">Haushaltstypen </t>
  </si>
  <si>
    <t>Hudekamp</t>
  </si>
  <si>
    <t>Eichholz</t>
  </si>
  <si>
    <t>ins-
gesamt</t>
  </si>
  <si>
    <t>Einpersonenhaushalt</t>
  </si>
  <si>
    <t>Paar/Ehepaar ohne Kinder</t>
  </si>
  <si>
    <t>Paar/Ehepaar mit Kinder</t>
  </si>
  <si>
    <t>Alleinerziehende</t>
  </si>
  <si>
    <t>sonstige Haushalte</t>
  </si>
  <si>
    <t>&lt; 18 Jahre</t>
  </si>
  <si>
    <t>18 - 64 Jahre</t>
  </si>
  <si>
    <t>Migrationshintergrund</t>
  </si>
  <si>
    <t>ohne Migrationshintergrund</t>
  </si>
  <si>
    <t>mit Migrationshintergrund</t>
  </si>
  <si>
    <t>COVID-19</t>
  </si>
  <si>
    <t xml:space="preserve">703a </t>
  </si>
  <si>
    <r>
      <t xml:space="preserve">Hauptamtliches ärztliches Personal </t>
    </r>
    <r>
      <rPr>
        <vertAlign val="superscript"/>
        <sz val="8.5"/>
        <color theme="1"/>
        <rFont val="Open Sans"/>
        <family val="2"/>
      </rPr>
      <t>1)</t>
    </r>
  </si>
  <si>
    <r>
      <t xml:space="preserve">Nichtärztliches Personal </t>
    </r>
    <r>
      <rPr>
        <vertAlign val="superscript"/>
        <sz val="8.5"/>
        <color theme="1"/>
        <rFont val="Open Sans"/>
        <family val="2"/>
      </rPr>
      <t>2)</t>
    </r>
  </si>
  <si>
    <r>
      <t xml:space="preserve">  Funktionsdienst </t>
    </r>
    <r>
      <rPr>
        <vertAlign val="superscript"/>
        <sz val="8.5"/>
        <color theme="1"/>
        <rFont val="Open Sans"/>
        <family val="2"/>
      </rPr>
      <t>4)</t>
    </r>
  </si>
  <si>
    <t>XIII. Krankheiten des Muskel-Skelett-Systems und 
des Bindegewebes</t>
  </si>
  <si>
    <t>…</t>
  </si>
  <si>
    <t>XVII. Angeborene Fehlbildungen, Deformitäten und 
Chromosomenanomalien</t>
  </si>
  <si>
    <t>Weitere bedrohliche Krankheit weitere 
Erreger(gastro)</t>
  </si>
  <si>
    <t>HUS (Hämolytisch-urämisches  Syndrom), 
enteropathisch</t>
  </si>
  <si>
    <t>2021</t>
  </si>
  <si>
    <r>
      <t xml:space="preserve">Wisbystraße </t>
    </r>
    <r>
      <rPr>
        <vertAlign val="superscript"/>
        <sz val="8.5"/>
        <rFont val="Open Sans"/>
        <family val="2"/>
      </rPr>
      <t>1)</t>
    </r>
  </si>
  <si>
    <r>
      <t xml:space="preserve">Hansering </t>
    </r>
    <r>
      <rPr>
        <vertAlign val="superscript"/>
        <sz val="8.5"/>
        <rFont val="Open Sans"/>
        <family val="2"/>
      </rPr>
      <t>2)</t>
    </r>
  </si>
  <si>
    <r>
      <t xml:space="preserve">Vorwerk </t>
    </r>
    <r>
      <rPr>
        <vertAlign val="superscript"/>
        <sz val="8.5"/>
        <rFont val="Open Sans"/>
        <family val="2"/>
      </rPr>
      <t>3)</t>
    </r>
  </si>
  <si>
    <t>HL</t>
  </si>
  <si>
    <t>Jahr
------
Stand 
jeweils 31.12.</t>
  </si>
  <si>
    <r>
      <t xml:space="preserve">2008 </t>
    </r>
    <r>
      <rPr>
        <vertAlign val="superscript"/>
        <sz val="8.5"/>
        <rFont val="Open Sans"/>
        <family val="2"/>
      </rPr>
      <t>2)</t>
    </r>
  </si>
  <si>
    <t>2019</t>
  </si>
  <si>
    <t>2020</t>
  </si>
  <si>
    <t>Ein-wohner:
innen</t>
  </si>
  <si>
    <t>Empfäng-
er:innen
von Leistungen 
nach dem 
Asylbewerber-
leistungsgesetz</t>
  </si>
  <si>
    <t>Hilfe zum 
Lebens-
unterhalt außerhalb von Ein-
richtungen n. SGB XII</t>
  </si>
  <si>
    <t>Mindest-
sicherungs-
quote
(Leistungs-
empf. 
in % der 
Einwohner: innen)</t>
  </si>
  <si>
    <r>
      <t xml:space="preserve">  2009</t>
    </r>
    <r>
      <rPr>
        <vertAlign val="superscript"/>
        <sz val="8.5"/>
        <rFont val="Open Sans"/>
        <family val="2"/>
      </rPr>
      <t xml:space="preserve"> 1)</t>
    </r>
  </si>
  <si>
    <r>
      <t xml:space="preserve">  2016 </t>
    </r>
    <r>
      <rPr>
        <vertAlign val="superscript"/>
        <sz val="8.5"/>
        <rFont val="Open Sans"/>
        <family val="2"/>
      </rPr>
      <t>2)</t>
    </r>
  </si>
  <si>
    <t>Jahr
------
Stand
jeweils 31.12</t>
  </si>
  <si>
    <t>Ein-
nahmen</t>
  </si>
  <si>
    <t>Leis-
tungen in beson-
deren Fällen</t>
  </si>
  <si>
    <t>Arbeitsge-legen-
heiten</t>
  </si>
  <si>
    <t>sonstige Leis-
tungen</t>
  </si>
  <si>
    <t>reine Ausgaben (Ausgaben - Ein-
nahmen)</t>
  </si>
  <si>
    <t>Leist-
ungs-emp-
fänger:
innen</t>
  </si>
  <si>
    <t>Brutto-
aus-
gaben</t>
  </si>
  <si>
    <t>Grund-
sicherung im Alter und bei Erwerbs-
minderung</t>
  </si>
  <si>
    <t>Aus-
länder:
innen</t>
  </si>
  <si>
    <t>männ-
lich</t>
  </si>
  <si>
    <t>Jahr
--------
Stand
jeweils 31.12.</t>
  </si>
  <si>
    <t>EU-Aus-
länder:innen</t>
  </si>
  <si>
    <t>männ- lich</t>
  </si>
  <si>
    <t>weib-
lich</t>
  </si>
  <si>
    <t>Jahr
-------
Stand 
jeweils 31.12.</t>
  </si>
  <si>
    <t>Ins-
gesamt</t>
  </si>
  <si>
    <t>Jahr
------
Stand 
jeweils 15.12.</t>
  </si>
  <si>
    <t>darunter 
weiblich</t>
  </si>
  <si>
    <t>04 - 05</t>
  </si>
  <si>
    <t>06 - 14</t>
  </si>
  <si>
    <t>15 - 17</t>
  </si>
  <si>
    <t>18 - 24</t>
  </si>
  <si>
    <t>25 - 34</t>
  </si>
  <si>
    <t>35 - 44</t>
  </si>
  <si>
    <t>45 - 54</t>
  </si>
  <si>
    <t>55 - 59</t>
  </si>
  <si>
    <t>60 - 61</t>
  </si>
  <si>
    <t>62 - 64</t>
  </si>
  <si>
    <t>Personen in
Bedarfs-
gemein-
schaften
n. SGB II</t>
  </si>
  <si>
    <t>ins-gesamt</t>
  </si>
  <si>
    <t>701a</t>
  </si>
  <si>
    <r>
      <t>1)</t>
    </r>
    <r>
      <rPr>
        <sz val="8.5"/>
        <color theme="1"/>
        <rFont val="Open Sans"/>
        <family val="2"/>
      </rPr>
      <t xml:space="preserve">  ohne Personal der Ausbildungsstätten, ohne nebenamtliche Ärzt:innen und ohne Zahnärzt:innen</t>
    </r>
  </si>
  <si>
    <r>
      <t>2)</t>
    </r>
    <r>
      <rPr>
        <sz val="8.5"/>
        <color theme="1"/>
        <rFont val="Open Sans"/>
        <family val="2"/>
      </rPr>
      <t xml:space="preserve">  nichtärztliches Personal mit direktem Beschäftigungsverhältnis zum Krankenhaus</t>
    </r>
  </si>
  <si>
    <r>
      <t>3)</t>
    </r>
    <r>
      <rPr>
        <sz val="8.5"/>
        <color theme="1"/>
        <rFont val="Open Sans"/>
        <family val="2"/>
      </rPr>
      <t xml:space="preserve"> z. B. medizinisch-technische Assistent:innen, Radiologieassistent:innen, Laboratoriumsassistent:innen, Apothekenpersonal, Krankengymnast:innen, Masseur:innen, Psycholog:innen, Sozialarbeiter:innen</t>
    </r>
  </si>
  <si>
    <r>
      <t>4)</t>
    </r>
    <r>
      <rPr>
        <sz val="8.5"/>
        <color theme="1"/>
        <rFont val="Open Sans"/>
        <family val="2"/>
      </rPr>
      <t xml:space="preserve">  z. B. Personal im Operationsdienst, in der Anästhesie, in der Ambulanz und im Krankentransport, Hebammen</t>
    </r>
  </si>
  <si>
    <r>
      <t>5)</t>
    </r>
    <r>
      <rPr>
        <sz val="8.5"/>
        <color theme="1"/>
        <rFont val="Open Sans"/>
        <family val="2"/>
      </rPr>
      <t xml:space="preserve">  z. B. Personal der Küchen und Wäschereien</t>
    </r>
  </si>
  <si>
    <t xml:space="preserve">  medizinisch-technischer Dienst</t>
  </si>
  <si>
    <t xml:space="preserve">  Funktionsdienst </t>
  </si>
  <si>
    <t xml:space="preserve">  Wirtschafts- und Versorgungsdienst </t>
  </si>
  <si>
    <t>darunter
Teilzeit-beschäftigte</t>
  </si>
  <si>
    <t>Vollzeitkräfte im
Jahresdurch-
schnitt</t>
  </si>
  <si>
    <t xml:space="preserve">Quelle: Statistikamt Nord; Krankenhaus-Grundstatistik </t>
  </si>
  <si>
    <t>Deutschland</t>
  </si>
  <si>
    <t xml:space="preserve">…  </t>
  </si>
  <si>
    <t>Weitere Basisdaten zur Gesundheit und zur Gesundheitsversorgung der Lübecker Bevölkerung sind hier zu finden:</t>
  </si>
  <si>
    <t>Weitere Basisdaten zur Jugenhilfeplanung sind hier zu finden:</t>
  </si>
  <si>
    <t>https://www.luebeck.de/de/stadtleben/familie-und-bildung/bildungsplanung/bildungsmonitoring-und-planung/jugendhilfeplanung/index.html</t>
  </si>
  <si>
    <t>https://www.luebeck.de/de/stadtleben/familie-und-bildung/bildungsplanung/bildungsmonitoring-und-planung/bildungsmonitoring/index.html</t>
  </si>
  <si>
    <t>Weitere Basisdaten zum Bildungsmonitoring sind hier zu finden:</t>
  </si>
  <si>
    <t>unbekannt</t>
  </si>
  <si>
    <t>2022</t>
  </si>
  <si>
    <t>Schleswig-Holstein</t>
  </si>
  <si>
    <t>SH</t>
  </si>
  <si>
    <t>Jahr
-------
Stand
jeweils 15.12.</t>
  </si>
  <si>
    <r>
      <rPr>
        <vertAlign val="superscript"/>
        <sz val="8.5"/>
        <rFont val="Open Sans"/>
        <family val="2"/>
      </rPr>
      <t>1)</t>
    </r>
    <r>
      <rPr>
        <sz val="8.5"/>
        <rFont val="Open Sans"/>
        <family val="2"/>
      </rPr>
      <t xml:space="preserve"> für Kinder im Alter von 3 bis 6,5 Jahren, ohne kindergartenähnliche Angebote</t>
    </r>
  </si>
  <si>
    <r>
      <rPr>
        <vertAlign val="superscript"/>
        <sz val="8.5"/>
        <rFont val="Open Sans"/>
        <family val="2"/>
      </rPr>
      <t>2)</t>
    </r>
    <r>
      <rPr>
        <sz val="8.5"/>
        <rFont val="Open Sans"/>
        <family val="2"/>
      </rPr>
      <t xml:space="preserve"> ab 2008 Änderung der Berechnung der Versorgungsquote von 3 Jahrgängen auf 3,5 Jahrgänge</t>
    </r>
  </si>
  <si>
    <r>
      <rPr>
        <vertAlign val="superscript"/>
        <sz val="8.5"/>
        <color theme="1"/>
        <rFont val="Open Sans"/>
        <family val="2"/>
      </rPr>
      <t xml:space="preserve">1) </t>
    </r>
    <r>
      <rPr>
        <sz val="8.5"/>
        <color theme="1"/>
        <rFont val="Open Sans"/>
        <family val="2"/>
      </rPr>
      <t xml:space="preserve">Durch Umstellungen im Auswertungssystem ab 2018 werden die Daten zum nichtärztlichen Personal bundeseinheitlich nicht mehr nach dem Geschlecht aufbereitet und ausgewertet
</t>
    </r>
  </si>
  <si>
    <t>Zeichenerklärung / Abkürzungen</t>
  </si>
  <si>
    <t xml:space="preserve"> =</t>
  </si>
  <si>
    <t>nichts vorhanden</t>
  </si>
  <si>
    <t>Zahlenwert unbekannt oder geheim zu halten</t>
  </si>
  <si>
    <t xml:space="preserve">… </t>
  </si>
  <si>
    <t>Zahlenangaben lagen bei Redaktionsschluss nicht vor</t>
  </si>
  <si>
    <t>bzw.</t>
  </si>
  <si>
    <t>beziehungsweise</t>
  </si>
  <si>
    <t>d.</t>
  </si>
  <si>
    <t>diese Werte bilden einen Teil der vorausgehenden Obergruppe ab</t>
  </si>
  <si>
    <t>diese Werte bilden zusammen die komplette vorausgehende Obergruppe ab</t>
  </si>
  <si>
    <t>Entw.</t>
  </si>
  <si>
    <t>Entwicklung</t>
  </si>
  <si>
    <t>inkl.</t>
  </si>
  <si>
    <t>inklusive</t>
  </si>
  <si>
    <t>n.</t>
  </si>
  <si>
    <t>nach</t>
  </si>
  <si>
    <t>St.</t>
  </si>
  <si>
    <t>Sankt</t>
  </si>
  <si>
    <t>u.</t>
  </si>
  <si>
    <t>und</t>
  </si>
  <si>
    <t>w</t>
  </si>
  <si>
    <t>x</t>
  </si>
  <si>
    <t>Tabellenwert gesperrt, weil Aussage nicht sinnvoll</t>
  </si>
  <si>
    <t>zum Beispiel</t>
  </si>
  <si>
    <t>ICD-10</t>
  </si>
  <si>
    <t>International Statistical Classification of Diseases and Related Health Problems</t>
  </si>
  <si>
    <t>der / das / des</t>
  </si>
  <si>
    <t>PsychKG</t>
  </si>
  <si>
    <t>Psychisch-Kranken-Gesetz</t>
  </si>
  <si>
    <t>v.</t>
  </si>
  <si>
    <t>von</t>
  </si>
  <si>
    <t>lfd.</t>
  </si>
  <si>
    <t>Kap.</t>
  </si>
  <si>
    <t>Kapitel</t>
  </si>
  <si>
    <t>SGB</t>
  </si>
  <si>
    <t>Sozialgesetzbuch</t>
  </si>
  <si>
    <t>Empf.</t>
  </si>
  <si>
    <t>Empfänger:innen</t>
  </si>
  <si>
    <t>außerh.</t>
  </si>
  <si>
    <t>außerhalb</t>
  </si>
  <si>
    <t>Einr.</t>
  </si>
  <si>
    <t>bes.</t>
  </si>
  <si>
    <t>besonderen</t>
  </si>
  <si>
    <t>Mill.</t>
  </si>
  <si>
    <t>Millionen</t>
  </si>
  <si>
    <t>€</t>
  </si>
  <si>
    <t>Euro</t>
  </si>
  <si>
    <t>z.</t>
  </si>
  <si>
    <t>D.</t>
  </si>
  <si>
    <t>Krankheitskapitel nach ICD-10</t>
  </si>
  <si>
    <t>XVI. Best. Zustände, d. ihren Urspr. i. d. Perinatalperiode haben</t>
  </si>
  <si>
    <t>best.</t>
  </si>
  <si>
    <t>bestimmte</t>
  </si>
  <si>
    <t>Urspr.</t>
  </si>
  <si>
    <t>Ursprung</t>
  </si>
  <si>
    <t>Inanspruchn.</t>
  </si>
  <si>
    <t>Inanspruchnahme</t>
  </si>
  <si>
    <t>Gesundheitsw.</t>
  </si>
  <si>
    <t>Coronavirus SARS-CoV-2</t>
  </si>
  <si>
    <t>angeborene</t>
  </si>
  <si>
    <t>Quelle: Statistikamt Nord</t>
  </si>
  <si>
    <t>Quelle: Statistikamt Nord, Statistischer Bericht K II 8-2j</t>
  </si>
  <si>
    <t>z. B.</t>
  </si>
  <si>
    <t>Todesursache nach ICD-10 Klassifikation</t>
  </si>
  <si>
    <t>Escherichia-coli-Enteritis</t>
  </si>
  <si>
    <t>EHEC</t>
  </si>
  <si>
    <t>enterohämorrhagische Escherichia coli</t>
  </si>
  <si>
    <t>Prozent</t>
  </si>
  <si>
    <t>EU</t>
  </si>
  <si>
    <t>Europäische Union</t>
  </si>
  <si>
    <t>Schwangerschaft</t>
  </si>
  <si>
    <t>Leistungsempf.</t>
  </si>
  <si>
    <t>Kita</t>
  </si>
  <si>
    <t>Kindertagesstätte</t>
  </si>
  <si>
    <t>Die Deutsche Interdisziplinäre Vereinigung für Intensiv- und Notfallmedizin e. V.</t>
  </si>
  <si>
    <t>DIVI</t>
  </si>
  <si>
    <t>§</t>
  </si>
  <si>
    <t>Paragraph</t>
  </si>
  <si>
    <t>BstatG</t>
  </si>
  <si>
    <t>Bundesstatistikgesetz</t>
  </si>
  <si>
    <t>AsylbLG</t>
  </si>
  <si>
    <t>Asylbewerberleistungsgesetz</t>
  </si>
  <si>
    <t>Abs.</t>
  </si>
  <si>
    <t>Absatz</t>
  </si>
  <si>
    <t>Nr.</t>
  </si>
  <si>
    <t>Nummer</t>
  </si>
  <si>
    <t xml:space="preserve">Zeichenerklärungen / Abkürzungen </t>
  </si>
  <si>
    <t>RKI</t>
  </si>
  <si>
    <t>Robert Koch-Institut</t>
  </si>
  <si>
    <t>dar-
unter 
w in %</t>
  </si>
  <si>
    <t>60 - 70 Jahre</t>
  </si>
  <si>
    <t>≥ 80 Jahre</t>
  </si>
  <si>
    <t>Anmerkung: keine Daten für 2003 vorhanden</t>
  </si>
  <si>
    <t>Fälle</t>
  </si>
  <si>
    <t>&gt;67</t>
  </si>
  <si>
    <t>7 - 15</t>
  </si>
  <si>
    <t>25 - 65</t>
  </si>
  <si>
    <t>65 - 67</t>
  </si>
  <si>
    <t>15 - 18</t>
  </si>
  <si>
    <t>Haushalte insgesamt 30.9.2021</t>
  </si>
  <si>
    <t>Per-
sonen</t>
  </si>
  <si>
    <t>in%</t>
  </si>
  <si>
    <t xml:space="preserve"> </t>
  </si>
  <si>
    <t>darunter 
Teilzeitbeschäftigte</t>
  </si>
  <si>
    <t>Vollzeitkräfte im 
Jahresdurchschnitt</t>
  </si>
  <si>
    <t>Quelle: Hansestadt Lübeck, 2.500, Wohngeldbehörde</t>
  </si>
  <si>
    <t>Versorgungs-
quote in %</t>
  </si>
  <si>
    <t xml:space="preserve">x  </t>
  </si>
  <si>
    <t>Empfängerhaushalte von Wohngeld am 31.12.2021 nach Stadtteilen</t>
  </si>
  <si>
    <t>Tabelle</t>
  </si>
  <si>
    <t>G</t>
  </si>
  <si>
    <t xml:space="preserve">…   </t>
  </si>
  <si>
    <r>
      <t xml:space="preserve">  2018 </t>
    </r>
    <r>
      <rPr>
        <vertAlign val="superscript"/>
        <sz val="8.5"/>
        <color theme="1"/>
        <rFont val="Open Sans"/>
        <family val="2"/>
      </rPr>
      <t>1)</t>
    </r>
  </si>
  <si>
    <r>
      <t xml:space="preserve">  2020 </t>
    </r>
    <r>
      <rPr>
        <vertAlign val="superscript"/>
        <sz val="8.5"/>
        <color theme="1"/>
        <rFont val="Open Sans"/>
        <family val="2"/>
      </rPr>
      <t>2)</t>
    </r>
  </si>
  <si>
    <t>Plätze in Ganztags-betreuung an Grundschulen
(6 bis 9 Jahre)</t>
  </si>
  <si>
    <t>Todesursache nach ICD-10 Kapitel (2020)</t>
  </si>
  <si>
    <t xml:space="preserve">Todesursache nach ICD-10 Kapitel </t>
  </si>
  <si>
    <t>sons-
tige 1)</t>
  </si>
  <si>
    <t>Leistungen bei Krankheit, Schwanger-schaft und Geburt</t>
  </si>
  <si>
    <t>angeb.</t>
  </si>
  <si>
    <t>*nur COVID-19</t>
  </si>
  <si>
    <t>* nur COVID-19</t>
  </si>
  <si>
    <t>im Alter von … bis einschließlich … Jahren</t>
  </si>
  <si>
    <t>Grundsiche-
rung im Alter 
und bei 
Erwerbs-
minderung</t>
  </si>
  <si>
    <t>Grundsiche-
rung im Alter 
und bei 
Erwerbs-
minderung n. SGB XII</t>
  </si>
  <si>
    <r>
      <t xml:space="preserve">Platzzahlen in 
Kindertagesstätten
im Elementar-
bereich </t>
    </r>
    <r>
      <rPr>
        <vertAlign val="superscript"/>
        <sz val="8.5"/>
        <rFont val="Open Sans"/>
        <family val="2"/>
      </rPr>
      <t>1)</t>
    </r>
  </si>
  <si>
    <t>Anzahl der Kinder 
im Alter von 3 Jahren
bis Schuleintritt  
(am 30.6.)</t>
  </si>
  <si>
    <r>
      <t xml:space="preserve">Versorgungs-
quote 
in % </t>
    </r>
    <r>
      <rPr>
        <vertAlign val="superscript"/>
        <sz val="8.5"/>
        <rFont val="Open Sans"/>
        <family val="2"/>
      </rPr>
      <t>2)</t>
    </r>
  </si>
  <si>
    <r>
      <rPr>
        <vertAlign val="superscript"/>
        <sz val="8.5"/>
        <rFont val="Open Sans"/>
        <family val="2"/>
      </rPr>
      <t xml:space="preserve">1) </t>
    </r>
    <r>
      <rPr>
        <sz val="8.5"/>
        <rFont val="Open Sans"/>
        <family val="2"/>
      </rPr>
      <t>Neufassung des Wohngeldgesetzes mit Wirkung zum 1. Januar 2009</t>
    </r>
  </si>
  <si>
    <r>
      <rPr>
        <vertAlign val="superscript"/>
        <sz val="8.5"/>
        <rFont val="Open Sans"/>
        <family val="2"/>
      </rPr>
      <t>2)</t>
    </r>
    <r>
      <rPr>
        <sz val="8.5"/>
        <rFont val="Open Sans"/>
        <family val="2"/>
      </rPr>
      <t xml:space="preserve"> Anpasssung des Wohngeldgesetzes mit Wirkung zum 1. Januar 2016</t>
    </r>
  </si>
  <si>
    <r>
      <t xml:space="preserve">  medizinisch-technischer Dienst </t>
    </r>
    <r>
      <rPr>
        <vertAlign val="superscript"/>
        <sz val="8.5"/>
        <color theme="1"/>
        <rFont val="Open Sans"/>
        <family val="2"/>
      </rPr>
      <t>3)</t>
    </r>
  </si>
  <si>
    <r>
      <t xml:space="preserve">  Wirtschafts- und Versorgungsdienst </t>
    </r>
    <r>
      <rPr>
        <vertAlign val="superscript"/>
        <sz val="8.5"/>
        <color theme="1"/>
        <rFont val="Open Sans"/>
        <family val="2"/>
      </rPr>
      <t>5)</t>
    </r>
  </si>
  <si>
    <t>Kernaussagen</t>
  </si>
  <si>
    <t>Daten für die Grafik</t>
  </si>
  <si>
    <t>Grafiken: Hansestadt Lübeck, 1.102.2, Kommunale Statistikstelle (Basis: Statistikamt Nord)</t>
  </si>
  <si>
    <t>2023</t>
  </si>
  <si>
    <t>Grafik: Hansestadt Lübeck, 1.102.2, Kommunale Statistikstelle (Basis: Statistikamt Nord)</t>
  </si>
  <si>
    <t>Grafik: Hansestadt Lübeck, 1.102.2, Kommunale Statistikstelle (Basis: Gesundheitsberichterstattung - Mortaldaten)</t>
  </si>
  <si>
    <t>Pflegegrad 5 *</t>
  </si>
  <si>
    <t>* ab 2021 inklusive bisher noch keinem Pflegegrad zugeordnet</t>
  </si>
  <si>
    <t>Quelle: Statistikamt Nord, Statistischer Bericht K II 8-2j &amp; Hansestadt Lübeck, 1.102.2, Kommunale Statistikstelle (Basis: Melderegister)</t>
  </si>
  <si>
    <t>C00-D48 Neubildungen</t>
  </si>
  <si>
    <t>D50-D90 Krankheiten des Blutes und der blutbildenden Organe</t>
  </si>
  <si>
    <t>E00-E90 Endokrine, Ernährungs und Stoffwechselkrankheiten</t>
  </si>
  <si>
    <t>F00-F99 Psychische Verhaltensstörungen</t>
  </si>
  <si>
    <t>G00-G99 Krankheiten des Nervensystems</t>
  </si>
  <si>
    <t>H00-H59 Krankheiten des Auges und der Augenanhangsgebilde</t>
  </si>
  <si>
    <t>H60-H95 Krankheiten des Ohres und des Warzenfortsatzes</t>
  </si>
  <si>
    <t>I00-I99 Krankheiten des Kreislaufsystems</t>
  </si>
  <si>
    <t>J00-J99 Krankheiten des  Atmungssystems</t>
  </si>
  <si>
    <t>K00-K93 Krankheiten des Verdauungssystems</t>
  </si>
  <si>
    <t>L00-L99 Krankheiten der Haut und der Unterhaut</t>
  </si>
  <si>
    <t>M00-M99 Krankheiten des Muskelskelettsystems und des Bindegewebes</t>
  </si>
  <si>
    <t>N00-N99 Krankheiten des Urogenitalsystems</t>
  </si>
  <si>
    <t>O00-O99 Schwangerschaft, Geburt und Wochenbett</t>
  </si>
  <si>
    <t>P00-P96 Best. Zustände, d. i. Ursprung i. d. Perinatalperiode haben</t>
  </si>
  <si>
    <t>Q00-Q99 Angeborene Fehlbildungen,Deform. u. Chromosomenanomalien</t>
  </si>
  <si>
    <t>R00-R99 Sympt.u.abnorm.klin.u.Laborbef.,d.andernorts n.klassif. sind</t>
  </si>
  <si>
    <t>S00-T98 Verletzungen,Vergiftungen u.best.and. Folgen äuß. Ursachen</t>
  </si>
  <si>
    <t>U00-U99 Schlüsselnummern für besondere Zwecke</t>
  </si>
  <si>
    <t>Z00-Z99 Fakt.,d.d.Gesund. beeinfl. u.z.Inansp.d.Gesundheitsw.füh.</t>
  </si>
  <si>
    <t>A00-B99 Bestimmte infektiöse und parasitäre Krankheiten</t>
  </si>
  <si>
    <t>Hauptdiagnoseklassen (ICD 10)</t>
  </si>
  <si>
    <r>
      <rPr>
        <sz val="8.5"/>
        <rFont val="Open Sans"/>
        <family val="2"/>
      </rPr>
      <t>Grafik: Hansestadt Lübeck, 1.102.2, Kommunale Statistikstelle (Basis: Gesundheitsamt, Statistikamt Nord und Destatis)</t>
    </r>
    <r>
      <rPr>
        <sz val="10"/>
        <rFont val="Arial"/>
        <family val="2"/>
      </rPr>
      <t xml:space="preserve">
</t>
    </r>
  </si>
  <si>
    <t>XXII. Schlüsselnummern für besondere Zwecke *</t>
  </si>
  <si>
    <t>Mpox</t>
  </si>
  <si>
    <t>Röteln, postnatal</t>
  </si>
  <si>
    <r>
      <t xml:space="preserve">2025 
</t>
    </r>
    <r>
      <rPr>
        <sz val="4"/>
        <rFont val="Open Sans"/>
        <family val="2"/>
      </rPr>
      <t>(Stand 9.10.2025)</t>
    </r>
  </si>
  <si>
    <t>Grafik: Hansestadt Lübeck, 1.102.2, Kommunale Statistikstelle (Basis: RKI - Survstat)</t>
  </si>
  <si>
    <t>Ambulant</t>
  </si>
  <si>
    <t>Heime</t>
  </si>
  <si>
    <t>Personal</t>
  </si>
  <si>
    <t>Stationär</t>
  </si>
  <si>
    <t>Verfügbare Plätze in Pflegeheimen</t>
  </si>
  <si>
    <t>Verfügbare Plätze in Pflegeheimen mit vollstationärer Dauerpflege</t>
  </si>
  <si>
    <t>Quelle: Statistische Ämter des Bundes und der Länder</t>
  </si>
  <si>
    <t>Grafik: Hansestadt Lübeck, 1.102.2, Kommunale Statistikstelle (Statistische Ämter des Bundes und der Länder)</t>
  </si>
  <si>
    <t>Entwicklung d. Pflege - Leistungsempfänger:innen 1999 - 2023 n. Art d. Pflegeleistung</t>
  </si>
  <si>
    <t>Entwicklung meldepflichtig übertragbarer Krankheiten 2004 - 2025</t>
  </si>
  <si>
    <t>Entwicklung der Gestorbenen 2015 - 2023 nach Todesursachen</t>
  </si>
  <si>
    <t>Entwicklung der Krankenhausdiagnosen 2005 - 2023 nach ICD-10 Klassifikation</t>
  </si>
  <si>
    <t>Grafik: Hansestadt Lübeck ,1.102.2, Kommunale Statistikstelle (Basis: Destatis)</t>
  </si>
  <si>
    <t>Weib-lich</t>
  </si>
  <si>
    <t>außer-
halb von
Ein-
richtun-gen</t>
  </si>
  <si>
    <t>weib-
lich 
in %</t>
  </si>
  <si>
    <t>Grafik: Hansestadt Lübeck ,1.102.2, Kommunale Statistikstelle (Basis: Statistikamt Nord und ab 2010 Destatis)</t>
  </si>
  <si>
    <t>Pflege - Leistungsempfänger:innen 2023 nach Altersgruppen</t>
  </si>
  <si>
    <t>Personal in Pflegeeinrichtungen 2015 - 2023 n. Beschäftigungsumfang u. Alter</t>
  </si>
  <si>
    <t>Quellen: Hansestadt Lübeck, 2.500, Soziale Sicherung, 1.102.2, Kommunale Statistikstelle und Arbeitsagentur Lübeck (Arbeitsmarkreport - Bedarfsgemeinschaften)</t>
  </si>
  <si>
    <t>Gesundheit und Soziales – Kernaussagen</t>
  </si>
  <si>
    <t>Personal der Krankenhäuser 2024 nach Personalgruppe</t>
  </si>
  <si>
    <t xml:space="preserve">Entwicklung der Schwerbehinderten 1999 - 2023 nach Grad der Behinderung </t>
  </si>
  <si>
    <t>Entwicklung der Schwerbehinderten 1999 - 2023 nach Altersgruppen</t>
  </si>
  <si>
    <r>
      <t xml:space="preserve">Jahr </t>
    </r>
    <r>
      <rPr>
        <vertAlign val="superscript"/>
        <sz val="8.5"/>
        <color theme="1"/>
        <rFont val="Open Sans"/>
        <family val="2"/>
      </rPr>
      <t>1)</t>
    </r>
  </si>
  <si>
    <t>Quelle: Statistikamt Nord, Ausgaben und Einnahmen der Sozialhilfe SGB XII, Statistik der Empfänger von Eingliederungshilfe SGB IX</t>
  </si>
  <si>
    <r>
      <t xml:space="preserve">Jahr </t>
    </r>
    <r>
      <rPr>
        <vertAlign val="superscript"/>
        <sz val="8.5"/>
        <rFont val="Open Sans"/>
        <family val="2"/>
      </rPr>
      <t>1)</t>
    </r>
  </si>
  <si>
    <r>
      <t xml:space="preserve">2017 </t>
    </r>
    <r>
      <rPr>
        <vertAlign val="superscript"/>
        <sz val="8.5"/>
        <rFont val="Open Sans"/>
        <family val="2"/>
      </rPr>
      <t>1)</t>
    </r>
  </si>
  <si>
    <r>
      <t xml:space="preserve">2020 </t>
    </r>
    <r>
      <rPr>
        <vertAlign val="superscript"/>
        <sz val="8.5"/>
        <rFont val="Open Sans"/>
        <family val="2"/>
      </rPr>
      <t>2)</t>
    </r>
  </si>
  <si>
    <r>
      <rPr>
        <vertAlign val="superscript"/>
        <sz val="8.5"/>
        <rFont val="Open Sans"/>
        <family val="2"/>
      </rPr>
      <t>1)</t>
    </r>
    <r>
      <rPr>
        <sz val="8.5"/>
        <rFont val="Open Sans"/>
        <family val="2"/>
      </rPr>
      <t xml:space="preserve"> Ab dem Berichtjahr 2017 werden die Einnahmen und Ausgaben der "Grundsicherung im Alter und bei Erwerbsminderung (SGB XII 4. Kap.)" nicht mehr in der Statistik der "Einnahmen und Ausgaben der Sozialhilfe" nachgewiesen </t>
    </r>
  </si>
  <si>
    <t>Entwicklung der Ausgaben und Einnahmen der Sozialhilfe 2005 - 2024 in Mill. €</t>
  </si>
  <si>
    <t>94</t>
  </si>
  <si>
    <t>Quelle: Statistikamt Nord, Statistik der Eingliederungshilfe für behinderte Menschen SGB IX</t>
  </si>
  <si>
    <t xml:space="preserve">davon nach Altersgruppen </t>
  </si>
  <si>
    <t>Entw. d. Grundsicherung im Alter u. bei Erwerbsminderung 2005 - 2024 (4. Kap. SGB XII)</t>
  </si>
  <si>
    <t>Grundsicherung im Alter u. bei Erwerbsminderung 2024 n. Stadtteilen (außerh. v. Einr.)</t>
  </si>
  <si>
    <t>Empf. v. lfd. Hilfe zum Lebensunterhalt außerh. von Einr. am 31.12.2024 n. Stadtteilen</t>
  </si>
  <si>
    <t>Entw. d. Empf. v. lfd. Hilfe z. Lebensunterhalt außerh. v. Einr. 2005 - 2024 (3. Kap. SGB XII)</t>
  </si>
  <si>
    <t>2024</t>
  </si>
  <si>
    <t>Leistungsart</t>
  </si>
  <si>
    <t>Insgesamt in Euro</t>
  </si>
  <si>
    <t xml:space="preserve">Bruttoausgaben der Eingliederungshilfe                                                        </t>
  </si>
  <si>
    <t xml:space="preserve">  Leistungen zur medizinischen Rehabilitation                                                 </t>
  </si>
  <si>
    <t xml:space="preserve">  Leistung zur Teilhabe am Arbeitsleben                                                       </t>
  </si>
  <si>
    <t xml:space="preserve">  und zwar:                                                                                   </t>
  </si>
  <si>
    <t/>
  </si>
  <si>
    <t xml:space="preserve">   Leistungen zur Beschäftigung im Arbeitsbereich                                             </t>
  </si>
  <si>
    <t xml:space="preserve">   anerkannter Werkstätten für behinderte Menschen                                            </t>
  </si>
  <si>
    <t xml:space="preserve">   Leistung zur Beschäftigung bei anderen Leistungsanbietern                                  </t>
  </si>
  <si>
    <t xml:space="preserve">  Leistungen zur Teilhabe an Bildung                                                          </t>
  </si>
  <si>
    <t xml:space="preserve">  Leistungen zur sozialen Teilhabe                                                            </t>
  </si>
  <si>
    <t xml:space="preserve">   Leistung für Wohnraum                                                                      </t>
  </si>
  <si>
    <t xml:space="preserve">   davon:                                                                                     </t>
  </si>
  <si>
    <t xml:space="preserve">    in einer eigenen Wohnung ohne weitere erwachsene Personen                                 </t>
  </si>
  <si>
    <t xml:space="preserve">    in einer besonderen Wohnform                                                              </t>
  </si>
  <si>
    <t xml:space="preserve">    in einer (eigenen) Wohnung in einer Wohngemeinschaft, einer Ehe oder Partnerschaft        </t>
  </si>
  <si>
    <t xml:space="preserve">   Assistenzleistung nach § 113 Absatz 2 Nummer 2 SGB IX                                      </t>
  </si>
  <si>
    <t xml:space="preserve">    i. V. mit § 78 Absatz 2 Nummer 1 SGB IX                                                   </t>
  </si>
  <si>
    <t xml:space="preserve">    i. V. mit § 78 Absatz 2 Nummer 2 SGB IX                                                   </t>
  </si>
  <si>
    <t xml:space="preserve">   Heilpädagogische Leistung                                                                  </t>
  </si>
  <si>
    <t xml:space="preserve">   Leistung zur Förderung der Verständigung                                                   </t>
  </si>
  <si>
    <t xml:space="preserve">   Leistung für ein Kraftfahrzeug                                                             </t>
  </si>
  <si>
    <t xml:space="preserve">   Hilfsmittel im Rahmen der sozialen Teilhabe                                                </t>
  </si>
  <si>
    <t xml:space="preserve">   Besuchsbeihilfe                                                                            </t>
  </si>
  <si>
    <t xml:space="preserve">  Sonstige Leistungen der Eingliederungshilfe                                                 </t>
  </si>
  <si>
    <t>Quelle: Statistikamt Nord, Statistik der Empfänger von Eingliederungshilfe SGB IX</t>
  </si>
  <si>
    <t>Entw. der Ausgaben der Eingliederungshilfe n. dem SGB IX 2020 - 2024 n. Leistungsarten</t>
  </si>
  <si>
    <t>Entw. der Empfänger von Eingliederungshilfe n. SGB IX 2000 - 2024 n. Alter u. Geschlecht</t>
  </si>
  <si>
    <t xml:space="preserve">   Leistung zur Beförderung insbesondere durch e.  Beförderungsdienst                      </t>
  </si>
  <si>
    <t xml:space="preserve">   Leistung zum Erwerb u. Erhalt praktischer Kenntnisse u. Fähigkeiten                     </t>
  </si>
  <si>
    <t xml:space="preserve">   Leistung z. Beschäftigung b. privaten u. öffentlichen Arbeitgebern                      </t>
  </si>
  <si>
    <t>Daten für die Tabelle</t>
  </si>
  <si>
    <t>insgesamt in 1 000 Euro</t>
  </si>
  <si>
    <t>Entw. d. Empfänger:innen v. Sozialleistungen z. laufenden Lebensführung 2005 - 2024</t>
  </si>
  <si>
    <t>Empfänger:innen v. Sozialleistungen am 31.12.2024 z. lfd. Lebensführung n. Stadtteilen</t>
  </si>
  <si>
    <t>Entwicklung der Zwangsräumungen 2006 - 2024</t>
  </si>
  <si>
    <t>Entw. d. Ausgaben u. Einnahmen n. d. Asylbewerberleistungsgesetz 1994 - 2024</t>
  </si>
  <si>
    <t>Entw. d. Empf. v. Leistungen n. Kap. 5.-9. SGB XII (Hilfe in bes. Lebenslagen) 2005 - 2023</t>
  </si>
  <si>
    <t xml:space="preserve">Plätze in Kindertagesstätten im Elementarbereich am 31.12.2024 nach Stadtteilen </t>
  </si>
  <si>
    <t>Entwicklung der Plätze in Kindertagesstätten im Elementarbereich 2000 - 2024</t>
  </si>
  <si>
    <t>Entwicklung der Angebotsformen Krippe und Betreuung Grundschulkinder 2000 - 2024</t>
  </si>
  <si>
    <t>Angebotsformen Krippe und Hort 2024 nach Stadtteilen</t>
  </si>
  <si>
    <t>Entwicklung der Unterbringungen nach dem PsychKG 1980 - 2024</t>
  </si>
  <si>
    <t>Quelle: Hansestadt Lübeck, 4.041 Fachbereichsdienste, jährliche Fortschreibung der Jugendhilfeplanung 
für den Bereich der Kindertagesbetreuung</t>
  </si>
  <si>
    <r>
      <t xml:space="preserve">Gesundheit und Soziales
</t>
    </r>
    <r>
      <rPr>
        <i/>
        <sz val="8"/>
        <rFont val="Open Sans"/>
        <family val="2"/>
      </rPr>
      <t>David Burger, Jens Rimmele und Rolf Wagner</t>
    </r>
  </si>
  <si>
    <t>https://www.luebeck.de/files/rathaus/verwaltung/Gesundheitsamt/GBE2023.pdf</t>
  </si>
  <si>
    <t>Grafik: Hansestadt Lübeck, 1.102.2, Kommunale Statistikstelle (Basis: Jugendhilfeplanung)</t>
  </si>
  <si>
    <t>Quelle: Hansestadt Lübeck, 1.102.2, Kommunale Statistikstelle (Haushaltsgenerierungsverfahren; Basis: Melderegister)</t>
  </si>
  <si>
    <r>
      <rPr>
        <b/>
        <sz val="8.5"/>
        <rFont val="Open Sans"/>
        <family val="2"/>
      </rPr>
      <t xml:space="preserve">Ausgaben und Einnahmen der Sozialhilfe
</t>
    </r>
    <r>
      <rPr>
        <sz val="8.5"/>
        <rFont val="Open Sans"/>
        <family val="2"/>
      </rPr>
      <t>Örtlicher Träger der Sozialhilfe sind die kreisfreien Städte und Kreise, überörtlicher Träger der Sozialhilfe ist das Ministerium für Arbeit, Gesundheit und Soziales des Landes Schleswig-Holstein. Im Rahmen der Neuausrichtung der sozialen Absicherung bei Arbeitslosigkeit („Hartz IV“) ab 2005, sind auch Änderungen in den Sozialhilfestatistiken in Kraft getreten. Arbeitsfähige Sozialhilfeempfänger:innen und deren in gleichen Haushalten lebende Angehörige, die bis Ende 2004 in der Sozialhilfestatistik erfasst wurden, erhalten seit dem bei Bedürftigkeit „Arbeitslosengeld II“ bzw. „Sozialgeld“. Der statistische Nachweis dieser Personen unter diesen zuzurechnenden Kosten erfolgt nicht mehr in der Sozialhilfestatistik, sondern liegt im Zuständigkeitsbereich der Bundesagentur für Arbeit. Die zuvor eigenständige Erfassung der Kosten für Leistungen der Grundsicherung im Alter und bei Erwerbsminderung ist in die Erhebung der Sozialhilfeaufwendungen integriert worden.</t>
    </r>
  </si>
  <si>
    <r>
      <rPr>
        <b/>
        <sz val="8.5"/>
        <rFont val="Open Sans"/>
        <family val="2"/>
      </rPr>
      <t xml:space="preserve">Empfänger:innen von laufender Hilfe zum Lebensunterhalt
</t>
    </r>
    <r>
      <rPr>
        <sz val="8.5"/>
        <rFont val="Open Sans"/>
        <family val="2"/>
      </rPr>
      <t xml:space="preserve">Nach Kapitel 3, SGB XII – Sozialhilfe, erhalten die Menschen laufende Hilfe zum Lebensunterhalt, deren wirtschaftliche und soziokulturelle Existenz auf andere Art und Weise nicht gewährleistet werden kann. Diese Personen haben außerdem kein Anrecht auf andere Leistungen, wie Regelleistungen der Grundsicherung für Arbeitsuchende, Grundsicherung im Alter und Erwerbsminderung sowie Leistungen nach dem Asylbewerberleistungsgesetz. 
</t>
    </r>
  </si>
  <si>
    <r>
      <rPr>
        <b/>
        <sz val="8.5"/>
        <rFont val="Open Sans"/>
        <family val="2"/>
      </rPr>
      <t xml:space="preserve">Empfänger:innen von Sozialleistungen
</t>
    </r>
    <r>
      <rPr>
        <sz val="8.5"/>
        <rFont val="Open Sans"/>
        <family val="2"/>
      </rPr>
      <t xml:space="preserve">Zu den Empfänger:innen von Sozialleistungen zur Sicherstellung der laufenden Lebensführung werden diejenigen gezählt, die entweder 
-       Arbeitslosengeld II, Sozialgeld („Hartz IV“),
-       Grundsicherung im Alter und bei Erwerbsminderung,
-       laufende Hilfe zum Lebensunterhalt außerhalb von Einrichtungen oder
-       Regelleistungen nach dem Asylbewerberleistungsgesetz erhalten. </t>
    </r>
  </si>
  <si>
    <r>
      <rPr>
        <b/>
        <sz val="8.5"/>
        <rFont val="Open Sans"/>
        <family val="2"/>
      </rPr>
      <t>Gestorbene</t>
    </r>
    <r>
      <rPr>
        <sz val="8.5"/>
        <rFont val="Open Sans"/>
        <family val="2"/>
      </rPr>
      <t xml:space="preserve">
Die gestorbenen Personen werden am letzten Ort ihrer Hauptwohnung als Sterbefall registriert. Eine Untergliederung findet nach ICD-10 Kapitel statt.</t>
    </r>
  </si>
  <si>
    <r>
      <rPr>
        <b/>
        <sz val="8.5"/>
        <rFont val="Open Sans"/>
        <family val="2"/>
      </rPr>
      <t xml:space="preserve">Krippe und Hort
</t>
    </r>
    <r>
      <rPr>
        <sz val="8.5"/>
        <rFont val="Open Sans"/>
        <family val="2"/>
      </rPr>
      <t xml:space="preserve">In den Krippen werden Kinder unter 3 Jahren betreut, die Betreuung kann sowohl halbtags als auch ganztags erfolgen. In einem Hort werden Kinder ab 6 Jahren bis einschließlich 12 bis 14 Jahren betreut. Zusätzlich gibt es für die Nachmittagsbetreuung noch Plätze in betreuten Grundschulen für Kinder von 6 bis 9 Jahren. </t>
    </r>
  </si>
  <si>
    <r>
      <rPr>
        <b/>
        <sz val="8.5"/>
        <rFont val="Open Sans"/>
        <family val="2"/>
      </rPr>
      <t>Meldepflichtige übertragbare Krankheiten</t>
    </r>
    <r>
      <rPr>
        <sz val="8.5"/>
        <rFont val="Open Sans"/>
        <family val="2"/>
      </rPr>
      <t xml:space="preserve">
Der Katalog der meldepflichtigen Krankheiten ist in § 6 und der der meldepflichtigen Krankheitserreger in § 7 des am 1.1.2001 in Kraft getretenen Infektionsschutzgesetzes (lfSG) geregelt. Grundlage für die Erhebung der gemeldeten Krankheiten für die Hansestadt Lübeck ist das Gesundheitsamt und Kompetenzzentrum für das Meldewesen übertragbarer Krankheiten Schleswig-Holstein. </t>
    </r>
  </si>
  <si>
    <r>
      <rPr>
        <b/>
        <sz val="8.5"/>
        <rFont val="Open Sans"/>
        <family val="2"/>
      </rPr>
      <t>Pflege- und Leistungsempfänger:innen</t>
    </r>
    <r>
      <rPr>
        <sz val="8.5"/>
        <rFont val="Open Sans"/>
        <family val="2"/>
      </rPr>
      <t xml:space="preserve">
Die Pflege- und Leistungsempfänger:innen werden nach Grad der Pflegebedürftigkeit unterteilt in die Kategorien ohne Pflegestufe, mit erheblich eingeschränkter Alltagskompetenz, Pflegestufe I, Pflegestufe II, Pflegestufe III (inklusive Härtefälle) sowie noch ohne Zuordnung. Außerdem gibt es eine Unterscheidung zwischen ambulanter Pflege, vollstationärer Pflege und dem Erhalt von Pflegegeld. </t>
    </r>
  </si>
  <si>
    <r>
      <rPr>
        <b/>
        <sz val="8.5"/>
        <rFont val="Open Sans"/>
        <family val="2"/>
      </rPr>
      <t>SARS-CoV-2</t>
    </r>
    <r>
      <rPr>
        <sz val="8.5"/>
        <rFont val="Open Sans"/>
        <family val="2"/>
      </rPr>
      <t xml:space="preserve">
SARS-CoV-2 ist der Name des neuartigen Coronavirus, das Ende 2019 in China entdeckt wurde. Das Virus ist der Erreger, der die COVID-19 Krankheit auslöst.</t>
    </r>
  </si>
  <si>
    <r>
      <rPr>
        <b/>
        <sz val="8.5"/>
        <rFont val="Open Sans"/>
        <family val="2"/>
      </rPr>
      <t>Zwangsräumungen</t>
    </r>
    <r>
      <rPr>
        <sz val="8.5"/>
        <rFont val="Open Sans"/>
        <family val="2"/>
      </rPr>
      <t xml:space="preserve">
Bei den Zwangsräumungen wird in lediglich angeordnete Zwangsräumungen und tatsächlich durchgesetzte Zwangsräumungen unterschieden. </t>
    </r>
  </si>
  <si>
    <t>Quelle: Hansestadt Lübeck, 2.500, Soziale Sicherung, Prosoz-Datenauswertung</t>
  </si>
  <si>
    <t>Quelle: Statistikamt Nord, Statistik der Ausgaben und Einnahmen sowie Empfänger nach dem Asylbewerber-
leistungsgesetz</t>
  </si>
  <si>
    <t>Grafik: Hansestadt Lübeck, 1.102.2, Kommunale Statistikstelle (Basis: Gesundheitsberichterstattung u. 
Wohngeldbehörde)</t>
  </si>
  <si>
    <t>Quelle: Statistikamt Nord, Statistischer Bericht K II 8-2j ab 2021 GENESIS - Statistische Ämter des Bundes und 
der Länder</t>
  </si>
  <si>
    <t>Grafik: Hansestadt Lübeck ,1.102.2, Kommunale Statistikstelle (Basis: Prosoz-Datenauswertung und Melderegister)</t>
  </si>
  <si>
    <t>Entwicklung der Pflege - Leistungsempfänger:innen 2013, 2015 nach Pflegestufe</t>
  </si>
  <si>
    <t>Entwicklung der Empf. v. lfd. Hilfe zum Lebensunterhalt 2005 - 2024 (3. Kap. SGB XII)</t>
  </si>
  <si>
    <t>Quelle: Statistikamt Nord, Statistischer Bericht K I 1 - j, Teil 2 ab 2010 Genesis - Statistische Ämter des Bundes
 und der Länder</t>
  </si>
  <si>
    <r>
      <t xml:space="preserve">Jahr </t>
    </r>
    <r>
      <rPr>
        <vertAlign val="superscript"/>
        <sz val="8.5"/>
        <rFont val="Open Sans"/>
        <family val="2"/>
      </rPr>
      <t>1,2)</t>
    </r>
    <r>
      <rPr>
        <sz val="8.5"/>
        <rFont val="Open Sans"/>
        <family val="2"/>
      </rPr>
      <t xml:space="preserve">
------
Stand 
jeweils 31.12.</t>
    </r>
  </si>
  <si>
    <t xml:space="preserve">-    </t>
  </si>
  <si>
    <t xml:space="preserve">Gestorbene 2023 nach Todesursachen und Altersgruppen </t>
  </si>
  <si>
    <t>Entwicklung der Schwerbehinderten 1999 - 2023 nach Art der schwersten Behinderung</t>
  </si>
  <si>
    <t>Quellen: Hansestadt Lübeck, Gesundheitsamt, nach Daten von Statistikamt Nord, Krankenhausdiagnosestatistik, 
ab 2016 Statistische Ämter des Bundes und der Länder, Deutschland, 2025</t>
  </si>
  <si>
    <t>Quelle: Hansestadt Lübeck, 2.500 Soziale Sicherung, Prosoz-Datenauswertung</t>
  </si>
  <si>
    <t>Quelle: Hansestadt Lübeck, 2.500, Soziale Sicherung, Wohngeldbehörde</t>
  </si>
  <si>
    <t>Grafik: Hansestadt Lübeck ,1.102.2, Kommunale Statistikstelle (Basis: Wohngeldbehörde)</t>
  </si>
  <si>
    <t>Entwicklung der Pflegeeinrichtungen 2003 - 2023 nach Plätzen und Personal</t>
  </si>
  <si>
    <t>zum / zur</t>
  </si>
  <si>
    <t>laufender / laufenden</t>
  </si>
  <si>
    <t>u. a.</t>
  </si>
  <si>
    <t>und andere</t>
  </si>
  <si>
    <r>
      <rPr>
        <vertAlign val="superscript"/>
        <sz val="8.5"/>
        <color theme="1"/>
        <rFont val="Open Sans"/>
        <family val="2"/>
      </rPr>
      <t xml:space="preserve">2) </t>
    </r>
    <r>
      <rPr>
        <sz val="8.5"/>
        <color theme="1"/>
        <rFont val="Open Sans"/>
        <family val="2"/>
      </rPr>
      <t xml:space="preserve">Methodische Umstellung in der Krankenhausstatistik durch die ab 2020 für die räumliche Zuordnung der wirtschaftliche Standort der Kliniken ausschlaggebend ist. Für Lübeck bedeutet dieses, dass das UKSH Lübeck nun dem Standort Kiel zuzuordnen ist und das Personal dort gezählt wird.
</t>
    </r>
  </si>
  <si>
    <t>Auszubildende:r, (Um-) Schüler:in, Helfer:in im freiwilligen sozialen Jahr, Helfer:in im Bundesfreiwilligen-dienst, Praktikant:in außerhalb einer Ausbildung</t>
  </si>
  <si>
    <t>Prosz</t>
  </si>
  <si>
    <t>Fachsoftware für Soziale Hilfen</t>
  </si>
  <si>
    <r>
      <rPr>
        <vertAlign val="superscript"/>
        <sz val="8.5"/>
        <rFont val="Open Sans"/>
        <family val="2"/>
      </rPr>
      <t>2)</t>
    </r>
    <r>
      <rPr>
        <sz val="8.5"/>
        <rFont val="Open Sans"/>
        <family val="2"/>
      </rPr>
      <t xml:space="preserve"> Ab dem Berichtsjahr 2020 wird die Statistik der "Ausgaben und Einnahmen von Eingliederungshilfe" in einer separaten Statistik erhoben</t>
    </r>
  </si>
  <si>
    <t>i.V.</t>
  </si>
  <si>
    <t>in Verbindung</t>
  </si>
  <si>
    <t>e.</t>
  </si>
  <si>
    <t>ein</t>
  </si>
  <si>
    <t>b.</t>
  </si>
  <si>
    <t>bei</t>
  </si>
  <si>
    <t>i.</t>
  </si>
  <si>
    <t>in / im</t>
  </si>
  <si>
    <r>
      <rPr>
        <vertAlign val="superscript"/>
        <sz val="8.5"/>
        <rFont val="Open Sans"/>
        <family val="2"/>
      </rPr>
      <t>1)</t>
    </r>
    <r>
      <rPr>
        <sz val="8.5"/>
        <rFont val="Open Sans"/>
        <family val="2"/>
      </rPr>
      <t xml:space="preserve"> beinhaltet folgende Straßen: Am Neuhof, An der Stadtfreiheit, Bergenstraße, Brüggestraße, Flandernstraße, Gothlandstraße, Mozartstraße, Schonenstraße, Trappenstraße, Wachtstraße und Wisbystraße</t>
    </r>
  </si>
  <si>
    <r>
      <rPr>
        <vertAlign val="superscript"/>
        <sz val="8.5"/>
        <rFont val="Open Sans"/>
        <family val="2"/>
      </rPr>
      <t>2)</t>
    </r>
    <r>
      <rPr>
        <sz val="8.5"/>
        <rFont val="Open Sans"/>
        <family val="2"/>
      </rPr>
      <t xml:space="preserve"> beinhaltet folgende Straßen: Dornestraße, Hansering, Hansestraße, Königsberger Straße, Korvettenstraße, Margarethenstraße, Moislinger Allee, Pommersche Straße, Schaluppenweg, Schützenstraße, Stargardstraße, Stettiner Straße, Töpferweg, Wendische Straße und Ziegelstraße</t>
    </r>
  </si>
  <si>
    <r>
      <rPr>
        <vertAlign val="superscript"/>
        <sz val="8.5"/>
        <rFont val="Open Sans"/>
        <family val="2"/>
      </rPr>
      <t>3)</t>
    </r>
    <r>
      <rPr>
        <sz val="8.5"/>
        <rFont val="Open Sans"/>
        <family val="2"/>
      </rPr>
      <t xml:space="preserve"> beinhaltet folgende Straßen: Achternhof, Eldeweg, Flindthof, Langeneßallee, Müritzweg, Oderstraße, Schwartauer Landstraße, Vorwerker Straße und Warnowweg</t>
    </r>
  </si>
  <si>
    <r>
      <rPr>
        <b/>
        <sz val="8.5"/>
        <rFont val="Open Sans"/>
        <family val="2"/>
      </rPr>
      <t xml:space="preserve">Asylbewerber:innenleistungen
</t>
    </r>
    <r>
      <rPr>
        <sz val="8.5"/>
        <rFont val="Open Sans"/>
        <family val="2"/>
      </rPr>
      <t xml:space="preserve">Die Rechtsgrundlage dieser Statistik ist § 12 des Asylbewerberleistungsgesetzes (AsylbLG), in der Verbindung mit dem Bundesstatistikgesetz (BstatG). Erhoben wurden die Angaben zu § 12 Abs. 2 Nr. 3 AsylbLG. Grundleistungen (§ 3 AsylbLG) umfassen den notwendigen Bedarf an Ernährung, Unterkunft, Heizung, Kleidung, Gesundheits- und Körperpflege sowie Gebrauchs- und Verbrauchsgüter des Haushalts. Diese Leistungen werden in abgestufter Rangfolge als Sachleistungen, in Form von Wertgutscheinen oder nachrangig als Geldleistung erbracht. Zusätzlich erhalten Leistungsempfänger:innen einen Geldbetrag zur Deckung der persönlichen Bedürfnisse des täglichen Lebens („Taschengeld“). Leistungen in besonderen Fällen (§ 2 AsylbLG) werden den Berechtigten seit dem 1. Juni 1997 erst nach dem Ablauf von 36 Monaten anstelle der in §§ 3 bis 6 vorgesehenen Hilfen (Grundleistungen, Leistungen bei Krankheit, Schwangerschaft und Geburt, Arbeitsgelegenheiten, sonstige Leistungen) gewährt. Da diese Leistungen denen des Bundessozialhilfegesetzes bzw. denen des Sozialgesetzbuches zwölftes Buch (SGB XII) 3. Kapitel entsprechen, wird auch hier zwischen der Hilfe zum Lebensunterhalt, die der Deckung des allgemeinen Bedarfs dient und der Hilfe in besonderen Lebenslagen bzw. der Hilfe nach dem 5. – 9. Kapitel SGB XII, die in speziellen Bedarfssituationen zum Tragen kommt (z. B. bei Behinderung, Pflegebedürftigkeit) unterschieden. Als reine Ausgaben werden die Bruttoausgaben (Summe aller Ausgaben, die im Rahmen der Leistungsgewährung entstehen) abzüglich der Einnahmen verstanden. </t>
    </r>
  </si>
  <si>
    <r>
      <rPr>
        <b/>
        <sz val="8.5"/>
        <rFont val="Open Sans"/>
        <family val="2"/>
      </rPr>
      <t>COVID-19</t>
    </r>
    <r>
      <rPr>
        <sz val="8.5"/>
        <rFont val="Open Sans"/>
        <family val="2"/>
      </rPr>
      <t xml:space="preserve">
COVID-19 ist der Name der Krankheit, die durch das Coronavirus SARS-CoV-2 ausgelöst wird. "COVID" ist eine Abkürzung und steht für corona virus disease, also Coronavirus-Krankheit. Die 19 steht für 2019, das Jahr, in dem die Krankheit erstmals ausgebrochen ist.</t>
    </r>
  </si>
  <si>
    <r>
      <rPr>
        <b/>
        <sz val="8.5"/>
        <rFont val="Open Sans"/>
        <family val="2"/>
      </rPr>
      <t xml:space="preserve">Grundsicherung im Alter und bei Erwerbsminderung
</t>
    </r>
    <r>
      <rPr>
        <sz val="8.5"/>
        <rFont val="Open Sans"/>
        <family val="2"/>
      </rPr>
      <t xml:space="preserve">Die am 1. Januar 2003 eingeführte Grundsicherung im Alter und bei Erwerbsminderung (Kapitel 4, SGB XII – Sozialhilfe), gewährt Leistungen zur Sicherung des Lebensunterhaltes für Personen ab dem Renteneintrittsalter oder an dauerhaft erwerbsgeminderte Personen ab 18 Jahren bis wiederum zum Renteneintrittsalter. </t>
    </r>
  </si>
  <si>
    <r>
      <rPr>
        <b/>
        <sz val="8.5"/>
        <rFont val="Open Sans"/>
        <family val="2"/>
      </rPr>
      <t>Kindertagesstätten im Elementarbereich</t>
    </r>
    <r>
      <rPr>
        <sz val="8.5"/>
        <rFont val="Open Sans"/>
        <family val="2"/>
      </rPr>
      <t xml:space="preserve">
Das Betreuungsangebot der nicht schulpflichtigen Kinder wird ermittelt durch die Anzahl der Kindertagesstätten (ohne Kita ähnliche Angebote), die Platzzahlen in den Kindertagesstätten im Elementarbereich (für Kinder im Alter von 3 bis 6,5 Jahren, ohne kindergartenähnliche Angebote), die Anzahl der Kinder im Alter von 3 bis Schuleintritt (immer am 30.6.) sowie die Versorgungsquote in Prozent. </t>
    </r>
  </si>
  <si>
    <r>
      <rPr>
        <b/>
        <sz val="8.5"/>
        <rFont val="Open Sans"/>
        <family val="2"/>
      </rPr>
      <t xml:space="preserve">Schwerbehinderte
</t>
    </r>
    <r>
      <rPr>
        <sz val="8.5"/>
        <rFont val="Open Sans"/>
        <family val="2"/>
      </rPr>
      <t xml:space="preserve">Auf Grundlage des SGB IX (Rehabilitation und Teilhabe von Menschen mit Behinderungen), werden Personen als schwerbehindert anerkannt, wenn sie mindestens einen Behinderungsgrad von 50 Prozent haben. Sie können dann dementsprechend Sach-, Dienst- oder Geldleistungen zu Zwecken der Rehabilitation, zur Teilhabe am Arbeitsleben, zur Sicherung des Unterhaltes und andere ergänzende Leistungen, sowie zur Teilhabe am Leben in der Gemeinschaft erhalten. </t>
    </r>
  </si>
  <si>
    <r>
      <rPr>
        <b/>
        <sz val="8.5"/>
        <rFont val="Open Sans"/>
        <family val="2"/>
      </rPr>
      <t xml:space="preserve">Unterbringung nach dem PsychKG 
</t>
    </r>
    <r>
      <rPr>
        <sz val="8.5"/>
        <rFont val="Open Sans"/>
        <family val="2"/>
      </rPr>
      <t>Unterbringung psychisch kranker Menschen erfolgt auf Grundlage des Gesetzes zur Hilfe und Unterbringung psychisch kranker Menschen (PsychKG) des Landes Schleswig-Holstein vom 14. Januar 2000.</t>
    </r>
  </si>
  <si>
    <r>
      <rPr>
        <b/>
        <sz val="8.5"/>
        <rFont val="Open Sans"/>
        <family val="2"/>
      </rPr>
      <t>Wohngeld</t>
    </r>
    <r>
      <rPr>
        <sz val="8.5"/>
        <rFont val="Open Sans"/>
        <family val="2"/>
      </rPr>
      <t xml:space="preserve">
Wohngeld wird zum wirtschaftlichen Sicherung zum angemessenem und familiengerechten Wohnen geleistet und kommt für jegliche Art von Wohnraum in Betracht: Er kann in einem Altbau oder Neubau liegen, öffentlich gefördert oder frei finanziert sein, es kommt auch nicht darauf an, ob die Wohnkosten (Miete, Mietwert, Belastung oder Nutzungsentgelt) der Preisbindung unterliegen oder nicht. Mit dem Wohngeldgesetz (WoGG) garantiert der Staat jedem Haushalt die wirtschaftliche Sicherung eines bestimmten Wohnungsstandards. Das Wohngeld sorgt dafür, dass eine an der individuellen Leistungsfähigkeit orientierte Belastung nicht überschritten wird. Es soll Bürger:innen bei einem entsprechenden Wohnungsangebot das soziale Grundrecht auf eine angemessene und familiengerechte Wohnung sichern. Das allgemeine Wohngeld ist zwar eine Sozialleistung, es ist gleichzeitig aber keine Leistung der Sozialhilfe.</t>
    </r>
  </si>
  <si>
    <t>Grafik: Hansestadt Lübeck, 1.102.2, Kommunale Statistikstelle (Basis: Melderegister und Statistikamt Nord)</t>
  </si>
  <si>
    <t>Grafik: Hansestadt Lübeck, 1.102.2, Kommunale Statistikstelle (Basis: Statistikamt Nord &amp; destatis)</t>
  </si>
  <si>
    <t>Grafik: Hansestadt Lübeck, 1.102.2, Kommunale Statistikstelle (Basis: Gesundheitsamt)</t>
  </si>
  <si>
    <t xml:space="preserve">XVIII. Symptome / Laborbefunde, anderenorts nicht klassifiziert </t>
  </si>
  <si>
    <t>Entw. d. Personals der Krankenhäuser 2006 - 2024 n. Geschlecht u. Beschäftigungsumfang</t>
  </si>
  <si>
    <t>Entw. d. Pflege - Leistungsempfänger:innen 2017 - 2023 n. Grad d. Pflegebedürftigkeit</t>
  </si>
  <si>
    <t>davon in …</t>
  </si>
  <si>
    <t xml:space="preserve">.     </t>
  </si>
  <si>
    <t xml:space="preserve">21  </t>
  </si>
  <si>
    <t xml:space="preserve">93  </t>
  </si>
  <si>
    <t>Anmerkung: Zum Berichtsjahr 2020 wurde die Statistik der Eingliederungshilfe für behinderte Menschen aus dem Bereich des SGB XII ausgegliedert und wird seitdem als eigenständige Statistik im SGB IX geführt.</t>
  </si>
  <si>
    <t>in 1 000 Euro</t>
  </si>
  <si>
    <t>Entwicklung der Empfängerhaushalte von Wohngeld 2005 - 2024</t>
  </si>
  <si>
    <t xml:space="preserve"> -   </t>
  </si>
  <si>
    <t>Destatis</t>
  </si>
  <si>
    <t>einschl.</t>
  </si>
  <si>
    <t>einschließlich</t>
  </si>
  <si>
    <t>Statistisches Bundesamt</t>
  </si>
  <si>
    <r>
      <rPr>
        <b/>
        <sz val="8.5"/>
        <color theme="1"/>
        <rFont val="Open Sans"/>
        <family val="2"/>
      </rPr>
      <t>Gesundheitswesen</t>
    </r>
    <r>
      <rPr>
        <sz val="8.5"/>
        <color theme="1"/>
        <rFont val="Open Sans"/>
        <family val="2"/>
      </rPr>
      <t xml:space="preserve">
Das Gesundheitswesen Lübecks wies seit Jahren eine hohe Leistungsfähigkeit mit weiter steigenden Fallzahlen und Versorgungsanforderungen auf. Die Zahl der Ärzt:innen sowie des medizinischen Fachpersonals nahm in den letzten 4 Jahren um 9,1 % zu: 2024 wurden 2 114 berufstätige Personen gezählt (2020: 1 937). Eine methodische Umstellung in der Krankenhausstatistik führte dazu, dass seit 2020 für die räumliche Zuordnung der wirtschaftliche Standort der Kliniken maßgeblich war. Für Lübeck bedeutet dies konkret, dass das UKSH Lübeck dem Standort Kiel zugeordnet wurde und das Personal dort gezählt wird.
Die fünf häufigsten Todesursachen 2024 waren Krankheiten des Kreislaufsystems (1 127 = 40,5 % aller Gestorbenen), Neubildungen (813 = 29,3 %) sowie psychische und Verhaltensstörungen (209 = 7,5 %). Die Zahl der Todesfälle aufgrund von Krankheiten des Kreislaufsystems stieg seit 2020 um 26,6 %. Die Entwicklung der meldepflichtigen übertragbaren Krankheiten ging sehr stark zurück: von 81 643 Fällen im Jahr 2022 auf 1 900 Fälle bis Stand 9.10.2025.
Die Anzahl der Schwerbehinderten war im Vergleich zum Höchstwert von 2013 im Jahr 2023 wieder leicht rückläufig (24 212; –7,2 %). Die häufigsten Schwerbehinderungen sind Querschnittlähmungen, zerebrale Störungen, geistig-seelische Behinderungen und Suchtkrankheiten, die zusammen mehr als ein Viertel aller Schwerbehinderungen ausmachten (27,8 %), gefolgt von Beeinträchtigungen der Funktion innerer Organe bzw. Organsysteme (20,5 %). 59,5 % aller schwerbehinderten Personen waren über 65 Jahre alt.
Im Bereich der Pflege zeigten die Daten eine stark steigende Zahl pflegebedürftiger Menschen (+85,3 % in zehn Jahren): 2023 waren rund 13 000 Personen in Lübeck pflegebedürftig (2013: 6 973). Besonders stark stiegt der Bedarf an ambulanter Pflege (+89 % gegenüber 2003), während stationäre Pflegekapazitäten nur moderat zunahmen (+14 %). Die Pflegequote der über 80-Jährigen liegt bei 72,1 %. Die Zahl der Personen, die Pflegegeld bezogen, hat sich in den letzten zehn Jahren nahezu verdoppelt (+97,5 %). Während das Personal in Pflegeeinrichtungen von 2015 bis 2023 um 6 % anwuchs. Die Unterbringungen nach dem PsychKG haben sich nach dem Höchstwert im Jahre 2012 mit über 950 Unterbringungen auf knapp die Hälfte im Jahr 2024 reduziert.</t>
    </r>
  </si>
  <si>
    <r>
      <rPr>
        <b/>
        <sz val="8.5"/>
        <color theme="1"/>
        <rFont val="Open Sans"/>
        <family val="2"/>
      </rPr>
      <t>Sozialwesen</t>
    </r>
    <r>
      <rPr>
        <sz val="8.5"/>
        <color theme="1"/>
        <rFont val="Open Sans"/>
        <family val="2"/>
      </rPr>
      <t xml:space="preserve">
Das Sozialwesen der Hansestadt ist durch deutliche strukturelle Veränderungen geprägt. Die Mindestsicherungsquote befand sich 2024 mit 13,4 % der Einwohner:innen auf einem Tiefstand. Seit 2015 wurde eine Reduzierung um 20 % erreicht. Die Anzahl der Leistungsempfänger:innen sank insbesondere aufgrund einer geringeren Zahl an Personen in Bedarfsgemeinschaften (–20 %) sowie weniger Empfänger:innen nach dem Asylbewerberleistungsgesetz (–39 %). Die Mindestsicherungsquote war besonders in den Stadtteilen Moisling und Buntekuh mit über einem Viertel der Einwohner:innen sehr hoch, während sie in Travemünde und St. Jürgen mit rund 7 % niedrig ausfiel.
Die Ausgaben nach dem Asylbewerberleistungsgesetz haben sich seit dem Höchstwert 2016 mit mehr als 25 Mio. € um rund 45 % reduziert und betrugen 2024 13,9 Mio. €. Die Grundsicherung im Alter betraf etwa 6 000 Personen; dieser Wert bleibt seit 2022 relativ konstant. Moisling wies hier mit 4,9 Personen je 100 Einwohnende den höchsten Wert und St. Jürgen mit 1,5 den niedrigsten auf. Die Zwangsräumungen lagen im Vergleich zu 2015 (388) inzwischen auf einem sehr niedrigen Niveau (unter 200).
Im Bereich der Kinder- und Jugendhilfe zeigte sich ein langfristiger Anstieg: Die Zahl der Kindertagesstättenplätze hat deutlich zugenommen und lag 2024 bei 5.658 Plätzen im Elementarbereich und 1 553 Plätzen in der Krippe. Die Versorgungsquote im Elementarbereich ist kontinuierlich gestiegen und betrug 88,4 %, eine Steigerung um 2,7 Prozentpunkte in den letzten zehn Jahren. Die Verbesserung der Quote in den vergangenen drei Jahren ist auf eine verringerte Kinderzahl zurückzuführen, da die Platzzahlen seit 2022 um rund 100 zurückgingen.
Die Versorgung war 2024 in der Innenstadt (116,3 %), St. Lorenz Süd (100,3 %) und Travemünde (97,5 %) am höchsten und in Moisling (69,4 %) sowie Schlutup (64,1 %) am geringsten. Die Versorgungsquote in der Krippe wächst stetig und lag bei knapp 50 %.​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</si>
</sst>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164" formatCode="#\ ##0\ "/>
    <numFmt numFmtId="165" formatCode="###\ ###\ ###"/>
    <numFmt numFmtId="166" formatCode="#\ ##0\ \ \ "/>
    <numFmt numFmtId="167" formatCode="#,##0.0"/>
    <numFmt numFmtId="168" formatCode="\+\ #,##0.0;\ \-\ #,##0.0"/>
    <numFmt numFmtId="169" formatCode="[&lt;4]&quot;.  &quot;;[=0]&quot;-  &quot;;###\ ##0\ \ "/>
    <numFmt numFmtId="170" formatCode="#\ ##0\ \ "/>
    <numFmt numFmtId="171" formatCode="0.0"/>
    <numFmt numFmtId="172" formatCode="[=1]&quot;.  &quot;;[=2]&quot;.  &quot;;#\ ##0\ \ "/>
    <numFmt numFmtId="173" formatCode="[=1]&quot;.  &quot;;[=2]&quot;.  &quot;;#\ ##0.0\ \ "/>
    <numFmt numFmtId="174" formatCode="0.0\ "/>
    <numFmt numFmtId="175" formatCode="#\ ##0"/>
    <numFmt numFmtId="176" formatCode="[&lt;4]&quot;.&quot;;0"/>
    <numFmt numFmtId="177" formatCode="[=0]&quot;-  &quot;;#\ ##0\ \ "/>
    <numFmt numFmtId="178" formatCode="[=1]&quot; . &quot;;[=2]&quot; . &quot;;#\ ##0\ "/>
    <numFmt numFmtId="179" formatCode="0.0\ \ \ "/>
    <numFmt numFmtId="180" formatCode="#\ ###\ ##0"/>
    <numFmt numFmtId="181" formatCode="#\ ###\ ##0\ "/>
    <numFmt numFmtId="182" formatCode="[=1]&quot;.&quot;;[=2]&quot;.&quot;;#\ ##0"/>
    <numFmt numFmtId="183" formatCode="[=0]&quot;-   &quot;;#\ ##0\ \ \ "/>
    <numFmt numFmtId="184" formatCode="[=0]&quot;-      &quot;;#\ ##0\ \ \ \ \ \ "/>
    <numFmt numFmtId="185" formatCode="#\ ##0.0"/>
    <numFmt numFmtId="186" formatCode="[=1]&quot;.  &quot;;[=2]&quot;.  &quot;;#\ ##0"/>
    <numFmt numFmtId="187" formatCode="[&lt;3]&quot;.  &quot;;[=0]&quot;-  &quot;;###\ ##0\ \ "/>
    <numFmt numFmtId="188" formatCode="#\ ###\ \ "/>
    <numFmt numFmtId="189" formatCode="#\ ###\ ##0.0"/>
    <numFmt numFmtId="190" formatCode="[=1]&quot; . &quot;;[=2]&quot; . &quot;;#\ ##0\ \ "/>
    <numFmt numFmtId="191" formatCode="[=0]&quot;-   &quot;;#0\ \ "/>
    <numFmt numFmtId="192" formatCode="#\ ###\ ###\ ##0"/>
    <numFmt numFmtId="193" formatCode="00000"/>
    <numFmt numFmtId="194" formatCode="[=0]&quot;-   &quot;;#\ ##0\ "/>
  </numFmts>
  <fonts count="76">
    <font>
      <sz val="11"/>
      <color theme="1"/>
      <name val="Calibri"/>
      <family val="2"/>
      <scheme val="minor"/>
    </font>
    <font>
      <sz val="8"/>
      <color theme="1"/>
      <name val="Open Sans"/>
      <family val="2"/>
    </font>
    <font>
      <sz val="11"/>
      <color theme="1"/>
      <name val="Calibri"/>
      <family val="2"/>
      <scheme val="minor"/>
    </font>
    <font>
      <sz val="10"/>
      <color theme="1"/>
      <name val="Arial"/>
      <family val="2"/>
    </font>
    <font>
      <sz val="10"/>
      <color indexed="8"/>
      <name val="MS Sans Serif"/>
      <family val="2"/>
    </font>
    <font>
      <sz val="10"/>
      <color theme="0"/>
      <name val="Arial"/>
      <family val="2"/>
    </font>
    <font>
      <u/>
      <sz val="10"/>
      <color theme="10"/>
      <name val="MS Sans Serif"/>
      <family val="2"/>
    </font>
    <font>
      <sz val="10"/>
      <name val="Arial"/>
      <family val="2"/>
    </font>
    <font>
      <b/>
      <sz val="10"/>
      <name val="Arial"/>
      <family val="2"/>
    </font>
    <font>
      <sz val="8"/>
      <name val="Arial"/>
      <family val="2"/>
    </font>
    <font>
      <sz val="8"/>
      <color theme="1"/>
      <name val="Arial"/>
      <family val="2"/>
    </font>
    <font>
      <b/>
      <sz val="8"/>
      <name val="Arial"/>
      <family val="2"/>
    </font>
    <font>
      <sz val="6"/>
      <name val="Arial"/>
      <family val="2"/>
    </font>
    <font>
      <b/>
      <sz val="6"/>
      <name val="Arial"/>
      <family val="2"/>
    </font>
    <font>
      <sz val="8"/>
      <color theme="0"/>
      <name val="Arial"/>
      <family val="2"/>
    </font>
    <font>
      <sz val="10"/>
      <name val="MS Sans Serif"/>
      <family val="2"/>
    </font>
    <font>
      <sz val="8"/>
      <color indexed="8"/>
      <name val="Arial"/>
      <family val="2"/>
    </font>
    <font>
      <sz val="10"/>
      <name val="Helv"/>
    </font>
    <font>
      <sz val="10"/>
      <name val="MS Sans"/>
    </font>
    <font>
      <sz val="8"/>
      <color indexed="12"/>
      <name val="Arial"/>
      <family val="2"/>
    </font>
    <font>
      <b/>
      <sz val="10"/>
      <color indexed="10"/>
      <name val="Arial"/>
      <family val="2"/>
    </font>
    <font>
      <b/>
      <sz val="8"/>
      <color indexed="8"/>
      <name val="Arial"/>
      <family val="2"/>
    </font>
    <font>
      <sz val="10"/>
      <color indexed="10"/>
      <name val="MS Sans Serif"/>
      <family val="2"/>
    </font>
    <font>
      <sz val="8"/>
      <name val="Open Sans"/>
      <family val="2"/>
    </font>
    <font>
      <b/>
      <sz val="10"/>
      <name val="Open Sans"/>
      <family val="2"/>
    </font>
    <font>
      <sz val="10"/>
      <name val="Open Sans"/>
      <family val="2"/>
    </font>
    <font>
      <sz val="8.5"/>
      <name val="Open Sans"/>
      <family val="2"/>
    </font>
    <font>
      <sz val="8.5"/>
      <color indexed="0"/>
      <name val="Open Sans"/>
      <family val="2"/>
    </font>
    <font>
      <b/>
      <sz val="8.5"/>
      <color indexed="0"/>
      <name val="Open Sans"/>
      <family val="2"/>
    </font>
    <font>
      <b/>
      <sz val="8.5"/>
      <name val="Open Sans"/>
      <family val="2"/>
    </font>
    <font>
      <sz val="8.5"/>
      <color indexed="64"/>
      <name val="Open Sans"/>
      <family val="2"/>
    </font>
    <font>
      <sz val="10"/>
      <color rgb="FFFF0000"/>
      <name val="Open Sans"/>
      <family val="2"/>
    </font>
    <font>
      <b/>
      <sz val="24"/>
      <name val="Open Sans"/>
      <family val="2"/>
    </font>
    <font>
      <sz val="9.5"/>
      <name val="Open Sans"/>
      <family val="2"/>
    </font>
    <font>
      <sz val="8.5"/>
      <color theme="1"/>
      <name val="Open Sans"/>
      <family val="2"/>
    </font>
    <font>
      <b/>
      <sz val="8.5"/>
      <color theme="1"/>
      <name val="Open Sans"/>
      <family val="2"/>
    </font>
    <font>
      <vertAlign val="superscript"/>
      <sz val="8.5"/>
      <color theme="1"/>
      <name val="Open Sans"/>
      <family val="2"/>
    </font>
    <font>
      <vertAlign val="superscript"/>
      <sz val="8.5"/>
      <name val="Open Sans"/>
      <family val="2"/>
    </font>
    <font>
      <b/>
      <sz val="8"/>
      <name val="Open Sans"/>
      <family val="2"/>
    </font>
    <font>
      <sz val="8.5"/>
      <name val="Arial"/>
      <family val="2"/>
    </font>
    <font>
      <sz val="8"/>
      <color indexed="8"/>
      <name val="Open Sans"/>
      <family val="2"/>
    </font>
    <font>
      <sz val="8"/>
      <color rgb="FFFF0000"/>
      <name val="Open Sans"/>
      <family val="2"/>
    </font>
    <font>
      <sz val="8.5"/>
      <color indexed="8"/>
      <name val="Open Sans"/>
      <family val="2"/>
    </font>
    <font>
      <sz val="8"/>
      <color theme="0"/>
      <name val="Open Sans"/>
      <family val="2"/>
    </font>
    <font>
      <sz val="10"/>
      <color theme="0"/>
      <name val="Open Sans"/>
      <family val="2"/>
    </font>
    <font>
      <sz val="11"/>
      <color theme="1"/>
      <name val="Arial"/>
      <family val="2"/>
    </font>
    <font>
      <b/>
      <sz val="10"/>
      <color theme="1"/>
      <name val="Open Sans"/>
      <family val="2"/>
    </font>
    <font>
      <sz val="10"/>
      <color theme="1"/>
      <name val="Open Sans"/>
      <family val="2"/>
    </font>
    <font>
      <u/>
      <sz val="8.5"/>
      <color theme="10"/>
      <name val="Open Sans"/>
      <family val="2"/>
    </font>
    <font>
      <u/>
      <sz val="7"/>
      <color theme="10"/>
      <name val="Open Sans"/>
      <family val="2"/>
    </font>
    <font>
      <b/>
      <sz val="12"/>
      <name val="Open Sans"/>
      <family val="2"/>
    </font>
    <font>
      <sz val="7"/>
      <name val="Open Sans"/>
      <family val="2"/>
    </font>
    <font>
      <sz val="7"/>
      <color theme="1"/>
      <name val="Open Sans"/>
      <family val="2"/>
    </font>
    <font>
      <u/>
      <sz val="10"/>
      <color theme="10"/>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i/>
      <sz val="8"/>
      <name val="Open Sans"/>
      <family val="2"/>
    </font>
    <font>
      <sz val="8.5"/>
      <color theme="0"/>
      <name val="Open Sans"/>
      <family val="2"/>
    </font>
    <font>
      <sz val="4"/>
      <name val="Open Sans"/>
      <family val="2"/>
    </font>
    <font>
      <sz val="11"/>
      <name val="Calibri"/>
      <family val="2"/>
      <scheme val="minor"/>
    </font>
    <font>
      <b/>
      <sz val="8.5"/>
      <color indexed="8"/>
      <name val="Open Sans"/>
      <family val="2"/>
    </font>
  </fonts>
  <fills count="38">
    <fill>
      <patternFill patternType="none"/>
    </fill>
    <fill>
      <patternFill patternType="gray125"/>
    </fill>
    <fill>
      <patternFill patternType="solid">
        <fgColor indexed="1"/>
        <bgColor indexed="0"/>
      </patternFill>
    </fill>
    <fill>
      <patternFill patternType="solid">
        <fgColor theme="0"/>
        <bgColor indexed="64"/>
      </patternFill>
    </fill>
    <fill>
      <patternFill patternType="solid">
        <fgColor rgb="FFFFEAC1"/>
        <bgColor indexed="64"/>
      </patternFill>
    </fill>
    <fill>
      <patternFill patternType="solid">
        <fgColor rgb="FFFFEAC1"/>
        <bgColor indexed="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s>
  <borders count="37">
    <border>
      <left/>
      <right/>
      <top/>
      <bottom/>
      <diagonal/>
    </border>
    <border>
      <left/>
      <right style="hair">
        <color indexed="64"/>
      </right>
      <top style="thin">
        <color auto="1"/>
      </top>
      <bottom/>
      <diagonal/>
    </border>
    <border>
      <left style="hair">
        <color auto="1"/>
      </left>
      <right style="hair">
        <color auto="1"/>
      </right>
      <top style="thin">
        <color auto="1"/>
      </top>
      <bottom style="hair">
        <color auto="1"/>
      </bottom>
      <diagonal/>
    </border>
    <border>
      <left style="hair">
        <color auto="1"/>
      </left>
      <right/>
      <top style="thin">
        <color auto="1"/>
      </top>
      <bottom style="hair">
        <color auto="1"/>
      </bottom>
      <diagonal/>
    </border>
    <border>
      <left/>
      <right style="hair">
        <color indexed="64"/>
      </right>
      <top style="hair">
        <color indexed="64"/>
      </top>
      <bottom/>
      <diagonal/>
    </border>
    <border>
      <left/>
      <right style="hair">
        <color auto="1"/>
      </right>
      <top/>
      <bottom/>
      <diagonal/>
    </border>
    <border>
      <left style="hair">
        <color indexed="64"/>
      </left>
      <right style="hair">
        <color indexed="64"/>
      </right>
      <top style="thin">
        <color indexed="64"/>
      </top>
      <bottom/>
      <diagonal/>
    </border>
    <border>
      <left/>
      <right style="hair">
        <color auto="1"/>
      </right>
      <top style="thin">
        <color indexed="64"/>
      </top>
      <bottom style="hair">
        <color auto="1"/>
      </bottom>
      <diagonal/>
    </border>
    <border>
      <left style="hair">
        <color indexed="64"/>
      </left>
      <right/>
      <top style="thin">
        <color auto="1"/>
      </top>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style="hair">
        <color indexed="64"/>
      </left>
      <right/>
      <top/>
      <bottom style="hair">
        <color indexed="64"/>
      </bottom>
      <diagonal/>
    </border>
    <border>
      <left style="hair">
        <color auto="1"/>
      </left>
      <right/>
      <top style="hair">
        <color auto="1"/>
      </top>
      <bottom style="hair">
        <color indexed="64"/>
      </bottom>
      <diagonal/>
    </border>
    <border>
      <left/>
      <right/>
      <top style="thin">
        <color indexed="64"/>
      </top>
      <bottom style="hair">
        <color indexed="64"/>
      </bottom>
      <diagonal/>
    </border>
    <border>
      <left/>
      <right/>
      <top style="thin">
        <color auto="1"/>
      </top>
      <bottom/>
      <diagonal/>
    </border>
    <border>
      <left/>
      <right/>
      <top/>
      <bottom style="hair">
        <color indexed="64"/>
      </bottom>
      <diagonal/>
    </border>
    <border>
      <left/>
      <right/>
      <top style="hair">
        <color indexed="64"/>
      </top>
      <bottom/>
      <diagonal/>
    </border>
    <border>
      <left style="hair">
        <color indexed="64"/>
      </left>
      <right style="hair">
        <color indexed="64"/>
      </right>
      <top/>
      <bottom/>
      <diagonal/>
    </border>
    <border>
      <left/>
      <right/>
      <top style="hair">
        <color auto="1"/>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diagonal/>
    </border>
    <border>
      <left/>
      <right style="thin">
        <color indexed="1"/>
      </right>
      <top/>
      <bottom style="thin">
        <color indexed="1"/>
      </bottom>
      <diagonal/>
    </border>
    <border>
      <left/>
      <right/>
      <top/>
      <bottom style="thin">
        <color auto="1"/>
      </bottom>
      <diagonal/>
    </border>
    <border>
      <left style="hair">
        <color indexed="64"/>
      </left>
      <right/>
      <top style="hair">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ck">
        <color theme="0" tint="-4.9989318521683403E-2"/>
      </right>
      <top/>
      <bottom/>
      <diagonal/>
    </border>
  </borders>
  <cellStyleXfs count="62">
    <xf numFmtId="0" fontId="0" fillId="0" borderId="0"/>
    <xf numFmtId="0" fontId="3" fillId="0" borderId="0"/>
    <xf numFmtId="0" fontId="4" fillId="0" borderId="0"/>
    <xf numFmtId="0" fontId="6" fillId="0" borderId="0" applyNumberFormat="0" applyFill="0" applyBorder="0" applyAlignment="0" applyProtection="0"/>
    <xf numFmtId="0" fontId="7" fillId="0" borderId="0"/>
    <xf numFmtId="0" fontId="2" fillId="0" borderId="0"/>
    <xf numFmtId="0" fontId="15" fillId="0" borderId="0"/>
    <xf numFmtId="0" fontId="7" fillId="0" borderId="0" applyNumberFormat="0" applyFont="0" applyFill="0" applyBorder="0" applyAlignment="0" applyProtection="0">
      <alignment vertical="top"/>
    </xf>
    <xf numFmtId="0" fontId="17" fillId="0" borderId="0"/>
    <xf numFmtId="0" fontId="9" fillId="0" borderId="0"/>
    <xf numFmtId="0" fontId="18" fillId="0" borderId="0"/>
    <xf numFmtId="0" fontId="7" fillId="0" borderId="0"/>
    <xf numFmtId="0" fontId="45" fillId="0" borderId="0"/>
    <xf numFmtId="0" fontId="3" fillId="0" borderId="0"/>
    <xf numFmtId="0" fontId="2" fillId="0" borderId="0"/>
    <xf numFmtId="0" fontId="3" fillId="0" borderId="0"/>
    <xf numFmtId="0" fontId="53" fillId="0" borderId="0" applyNumberFormat="0" applyFill="0" applyBorder="0" applyAlignment="0" applyProtection="0"/>
    <xf numFmtId="0" fontId="3" fillId="0" borderId="0"/>
    <xf numFmtId="0" fontId="54" fillId="0" borderId="0" applyNumberFormat="0" applyFill="0" applyBorder="0" applyAlignment="0" applyProtection="0"/>
    <xf numFmtId="0" fontId="55" fillId="0" borderId="27" applyNumberFormat="0" applyFill="0" applyAlignment="0" applyProtection="0"/>
    <xf numFmtId="0" fontId="56" fillId="0" borderId="28" applyNumberFormat="0" applyFill="0" applyAlignment="0" applyProtection="0"/>
    <xf numFmtId="0" fontId="57" fillId="0" borderId="29" applyNumberFormat="0" applyFill="0" applyAlignment="0" applyProtection="0"/>
    <xf numFmtId="0" fontId="57" fillId="0" borderId="0" applyNumberFormat="0" applyFill="0" applyBorder="0" applyAlignment="0" applyProtection="0"/>
    <xf numFmtId="0" fontId="58" fillId="6" borderId="0" applyNumberFormat="0" applyBorder="0" applyAlignment="0" applyProtection="0"/>
    <xf numFmtId="0" fontId="59" fillId="7" borderId="0" applyNumberFormat="0" applyBorder="0" applyAlignment="0" applyProtection="0"/>
    <xf numFmtId="0" fontId="60" fillId="8" borderId="0" applyNumberFormat="0" applyBorder="0" applyAlignment="0" applyProtection="0"/>
    <xf numFmtId="0" fontId="61" fillId="9" borderId="30" applyNumberFormat="0" applyAlignment="0" applyProtection="0"/>
    <xf numFmtId="0" fontId="62" fillId="10" borderId="31" applyNumberFormat="0" applyAlignment="0" applyProtection="0"/>
    <xf numFmtId="0" fontId="63" fillId="10" borderId="30" applyNumberFormat="0" applyAlignment="0" applyProtection="0"/>
    <xf numFmtId="0" fontId="64" fillId="0" borderId="32" applyNumberFormat="0" applyFill="0" applyAlignment="0" applyProtection="0"/>
    <xf numFmtId="0" fontId="65" fillId="11" borderId="33" applyNumberFormat="0" applyAlignment="0" applyProtection="0"/>
    <xf numFmtId="0" fontId="66" fillId="0" borderId="0" applyNumberFormat="0" applyFill="0" applyBorder="0" applyAlignment="0" applyProtection="0"/>
    <xf numFmtId="0" fontId="2" fillId="12" borderId="34" applyNumberFormat="0" applyFont="0" applyAlignment="0" applyProtection="0"/>
    <xf numFmtId="0" fontId="67" fillId="0" borderId="0" applyNumberFormat="0" applyFill="0" applyBorder="0" applyAlignment="0" applyProtection="0"/>
    <xf numFmtId="0" fontId="68" fillId="0" borderId="35" applyNumberFormat="0" applyFill="0" applyAlignment="0" applyProtection="0"/>
    <xf numFmtId="0" fontId="69"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69" fillId="20" borderId="0" applyNumberFormat="0" applyBorder="0" applyAlignment="0" applyProtection="0"/>
    <xf numFmtId="0" fontId="6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69" fillId="24" borderId="0" applyNumberFormat="0" applyBorder="0" applyAlignment="0" applyProtection="0"/>
    <xf numFmtId="0" fontId="6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69" fillId="28" borderId="0" applyNumberFormat="0" applyBorder="0" applyAlignment="0" applyProtection="0"/>
    <xf numFmtId="0" fontId="6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69" fillId="32" borderId="0" applyNumberFormat="0" applyBorder="0" applyAlignment="0" applyProtection="0"/>
    <xf numFmtId="0" fontId="69"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69" fillId="36" borderId="0" applyNumberFormat="0" applyBorder="0" applyAlignment="0" applyProtection="0"/>
    <xf numFmtId="0" fontId="70" fillId="0" borderId="0"/>
    <xf numFmtId="0" fontId="3" fillId="0" borderId="0"/>
    <xf numFmtId="0" fontId="1" fillId="0" borderId="0"/>
  </cellStyleXfs>
  <cellXfs count="763">
    <xf numFmtId="0" fontId="0" fillId="0" borderId="0" xfId="0"/>
    <xf numFmtId="0" fontId="8" fillId="0" borderId="0" xfId="4" applyFont="1"/>
    <xf numFmtId="0" fontId="7" fillId="0" borderId="0" xfId="4"/>
    <xf numFmtId="0" fontId="12" fillId="0" borderId="0" xfId="4" applyFont="1"/>
    <xf numFmtId="0" fontId="13" fillId="0" borderId="0" xfId="4" applyFont="1"/>
    <xf numFmtId="0" fontId="7" fillId="0" borderId="0" xfId="4" applyAlignment="1"/>
    <xf numFmtId="0" fontId="9" fillId="0" borderId="0" xfId="4" applyFont="1"/>
    <xf numFmtId="0" fontId="9" fillId="0" borderId="0" xfId="6" applyFont="1"/>
    <xf numFmtId="0" fontId="11" fillId="0" borderId="0" xfId="6" applyFont="1"/>
    <xf numFmtId="0" fontId="11" fillId="0" borderId="0" xfId="4" applyFont="1" applyAlignment="1">
      <alignment horizontal="left" vertical="center"/>
    </xf>
    <xf numFmtId="0" fontId="9" fillId="0" borderId="0" xfId="4" applyFont="1" applyAlignment="1">
      <alignment horizontal="left" vertical="center"/>
    </xf>
    <xf numFmtId="0" fontId="9" fillId="0" borderId="0" xfId="4" applyFont="1" applyAlignment="1">
      <alignment horizontal="center" vertical="center"/>
    </xf>
    <xf numFmtId="0" fontId="9" fillId="0" borderId="0" xfId="4" applyFont="1" applyAlignment="1">
      <alignment vertical="center"/>
    </xf>
    <xf numFmtId="0" fontId="11" fillId="0" borderId="0" xfId="4" applyFont="1"/>
    <xf numFmtId="0" fontId="14" fillId="0" borderId="0" xfId="4" applyFont="1" applyAlignment="1">
      <alignment horizontal="left" vertical="center"/>
    </xf>
    <xf numFmtId="0" fontId="14" fillId="0" borderId="0" xfId="4" applyFont="1" applyAlignment="1">
      <alignment horizontal="center" vertical="center"/>
    </xf>
    <xf numFmtId="0" fontId="14" fillId="0" borderId="0" xfId="4" applyFont="1" applyFill="1" applyBorder="1" applyAlignment="1">
      <alignment horizontal="center" vertical="center"/>
    </xf>
    <xf numFmtId="0" fontId="14" fillId="0" borderId="0" xfId="4" applyFont="1" applyFill="1" applyBorder="1"/>
    <xf numFmtId="0" fontId="11" fillId="0" borderId="0" xfId="4" applyFont="1" applyAlignment="1"/>
    <xf numFmtId="164" fontId="9" fillId="0" borderId="0" xfId="4" applyNumberFormat="1" applyFont="1"/>
    <xf numFmtId="0" fontId="7" fillId="3" borderId="0" xfId="4" applyFill="1" applyBorder="1"/>
    <xf numFmtId="0" fontId="5" fillId="3" borderId="0" xfId="4" applyFont="1" applyFill="1" applyBorder="1"/>
    <xf numFmtId="0" fontId="9" fillId="3" borderId="0" xfId="4" applyFont="1" applyFill="1" applyBorder="1" applyAlignment="1">
      <alignment vertical="center"/>
    </xf>
    <xf numFmtId="0" fontId="14" fillId="3" borderId="0" xfId="4" applyFont="1" applyFill="1" applyBorder="1"/>
    <xf numFmtId="0" fontId="14" fillId="3" borderId="0" xfId="4" applyFont="1" applyFill="1" applyBorder="1" applyAlignment="1">
      <alignment vertical="center" wrapText="1"/>
    </xf>
    <xf numFmtId="0" fontId="9" fillId="3" borderId="0" xfId="4" applyFont="1" applyFill="1" applyBorder="1" applyAlignment="1">
      <alignment horizontal="center" vertical="center" wrapText="1"/>
    </xf>
    <xf numFmtId="174" fontId="9" fillId="0" borderId="0" xfId="4" applyNumberFormat="1" applyFont="1"/>
    <xf numFmtId="164" fontId="9" fillId="3" borderId="0" xfId="4" applyNumberFormat="1" applyFont="1" applyFill="1" applyBorder="1"/>
    <xf numFmtId="0" fontId="9" fillId="0" borderId="0" xfId="4" applyFont="1" applyAlignment="1"/>
    <xf numFmtId="0" fontId="9" fillId="0" borderId="0" xfId="4" applyFont="1" applyAlignment="1">
      <alignment vertical="top"/>
    </xf>
    <xf numFmtId="0" fontId="9" fillId="3" borderId="0" xfId="4" applyFont="1" applyFill="1"/>
    <xf numFmtId="0" fontId="9" fillId="0" borderId="0" xfId="4" applyFont="1" applyAlignment="1">
      <alignment horizontal="left"/>
    </xf>
    <xf numFmtId="0" fontId="9" fillId="0" borderId="0" xfId="4" applyFont="1" applyAlignment="1">
      <alignment horizontal="center"/>
    </xf>
    <xf numFmtId="0" fontId="9" fillId="0" borderId="0" xfId="4" applyFont="1" applyAlignment="1">
      <alignment vertical="center" wrapText="1"/>
    </xf>
    <xf numFmtId="0" fontId="9" fillId="0" borderId="0" xfId="4" applyFont="1" applyAlignment="1">
      <alignment vertical="top" wrapText="1"/>
    </xf>
    <xf numFmtId="0" fontId="9" fillId="0" borderId="0" xfId="10" applyFont="1" applyAlignment="1"/>
    <xf numFmtId="0" fontId="19" fillId="0" borderId="0" xfId="10" applyFont="1"/>
    <xf numFmtId="0" fontId="9" fillId="0" borderId="0" xfId="10" applyFont="1"/>
    <xf numFmtId="0" fontId="11" fillId="0" borderId="0" xfId="10" applyFont="1"/>
    <xf numFmtId="0" fontId="9" fillId="0" borderId="0" xfId="10" applyFont="1" applyBorder="1" applyAlignment="1">
      <alignment vertical="center"/>
    </xf>
    <xf numFmtId="0" fontId="9" fillId="0" borderId="0" xfId="10" applyFont="1" applyBorder="1" applyAlignment="1">
      <alignment vertical="top"/>
    </xf>
    <xf numFmtId="0" fontId="18" fillId="0" borderId="0" xfId="10" applyFont="1" applyAlignment="1"/>
    <xf numFmtId="184" fontId="9" fillId="0" borderId="0" xfId="10" applyNumberFormat="1" applyFont="1" applyFill="1" applyBorder="1" applyAlignment="1">
      <alignment horizontal="right"/>
    </xf>
    <xf numFmtId="1" fontId="8" fillId="0" borderId="0" xfId="6" applyNumberFormat="1" applyFont="1"/>
    <xf numFmtId="181" fontId="8" fillId="0" borderId="0" xfId="6" applyNumberFormat="1" applyFont="1"/>
    <xf numFmtId="1" fontId="20" fillId="0" borderId="0" xfId="6" applyNumberFormat="1" applyFont="1"/>
    <xf numFmtId="181" fontId="9" fillId="0" borderId="0" xfId="6" applyNumberFormat="1" applyFont="1"/>
    <xf numFmtId="1" fontId="9" fillId="0" borderId="0" xfId="6" applyNumberFormat="1" applyFont="1" applyAlignment="1">
      <alignment vertical="center"/>
    </xf>
    <xf numFmtId="181" fontId="16" fillId="0" borderId="0" xfId="6" applyNumberFormat="1" applyFont="1"/>
    <xf numFmtId="0" fontId="15" fillId="0" borderId="0" xfId="6"/>
    <xf numFmtId="181" fontId="8" fillId="0" borderId="25" xfId="6" applyNumberFormat="1" applyFont="1" applyBorder="1"/>
    <xf numFmtId="1" fontId="8" fillId="0" borderId="25" xfId="6" applyNumberFormat="1" applyFont="1" applyBorder="1"/>
    <xf numFmtId="1" fontId="20" fillId="0" borderId="25" xfId="6" applyNumberFormat="1" applyFont="1" applyBorder="1"/>
    <xf numFmtId="1" fontId="9" fillId="3" borderId="25" xfId="6" applyNumberFormat="1" applyFont="1" applyFill="1" applyBorder="1" applyAlignment="1">
      <alignment vertical="center" wrapText="1"/>
    </xf>
    <xf numFmtId="1" fontId="16" fillId="0" borderId="0" xfId="6" applyNumberFormat="1" applyFont="1"/>
    <xf numFmtId="181" fontId="21" fillId="0" borderId="0" xfId="6" applyNumberFormat="1" applyFont="1"/>
    <xf numFmtId="0" fontId="22" fillId="0" borderId="0" xfId="6" applyFont="1"/>
    <xf numFmtId="0" fontId="23" fillId="0" borderId="0" xfId="4" applyFont="1"/>
    <xf numFmtId="0" fontId="24" fillId="0" borderId="0" xfId="4" applyFont="1"/>
    <xf numFmtId="0" fontId="25" fillId="0" borderId="0" xfId="4" applyFont="1"/>
    <xf numFmtId="0" fontId="26" fillId="0" borderId="0" xfId="4" applyFont="1"/>
    <xf numFmtId="0" fontId="27" fillId="2" borderId="5" xfId="2" applyNumberFormat="1" applyFont="1" applyFill="1" applyBorder="1" applyAlignment="1" applyProtection="1">
      <alignment horizontal="left" wrapText="1"/>
    </xf>
    <xf numFmtId="169" fontId="26" fillId="0" borderId="0" xfId="4" applyNumberFormat="1" applyFont="1" applyAlignment="1">
      <alignment horizontal="right"/>
    </xf>
    <xf numFmtId="169" fontId="27" fillId="2" borderId="0" xfId="2" quotePrefix="1" applyNumberFormat="1" applyFont="1" applyFill="1" applyBorder="1" applyAlignment="1" applyProtection="1">
      <alignment horizontal="right"/>
    </xf>
    <xf numFmtId="0" fontId="27" fillId="2" borderId="5" xfId="2" applyNumberFormat="1" applyFont="1" applyFill="1" applyBorder="1" applyAlignment="1" applyProtection="1">
      <alignment horizontal="left" vertical="center" wrapText="1"/>
    </xf>
    <xf numFmtId="169" fontId="27" fillId="2" borderId="0" xfId="2" quotePrefix="1" applyNumberFormat="1" applyFont="1" applyFill="1" applyBorder="1" applyAlignment="1" applyProtection="1">
      <alignment horizontal="right" vertical="center"/>
    </xf>
    <xf numFmtId="169" fontId="27" fillId="2" borderId="0" xfId="2" applyNumberFormat="1" applyFont="1" applyFill="1" applyBorder="1" applyAlignment="1" applyProtection="1">
      <alignment horizontal="right" vertical="center"/>
    </xf>
    <xf numFmtId="0" fontId="25" fillId="0" borderId="0" xfId="4" applyFont="1" applyAlignment="1"/>
    <xf numFmtId="170" fontId="26" fillId="0" borderId="0" xfId="4" applyNumberFormat="1" applyFont="1" applyAlignment="1">
      <alignment horizontal="right"/>
    </xf>
    <xf numFmtId="0" fontId="28" fillId="2" borderId="5" xfId="2" applyNumberFormat="1" applyFont="1" applyFill="1" applyBorder="1" applyAlignment="1" applyProtection="1">
      <alignment horizontal="left" wrapText="1"/>
    </xf>
    <xf numFmtId="170" fontId="29" fillId="0" borderId="0" xfId="4" applyNumberFormat="1" applyFont="1" applyAlignment="1">
      <alignment horizontal="right"/>
    </xf>
    <xf numFmtId="170" fontId="24" fillId="0" borderId="0" xfId="4" applyNumberFormat="1" applyFont="1"/>
    <xf numFmtId="0" fontId="25" fillId="3" borderId="0" xfId="1" applyFont="1" applyFill="1" applyBorder="1"/>
    <xf numFmtId="0" fontId="32" fillId="3" borderId="0" xfId="1" applyFont="1" applyFill="1" applyAlignment="1">
      <alignment vertical="top" wrapText="1"/>
    </xf>
    <xf numFmtId="0" fontId="25" fillId="3" borderId="0" xfId="1" applyFont="1" applyFill="1"/>
    <xf numFmtId="0" fontId="32" fillId="3" borderId="0" xfId="1" applyFont="1" applyFill="1" applyBorder="1" applyAlignment="1">
      <alignment vertical="top" wrapText="1"/>
    </xf>
    <xf numFmtId="0" fontId="32" fillId="3" borderId="0" xfId="2" applyFont="1" applyFill="1" applyAlignment="1">
      <alignment wrapText="1"/>
    </xf>
    <xf numFmtId="0" fontId="32" fillId="3" borderId="0" xfId="2" applyFont="1" applyFill="1" applyBorder="1" applyAlignment="1">
      <alignment vertical="center" wrapText="1"/>
    </xf>
    <xf numFmtId="0" fontId="24" fillId="3" borderId="0" xfId="1" applyFont="1" applyFill="1" applyBorder="1" applyAlignment="1">
      <alignment horizontal="left"/>
    </xf>
    <xf numFmtId="0" fontId="25" fillId="3" borderId="0" xfId="1" applyFont="1" applyFill="1" applyAlignment="1">
      <alignment horizontal="left"/>
    </xf>
    <xf numFmtId="0" fontId="33" fillId="3" borderId="0" xfId="1" applyFont="1" applyFill="1" applyAlignment="1">
      <alignment horizontal="left"/>
    </xf>
    <xf numFmtId="0" fontId="24" fillId="3" borderId="0" xfId="4" applyFont="1" applyFill="1"/>
    <xf numFmtId="0" fontId="26" fillId="3" borderId="0" xfId="1" applyFont="1" applyFill="1" applyAlignment="1">
      <alignment horizontal="left"/>
    </xf>
    <xf numFmtId="0" fontId="29" fillId="3" borderId="0" xfId="2" applyFont="1" applyFill="1"/>
    <xf numFmtId="0" fontId="26" fillId="3" borderId="0" xfId="2" applyFont="1" applyFill="1" applyAlignment="1">
      <alignment horizontal="left"/>
    </xf>
    <xf numFmtId="0" fontId="26" fillId="3" borderId="0" xfId="3" applyFont="1" applyFill="1" applyAlignment="1">
      <alignment horizontal="left"/>
    </xf>
    <xf numFmtId="0" fontId="26" fillId="3" borderId="0" xfId="1" applyFont="1" applyFill="1" applyAlignment="1">
      <alignment horizontal="right"/>
    </xf>
    <xf numFmtId="0" fontId="26" fillId="3" borderId="0" xfId="1" applyFont="1" applyFill="1"/>
    <xf numFmtId="0" fontId="26" fillId="0" borderId="4" xfId="2" applyNumberFormat="1" applyFont="1" applyFill="1" applyBorder="1" applyAlignment="1" applyProtection="1">
      <protection locked="0"/>
    </xf>
    <xf numFmtId="164" fontId="26" fillId="0" borderId="0" xfId="2" applyNumberFormat="1" applyFont="1" applyFill="1" applyBorder="1" applyAlignment="1" applyProtection="1">
      <protection locked="0"/>
    </xf>
    <xf numFmtId="0" fontId="26" fillId="0" borderId="5" xfId="2" applyNumberFormat="1" applyFont="1" applyFill="1" applyBorder="1" applyAlignment="1" applyProtection="1">
      <protection locked="0"/>
    </xf>
    <xf numFmtId="164" fontId="26" fillId="0" borderId="0" xfId="2" applyNumberFormat="1" applyFont="1" applyFill="1" applyBorder="1" applyAlignment="1" applyProtection="1">
      <alignment horizontal="right"/>
      <protection locked="0"/>
    </xf>
    <xf numFmtId="0" fontId="29" fillId="0" borderId="5" xfId="2" applyNumberFormat="1" applyFont="1" applyFill="1" applyBorder="1" applyAlignment="1" applyProtection="1">
      <protection locked="0"/>
    </xf>
    <xf numFmtId="164" fontId="29" fillId="0" borderId="0" xfId="2" applyNumberFormat="1" applyFont="1" applyFill="1" applyBorder="1" applyAlignment="1" applyProtection="1">
      <protection locked="0"/>
    </xf>
    <xf numFmtId="0" fontId="34" fillId="0" borderId="5" xfId="2" applyFont="1" applyFill="1" applyBorder="1" applyAlignment="1">
      <alignment horizontal="left" wrapText="1"/>
    </xf>
    <xf numFmtId="166" fontId="34" fillId="0" borderId="0" xfId="2" applyNumberFormat="1" applyFont="1" applyFill="1" applyAlignment="1">
      <alignment horizontal="right"/>
    </xf>
    <xf numFmtId="166" fontId="34" fillId="0" borderId="0" xfId="2" applyNumberFormat="1" applyFont="1" applyAlignment="1">
      <alignment horizontal="center"/>
    </xf>
    <xf numFmtId="0" fontId="35" fillId="0" borderId="5" xfId="2" applyFont="1" applyFill="1" applyBorder="1" applyAlignment="1">
      <alignment horizontal="left" wrapText="1"/>
    </xf>
    <xf numFmtId="49" fontId="34" fillId="0" borderId="0" xfId="2" applyNumberFormat="1" applyFont="1" applyAlignment="1">
      <alignment horizontal="left"/>
    </xf>
    <xf numFmtId="167" fontId="34" fillId="0" borderId="0" xfId="2" applyNumberFormat="1" applyFont="1" applyAlignment="1">
      <alignment horizontal="center"/>
    </xf>
    <xf numFmtId="0" fontId="34" fillId="0" borderId="0" xfId="2" applyFont="1" applyAlignment="1"/>
    <xf numFmtId="168" fontId="34" fillId="0" borderId="0" xfId="2" applyNumberFormat="1" applyFont="1" applyAlignment="1">
      <alignment horizontal="right"/>
    </xf>
    <xf numFmtId="167" fontId="34" fillId="0" borderId="0" xfId="2" applyNumberFormat="1" applyFont="1" applyAlignment="1"/>
    <xf numFmtId="0" fontId="26" fillId="0" borderId="5" xfId="2" applyNumberFormat="1" applyFont="1" applyFill="1" applyBorder="1" applyAlignment="1" applyProtection="1">
      <alignment wrapText="1"/>
      <protection locked="0"/>
    </xf>
    <xf numFmtId="0" fontId="26" fillId="4" borderId="1" xfId="2" applyNumberFormat="1" applyFont="1" applyFill="1" applyBorder="1" applyAlignment="1" applyProtection="1">
      <alignment horizontal="left" vertical="center"/>
      <protection locked="0"/>
    </xf>
    <xf numFmtId="0" fontId="26" fillId="4" borderId="2" xfId="2" applyNumberFormat="1" applyFont="1" applyFill="1" applyBorder="1" applyAlignment="1" applyProtection="1">
      <alignment horizontal="center" vertical="center"/>
      <protection locked="0"/>
    </xf>
    <xf numFmtId="0" fontId="26" fillId="4" borderId="3" xfId="2" applyNumberFormat="1" applyFont="1" applyFill="1" applyBorder="1" applyAlignment="1" applyProtection="1">
      <alignment horizontal="center" vertical="center"/>
      <protection locked="0"/>
    </xf>
    <xf numFmtId="0" fontId="34" fillId="4" borderId="10" xfId="2" applyFont="1" applyFill="1" applyBorder="1" applyAlignment="1">
      <alignment horizontal="center" vertical="center"/>
    </xf>
    <xf numFmtId="0" fontId="30" fillId="5" borderId="14" xfId="2" applyNumberFormat="1" applyFont="1" applyFill="1" applyBorder="1" applyAlignment="1" applyProtection="1">
      <alignment horizontal="center" vertical="center" wrapText="1"/>
    </xf>
    <xf numFmtId="17" fontId="30" fillId="5" borderId="14" xfId="2" applyNumberFormat="1" applyFont="1" applyFill="1" applyBorder="1" applyAlignment="1" applyProtection="1">
      <alignment horizontal="center" vertical="center" wrapText="1"/>
    </xf>
    <xf numFmtId="0" fontId="30" fillId="5" borderId="9" xfId="2" applyNumberFormat="1" applyFont="1" applyFill="1" applyBorder="1" applyAlignment="1" applyProtection="1">
      <alignment horizontal="center" vertical="center" wrapText="1"/>
    </xf>
    <xf numFmtId="0" fontId="26" fillId="4" borderId="7" xfId="6" applyFont="1" applyFill="1" applyBorder="1" applyAlignment="1">
      <alignment vertical="center"/>
    </xf>
    <xf numFmtId="0" fontId="26" fillId="4" borderId="2" xfId="6" applyFont="1" applyFill="1" applyBorder="1" applyAlignment="1">
      <alignment horizontal="center" vertical="center"/>
    </xf>
    <xf numFmtId="0" fontId="26" fillId="4" borderId="3" xfId="6" applyFont="1" applyFill="1" applyBorder="1" applyAlignment="1">
      <alignment horizontal="center" vertical="center"/>
    </xf>
    <xf numFmtId="0" fontId="26" fillId="0" borderId="4" xfId="7" applyNumberFormat="1" applyFont="1" applyFill="1" applyBorder="1" applyAlignment="1" applyProtection="1"/>
    <xf numFmtId="0" fontId="26" fillId="0" borderId="0" xfId="7" applyNumberFormat="1" applyFont="1" applyFill="1" applyBorder="1" applyAlignment="1" applyProtection="1"/>
    <xf numFmtId="169" fontId="26" fillId="0" borderId="0" xfId="7" applyNumberFormat="1" applyFont="1" applyFill="1" applyBorder="1" applyAlignment="1" applyProtection="1">
      <alignment horizontal="right"/>
    </xf>
    <xf numFmtId="0" fontId="26" fillId="0" borderId="5" xfId="7" applyNumberFormat="1" applyFont="1" applyFill="1" applyBorder="1" applyAlignment="1" applyProtection="1"/>
    <xf numFmtId="169" fontId="34" fillId="0" borderId="0" xfId="1" applyNumberFormat="1" applyFont="1"/>
    <xf numFmtId="169" fontId="26" fillId="0" borderId="0" xfId="7" quotePrefix="1" applyNumberFormat="1" applyFont="1" applyFill="1" applyBorder="1" applyAlignment="1" applyProtection="1">
      <alignment horizontal="right"/>
    </xf>
    <xf numFmtId="169" fontId="34" fillId="0" borderId="0" xfId="1" applyNumberFormat="1" applyFont="1" applyAlignment="1"/>
    <xf numFmtId="0" fontId="29" fillId="0" borderId="5" xfId="7" applyNumberFormat="1" applyFont="1" applyFill="1" applyBorder="1" applyAlignment="1" applyProtection="1"/>
    <xf numFmtId="0" fontId="29" fillId="0" borderId="0" xfId="7" applyNumberFormat="1" applyFont="1" applyFill="1" applyBorder="1" applyAlignment="1" applyProtection="1"/>
    <xf numFmtId="0" fontId="26" fillId="0" borderId="0" xfId="6" applyFont="1"/>
    <xf numFmtId="0" fontId="26" fillId="0" borderId="5" xfId="7" applyNumberFormat="1" applyFont="1" applyFill="1" applyBorder="1" applyAlignment="1" applyProtection="1">
      <alignment wrapText="1"/>
    </xf>
    <xf numFmtId="1" fontId="29" fillId="0" borderId="0" xfId="4" applyNumberFormat="1" applyFont="1"/>
    <xf numFmtId="1" fontId="26" fillId="0" borderId="0" xfId="4" applyNumberFormat="1" applyFont="1"/>
    <xf numFmtId="1" fontId="26" fillId="0" borderId="0" xfId="4" applyNumberFormat="1" applyFont="1" applyAlignment="1">
      <alignment horizontal="center" vertical="center"/>
    </xf>
    <xf numFmtId="1" fontId="26" fillId="4" borderId="10" xfId="4" applyNumberFormat="1" applyFont="1" applyFill="1" applyBorder="1" applyAlignment="1">
      <alignment horizontal="center" vertical="center"/>
    </xf>
    <xf numFmtId="1" fontId="26" fillId="4" borderId="10" xfId="4" applyNumberFormat="1" applyFont="1" applyFill="1" applyBorder="1" applyAlignment="1">
      <alignment horizontal="center"/>
    </xf>
    <xf numFmtId="1" fontId="26" fillId="4" borderId="15" xfId="4" applyNumberFormat="1" applyFont="1" applyFill="1" applyBorder="1" applyAlignment="1">
      <alignment horizontal="center" vertical="center"/>
    </xf>
    <xf numFmtId="1" fontId="26" fillId="0" borderId="0" xfId="4" applyNumberFormat="1" applyFont="1" applyAlignment="1">
      <alignment vertical="center"/>
    </xf>
    <xf numFmtId="0" fontId="26" fillId="4" borderId="1" xfId="4" applyFont="1" applyFill="1" applyBorder="1" applyAlignment="1">
      <alignment horizontal="center" vertical="center" wrapText="1"/>
    </xf>
    <xf numFmtId="0" fontId="26" fillId="4" borderId="3" xfId="4" applyFont="1" applyFill="1" applyBorder="1" applyAlignment="1">
      <alignment horizontal="center" vertical="center" wrapText="1"/>
    </xf>
    <xf numFmtId="0" fontId="25" fillId="3" borderId="0" xfId="1" applyFont="1" applyFill="1" applyAlignment="1">
      <alignment vertical="top"/>
    </xf>
    <xf numFmtId="0" fontId="26" fillId="3" borderId="0" xfId="1" applyFont="1" applyFill="1" applyAlignment="1">
      <alignment horizontal="left" vertical="top"/>
    </xf>
    <xf numFmtId="0" fontId="26" fillId="3" borderId="0" xfId="1" applyFont="1" applyFill="1" applyAlignment="1">
      <alignment vertical="top" wrapText="1"/>
    </xf>
    <xf numFmtId="0" fontId="26" fillId="3" borderId="0" xfId="2" applyFont="1" applyFill="1" applyAlignment="1">
      <alignment vertical="top"/>
    </xf>
    <xf numFmtId="0" fontId="26" fillId="3" borderId="0" xfId="2" applyFont="1" applyFill="1" applyAlignment="1">
      <alignment vertical="top" wrapText="1"/>
    </xf>
    <xf numFmtId="0" fontId="23" fillId="0" borderId="0" xfId="4" applyFont="1" applyFill="1" applyBorder="1"/>
    <xf numFmtId="0" fontId="23" fillId="3" borderId="0" xfId="4" applyFont="1" applyFill="1" applyBorder="1"/>
    <xf numFmtId="0" fontId="23" fillId="3" borderId="0" xfId="4" applyFont="1" applyFill="1" applyBorder="1" applyAlignment="1">
      <alignment vertical="top"/>
    </xf>
    <xf numFmtId="0" fontId="23" fillId="0" borderId="0" xfId="4" applyFont="1" applyFill="1" applyBorder="1" applyAlignment="1">
      <alignment vertical="top"/>
    </xf>
    <xf numFmtId="0" fontId="23" fillId="3" borderId="0" xfId="4" applyFont="1" applyFill="1" applyBorder="1" applyAlignment="1">
      <alignment vertical="center"/>
    </xf>
    <xf numFmtId="0" fontId="23" fillId="3" borderId="0" xfId="4" applyFont="1" applyFill="1" applyBorder="1" applyAlignment="1"/>
    <xf numFmtId="0" fontId="23" fillId="0" borderId="0" xfId="4" applyFont="1" applyFill="1" applyBorder="1" applyAlignment="1"/>
    <xf numFmtId="0" fontId="24" fillId="0" borderId="0" xfId="4" applyFont="1" applyFill="1" applyBorder="1"/>
    <xf numFmtId="0" fontId="26" fillId="0" borderId="4" xfId="4" applyFont="1" applyFill="1" applyBorder="1" applyAlignment="1">
      <alignment horizontal="left" wrapText="1"/>
    </xf>
    <xf numFmtId="175" fontId="26" fillId="0" borderId="0" xfId="4" applyNumberFormat="1" applyFont="1" applyFill="1" applyBorder="1" applyAlignment="1">
      <alignment wrapText="1"/>
    </xf>
    <xf numFmtId="167" fontId="26" fillId="0" borderId="0" xfId="4" applyNumberFormat="1" applyFont="1" applyFill="1" applyBorder="1" applyAlignment="1">
      <alignment wrapText="1"/>
    </xf>
    <xf numFmtId="0" fontId="26" fillId="0" borderId="5" xfId="4" applyFont="1" applyFill="1" applyBorder="1" applyAlignment="1">
      <alignment horizontal="left" wrapText="1"/>
    </xf>
    <xf numFmtId="0" fontId="29" fillId="0" borderId="5" xfId="4" applyFont="1" applyFill="1" applyBorder="1" applyAlignment="1">
      <alignment horizontal="left" wrapText="1"/>
    </xf>
    <xf numFmtId="175" fontId="29" fillId="0" borderId="0" xfId="4" applyNumberFormat="1" applyFont="1" applyFill="1" applyBorder="1" applyAlignment="1">
      <alignment wrapText="1"/>
    </xf>
    <xf numFmtId="0" fontId="26" fillId="0" borderId="0" xfId="4" applyFont="1" applyFill="1" applyBorder="1"/>
    <xf numFmtId="167" fontId="26" fillId="0" borderId="0" xfId="4" applyNumberFormat="1" applyFont="1" applyFill="1" applyBorder="1" applyAlignment="1">
      <alignment horizontal="right"/>
    </xf>
    <xf numFmtId="185" fontId="26" fillId="0" borderId="0" xfId="4" applyNumberFormat="1" applyFont="1" applyFill="1" applyBorder="1" applyAlignment="1">
      <alignment wrapText="1"/>
    </xf>
    <xf numFmtId="0" fontId="26" fillId="0" borderId="0" xfId="4" applyFont="1" applyFill="1" applyBorder="1" applyAlignment="1"/>
    <xf numFmtId="0" fontId="26" fillId="0" borderId="4" xfId="4" applyFont="1" applyFill="1" applyBorder="1" applyAlignment="1">
      <alignment horizontal="left"/>
    </xf>
    <xf numFmtId="186" fontId="26" fillId="0" borderId="0" xfId="4" applyNumberFormat="1" applyFont="1" applyFill="1" applyBorder="1" applyAlignment="1">
      <alignment horizontal="right" wrapText="1"/>
    </xf>
    <xf numFmtId="167" fontId="26" fillId="0" borderId="0" xfId="4" applyNumberFormat="1" applyFont="1" applyFill="1" applyBorder="1" applyAlignment="1">
      <alignment horizontal="right" wrapText="1"/>
    </xf>
    <xf numFmtId="186" fontId="29" fillId="0" borderId="0" xfId="4" applyNumberFormat="1" applyFont="1" applyFill="1" applyBorder="1" applyAlignment="1">
      <alignment horizontal="right" wrapText="1"/>
    </xf>
    <xf numFmtId="1" fontId="26" fillId="4" borderId="9" xfId="6" applyNumberFormat="1" applyFont="1" applyFill="1" applyBorder="1" applyAlignment="1">
      <alignment horizontal="center" vertical="center"/>
    </xf>
    <xf numFmtId="1" fontId="26" fillId="4" borderId="12" xfId="6" applyNumberFormat="1" applyFont="1" applyFill="1" applyBorder="1" applyAlignment="1">
      <alignment horizontal="center" vertical="center"/>
    </xf>
    <xf numFmtId="1" fontId="26" fillId="0" borderId="5" xfId="6" applyNumberFormat="1" applyFont="1" applyFill="1" applyBorder="1" applyAlignment="1">
      <alignment horizontal="center"/>
    </xf>
    <xf numFmtId="183" fontId="26" fillId="0" borderId="0" xfId="6" applyNumberFormat="1" applyFont="1" applyFill="1" applyBorder="1"/>
    <xf numFmtId="183" fontId="26" fillId="0" borderId="0" xfId="6" applyNumberFormat="1" applyFont="1" applyFill="1" applyBorder="1" applyAlignment="1">
      <alignment horizontal="right"/>
    </xf>
    <xf numFmtId="1" fontId="29" fillId="0" borderId="5" xfId="6" applyNumberFormat="1" applyFont="1" applyFill="1" applyBorder="1"/>
    <xf numFmtId="183" fontId="29" fillId="0" borderId="0" xfId="6" applyNumberFormat="1" applyFont="1" applyFill="1" applyBorder="1"/>
    <xf numFmtId="183" fontId="26" fillId="0" borderId="0" xfId="10" applyNumberFormat="1" applyFont="1" applyFill="1" applyBorder="1" applyAlignment="1">
      <alignment horizontal="right" indent="2"/>
    </xf>
    <xf numFmtId="171" fontId="26" fillId="0" borderId="0" xfId="10" applyNumberFormat="1" applyFont="1" applyFill="1" applyBorder="1" applyAlignment="1">
      <alignment horizontal="right" indent="2"/>
    </xf>
    <xf numFmtId="1" fontId="29" fillId="0" borderId="5" xfId="10" applyNumberFormat="1" applyFont="1" applyFill="1" applyBorder="1"/>
    <xf numFmtId="171" fontId="29" fillId="0" borderId="0" xfId="10" applyNumberFormat="1" applyFont="1" applyFill="1" applyBorder="1" applyAlignment="1">
      <alignment horizontal="right" indent="2"/>
    </xf>
    <xf numFmtId="2" fontId="26" fillId="0" borderId="0" xfId="10" applyNumberFormat="1" applyFont="1" applyAlignment="1"/>
    <xf numFmtId="0" fontId="26" fillId="0" borderId="0" xfId="10" applyFont="1"/>
    <xf numFmtId="0" fontId="29" fillId="0" borderId="0" xfId="10" applyFont="1"/>
    <xf numFmtId="0" fontId="26" fillId="0" borderId="0" xfId="10" applyFont="1" applyAlignment="1"/>
    <xf numFmtId="0" fontId="26" fillId="4" borderId="3" xfId="4" applyFont="1" applyFill="1" applyBorder="1" applyAlignment="1">
      <alignment horizontal="center" vertical="center" wrapText="1"/>
    </xf>
    <xf numFmtId="0" fontId="26" fillId="4" borderId="7" xfId="4" applyFont="1" applyFill="1" applyBorder="1" applyAlignment="1">
      <alignment horizontal="center" vertical="center" wrapText="1"/>
    </xf>
    <xf numFmtId="1" fontId="26" fillId="0" borderId="5" xfId="10" quotePrefix="1" applyNumberFormat="1" applyFont="1" applyFill="1" applyBorder="1" applyAlignment="1">
      <alignment horizontal="center"/>
    </xf>
    <xf numFmtId="1" fontId="26" fillId="0" borderId="0" xfId="10" quotePrefix="1" applyNumberFormat="1" applyFont="1" applyFill="1" applyBorder="1" applyAlignment="1">
      <alignment horizontal="center"/>
    </xf>
    <xf numFmtId="0" fontId="26" fillId="4" borderId="2" xfId="4" applyFont="1" applyFill="1" applyBorder="1" applyAlignment="1">
      <alignment horizontal="center" vertical="center" wrapText="1"/>
    </xf>
    <xf numFmtId="0" fontId="29" fillId="0" borderId="0" xfId="4" applyFont="1" applyAlignment="1"/>
    <xf numFmtId="0" fontId="29" fillId="0" borderId="0" xfId="4" applyFont="1" applyBorder="1" applyAlignment="1"/>
    <xf numFmtId="171" fontId="29" fillId="0" borderId="0" xfId="4" applyNumberFormat="1" applyFont="1" applyBorder="1" applyAlignment="1"/>
    <xf numFmtId="0" fontId="29" fillId="3" borderId="0" xfId="4" applyFont="1" applyFill="1" applyAlignment="1"/>
    <xf numFmtId="0" fontId="26" fillId="0" borderId="0" xfId="4" applyFont="1" applyAlignment="1">
      <alignment wrapText="1"/>
    </xf>
    <xf numFmtId="0" fontId="26" fillId="3" borderId="0" xfId="4" applyFont="1" applyFill="1" applyAlignment="1">
      <alignment wrapText="1"/>
    </xf>
    <xf numFmtId="182" fontId="26" fillId="3" borderId="0" xfId="4" applyNumberFormat="1" applyFont="1" applyFill="1" applyAlignment="1">
      <alignment horizontal="right" indent="1"/>
    </xf>
    <xf numFmtId="0" fontId="26" fillId="0" borderId="4" xfId="4" applyFont="1" applyBorder="1" applyAlignment="1"/>
    <xf numFmtId="171" fontId="26" fillId="0" borderId="0" xfId="4" applyNumberFormat="1" applyFont="1" applyFill="1" applyAlignment="1">
      <alignment horizontal="right" indent="1"/>
    </xf>
    <xf numFmtId="175" fontId="29" fillId="0" borderId="0" xfId="4" applyNumberFormat="1" applyFont="1" applyAlignment="1"/>
    <xf numFmtId="2" fontId="26" fillId="3" borderId="0" xfId="4" applyNumberFormat="1" applyFont="1" applyFill="1" applyAlignment="1"/>
    <xf numFmtId="171" fontId="26" fillId="3" borderId="0" xfId="4" applyNumberFormat="1" applyFont="1" applyFill="1" applyAlignment="1"/>
    <xf numFmtId="171" fontId="29" fillId="3" borderId="0" xfId="4" applyNumberFormat="1" applyFont="1" applyFill="1" applyAlignment="1"/>
    <xf numFmtId="171" fontId="26" fillId="0" borderId="0" xfId="4" applyNumberFormat="1" applyFont="1" applyAlignment="1"/>
    <xf numFmtId="171" fontId="29" fillId="0" borderId="0" xfId="4" applyNumberFormat="1" applyFont="1" applyAlignment="1"/>
    <xf numFmtId="0" fontId="26" fillId="0" borderId="5" xfId="4" applyFont="1" applyBorder="1" applyAlignment="1"/>
    <xf numFmtId="0" fontId="26" fillId="0" borderId="0" xfId="4" applyFont="1" applyAlignment="1"/>
    <xf numFmtId="175" fontId="26" fillId="3" borderId="0" xfId="4" applyNumberFormat="1" applyFont="1" applyFill="1" applyAlignment="1"/>
    <xf numFmtId="0" fontId="29" fillId="0" borderId="5" xfId="4" applyFont="1" applyBorder="1" applyAlignment="1"/>
    <xf numFmtId="0" fontId="26" fillId="0" borderId="0" xfId="4" applyFont="1" applyBorder="1" applyAlignment="1"/>
    <xf numFmtId="0" fontId="26" fillId="0" borderId="0" xfId="4" quotePrefix="1" applyFont="1"/>
    <xf numFmtId="0" fontId="26" fillId="0" borderId="0" xfId="4" applyFont="1" applyBorder="1"/>
    <xf numFmtId="171" fontId="26" fillId="0" borderId="0" xfId="4" applyNumberFormat="1" applyFont="1" applyBorder="1" applyAlignment="1"/>
    <xf numFmtId="164" fontId="26" fillId="2" borderId="24" xfId="4" applyNumberFormat="1" applyFont="1" applyFill="1" applyBorder="1" applyAlignment="1" applyProtection="1">
      <alignment horizontal="right"/>
    </xf>
    <xf numFmtId="164" fontId="26" fillId="2" borderId="24" xfId="4" quotePrefix="1" applyNumberFormat="1" applyFont="1" applyFill="1" applyBorder="1" applyAlignment="1" applyProtection="1">
      <alignment horizontal="right"/>
    </xf>
    <xf numFmtId="164" fontId="29" fillId="2" borderId="24" xfId="4" applyNumberFormat="1" applyFont="1" applyFill="1" applyBorder="1" applyAlignment="1" applyProtection="1">
      <alignment horizontal="right"/>
    </xf>
    <xf numFmtId="0" fontId="26" fillId="0" borderId="5" xfId="4" applyFont="1" applyBorder="1" applyAlignment="1">
      <alignment horizontal="center"/>
    </xf>
    <xf numFmtId="166" fontId="26" fillId="2" borderId="24" xfId="4" applyNumberFormat="1" applyFont="1" applyFill="1" applyBorder="1" applyAlignment="1" applyProtection="1">
      <alignment horizontal="right"/>
    </xf>
    <xf numFmtId="171" fontId="26" fillId="0" borderId="0" xfId="4" applyNumberFormat="1" applyFont="1" applyAlignment="1">
      <alignment horizontal="right" indent="1"/>
    </xf>
    <xf numFmtId="166" fontId="26" fillId="2" borderId="0" xfId="4" applyNumberFormat="1" applyFont="1" applyFill="1" applyBorder="1" applyAlignment="1" applyProtection="1">
      <alignment horizontal="right"/>
    </xf>
    <xf numFmtId="0" fontId="26" fillId="0" borderId="0" xfId="4" applyFont="1" applyBorder="1" applyAlignment="1">
      <alignment horizontal="center"/>
    </xf>
    <xf numFmtId="0" fontId="26" fillId="4" borderId="10" xfId="4" applyFont="1" applyFill="1" applyBorder="1" applyAlignment="1">
      <alignment horizontal="center" vertical="center"/>
    </xf>
    <xf numFmtId="0" fontId="26" fillId="4" borderId="15" xfId="4" applyFont="1" applyFill="1" applyBorder="1" applyAlignment="1">
      <alignment horizontal="center" vertical="center"/>
    </xf>
    <xf numFmtId="0" fontId="26" fillId="0" borderId="4" xfId="4" applyFont="1" applyBorder="1" applyAlignment="1">
      <alignment horizontal="center"/>
    </xf>
    <xf numFmtId="0" fontId="23" fillId="0" borderId="0" xfId="4" applyFont="1" applyAlignment="1">
      <alignment horizontal="center"/>
    </xf>
    <xf numFmtId="0" fontId="23" fillId="0" borderId="0" xfId="4" applyFont="1" applyAlignment="1">
      <alignment vertical="center" wrapText="1"/>
    </xf>
    <xf numFmtId="0" fontId="23" fillId="0" borderId="0" xfId="4" applyFont="1" applyAlignment="1">
      <alignment vertical="top" wrapText="1"/>
    </xf>
    <xf numFmtId="164" fontId="23" fillId="0" borderId="0" xfId="4" applyNumberFormat="1" applyFont="1"/>
    <xf numFmtId="0" fontId="38" fillId="0" borderId="0" xfId="4" applyFont="1"/>
    <xf numFmtId="0" fontId="26" fillId="0" borderId="0" xfId="4" applyFont="1" applyBorder="1" applyAlignment="1">
      <alignment horizontal="right"/>
    </xf>
    <xf numFmtId="0" fontId="29" fillId="0" borderId="0" xfId="4" applyFont="1" applyBorder="1" applyAlignment="1">
      <alignment horizontal="right"/>
    </xf>
    <xf numFmtId="0" fontId="26" fillId="0" borderId="0" xfId="4" applyFont="1" applyAlignment="1">
      <alignment horizontal="center"/>
    </xf>
    <xf numFmtId="0" fontId="26" fillId="4" borderId="9" xfId="4" applyFont="1" applyFill="1" applyBorder="1" applyAlignment="1">
      <alignment horizontal="center" vertical="center" wrapText="1"/>
    </xf>
    <xf numFmtId="0" fontId="26" fillId="4" borderId="14" xfId="4" applyFont="1" applyFill="1" applyBorder="1" applyAlignment="1">
      <alignment horizontal="center" vertical="center" wrapText="1"/>
    </xf>
    <xf numFmtId="170" fontId="26" fillId="0" borderId="0" xfId="4" applyNumberFormat="1" applyFont="1" applyBorder="1" applyAlignment="1">
      <alignment horizontal="right"/>
    </xf>
    <xf numFmtId="0" fontId="26" fillId="0" borderId="0" xfId="4" applyFont="1" applyBorder="1" applyAlignment="1">
      <alignment horizontal="left" indent="1"/>
    </xf>
    <xf numFmtId="164" fontId="26" fillId="0" borderId="0" xfId="4" applyNumberFormat="1" applyFont="1" applyBorder="1" applyAlignment="1">
      <alignment horizontal="right"/>
    </xf>
    <xf numFmtId="164" fontId="26" fillId="0" borderId="0" xfId="4" applyNumberFormat="1" applyFont="1" applyAlignment="1">
      <alignment horizontal="right"/>
    </xf>
    <xf numFmtId="0" fontId="26" fillId="0" borderId="0" xfId="4" applyFont="1" applyBorder="1" applyAlignment="1">
      <alignment horizontal="left"/>
    </xf>
    <xf numFmtId="0" fontId="26" fillId="0" borderId="0" xfId="2" applyFont="1" applyBorder="1" applyAlignment="1">
      <alignment horizontal="left"/>
    </xf>
    <xf numFmtId="0" fontId="26" fillId="0" borderId="0" xfId="2" applyFont="1" applyAlignment="1">
      <alignment horizontal="center"/>
    </xf>
    <xf numFmtId="0" fontId="23" fillId="0" borderId="0" xfId="9" applyFont="1"/>
    <xf numFmtId="0" fontId="23" fillId="0" borderId="0" xfId="9" applyFont="1" applyAlignment="1">
      <alignment vertical="center"/>
    </xf>
    <xf numFmtId="180" fontId="23" fillId="0" borderId="0" xfId="9" applyNumberFormat="1" applyFont="1"/>
    <xf numFmtId="0" fontId="26" fillId="0" borderId="0" xfId="9" applyFont="1" applyFill="1" applyAlignment="1">
      <alignment horizontal="center"/>
    </xf>
    <xf numFmtId="180" fontId="26" fillId="0" borderId="0" xfId="9" applyNumberFormat="1" applyFont="1" applyFill="1" applyBorder="1"/>
    <xf numFmtId="180" fontId="26" fillId="0" borderId="0" xfId="9" applyNumberFormat="1" applyFont="1" applyFill="1" applyAlignment="1">
      <alignment horizontal="right"/>
    </xf>
    <xf numFmtId="180" fontId="26" fillId="0" borderId="0" xfId="9" applyNumberFormat="1" applyFont="1" applyFill="1" applyBorder="1" applyAlignment="1">
      <alignment horizontal="right"/>
    </xf>
    <xf numFmtId="0" fontId="26" fillId="0" borderId="5" xfId="9" applyFont="1" applyFill="1" applyBorder="1" applyAlignment="1">
      <alignment horizontal="center"/>
    </xf>
    <xf numFmtId="0" fontId="26" fillId="0" borderId="0" xfId="9" applyFont="1" applyFill="1" applyAlignment="1">
      <alignment horizontal="right"/>
    </xf>
    <xf numFmtId="0" fontId="26" fillId="0" borderId="0" xfId="9" applyFont="1" applyFill="1" applyBorder="1" applyAlignment="1">
      <alignment horizontal="center"/>
    </xf>
    <xf numFmtId="0" fontId="26" fillId="0" borderId="0" xfId="9" applyFont="1"/>
    <xf numFmtId="0" fontId="23" fillId="0" borderId="0" xfId="9" applyFont="1" applyAlignment="1">
      <alignment wrapText="1"/>
    </xf>
    <xf numFmtId="0" fontId="26" fillId="4" borderId="10" xfId="9" applyFont="1" applyFill="1" applyBorder="1" applyAlignment="1">
      <alignment horizontal="center" vertical="center" wrapText="1"/>
    </xf>
    <xf numFmtId="0" fontId="26" fillId="4" borderId="15" xfId="9" applyFont="1" applyFill="1" applyBorder="1" applyAlignment="1">
      <alignment horizontal="center" vertical="center" wrapText="1"/>
    </xf>
    <xf numFmtId="0" fontId="26" fillId="0" borderId="5" xfId="9" applyFont="1" applyFill="1" applyBorder="1" applyAlignment="1">
      <alignment horizontal="center" wrapText="1"/>
    </xf>
    <xf numFmtId="179" fontId="26" fillId="0" borderId="0" xfId="9" applyNumberFormat="1" applyFont="1" applyFill="1" applyAlignment="1">
      <alignment horizontal="right"/>
    </xf>
    <xf numFmtId="0" fontId="26" fillId="0" borderId="0" xfId="9" applyFont="1" applyFill="1" applyBorder="1" applyAlignment="1">
      <alignment horizontal="center" wrapText="1"/>
    </xf>
    <xf numFmtId="0" fontId="26" fillId="0" borderId="0" xfId="9" applyFont="1" applyAlignment="1">
      <alignment wrapText="1"/>
    </xf>
    <xf numFmtId="0" fontId="26" fillId="0" borderId="0" xfId="4" applyFont="1" applyAlignment="1">
      <alignment horizontal="left"/>
    </xf>
    <xf numFmtId="0" fontId="26" fillId="4" borderId="9" xfId="4" applyFont="1" applyFill="1" applyBorder="1" applyAlignment="1">
      <alignment horizontal="center" vertical="center" wrapText="1"/>
    </xf>
    <xf numFmtId="0" fontId="26" fillId="4" borderId="14" xfId="4" applyFont="1" applyFill="1" applyBorder="1" applyAlignment="1">
      <alignment horizontal="center" vertical="center" wrapText="1"/>
    </xf>
    <xf numFmtId="0" fontId="26" fillId="4" borderId="15" xfId="4" applyFont="1" applyFill="1" applyBorder="1" applyAlignment="1">
      <alignment horizontal="center" vertical="center" wrapText="1"/>
    </xf>
    <xf numFmtId="0" fontId="26" fillId="4" borderId="10" xfId="4" applyFont="1" applyFill="1" applyBorder="1" applyAlignment="1">
      <alignment horizontal="center" vertical="center" wrapText="1"/>
    </xf>
    <xf numFmtId="0" fontId="39" fillId="0" borderId="0" xfId="4" applyFont="1"/>
    <xf numFmtId="0" fontId="39" fillId="0" borderId="0" xfId="9" applyFont="1"/>
    <xf numFmtId="0" fontId="26" fillId="0" borderId="4" xfId="9" applyFont="1" applyFill="1" applyBorder="1" applyAlignment="1">
      <alignment horizontal="center"/>
    </xf>
    <xf numFmtId="164" fontId="26" fillId="0" borderId="0" xfId="9" applyNumberFormat="1" applyFont="1" applyFill="1"/>
    <xf numFmtId="0" fontId="39" fillId="0" borderId="0" xfId="9" applyFont="1" applyFill="1" applyBorder="1" applyAlignment="1">
      <alignment horizontal="center"/>
    </xf>
    <xf numFmtId="164" fontId="39" fillId="0" borderId="0" xfId="9" applyNumberFormat="1" applyFont="1" applyFill="1" applyBorder="1" applyAlignment="1">
      <alignment horizontal="center"/>
    </xf>
    <xf numFmtId="164" fontId="39" fillId="0" borderId="0" xfId="9" applyNumberFormat="1" applyFont="1" applyFill="1"/>
    <xf numFmtId="0" fontId="40" fillId="0" borderId="0" xfId="4" applyFont="1" applyFill="1" applyBorder="1" applyAlignment="1"/>
    <xf numFmtId="0" fontId="25" fillId="0" borderId="0" xfId="4" applyFont="1" applyFill="1"/>
    <xf numFmtId="0" fontId="24" fillId="0" borderId="0" xfId="4" applyFont="1" applyFill="1"/>
    <xf numFmtId="0" fontId="26" fillId="0" borderId="4" xfId="4" applyFont="1" applyFill="1" applyBorder="1"/>
    <xf numFmtId="178" fontId="26" fillId="0" borderId="0" xfId="4" applyNumberFormat="1" applyFont="1" applyFill="1" applyAlignment="1">
      <alignment horizontal="right" indent="1"/>
    </xf>
    <xf numFmtId="0" fontId="26" fillId="0" borderId="5" xfId="4" applyFont="1" applyFill="1" applyBorder="1"/>
    <xf numFmtId="178" fontId="26" fillId="0" borderId="0" xfId="4" quotePrefix="1" applyNumberFormat="1" applyFont="1" applyFill="1" applyAlignment="1">
      <alignment horizontal="right" indent="1"/>
    </xf>
    <xf numFmtId="0" fontId="29" fillId="0" borderId="5" xfId="4" applyFont="1" applyFill="1" applyBorder="1"/>
    <xf numFmtId="178" fontId="29" fillId="0" borderId="0" xfId="4" applyNumberFormat="1" applyFont="1" applyFill="1" applyAlignment="1">
      <alignment horizontal="right" indent="1"/>
    </xf>
    <xf numFmtId="0" fontId="29" fillId="0" borderId="0" xfId="4" applyFont="1" applyFill="1" applyBorder="1"/>
    <xf numFmtId="0" fontId="42" fillId="0" borderId="0" xfId="4" applyFont="1" applyFill="1" applyBorder="1" applyAlignment="1"/>
    <xf numFmtId="178" fontId="25" fillId="0" borderId="0" xfId="4" applyNumberFormat="1" applyFont="1" applyFill="1"/>
    <xf numFmtId="175" fontId="23" fillId="0" borderId="0" xfId="4" applyNumberFormat="1" applyFont="1" applyFill="1" applyAlignment="1">
      <alignment horizontal="right" indent="1"/>
    </xf>
    <xf numFmtId="0" fontId="31" fillId="0" borderId="0" xfId="4" applyFont="1" applyFill="1"/>
    <xf numFmtId="0" fontId="41" fillId="0" borderId="0" xfId="4" applyFont="1" applyFill="1" applyBorder="1" applyAlignment="1"/>
    <xf numFmtId="0" fontId="23" fillId="0" borderId="0" xfId="4" applyFont="1" applyFill="1" applyBorder="1" applyAlignment="1">
      <alignment horizontal="center"/>
    </xf>
    <xf numFmtId="0" fontId="26" fillId="0" borderId="4" xfId="4" applyFont="1" applyFill="1" applyBorder="1" applyAlignment="1">
      <alignment horizontal="center"/>
    </xf>
    <xf numFmtId="0" fontId="26" fillId="0" borderId="5" xfId="4" applyFont="1" applyFill="1" applyBorder="1" applyAlignment="1">
      <alignment horizontal="center"/>
    </xf>
    <xf numFmtId="0" fontId="25" fillId="0" borderId="0" xfId="4" applyFont="1" applyFill="1" applyAlignment="1"/>
    <xf numFmtId="0" fontId="24" fillId="0" borderId="0" xfId="4" applyFont="1" applyFill="1" applyBorder="1" applyAlignment="1"/>
    <xf numFmtId="0" fontId="24" fillId="0" borderId="0" xfId="4" applyFont="1" applyFill="1" applyAlignment="1"/>
    <xf numFmtId="175" fontId="26" fillId="0" borderId="0" xfId="4" applyNumberFormat="1" applyFont="1" applyFill="1" applyAlignment="1">
      <alignment horizontal="right" indent="1"/>
    </xf>
    <xf numFmtId="175" fontId="26" fillId="0" borderId="0" xfId="4" applyNumberFormat="1" applyFont="1" applyFill="1" applyBorder="1" applyAlignment="1">
      <alignment horizontal="right" indent="1"/>
    </xf>
    <xf numFmtId="0" fontId="26" fillId="0" borderId="4" xfId="4" applyFont="1" applyFill="1" applyBorder="1" applyAlignment="1"/>
    <xf numFmtId="176" fontId="26" fillId="0" borderId="0" xfId="4" applyNumberFormat="1" applyFont="1" applyFill="1" applyAlignment="1">
      <alignment horizontal="right" indent="1"/>
    </xf>
    <xf numFmtId="0" fontId="26" fillId="0" borderId="5" xfId="4" applyFont="1" applyFill="1" applyBorder="1" applyAlignment="1"/>
    <xf numFmtId="0" fontId="29" fillId="0" borderId="5" xfId="4" applyFont="1" applyFill="1" applyBorder="1" applyAlignment="1"/>
    <xf numFmtId="176" fontId="29" fillId="0" borderId="0" xfId="4" applyNumberFormat="1" applyFont="1" applyFill="1" applyAlignment="1">
      <alignment horizontal="right" indent="1"/>
    </xf>
    <xf numFmtId="0" fontId="26" fillId="4" borderId="9" xfId="4" applyFont="1" applyFill="1" applyBorder="1" applyAlignment="1">
      <alignment horizontal="center" vertical="center"/>
    </xf>
    <xf numFmtId="0" fontId="23" fillId="0" borderId="0" xfId="4" applyFont="1" applyAlignment="1">
      <alignment vertical="center"/>
    </xf>
    <xf numFmtId="164" fontId="23" fillId="0" borderId="0" xfId="4" applyNumberFormat="1" applyFont="1" applyAlignment="1"/>
    <xf numFmtId="0" fontId="23" fillId="0" borderId="0" xfId="4" applyFont="1" applyAlignment="1"/>
    <xf numFmtId="164" fontId="26" fillId="0" borderId="0" xfId="4" applyNumberFormat="1" applyFont="1" applyAlignment="1"/>
    <xf numFmtId="17" fontId="26" fillId="4" borderId="9" xfId="4" quotePrefix="1" applyNumberFormat="1" applyFont="1" applyFill="1" applyBorder="1" applyAlignment="1">
      <alignment horizontal="center" vertical="center"/>
    </xf>
    <xf numFmtId="0" fontId="26" fillId="4" borderId="9" xfId="4" quotePrefix="1" applyFont="1" applyFill="1" applyBorder="1" applyAlignment="1">
      <alignment horizontal="center" vertical="center"/>
    </xf>
    <xf numFmtId="14" fontId="26" fillId="0" borderId="4" xfId="4" applyNumberFormat="1" applyFont="1" applyBorder="1" applyAlignment="1">
      <alignment horizontal="left"/>
    </xf>
    <xf numFmtId="164" fontId="26" fillId="0" borderId="0" xfId="4" applyNumberFormat="1" applyFont="1"/>
    <xf numFmtId="14" fontId="26" fillId="0" borderId="5" xfId="4" applyNumberFormat="1" applyFont="1" applyBorder="1" applyAlignment="1">
      <alignment horizontal="left"/>
    </xf>
    <xf numFmtId="174" fontId="26" fillId="0" borderId="0" xfId="4" applyNumberFormat="1" applyFont="1"/>
    <xf numFmtId="14" fontId="26" fillId="0" borderId="5" xfId="4" quotePrefix="1" applyNumberFormat="1" applyFont="1" applyBorder="1" applyAlignment="1">
      <alignment horizontal="center"/>
    </xf>
    <xf numFmtId="0" fontId="23" fillId="0" borderId="0" xfId="4" applyFont="1" applyProtection="1"/>
    <xf numFmtId="0" fontId="26" fillId="4" borderId="3" xfId="4" applyFont="1" applyFill="1" applyBorder="1" applyAlignment="1" applyProtection="1">
      <alignment horizontal="centerContinuous" vertical="center"/>
    </xf>
    <xf numFmtId="0" fontId="26" fillId="4" borderId="16" xfId="4" applyFont="1" applyFill="1" applyBorder="1" applyAlignment="1" applyProtection="1">
      <alignment horizontal="centerContinuous" vertical="center"/>
    </xf>
    <xf numFmtId="0" fontId="26" fillId="4" borderId="14" xfId="4" applyFont="1" applyFill="1" applyBorder="1" applyAlignment="1" applyProtection="1">
      <alignment horizontal="centerContinuous" vertical="center"/>
    </xf>
    <xf numFmtId="0" fontId="26" fillId="4" borderId="18" xfId="4" applyFont="1" applyFill="1" applyBorder="1" applyAlignment="1" applyProtection="1">
      <alignment horizontal="centerContinuous" vertical="center"/>
    </xf>
    <xf numFmtId="0" fontId="26" fillId="4" borderId="14" xfId="4" applyFont="1" applyFill="1" applyBorder="1" applyAlignment="1" applyProtection="1">
      <alignment horizontal="center" vertical="center"/>
    </xf>
    <xf numFmtId="0" fontId="26" fillId="3" borderId="5" xfId="4" applyFont="1" applyFill="1" applyBorder="1" applyAlignment="1" applyProtection="1">
      <alignment horizontal="center"/>
    </xf>
    <xf numFmtId="166" fontId="26" fillId="0" borderId="0" xfId="4" applyNumberFormat="1" applyFont="1"/>
    <xf numFmtId="0" fontId="26" fillId="4" borderId="14" xfId="4" applyFont="1" applyFill="1" applyBorder="1" applyAlignment="1" applyProtection="1">
      <alignment horizontal="center" vertical="center" wrapText="1"/>
    </xf>
    <xf numFmtId="0" fontId="44" fillId="3" borderId="0" xfId="4" applyFont="1" applyFill="1" applyBorder="1"/>
    <xf numFmtId="164" fontId="25" fillId="0" borderId="0" xfId="4" applyNumberFormat="1" applyFont="1"/>
    <xf numFmtId="187" fontId="26" fillId="0" borderId="0" xfId="7" applyNumberFormat="1" applyFont="1" applyFill="1" applyBorder="1" applyAlignment="1" applyProtection="1">
      <alignment horizontal="right"/>
    </xf>
    <xf numFmtId="169" fontId="26" fillId="0" borderId="0" xfId="6" applyNumberFormat="1" applyFont="1"/>
    <xf numFmtId="0" fontId="26" fillId="4" borderId="15" xfId="4" applyFont="1" applyFill="1" applyBorder="1" applyAlignment="1">
      <alignment horizontal="center" vertical="center" wrapText="1"/>
    </xf>
    <xf numFmtId="0" fontId="26" fillId="4" borderId="14" xfId="4" applyFont="1" applyFill="1" applyBorder="1" applyAlignment="1">
      <alignment horizontal="center" vertical="center" wrapText="1"/>
    </xf>
    <xf numFmtId="0" fontId="26" fillId="4" borderId="9" xfId="4" applyFont="1" applyFill="1" applyBorder="1" applyAlignment="1">
      <alignment horizontal="center" vertical="center" wrapText="1"/>
    </xf>
    <xf numFmtId="0" fontId="26" fillId="4" borderId="10" xfId="9" applyFont="1" applyFill="1" applyBorder="1" applyAlignment="1">
      <alignment horizontal="center" vertical="center"/>
    </xf>
    <xf numFmtId="0" fontId="26" fillId="4" borderId="10" xfId="4" applyFont="1" applyFill="1" applyBorder="1" applyAlignment="1">
      <alignment horizontal="center" vertical="center"/>
    </xf>
    <xf numFmtId="0" fontId="26" fillId="4" borderId="10" xfId="4" applyFont="1" applyFill="1" applyBorder="1" applyAlignment="1">
      <alignment horizontal="center" vertical="center" wrapText="1"/>
    </xf>
    <xf numFmtId="0" fontId="26" fillId="4" borderId="15" xfId="4" applyFont="1" applyFill="1" applyBorder="1" applyAlignment="1">
      <alignment horizontal="center" vertical="center"/>
    </xf>
    <xf numFmtId="1" fontId="26" fillId="0" borderId="0" xfId="4" applyNumberFormat="1" applyFont="1" applyFill="1" applyAlignment="1">
      <alignment horizontal="left"/>
    </xf>
    <xf numFmtId="0" fontId="26" fillId="4" borderId="10" xfId="4" applyFont="1" applyFill="1" applyBorder="1" applyAlignment="1">
      <alignment horizontal="center" vertical="center"/>
    </xf>
    <xf numFmtId="0" fontId="26" fillId="4" borderId="15" xfId="4" applyFont="1" applyFill="1" applyBorder="1" applyAlignment="1">
      <alignment horizontal="center" vertical="center"/>
    </xf>
    <xf numFmtId="0" fontId="38" fillId="0" borderId="0" xfId="4" applyFont="1" applyAlignment="1">
      <alignment horizontal="left" vertical="center"/>
    </xf>
    <xf numFmtId="0" fontId="23" fillId="0" borderId="0" xfId="4" applyFont="1" applyAlignment="1">
      <alignment horizontal="left" vertical="center"/>
    </xf>
    <xf numFmtId="0" fontId="23" fillId="0" borderId="0" xfId="4" applyFont="1" applyAlignment="1">
      <alignment horizontal="center" vertical="center"/>
    </xf>
    <xf numFmtId="0" fontId="23" fillId="0" borderId="0" xfId="4" applyFont="1" applyFill="1" applyAlignment="1"/>
    <xf numFmtId="0" fontId="26" fillId="0" borderId="0" xfId="4" applyFont="1" applyFill="1" applyAlignment="1"/>
    <xf numFmtId="0" fontId="34" fillId="0" borderId="0" xfId="0" applyFont="1"/>
    <xf numFmtId="164" fontId="26" fillId="0" borderId="0" xfId="4" applyNumberFormat="1" applyFont="1" applyFill="1" applyBorder="1"/>
    <xf numFmtId="171" fontId="26" fillId="0" borderId="0" xfId="4" applyNumberFormat="1" applyFont="1" applyFill="1" applyBorder="1"/>
    <xf numFmtId="164" fontId="26" fillId="0" borderId="0" xfId="4" applyNumberFormat="1" applyFont="1" applyFill="1" applyBorder="1" applyAlignment="1">
      <alignment horizontal="right"/>
    </xf>
    <xf numFmtId="165" fontId="26" fillId="0" borderId="0" xfId="2" applyNumberFormat="1" applyFont="1" applyBorder="1" applyAlignment="1">
      <alignment horizontal="right"/>
    </xf>
    <xf numFmtId="171" fontId="26" fillId="0" borderId="0" xfId="2" applyNumberFormat="1" applyFont="1" applyBorder="1" applyAlignment="1">
      <alignment horizontal="right"/>
    </xf>
    <xf numFmtId="0" fontId="29" fillId="0" borderId="5" xfId="4" applyFont="1" applyFill="1" applyBorder="1" applyAlignment="1">
      <alignment horizontal="center"/>
    </xf>
    <xf numFmtId="164" fontId="29" fillId="0" borderId="0" xfId="4" applyNumberFormat="1" applyFont="1" applyFill="1" applyBorder="1"/>
    <xf numFmtId="171" fontId="29" fillId="0" borderId="0" xfId="4" applyNumberFormat="1" applyFont="1" applyFill="1" applyBorder="1"/>
    <xf numFmtId="164" fontId="29" fillId="0" borderId="0" xfId="4" applyNumberFormat="1" applyFont="1" applyFill="1" applyBorder="1" applyAlignment="1">
      <alignment horizontal="right"/>
    </xf>
    <xf numFmtId="165" fontId="35" fillId="0" borderId="0" xfId="2" applyNumberFormat="1" applyFont="1" applyBorder="1" applyAlignment="1">
      <alignment horizontal="right"/>
    </xf>
    <xf numFmtId="0" fontId="34" fillId="0" borderId="5" xfId="2" applyFont="1" applyFill="1" applyBorder="1" applyAlignment="1">
      <alignment horizontal="center" wrapText="1"/>
    </xf>
    <xf numFmtId="0" fontId="48" fillId="3" borderId="0" xfId="3" applyFont="1" applyFill="1" applyAlignment="1">
      <alignment horizontal="left"/>
    </xf>
    <xf numFmtId="0" fontId="49" fillId="3" borderId="0" xfId="3" applyFont="1" applyFill="1" applyAlignment="1">
      <alignment horizontal="left"/>
    </xf>
    <xf numFmtId="0" fontId="26" fillId="4" borderId="15" xfId="4" applyFont="1" applyFill="1" applyBorder="1" applyAlignment="1">
      <alignment horizontal="center" vertical="center" wrapText="1"/>
    </xf>
    <xf numFmtId="0" fontId="26" fillId="4" borderId="10" xfId="4" applyFont="1" applyFill="1" applyBorder="1" applyAlignment="1">
      <alignment horizontal="center" vertical="center" wrapText="1"/>
    </xf>
    <xf numFmtId="14" fontId="26" fillId="0" borderId="4" xfId="4" quotePrefix="1" applyNumberFormat="1" applyFont="1" applyBorder="1" applyAlignment="1">
      <alignment horizontal="center"/>
    </xf>
    <xf numFmtId="164" fontId="26" fillId="3" borderId="0" xfId="4" applyNumberFormat="1" applyFont="1" applyFill="1" applyBorder="1"/>
    <xf numFmtId="0" fontId="26" fillId="4" borderId="2" xfId="4" applyFont="1" applyFill="1" applyBorder="1" applyAlignment="1">
      <alignment horizontal="center" vertical="center"/>
    </xf>
    <xf numFmtId="0" fontId="26" fillId="4" borderId="15" xfId="4" applyFont="1" applyFill="1" applyBorder="1" applyAlignment="1">
      <alignment horizontal="center" vertical="center" wrapText="1"/>
    </xf>
    <xf numFmtId="0" fontId="26" fillId="4" borderId="10" xfId="4" applyFont="1" applyFill="1" applyBorder="1" applyAlignment="1">
      <alignment horizontal="center" vertical="center"/>
    </xf>
    <xf numFmtId="0" fontId="26" fillId="4" borderId="10" xfId="4" applyFont="1" applyFill="1" applyBorder="1" applyAlignment="1">
      <alignment horizontal="center" vertical="center" wrapText="1"/>
    </xf>
    <xf numFmtId="0" fontId="50" fillId="0" borderId="0" xfId="15" applyFont="1" applyAlignment="1">
      <alignment horizontal="left"/>
    </xf>
    <xf numFmtId="0" fontId="50" fillId="0" borderId="0" xfId="15" applyNumberFormat="1" applyFont="1" applyAlignment="1">
      <alignment horizontal="left"/>
    </xf>
    <xf numFmtId="0" fontId="47" fillId="0" borderId="0" xfId="15" applyFont="1" applyAlignment="1">
      <alignment horizontal="left"/>
    </xf>
    <xf numFmtId="0" fontId="26" fillId="0" borderId="0" xfId="15" quotePrefix="1" applyFont="1" applyAlignment="1">
      <alignment horizontal="left" vertical="top"/>
    </xf>
    <xf numFmtId="0" fontId="34" fillId="0" borderId="0" xfId="15" applyFont="1" applyAlignment="1">
      <alignment horizontal="left" vertical="top"/>
    </xf>
    <xf numFmtId="0" fontId="51" fillId="0" borderId="0" xfId="15" quotePrefix="1" applyNumberFormat="1" applyFont="1" applyAlignment="1">
      <alignment horizontal="left" vertical="center"/>
    </xf>
    <xf numFmtId="0" fontId="52" fillId="0" borderId="0" xfId="15" applyNumberFormat="1" applyFont="1" applyAlignment="1">
      <alignment horizontal="left" vertical="center"/>
    </xf>
    <xf numFmtId="0" fontId="52" fillId="0" borderId="0" xfId="15" applyFont="1" applyAlignment="1">
      <alignment horizontal="left"/>
    </xf>
    <xf numFmtId="0" fontId="47" fillId="0" borderId="0" xfId="15" applyFont="1"/>
    <xf numFmtId="0" fontId="34" fillId="0" borderId="0" xfId="1" applyFont="1" applyAlignment="1">
      <alignment horizontal="left"/>
    </xf>
    <xf numFmtId="0" fontId="47" fillId="0" borderId="0" xfId="15" applyFont="1" applyAlignment="1"/>
    <xf numFmtId="0" fontId="41" fillId="0" borderId="0" xfId="4" applyFont="1"/>
    <xf numFmtId="0" fontId="26" fillId="4" borderId="15" xfId="4" applyFont="1" applyFill="1" applyBorder="1" applyAlignment="1">
      <alignment horizontal="center" vertical="center" wrapText="1"/>
    </xf>
    <xf numFmtId="0" fontId="26" fillId="4" borderId="10" xfId="4" applyFont="1" applyFill="1" applyBorder="1" applyAlignment="1">
      <alignment horizontal="center" vertical="center" wrapText="1"/>
    </xf>
    <xf numFmtId="0" fontId="26" fillId="4" borderId="10" xfId="4" quotePrefix="1" applyFont="1" applyFill="1" applyBorder="1" applyAlignment="1">
      <alignment horizontal="center" vertical="center" wrapText="1"/>
    </xf>
    <xf numFmtId="17" fontId="26" fillId="4" borderId="10" xfId="4" quotePrefix="1" applyNumberFormat="1" applyFont="1" applyFill="1" applyBorder="1" applyAlignment="1">
      <alignment horizontal="center" vertical="center" wrapText="1"/>
    </xf>
    <xf numFmtId="188" fontId="26" fillId="0" borderId="0" xfId="8" applyNumberFormat="1" applyFont="1" applyBorder="1" applyAlignment="1">
      <alignment horizontal="right"/>
    </xf>
    <xf numFmtId="188" fontId="29" fillId="0" borderId="0" xfId="8" applyNumberFormat="1" applyFont="1" applyBorder="1" applyAlignment="1">
      <alignment horizontal="right"/>
    </xf>
    <xf numFmtId="171" fontId="23" fillId="0" borderId="0" xfId="4" applyNumberFormat="1" applyFont="1"/>
    <xf numFmtId="1" fontId="26" fillId="4" borderId="10" xfId="6" applyNumberFormat="1" applyFont="1" applyFill="1" applyBorder="1" applyAlignment="1">
      <alignment horizontal="center" vertical="center"/>
    </xf>
    <xf numFmtId="1" fontId="26" fillId="4" borderId="10" xfId="6" applyNumberFormat="1" applyFont="1" applyFill="1" applyBorder="1" applyAlignment="1">
      <alignment horizontal="center" vertical="center" wrapText="1"/>
    </xf>
    <xf numFmtId="1" fontId="29" fillId="0" borderId="0" xfId="4" applyNumberFormat="1" applyFont="1" applyFill="1" applyBorder="1"/>
    <xf numFmtId="170" fontId="26" fillId="3" borderId="0" xfId="4" applyNumberFormat="1" applyFont="1" applyFill="1" applyBorder="1" applyAlignment="1" applyProtection="1">
      <alignment horizontal="right"/>
    </xf>
    <xf numFmtId="170" fontId="26" fillId="3" borderId="0" xfId="4" applyNumberFormat="1" applyFont="1" applyFill="1" applyAlignment="1" applyProtection="1">
      <alignment horizontal="right"/>
    </xf>
    <xf numFmtId="170" fontId="26" fillId="3" borderId="22" xfId="4" applyNumberFormat="1" applyFont="1" applyFill="1" applyBorder="1" applyAlignment="1" applyProtection="1">
      <alignment horizontal="right"/>
      <protection locked="0"/>
    </xf>
    <xf numFmtId="170" fontId="26" fillId="3" borderId="0" xfId="4" applyNumberFormat="1" applyFont="1" applyFill="1" applyBorder="1" applyAlignment="1" applyProtection="1">
      <alignment horizontal="right"/>
      <protection locked="0"/>
    </xf>
    <xf numFmtId="0" fontId="32" fillId="3" borderId="36" xfId="1" applyFont="1" applyFill="1" applyBorder="1" applyAlignment="1">
      <alignment vertical="top" wrapText="1"/>
    </xf>
    <xf numFmtId="0" fontId="46" fillId="0" borderId="0" xfId="15" applyFont="1" applyAlignment="1">
      <alignment horizontal="left"/>
    </xf>
    <xf numFmtId="3" fontId="29" fillId="0" borderId="0" xfId="4" applyNumberFormat="1" applyFont="1" applyFill="1" applyBorder="1" applyAlignment="1">
      <alignment wrapText="1"/>
    </xf>
    <xf numFmtId="3" fontId="29" fillId="0" borderId="0" xfId="4" applyNumberFormat="1" applyFont="1" applyFill="1" applyBorder="1" applyAlignment="1">
      <alignment horizontal="right" wrapText="1"/>
    </xf>
    <xf numFmtId="0" fontId="24" fillId="3" borderId="0" xfId="2" applyFont="1" applyFill="1" applyAlignment="1"/>
    <xf numFmtId="0" fontId="33" fillId="3" borderId="0" xfId="1" applyFont="1" applyFill="1" applyAlignment="1">
      <alignment horizontal="right"/>
    </xf>
    <xf numFmtId="190" fontId="26" fillId="0" borderId="0" xfId="4" applyNumberFormat="1" applyFont="1" applyFill="1" applyAlignment="1">
      <alignment horizontal="right"/>
    </xf>
    <xf numFmtId="190" fontId="26" fillId="0" borderId="0" xfId="4" quotePrefix="1" applyNumberFormat="1" applyFont="1" applyFill="1" applyAlignment="1">
      <alignment horizontal="right"/>
    </xf>
    <xf numFmtId="166" fontId="34" fillId="0" borderId="0" xfId="2" quotePrefix="1" applyNumberFormat="1" applyFont="1" applyFill="1" applyAlignment="1">
      <alignment horizontal="right"/>
    </xf>
    <xf numFmtId="169" fontId="26" fillId="0" borderId="0" xfId="7" quotePrefix="1" applyNumberFormat="1" applyFont="1" applyFill="1" applyBorder="1" applyAlignment="1" applyProtection="1">
      <alignment horizontal="right" vertical="top"/>
    </xf>
    <xf numFmtId="0" fontId="25" fillId="3" borderId="0" xfId="1" applyFont="1" applyFill="1" applyAlignment="1"/>
    <xf numFmtId="0" fontId="26" fillId="4" borderId="3" xfId="4" applyFont="1" applyFill="1" applyBorder="1" applyAlignment="1">
      <alignment horizontal="center" vertical="center" wrapText="1"/>
    </xf>
    <xf numFmtId="0" fontId="26" fillId="4" borderId="16" xfId="4" applyFont="1" applyFill="1" applyBorder="1" applyAlignment="1">
      <alignment horizontal="center" vertical="center" wrapText="1"/>
    </xf>
    <xf numFmtId="0" fontId="26" fillId="4" borderId="7" xfId="4" applyFont="1" applyFill="1" applyBorder="1" applyAlignment="1">
      <alignment horizontal="center" vertical="center" wrapText="1"/>
    </xf>
    <xf numFmtId="0" fontId="26" fillId="0" borderId="0" xfId="4" applyFont="1" applyFill="1" applyAlignment="1">
      <alignment horizontal="center"/>
    </xf>
    <xf numFmtId="0" fontId="26" fillId="0" borderId="0" xfId="4" quotePrefix="1" applyFont="1" applyFill="1" applyAlignment="1">
      <alignment horizontal="center"/>
    </xf>
    <xf numFmtId="0" fontId="29" fillId="0" borderId="0" xfId="4" applyFont="1" applyFill="1" applyAlignment="1">
      <alignment horizontal="center"/>
    </xf>
    <xf numFmtId="180" fontId="42" fillId="0" borderId="0" xfId="6" applyNumberFormat="1" applyFont="1" applyAlignment="1">
      <alignment horizontal="right"/>
    </xf>
    <xf numFmtId="189" fontId="42" fillId="0" borderId="0" xfId="6" applyNumberFormat="1" applyFont="1"/>
    <xf numFmtId="0" fontId="7" fillId="0" borderId="0" xfId="4" applyAlignment="1">
      <alignment horizontal="left" vertical="top" wrapText="1"/>
    </xf>
    <xf numFmtId="0" fontId="26" fillId="4" borderId="3" xfId="4" applyFont="1" applyFill="1" applyBorder="1" applyAlignment="1">
      <alignment horizontal="center" vertical="center" wrapText="1"/>
    </xf>
    <xf numFmtId="0" fontId="34" fillId="0" borderId="0" xfId="0" applyFont="1" applyAlignment="1">
      <alignment horizontal="left" wrapText="1"/>
    </xf>
    <xf numFmtId="1" fontId="26" fillId="0" borderId="0" xfId="4" applyNumberFormat="1" applyFont="1" applyFill="1" applyAlignment="1">
      <alignment horizontal="left"/>
    </xf>
    <xf numFmtId="0" fontId="26" fillId="4" borderId="15" xfId="4" applyFont="1" applyFill="1" applyBorder="1" applyAlignment="1">
      <alignment horizontal="center" vertical="center" wrapText="1"/>
    </xf>
    <xf numFmtId="0" fontId="26" fillId="4" borderId="13" xfId="4" applyFont="1" applyFill="1" applyBorder="1" applyAlignment="1">
      <alignment horizontal="center" vertical="center"/>
    </xf>
    <xf numFmtId="0" fontId="26" fillId="4" borderId="10" xfId="4" applyFont="1" applyFill="1" applyBorder="1" applyAlignment="1">
      <alignment horizontal="center" vertical="center"/>
    </xf>
    <xf numFmtId="0" fontId="26" fillId="4" borderId="10" xfId="4" applyFont="1" applyFill="1" applyBorder="1" applyAlignment="1">
      <alignment horizontal="center" vertical="center" wrapText="1"/>
    </xf>
    <xf numFmtId="0" fontId="26" fillId="4" borderId="15" xfId="4" applyFont="1" applyFill="1" applyBorder="1" applyAlignment="1">
      <alignment horizontal="center" vertical="center"/>
    </xf>
    <xf numFmtId="169" fontId="29" fillId="2" borderId="0" xfId="2" quotePrefix="1" applyNumberFormat="1" applyFont="1" applyFill="1" applyBorder="1" applyAlignment="1" applyProtection="1">
      <alignment horizontal="right" vertical="center"/>
    </xf>
    <xf numFmtId="0" fontId="29" fillId="0" borderId="0" xfId="4" applyFont="1"/>
    <xf numFmtId="14" fontId="26" fillId="0" borderId="0" xfId="4" quotePrefix="1" applyNumberFormat="1" applyFont="1" applyBorder="1" applyAlignment="1">
      <alignment horizontal="left"/>
    </xf>
    <xf numFmtId="0" fontId="72" fillId="3" borderId="0" xfId="4" applyFont="1" applyFill="1" applyBorder="1"/>
    <xf numFmtId="0" fontId="72" fillId="3" borderId="0" xfId="4" applyFont="1" applyFill="1" applyBorder="1" applyAlignment="1">
      <alignment vertical="center" wrapText="1"/>
    </xf>
    <xf numFmtId="14" fontId="26" fillId="0" borderId="0" xfId="4" applyNumberFormat="1" applyFont="1"/>
    <xf numFmtId="0" fontId="26" fillId="0" borderId="0" xfId="2" applyNumberFormat="1" applyFont="1" applyFill="1" applyBorder="1" applyAlignment="1" applyProtection="1">
      <alignment wrapText="1"/>
      <protection locked="0"/>
    </xf>
    <xf numFmtId="0" fontId="29" fillId="0" borderId="0" xfId="2" applyNumberFormat="1" applyFont="1" applyFill="1" applyBorder="1" applyAlignment="1" applyProtection="1">
      <protection locked="0"/>
    </xf>
    <xf numFmtId="169" fontId="26" fillId="0" borderId="0" xfId="4" applyNumberFormat="1" applyFont="1"/>
    <xf numFmtId="0" fontId="26" fillId="4" borderId="3" xfId="6" applyFont="1" applyFill="1" applyBorder="1" applyAlignment="1">
      <alignment horizontal="center" vertical="center" wrapText="1"/>
    </xf>
    <xf numFmtId="177" fontId="35" fillId="0" borderId="0" xfId="0" applyNumberFormat="1" applyFont="1"/>
    <xf numFmtId="177" fontId="34" fillId="0" borderId="0" xfId="0" applyNumberFormat="1" applyFont="1"/>
    <xf numFmtId="164" fontId="39" fillId="0" borderId="0" xfId="9" applyNumberFormat="1" applyFont="1"/>
    <xf numFmtId="17" fontId="26" fillId="4" borderId="10" xfId="9" quotePrefix="1" applyNumberFormat="1" applyFont="1" applyFill="1" applyBorder="1" applyAlignment="1">
      <alignment horizontal="center" vertical="center"/>
    </xf>
    <xf numFmtId="0" fontId="26" fillId="4" borderId="10" xfId="9" quotePrefix="1" applyFont="1" applyFill="1" applyBorder="1" applyAlignment="1">
      <alignment horizontal="center" vertical="center"/>
    </xf>
    <xf numFmtId="0" fontId="26" fillId="4" borderId="14" xfId="9" quotePrefix="1" applyFont="1" applyFill="1" applyBorder="1" applyAlignment="1">
      <alignment horizontal="center" vertical="center"/>
    </xf>
    <xf numFmtId="164" fontId="26" fillId="0" borderId="0" xfId="9" quotePrefix="1" applyNumberFormat="1" applyFont="1" applyFill="1" applyAlignment="1">
      <alignment horizontal="right"/>
    </xf>
    <xf numFmtId="164" fontId="26" fillId="0" borderId="0" xfId="9" applyNumberFormat="1" applyFont="1" applyFill="1" applyAlignment="1">
      <alignment horizontal="right"/>
    </xf>
    <xf numFmtId="164" fontId="26" fillId="0" borderId="0" xfId="9" applyNumberFormat="1" applyFont="1" applyFill="1" applyBorder="1" applyAlignment="1"/>
    <xf numFmtId="167" fontId="26" fillId="0" borderId="0" xfId="9" applyNumberFormat="1" applyFont="1" applyFill="1"/>
    <xf numFmtId="0" fontId="26" fillId="0" borderId="0" xfId="4" applyFont="1" applyAlignment="1">
      <alignment vertical="center"/>
    </xf>
    <xf numFmtId="0" fontId="26" fillId="0" borderId="0" xfId="4" applyFont="1" applyAlignment="1">
      <alignment horizontal="left" vertical="center"/>
    </xf>
    <xf numFmtId="0" fontId="26" fillId="0" borderId="0" xfId="4" applyFont="1" applyAlignment="1">
      <alignment horizontal="center" vertical="center"/>
    </xf>
    <xf numFmtId="165" fontId="26" fillId="0" borderId="0" xfId="4" applyNumberFormat="1" applyFont="1"/>
    <xf numFmtId="164" fontId="26" fillId="0" borderId="0" xfId="4" quotePrefix="1" applyNumberFormat="1" applyFont="1" applyAlignment="1">
      <alignment horizontal="right"/>
    </xf>
    <xf numFmtId="0" fontId="26" fillId="4" borderId="9" xfId="4" applyFont="1" applyFill="1" applyBorder="1" applyAlignment="1">
      <alignment horizontal="center" vertical="center" wrapText="1"/>
    </xf>
    <xf numFmtId="0" fontId="52" fillId="0" borderId="0" xfId="15" applyFont="1" applyAlignment="1">
      <alignment horizontal="left" vertical="center"/>
    </xf>
    <xf numFmtId="0" fontId="51" fillId="0" borderId="0" xfId="15" quotePrefix="1" applyFont="1" applyAlignment="1">
      <alignment horizontal="left" vertical="center"/>
    </xf>
    <xf numFmtId="0" fontId="25" fillId="0" borderId="0" xfId="60" quotePrefix="1" applyFont="1" applyAlignment="1">
      <alignment horizontal="left" vertical="center"/>
    </xf>
    <xf numFmtId="0" fontId="34" fillId="0" borderId="0" xfId="15" applyFont="1"/>
    <xf numFmtId="166" fontId="34" fillId="0" borderId="0" xfId="2" applyNumberFormat="1" applyFont="1" applyAlignment="1">
      <alignment horizontal="right"/>
    </xf>
    <xf numFmtId="166" fontId="34" fillId="0" borderId="0" xfId="2" quotePrefix="1" applyNumberFormat="1" applyFont="1" applyAlignment="1">
      <alignment horizontal="right"/>
    </xf>
    <xf numFmtId="166" fontId="34" fillId="0" borderId="0" xfId="2" applyNumberFormat="1" applyFont="1"/>
    <xf numFmtId="166" fontId="35" fillId="0" borderId="0" xfId="2" applyNumberFormat="1" applyFont="1" applyAlignment="1">
      <alignment horizontal="right"/>
    </xf>
    <xf numFmtId="166" fontId="35" fillId="0" borderId="0" xfId="2" quotePrefix="1" applyNumberFormat="1" applyFont="1" applyAlignment="1">
      <alignment horizontal="right"/>
    </xf>
    <xf numFmtId="0" fontId="26" fillId="0" borderId="0" xfId="4" applyFont="1" applyAlignment="1">
      <alignment vertical="center"/>
    </xf>
    <xf numFmtId="164" fontId="26" fillId="0" borderId="0" xfId="4" applyNumberFormat="1" applyFont="1"/>
    <xf numFmtId="171" fontId="26" fillId="0" borderId="0" xfId="4" applyNumberFormat="1" applyFont="1"/>
    <xf numFmtId="165" fontId="26" fillId="0" borderId="0" xfId="2" applyNumberFormat="1" applyFont="1" applyAlignment="1">
      <alignment horizontal="right"/>
    </xf>
    <xf numFmtId="1" fontId="29" fillId="0" borderId="0" xfId="4" applyNumberFormat="1" applyFont="1"/>
    <xf numFmtId="165" fontId="35" fillId="0" borderId="0" xfId="2" applyNumberFormat="1" applyFont="1" applyAlignment="1">
      <alignment horizontal="right"/>
    </xf>
    <xf numFmtId="172" fontId="26" fillId="0" borderId="0" xfId="2" applyNumberFormat="1" applyFont="1" applyBorder="1" applyAlignment="1">
      <alignment horizontal="right" vertical="center"/>
    </xf>
    <xf numFmtId="0" fontId="7" fillId="0" borderId="0" xfId="4"/>
    <xf numFmtId="0" fontId="26" fillId="0" borderId="0" xfId="4" applyFont="1"/>
    <xf numFmtId="166" fontId="34" fillId="0" borderId="0" xfId="2" applyNumberFormat="1" applyFont="1" applyAlignment="1">
      <alignment horizontal="right"/>
    </xf>
    <xf numFmtId="166" fontId="34" fillId="0" borderId="0" xfId="2" quotePrefix="1" applyNumberFormat="1" applyFont="1" applyAlignment="1">
      <alignment horizontal="right"/>
    </xf>
    <xf numFmtId="0" fontId="23" fillId="0" borderId="0" xfId="9" applyFont="1" applyAlignment="1">
      <alignment wrapText="1"/>
    </xf>
    <xf numFmtId="0" fontId="26" fillId="0" borderId="5" xfId="9" applyFont="1" applyFill="1" applyBorder="1" applyAlignment="1">
      <alignment horizontal="center" wrapText="1"/>
    </xf>
    <xf numFmtId="179" fontId="26" fillId="0" borderId="0" xfId="9" applyNumberFormat="1" applyFont="1" applyFill="1" applyAlignment="1">
      <alignment horizontal="right"/>
    </xf>
    <xf numFmtId="179" fontId="26" fillId="0" borderId="0" xfId="9" quotePrefix="1" applyNumberFormat="1" applyFont="1" applyFill="1" applyAlignment="1">
      <alignment horizontal="right"/>
    </xf>
    <xf numFmtId="180" fontId="7" fillId="0" borderId="0" xfId="9" applyNumberFormat="1" applyFont="1" applyFill="1" applyAlignment="1">
      <alignment horizontal="right"/>
    </xf>
    <xf numFmtId="0" fontId="26" fillId="0" borderId="0" xfId="9" quotePrefix="1" applyFont="1" applyFill="1" applyBorder="1" applyAlignment="1">
      <alignment horizontal="center"/>
    </xf>
    <xf numFmtId="0" fontId="24" fillId="0" borderId="0" xfId="4" applyFont="1"/>
    <xf numFmtId="0" fontId="25" fillId="0" borderId="0" xfId="4" applyFont="1"/>
    <xf numFmtId="0" fontId="23" fillId="0" borderId="0" xfId="9" applyFont="1"/>
    <xf numFmtId="0" fontId="23" fillId="0" borderId="0" xfId="9" applyFont="1" applyAlignment="1">
      <alignment vertical="center"/>
    </xf>
    <xf numFmtId="180" fontId="26" fillId="0" borderId="11" xfId="9" applyNumberFormat="1" applyFont="1" applyFill="1" applyBorder="1"/>
    <xf numFmtId="180" fontId="26" fillId="0" borderId="0" xfId="9" applyNumberFormat="1" applyFont="1" applyFill="1" applyBorder="1"/>
    <xf numFmtId="180" fontId="26" fillId="0" borderId="0" xfId="9" applyNumberFormat="1" applyFont="1" applyFill="1" applyAlignment="1">
      <alignment horizontal="right"/>
    </xf>
    <xf numFmtId="180" fontId="23" fillId="0" borderId="0" xfId="9" applyNumberFormat="1" applyFont="1"/>
    <xf numFmtId="180" fontId="26" fillId="0" borderId="0" xfId="9" applyNumberFormat="1" applyFont="1" applyFill="1" applyBorder="1" applyAlignment="1">
      <alignment horizontal="right"/>
    </xf>
    <xf numFmtId="0" fontId="26" fillId="0" borderId="5" xfId="9" applyFont="1" applyFill="1" applyBorder="1" applyAlignment="1">
      <alignment horizontal="center"/>
    </xf>
    <xf numFmtId="0" fontId="26" fillId="0" borderId="0" xfId="9" applyFont="1" applyFill="1" applyAlignment="1">
      <alignment horizontal="right"/>
    </xf>
    <xf numFmtId="0" fontId="26" fillId="0" borderId="0" xfId="9" applyFont="1" applyFill="1" applyBorder="1" applyAlignment="1">
      <alignment horizontal="center"/>
    </xf>
    <xf numFmtId="0" fontId="34" fillId="0" borderId="0" xfId="0" applyFont="1"/>
    <xf numFmtId="0" fontId="26" fillId="3" borderId="7" xfId="4" applyFont="1" applyFill="1" applyBorder="1" applyAlignment="1">
      <alignment horizontal="center" vertical="center" wrapText="1"/>
    </xf>
    <xf numFmtId="0" fontId="26" fillId="0" borderId="5" xfId="9" applyFont="1" applyBorder="1" applyAlignment="1">
      <alignment horizontal="center"/>
    </xf>
    <xf numFmtId="0" fontId="26" fillId="0" borderId="0" xfId="9" applyFont="1" applyAlignment="1">
      <alignment horizontal="center"/>
    </xf>
    <xf numFmtId="180" fontId="26" fillId="0" borderId="0" xfId="9" applyNumberFormat="1" applyFont="1" applyAlignment="1">
      <alignment horizontal="right"/>
    </xf>
    <xf numFmtId="166" fontId="26" fillId="0" borderId="26" xfId="9" applyNumberFormat="1" applyFont="1" applyBorder="1" applyAlignment="1">
      <alignment horizontal="right"/>
    </xf>
    <xf numFmtId="166" fontId="26" fillId="0" borderId="19" xfId="9" applyNumberFormat="1" applyFont="1" applyBorder="1" applyAlignment="1">
      <alignment horizontal="right"/>
    </xf>
    <xf numFmtId="166" fontId="26" fillId="0" borderId="11" xfId="9" applyNumberFormat="1" applyFont="1" applyBorder="1" applyAlignment="1">
      <alignment horizontal="right"/>
    </xf>
    <xf numFmtId="166" fontId="26" fillId="0" borderId="0" xfId="9" applyNumberFormat="1" applyFont="1" applyBorder="1" applyAlignment="1">
      <alignment horizontal="right"/>
    </xf>
    <xf numFmtId="191" fontId="26" fillId="0" borderId="0" xfId="4" quotePrefix="1" applyNumberFormat="1" applyFont="1" applyFill="1" applyAlignment="1">
      <alignment horizontal="right" indent="1"/>
    </xf>
    <xf numFmtId="191" fontId="26" fillId="0" borderId="0" xfId="4" applyNumberFormat="1" applyFont="1" applyFill="1" applyAlignment="1">
      <alignment horizontal="right" indent="1"/>
    </xf>
    <xf numFmtId="191" fontId="26" fillId="0" borderId="0" xfId="4" quotePrefix="1" applyNumberFormat="1" applyFont="1" applyFill="1" applyAlignment="1">
      <alignment horizontal="right"/>
    </xf>
    <xf numFmtId="166" fontId="26" fillId="0" borderId="0" xfId="4" quotePrefix="1" applyNumberFormat="1" applyFont="1" applyFill="1" applyAlignment="1">
      <alignment horizontal="right"/>
    </xf>
    <xf numFmtId="166" fontId="26" fillId="0" borderId="0" xfId="4" quotePrefix="1" applyNumberFormat="1" applyFont="1" applyFill="1" applyAlignment="1"/>
    <xf numFmtId="166" fontId="26" fillId="0" borderId="0" xfId="4" applyNumberFormat="1" applyFont="1" applyFill="1" applyAlignment="1"/>
    <xf numFmtId="166" fontId="29" fillId="0" borderId="0" xfId="4" applyNumberFormat="1" applyFont="1" applyFill="1" applyAlignment="1"/>
    <xf numFmtId="177" fontId="26" fillId="0" borderId="0" xfId="8" applyNumberFormat="1" applyFont="1" applyFill="1" applyBorder="1" applyAlignment="1" applyProtection="1">
      <alignment horizontal="right"/>
      <protection locked="0"/>
    </xf>
    <xf numFmtId="177" fontId="23" fillId="0" borderId="0" xfId="8" applyNumberFormat="1" applyFont="1" applyFill="1" applyBorder="1" applyAlignment="1" applyProtection="1">
      <alignment horizontal="right"/>
      <protection locked="0"/>
    </xf>
    <xf numFmtId="171" fontId="25" fillId="0" borderId="0" xfId="4" applyNumberFormat="1" applyFont="1" applyFill="1" applyBorder="1" applyAlignment="1"/>
    <xf numFmtId="0" fontId="29" fillId="0" borderId="0" xfId="4" applyFont="1" applyFill="1" applyBorder="1" applyAlignment="1"/>
    <xf numFmtId="0" fontId="26" fillId="0" borderId="5" xfId="4" quotePrefix="1" applyFont="1" applyFill="1" applyBorder="1" applyAlignment="1">
      <alignment horizontal="center"/>
    </xf>
    <xf numFmtId="0" fontId="25" fillId="0" borderId="0" xfId="4" applyFont="1" applyFill="1" applyBorder="1"/>
    <xf numFmtId="171" fontId="26" fillId="0" borderId="0" xfId="4" applyNumberFormat="1" applyFont="1" applyFill="1" applyBorder="1" applyAlignment="1"/>
    <xf numFmtId="0" fontId="26" fillId="0" borderId="0" xfId="4" applyFont="1" applyFill="1"/>
    <xf numFmtId="0" fontId="3" fillId="0" borderId="0" xfId="0" applyFont="1"/>
    <xf numFmtId="49" fontId="26" fillId="4" borderId="2" xfId="0" applyNumberFormat="1" applyFont="1" applyFill="1" applyBorder="1" applyAlignment="1">
      <alignment horizontal="center" vertical="center" wrapText="1"/>
    </xf>
    <xf numFmtId="49" fontId="26" fillId="4" borderId="3" xfId="0" applyNumberFormat="1" applyFont="1" applyFill="1" applyBorder="1" applyAlignment="1">
      <alignment horizontal="center" vertical="center" wrapText="1"/>
    </xf>
    <xf numFmtId="180" fontId="26" fillId="37" borderId="0" xfId="0" applyNumberFormat="1" applyFont="1" applyFill="1" applyAlignment="1">
      <alignment horizontal="right" vertical="center" wrapText="1"/>
    </xf>
    <xf numFmtId="192" fontId="26" fillId="37" borderId="0" xfId="0" applyNumberFormat="1" applyFont="1" applyFill="1" applyAlignment="1">
      <alignment horizontal="right" vertical="center" wrapText="1"/>
    </xf>
    <xf numFmtId="175" fontId="26" fillId="37" borderId="0" xfId="0" applyNumberFormat="1" applyFont="1" applyFill="1" applyAlignment="1">
      <alignment horizontal="right" vertical="center" wrapText="1"/>
    </xf>
    <xf numFmtId="49" fontId="26" fillId="37" borderId="0" xfId="0" applyNumberFormat="1" applyFont="1" applyFill="1" applyAlignment="1">
      <alignment horizontal="left" vertical="center" wrapText="1"/>
    </xf>
    <xf numFmtId="49" fontId="26" fillId="37" borderId="4" xfId="0" applyNumberFormat="1" applyFont="1" applyFill="1" applyBorder="1" applyAlignment="1">
      <alignment horizontal="left" wrapText="1"/>
    </xf>
    <xf numFmtId="164" fontId="26" fillId="37" borderId="0" xfId="0" applyNumberFormat="1" applyFont="1" applyFill="1" applyAlignment="1">
      <alignment horizontal="right" wrapText="1"/>
    </xf>
    <xf numFmtId="49" fontId="26" fillId="37" borderId="5" xfId="0" applyNumberFormat="1" applyFont="1" applyFill="1" applyBorder="1" applyAlignment="1">
      <alignment horizontal="left" wrapText="1"/>
    </xf>
    <xf numFmtId="0" fontId="26" fillId="0" borderId="0" xfId="4" applyFont="1" applyAlignment="1">
      <alignment vertical="center" wrapText="1"/>
    </xf>
    <xf numFmtId="0" fontId="26" fillId="0" borderId="0" xfId="4" applyFont="1" applyAlignment="1">
      <alignment vertical="top" wrapText="1"/>
    </xf>
    <xf numFmtId="170" fontId="26" fillId="3" borderId="0" xfId="4" applyNumberFormat="1" applyFont="1" applyFill="1" applyAlignment="1">
      <alignment horizontal="right"/>
    </xf>
    <xf numFmtId="170" fontId="26" fillId="3" borderId="0" xfId="4" quotePrefix="1" applyNumberFormat="1" applyFont="1" applyFill="1" applyAlignment="1">
      <alignment horizontal="right"/>
    </xf>
    <xf numFmtId="170" fontId="26" fillId="3" borderId="0" xfId="4" quotePrefix="1" applyNumberFormat="1" applyFont="1" applyFill="1" applyBorder="1" applyAlignment="1" applyProtection="1">
      <alignment horizontal="right"/>
    </xf>
    <xf numFmtId="0" fontId="26" fillId="0" borderId="0" xfId="10" applyFont="1" applyBorder="1" applyAlignment="1">
      <alignment vertical="center"/>
    </xf>
    <xf numFmtId="0" fontId="26" fillId="0" borderId="0" xfId="10" applyFont="1" applyBorder="1" applyAlignment="1">
      <alignment vertical="top"/>
    </xf>
    <xf numFmtId="193" fontId="26" fillId="3" borderId="0" xfId="1" applyNumberFormat="1" applyFont="1" applyFill="1" applyAlignment="1">
      <alignment horizontal="justify" vertical="top" wrapText="1"/>
    </xf>
    <xf numFmtId="193" fontId="26" fillId="3" borderId="0" xfId="1" applyNumberFormat="1" applyFont="1" applyFill="1" applyAlignment="1">
      <alignment horizontal="justify"/>
    </xf>
    <xf numFmtId="193" fontId="26" fillId="3" borderId="0" xfId="2" applyNumberFormat="1" applyFont="1" applyFill="1" applyAlignment="1">
      <alignment horizontal="justify" vertical="top"/>
    </xf>
    <xf numFmtId="0" fontId="34" fillId="0" borderId="0" xfId="0" applyFont="1" applyAlignment="1">
      <alignment horizontal="justify" wrapText="1"/>
    </xf>
    <xf numFmtId="0" fontId="26" fillId="4" borderId="12" xfId="4" applyFont="1" applyFill="1" applyBorder="1" applyAlignment="1">
      <alignment horizontal="center" vertical="center" wrapText="1"/>
    </xf>
    <xf numFmtId="0" fontId="26" fillId="4" borderId="15" xfId="4" applyFont="1" applyFill="1" applyBorder="1" applyAlignment="1">
      <alignment horizontal="center" vertical="center" wrapText="1"/>
    </xf>
    <xf numFmtId="0" fontId="26" fillId="4" borderId="16" xfId="6" applyFont="1" applyFill="1" applyBorder="1" applyAlignment="1">
      <alignment horizontal="center" vertical="center"/>
    </xf>
    <xf numFmtId="0" fontId="26" fillId="4" borderId="1" xfId="2" applyNumberFormat="1" applyFont="1" applyFill="1" applyBorder="1" applyAlignment="1" applyProtection="1">
      <alignment horizontal="center" vertical="center"/>
      <protection locked="0"/>
    </xf>
    <xf numFmtId="0" fontId="26" fillId="4" borderId="13" xfId="4" applyFont="1" applyFill="1" applyBorder="1" applyAlignment="1">
      <alignment horizontal="center" vertical="center" wrapText="1"/>
    </xf>
    <xf numFmtId="0" fontId="26" fillId="4" borderId="21" xfId="4" applyFont="1" applyFill="1" applyBorder="1" applyAlignment="1">
      <alignment horizontal="center" vertical="center"/>
    </xf>
    <xf numFmtId="0" fontId="26" fillId="4" borderId="21" xfId="9" applyFont="1" applyFill="1" applyBorder="1" applyAlignment="1">
      <alignment horizontal="center" vertical="center"/>
    </xf>
    <xf numFmtId="0" fontId="26" fillId="4" borderId="10" xfId="4" applyFont="1" applyFill="1" applyBorder="1" applyAlignment="1">
      <alignment horizontal="center" vertical="center" wrapText="1"/>
    </xf>
    <xf numFmtId="0" fontId="26" fillId="0" borderId="0" xfId="4" applyFont="1" applyFill="1" applyBorder="1" applyAlignment="1">
      <alignment horizontal="center" vertical="center"/>
    </xf>
    <xf numFmtId="0" fontId="26" fillId="0" borderId="0" xfId="4" applyFont="1" applyFill="1" applyBorder="1" applyAlignment="1">
      <alignment horizontal="left" indent="1"/>
    </xf>
    <xf numFmtId="0" fontId="26" fillId="0" borderId="0" xfId="4" quotePrefix="1" applyFont="1" applyFill="1" applyBorder="1" applyAlignment="1">
      <alignment horizontal="left" indent="1"/>
    </xf>
    <xf numFmtId="0" fontId="26" fillId="0" borderId="0" xfId="4" applyFont="1" applyFill="1" applyAlignment="1">
      <alignment horizontal="left" indent="1"/>
    </xf>
    <xf numFmtId="0" fontId="26" fillId="4" borderId="21" xfId="9" applyFont="1" applyFill="1" applyBorder="1" applyAlignment="1">
      <alignment vertical="center"/>
    </xf>
    <xf numFmtId="180" fontId="29" fillId="0" borderId="0" xfId="4" applyNumberFormat="1" applyFont="1" applyBorder="1" applyAlignment="1">
      <alignment horizontal="right"/>
    </xf>
    <xf numFmtId="0" fontId="26" fillId="0" borderId="0" xfId="15" quotePrefix="1" applyFont="1" applyAlignment="1">
      <alignment horizontal="left" vertical="top" wrapText="1"/>
    </xf>
    <xf numFmtId="1" fontId="29" fillId="0" borderId="0" xfId="4" applyNumberFormat="1" applyFont="1" applyFill="1" applyBorder="1" applyAlignment="1"/>
    <xf numFmtId="1" fontId="29" fillId="0" borderId="5" xfId="4" applyNumberFormat="1" applyFont="1" applyFill="1" applyBorder="1" applyAlignment="1"/>
    <xf numFmtId="172" fontId="26" fillId="0" borderId="0" xfId="4" applyNumberFormat="1" applyFont="1" applyFill="1" applyBorder="1" applyAlignment="1"/>
    <xf numFmtId="173" fontId="26" fillId="0" borderId="0" xfId="4" applyNumberFormat="1" applyFont="1" applyFill="1" applyBorder="1" applyAlignment="1"/>
    <xf numFmtId="172" fontId="26" fillId="0" borderId="0" xfId="4" applyNumberFormat="1" applyFont="1" applyFill="1" applyBorder="1" applyAlignment="1">
      <alignment horizontal="right"/>
    </xf>
    <xf numFmtId="172" fontId="26" fillId="0" borderId="0" xfId="2" applyNumberFormat="1" applyFont="1" applyBorder="1" applyAlignment="1"/>
    <xf numFmtId="171" fontId="26" fillId="0" borderId="0" xfId="2" applyNumberFormat="1" applyFont="1" applyBorder="1" applyAlignment="1"/>
    <xf numFmtId="172" fontId="29" fillId="0" borderId="0" xfId="4" applyNumberFormat="1" applyFont="1" applyFill="1" applyBorder="1" applyAlignment="1"/>
    <xf numFmtId="173" fontId="29" fillId="0" borderId="0" xfId="4" applyNumberFormat="1" applyFont="1" applyFill="1" applyBorder="1" applyAlignment="1"/>
    <xf numFmtId="172" fontId="29" fillId="0" borderId="0" xfId="4" applyNumberFormat="1" applyFont="1" applyFill="1" applyBorder="1" applyAlignment="1">
      <alignment horizontal="right"/>
    </xf>
    <xf numFmtId="171" fontId="29" fillId="0" borderId="0" xfId="4" applyNumberFormat="1" applyFont="1" applyFill="1" applyBorder="1" applyAlignment="1"/>
    <xf numFmtId="1" fontId="29" fillId="0" borderId="0" xfId="2" applyNumberFormat="1" applyFont="1" applyBorder="1" applyAlignment="1"/>
    <xf numFmtId="172" fontId="35" fillId="0" borderId="0" xfId="2" applyNumberFormat="1" applyFont="1" applyBorder="1" applyAlignment="1"/>
    <xf numFmtId="165" fontId="26" fillId="0" borderId="0" xfId="2" applyNumberFormat="1" applyFont="1" applyBorder="1" applyAlignment="1"/>
    <xf numFmtId="171" fontId="26" fillId="0" borderId="0" xfId="4" applyNumberFormat="1" applyFont="1" applyFill="1" applyBorder="1" applyAlignment="1">
      <alignment horizontal="right"/>
    </xf>
    <xf numFmtId="165" fontId="26" fillId="0" borderId="19" xfId="4" applyNumberFormat="1" applyFont="1" applyBorder="1" applyAlignment="1"/>
    <xf numFmtId="164" fontId="26" fillId="0" borderId="19" xfId="4" applyNumberFormat="1" applyFont="1" applyFill="1" applyBorder="1" applyAlignment="1">
      <alignment horizontal="right"/>
    </xf>
    <xf numFmtId="165" fontId="26" fillId="0" borderId="19" xfId="2" applyNumberFormat="1" applyFont="1" applyBorder="1" applyAlignment="1"/>
    <xf numFmtId="164" fontId="26" fillId="0" borderId="19" xfId="2" applyNumberFormat="1" applyFont="1" applyFill="1" applyBorder="1" applyAlignment="1">
      <alignment horizontal="right"/>
    </xf>
    <xf numFmtId="171" fontId="26" fillId="0" borderId="19" xfId="2" applyNumberFormat="1" applyFont="1" applyFill="1" applyBorder="1" applyAlignment="1">
      <alignment horizontal="right"/>
    </xf>
    <xf numFmtId="165" fontId="26" fillId="0" borderId="0" xfId="4" applyNumberFormat="1" applyFont="1" applyBorder="1" applyAlignment="1"/>
    <xf numFmtId="164" fontId="26" fillId="0" borderId="0" xfId="2" applyNumberFormat="1" applyFont="1" applyFill="1" applyBorder="1" applyAlignment="1">
      <alignment horizontal="right"/>
    </xf>
    <xf numFmtId="171" fontId="26" fillId="0" borderId="0" xfId="2" applyNumberFormat="1" applyFont="1" applyFill="1" applyBorder="1" applyAlignment="1">
      <alignment horizontal="right"/>
    </xf>
    <xf numFmtId="165" fontId="29" fillId="0" borderId="0" xfId="2" applyNumberFormat="1" applyFont="1" applyBorder="1" applyAlignment="1"/>
    <xf numFmtId="171" fontId="29" fillId="0" borderId="0" xfId="4" applyNumberFormat="1" applyFont="1" applyFill="1" applyBorder="1" applyAlignment="1">
      <alignment horizontal="right"/>
    </xf>
    <xf numFmtId="165" fontId="35" fillId="0" borderId="0" xfId="4" applyNumberFormat="1" applyFont="1" applyBorder="1" applyAlignment="1"/>
    <xf numFmtId="165" fontId="35" fillId="0" borderId="0" xfId="2" applyNumberFormat="1" applyFont="1" applyBorder="1" applyAlignment="1"/>
    <xf numFmtId="164" fontId="29" fillId="0" borderId="0" xfId="2" applyNumberFormat="1" applyFont="1" applyFill="1" applyBorder="1" applyAlignment="1">
      <alignment horizontal="right"/>
    </xf>
    <xf numFmtId="171" fontId="29" fillId="0" borderId="0" xfId="2" applyNumberFormat="1" applyFont="1" applyFill="1" applyBorder="1" applyAlignment="1">
      <alignment horizontal="right"/>
    </xf>
    <xf numFmtId="170" fontId="26" fillId="3" borderId="0" xfId="4" applyNumberFormat="1" applyFont="1" applyFill="1" applyAlignment="1" applyProtection="1"/>
    <xf numFmtId="170" fontId="26" fillId="3" borderId="0" xfId="4" applyNumberFormat="1" applyFont="1" applyFill="1" applyBorder="1" applyAlignment="1" applyProtection="1"/>
    <xf numFmtId="0" fontId="26" fillId="0" borderId="0" xfId="4" applyFont="1" applyAlignment="1">
      <alignment horizontal="right"/>
    </xf>
    <xf numFmtId="171" fontId="26" fillId="0" borderId="0" xfId="4" applyNumberFormat="1" applyFont="1" applyAlignment="1">
      <alignment horizontal="right"/>
    </xf>
    <xf numFmtId="0" fontId="23" fillId="0" borderId="0" xfId="4" applyFont="1" applyAlignment="1">
      <alignment horizontal="right"/>
    </xf>
    <xf numFmtId="0" fontId="26" fillId="0" borderId="0" xfId="10" applyFont="1" applyBorder="1"/>
    <xf numFmtId="171" fontId="26" fillId="0" borderId="0" xfId="10" applyNumberFormat="1" applyFont="1" applyBorder="1"/>
    <xf numFmtId="0" fontId="29" fillId="0" borderId="0" xfId="10" applyFont="1" applyBorder="1"/>
    <xf numFmtId="0" fontId="26" fillId="4" borderId="15" xfId="4" applyFont="1" applyFill="1" applyBorder="1" applyAlignment="1">
      <alignment horizontal="center" vertical="center" wrapText="1"/>
    </xf>
    <xf numFmtId="0" fontId="26" fillId="4" borderId="10" xfId="4" applyFont="1" applyFill="1" applyBorder="1" applyAlignment="1">
      <alignment horizontal="center" vertical="center" wrapText="1"/>
    </xf>
    <xf numFmtId="0" fontId="24" fillId="3" borderId="0" xfId="1" applyFont="1" applyFill="1" applyBorder="1" applyAlignment="1"/>
    <xf numFmtId="0" fontId="24" fillId="3" borderId="0" xfId="2" applyFont="1" applyFill="1"/>
    <xf numFmtId="0" fontId="24" fillId="3" borderId="0" xfId="2" applyFont="1" applyFill="1" applyAlignment="1">
      <alignment horizontal="left"/>
    </xf>
    <xf numFmtId="0" fontId="26" fillId="4" borderId="21" xfId="9" applyFont="1" applyFill="1" applyBorder="1" applyAlignment="1">
      <alignment horizontal="center" vertical="center" wrapText="1"/>
    </xf>
    <xf numFmtId="169" fontId="27" fillId="2" borderId="0" xfId="2" applyNumberFormat="1" applyFont="1" applyFill="1" applyBorder="1" applyAlignment="1" applyProtection="1">
      <alignment horizontal="right"/>
    </xf>
    <xf numFmtId="169" fontId="29" fillId="0" borderId="0" xfId="4" applyNumberFormat="1" applyFont="1" applyAlignment="1">
      <alignment horizontal="right"/>
    </xf>
    <xf numFmtId="169" fontId="28" fillId="2" borderId="0" xfId="2" applyNumberFormat="1" applyFont="1" applyFill="1" applyBorder="1" applyAlignment="1" applyProtection="1">
      <alignment horizontal="right"/>
    </xf>
    <xf numFmtId="174" fontId="23" fillId="0" borderId="0" xfId="4" applyNumberFormat="1" applyFont="1"/>
    <xf numFmtId="164" fontId="23" fillId="3" borderId="0" xfId="4" applyNumberFormat="1" applyFont="1" applyFill="1" applyBorder="1"/>
    <xf numFmtId="174" fontId="23" fillId="3" borderId="0" xfId="4" applyNumberFormat="1" applyFont="1" applyFill="1" applyBorder="1"/>
    <xf numFmtId="176" fontId="29" fillId="0" borderId="0" xfId="4" quotePrefix="1" applyNumberFormat="1" applyFont="1" applyFill="1" applyAlignment="1">
      <alignment horizontal="right" indent="1"/>
    </xf>
    <xf numFmtId="180" fontId="26" fillId="0" borderId="26" xfId="9" applyNumberFormat="1" applyFont="1" applyFill="1" applyBorder="1"/>
    <xf numFmtId="180" fontId="26" fillId="0" borderId="19" xfId="9" applyNumberFormat="1" applyFont="1" applyFill="1" applyBorder="1"/>
    <xf numFmtId="180" fontId="26" fillId="0" borderId="11" xfId="9" quotePrefix="1" applyNumberFormat="1" applyFont="1" applyFill="1" applyBorder="1" applyAlignment="1">
      <alignment horizontal="right"/>
    </xf>
    <xf numFmtId="180" fontId="26" fillId="0" borderId="0" xfId="9" quotePrefix="1" applyNumberFormat="1" applyFont="1" applyFill="1" applyBorder="1" applyAlignment="1">
      <alignment horizontal="right"/>
    </xf>
    <xf numFmtId="0" fontId="34" fillId="0" borderId="0" xfId="0" applyFont="1" applyBorder="1"/>
    <xf numFmtId="194" fontId="26" fillId="0" borderId="0" xfId="10" applyNumberFormat="1" applyFont="1" applyFill="1" applyBorder="1" applyAlignment="1">
      <alignment horizontal="right" indent="2"/>
    </xf>
    <xf numFmtId="194" fontId="29" fillId="0" borderId="0" xfId="10" applyNumberFormat="1" applyFont="1" applyFill="1" applyBorder="1" applyAlignment="1">
      <alignment horizontal="right" indent="2"/>
    </xf>
    <xf numFmtId="194" fontId="26" fillId="0" borderId="0" xfId="10" applyNumberFormat="1" applyFont="1" applyAlignment="1">
      <alignment horizontal="right" indent="2"/>
    </xf>
    <xf numFmtId="194" fontId="29" fillId="0" borderId="0" xfId="10" applyNumberFormat="1" applyFont="1" applyAlignment="1">
      <alignment horizontal="right" indent="2"/>
    </xf>
    <xf numFmtId="0" fontId="32" fillId="3" borderId="0" xfId="1" applyFont="1" applyFill="1" applyBorder="1" applyAlignment="1">
      <alignment horizontal="center" vertical="top" wrapText="1"/>
    </xf>
    <xf numFmtId="0" fontId="32" fillId="3" borderId="36" xfId="1" applyFont="1" applyFill="1" applyBorder="1" applyAlignment="1">
      <alignment horizontal="center" vertical="top" wrapText="1"/>
    </xf>
    <xf numFmtId="0" fontId="32" fillId="3" borderId="0" xfId="2" applyFont="1" applyFill="1" applyBorder="1" applyAlignment="1">
      <alignment horizontal="left" vertical="top" wrapText="1"/>
    </xf>
    <xf numFmtId="0" fontId="7" fillId="0" borderId="0" xfId="4" applyAlignment="1">
      <alignment horizontal="left" vertical="top" wrapText="1"/>
    </xf>
    <xf numFmtId="0" fontId="26" fillId="0" borderId="0" xfId="2" applyNumberFormat="1" applyFont="1" applyFill="1" applyBorder="1" applyAlignment="1" applyProtection="1">
      <alignment horizontal="justify" wrapText="1"/>
      <protection locked="0"/>
    </xf>
    <xf numFmtId="0" fontId="34" fillId="0" borderId="0" xfId="2" applyFont="1" applyAlignment="1">
      <alignment horizontal="justify" vertical="top" wrapText="1"/>
    </xf>
    <xf numFmtId="0" fontId="34" fillId="4" borderId="1" xfId="2" applyFont="1" applyFill="1" applyBorder="1" applyAlignment="1">
      <alignment horizontal="center" vertical="center"/>
    </xf>
    <xf numFmtId="0" fontId="10" fillId="4" borderId="5" xfId="2" applyFont="1" applyFill="1" applyBorder="1" applyAlignment="1">
      <alignment horizontal="center" vertical="center"/>
    </xf>
    <xf numFmtId="0" fontId="10" fillId="4" borderId="12" xfId="2" applyFont="1" applyFill="1" applyBorder="1" applyAlignment="1">
      <alignment horizontal="center" vertical="center"/>
    </xf>
    <xf numFmtId="0" fontId="34" fillId="4" borderId="6" xfId="2" applyFont="1" applyFill="1" applyBorder="1" applyAlignment="1">
      <alignment horizontal="center" vertical="center" wrapText="1"/>
    </xf>
    <xf numFmtId="0" fontId="10" fillId="4" borderId="9" xfId="2" applyFont="1" applyFill="1" applyBorder="1" applyAlignment="1">
      <alignment horizontal="center" vertical="center"/>
    </xf>
    <xf numFmtId="0" fontId="34" fillId="4" borderId="3" xfId="2" applyFont="1" applyFill="1" applyBorder="1" applyAlignment="1">
      <alignment horizontal="center" vertical="center"/>
    </xf>
    <xf numFmtId="0" fontId="34" fillId="4" borderId="7" xfId="2" applyFont="1" applyFill="1" applyBorder="1" applyAlignment="1">
      <alignment horizontal="center" vertical="center"/>
    </xf>
    <xf numFmtId="0" fontId="10" fillId="4" borderId="9" xfId="2" applyFont="1" applyFill="1" applyBorder="1" applyAlignment="1">
      <alignment horizontal="center" vertical="center" wrapText="1"/>
    </xf>
    <xf numFmtId="0" fontId="34" fillId="4" borderId="8" xfId="2" applyFont="1" applyFill="1" applyBorder="1" applyAlignment="1">
      <alignment horizontal="center" vertical="center" wrapText="1"/>
    </xf>
    <xf numFmtId="0" fontId="10" fillId="4" borderId="11" xfId="2" applyFont="1" applyFill="1" applyBorder="1" applyAlignment="1">
      <alignment horizontal="center" vertical="center" wrapText="1"/>
    </xf>
    <xf numFmtId="0" fontId="10" fillId="4" borderId="14" xfId="2" applyFont="1" applyFill="1" applyBorder="1" applyAlignment="1">
      <alignment horizontal="center" vertical="center" wrapText="1"/>
    </xf>
    <xf numFmtId="0" fontId="34" fillId="4" borderId="13" xfId="2" applyFont="1" applyFill="1" applyBorder="1" applyAlignment="1">
      <alignment horizontal="center" vertical="center"/>
    </xf>
    <xf numFmtId="0" fontId="10" fillId="4" borderId="10" xfId="2" applyFont="1" applyFill="1" applyBorder="1" applyAlignment="1">
      <alignment horizontal="center" vertical="center"/>
    </xf>
    <xf numFmtId="0" fontId="34" fillId="0" borderId="0" xfId="2" applyFont="1" applyFill="1" applyBorder="1" applyAlignment="1">
      <alignment horizontal="justify" vertical="top" wrapText="1"/>
    </xf>
    <xf numFmtId="0" fontId="36" fillId="0" borderId="0" xfId="2" applyFont="1" applyAlignment="1">
      <alignment horizontal="justify" wrapText="1"/>
    </xf>
    <xf numFmtId="0" fontId="36" fillId="0" borderId="0" xfId="2" applyFont="1" applyAlignment="1">
      <alignment horizontal="justify" vertical="top" wrapText="1"/>
    </xf>
    <xf numFmtId="0" fontId="26" fillId="4" borderId="1" xfId="4" applyFont="1" applyFill="1" applyBorder="1" applyAlignment="1">
      <alignment horizontal="center" vertical="center" wrapText="1"/>
    </xf>
    <xf numFmtId="0" fontId="26" fillId="4" borderId="12" xfId="4" applyFont="1" applyFill="1" applyBorder="1" applyAlignment="1">
      <alignment horizontal="center" vertical="center" wrapText="1"/>
    </xf>
    <xf numFmtId="0" fontId="26" fillId="4" borderId="3" xfId="4" applyFont="1" applyFill="1" applyBorder="1" applyAlignment="1">
      <alignment horizontal="center" vertical="center" wrapText="1"/>
    </xf>
    <xf numFmtId="0" fontId="26" fillId="4" borderId="16" xfId="4" applyFont="1" applyFill="1" applyBorder="1" applyAlignment="1">
      <alignment horizontal="center" vertical="center" wrapText="1"/>
    </xf>
    <xf numFmtId="0" fontId="26" fillId="4" borderId="7" xfId="4" applyFont="1" applyFill="1" applyBorder="1" applyAlignment="1">
      <alignment horizontal="center" vertical="center" wrapText="1"/>
    </xf>
    <xf numFmtId="0" fontId="26" fillId="4" borderId="8" xfId="4" applyFont="1" applyFill="1" applyBorder="1" applyAlignment="1">
      <alignment horizontal="center" vertical="center" wrapText="1"/>
    </xf>
    <xf numFmtId="0" fontId="26" fillId="4" borderId="14" xfId="4" applyFont="1" applyFill="1" applyBorder="1" applyAlignment="1">
      <alignment horizontal="center" vertical="center"/>
    </xf>
    <xf numFmtId="0" fontId="9" fillId="0" borderId="0" xfId="6" applyFont="1" applyAlignment="1">
      <alignment horizontal="left" wrapText="1"/>
    </xf>
    <xf numFmtId="1" fontId="26" fillId="0" borderId="0" xfId="4" applyNumberFormat="1" applyFont="1" applyFill="1" applyBorder="1" applyAlignment="1">
      <alignment horizontal="justify" wrapText="1"/>
    </xf>
    <xf numFmtId="1" fontId="9" fillId="0" borderId="0" xfId="4" applyNumberFormat="1" applyFont="1" applyFill="1" applyBorder="1" applyAlignment="1">
      <alignment horizontal="justify" wrapText="1"/>
    </xf>
    <xf numFmtId="1" fontId="9" fillId="0" borderId="5" xfId="4" applyNumberFormat="1" applyFont="1" applyFill="1" applyBorder="1" applyAlignment="1">
      <alignment horizontal="justify" wrapText="1"/>
    </xf>
    <xf numFmtId="1" fontId="26" fillId="4" borderId="17" xfId="4" applyNumberFormat="1" applyFont="1" applyFill="1" applyBorder="1" applyAlignment="1">
      <alignment horizontal="center" vertical="center" wrapText="1"/>
    </xf>
    <xf numFmtId="1" fontId="9" fillId="4" borderId="17" xfId="4" applyNumberFormat="1" applyFont="1" applyFill="1" applyBorder="1" applyAlignment="1">
      <alignment horizontal="center" vertical="center" wrapText="1"/>
    </xf>
    <xf numFmtId="1" fontId="9" fillId="4" borderId="1" xfId="4" applyNumberFormat="1" applyFont="1" applyFill="1" applyBorder="1" applyAlignment="1">
      <alignment horizontal="center" vertical="center" wrapText="1"/>
    </xf>
    <xf numFmtId="1" fontId="9" fillId="4" borderId="18" xfId="4" applyNumberFormat="1" applyFont="1" applyFill="1" applyBorder="1" applyAlignment="1">
      <alignment horizontal="center" vertical="center" wrapText="1"/>
    </xf>
    <xf numFmtId="1" fontId="9" fillId="4" borderId="12" xfId="4" applyNumberFormat="1" applyFont="1" applyFill="1" applyBorder="1" applyAlignment="1">
      <alignment horizontal="center" vertical="center" wrapText="1"/>
    </xf>
    <xf numFmtId="1" fontId="26" fillId="4" borderId="3" xfId="4" applyNumberFormat="1" applyFont="1" applyFill="1" applyBorder="1" applyAlignment="1">
      <alignment horizontal="center" vertical="center"/>
    </xf>
    <xf numFmtId="1" fontId="9" fillId="4" borderId="7" xfId="4" applyNumberFormat="1" applyFont="1" applyFill="1" applyBorder="1" applyAlignment="1">
      <alignment horizontal="center" vertical="center"/>
    </xf>
    <xf numFmtId="1" fontId="26" fillId="4" borderId="2" xfId="4" applyNumberFormat="1" applyFont="1" applyFill="1" applyBorder="1" applyAlignment="1">
      <alignment horizontal="center" vertical="center"/>
    </xf>
    <xf numFmtId="1" fontId="7" fillId="4" borderId="3" xfId="4" applyNumberFormat="1" applyFill="1" applyBorder="1" applyAlignment="1">
      <alignment horizontal="center" vertical="center"/>
    </xf>
    <xf numFmtId="1" fontId="9" fillId="4" borderId="16" xfId="4" applyNumberFormat="1" applyFont="1" applyFill="1" applyBorder="1" applyAlignment="1">
      <alignment horizontal="center" vertical="center"/>
    </xf>
    <xf numFmtId="0" fontId="34" fillId="0" borderId="0" xfId="0" applyFont="1" applyAlignment="1">
      <alignment horizontal="left" wrapText="1"/>
    </xf>
    <xf numFmtId="1" fontId="26" fillId="0" borderId="0" xfId="4" applyNumberFormat="1" applyFont="1" applyFill="1" applyAlignment="1">
      <alignment horizontal="left"/>
    </xf>
    <xf numFmtId="1" fontId="9" fillId="0" borderId="0" xfId="4" applyNumberFormat="1" applyFont="1" applyFill="1" applyAlignment="1">
      <alignment horizontal="left"/>
    </xf>
    <xf numFmtId="0" fontId="26" fillId="4" borderId="2" xfId="4" applyFont="1" applyFill="1" applyBorder="1" applyAlignment="1">
      <alignment horizontal="center" vertical="center"/>
    </xf>
    <xf numFmtId="0" fontId="26" fillId="4" borderId="3" xfId="4" applyFont="1" applyFill="1" applyBorder="1" applyAlignment="1">
      <alignment horizontal="center" vertical="center"/>
    </xf>
    <xf numFmtId="0" fontId="26" fillId="4" borderId="16" xfId="4" applyFont="1" applyFill="1" applyBorder="1" applyAlignment="1">
      <alignment horizontal="center" vertical="center"/>
    </xf>
    <xf numFmtId="0" fontId="26" fillId="4" borderId="7" xfId="4" applyFont="1" applyFill="1" applyBorder="1" applyAlignment="1">
      <alignment horizontal="center" vertical="center"/>
    </xf>
    <xf numFmtId="0" fontId="26" fillId="4" borderId="6" xfId="4" applyFont="1" applyFill="1" applyBorder="1" applyAlignment="1">
      <alignment horizontal="center" vertical="center"/>
    </xf>
    <xf numFmtId="0" fontId="26" fillId="4" borderId="20" xfId="4" applyFont="1" applyFill="1" applyBorder="1" applyAlignment="1">
      <alignment horizontal="center" vertical="center"/>
    </xf>
    <xf numFmtId="0" fontId="26" fillId="4" borderId="9" xfId="4" applyFont="1" applyFill="1" applyBorder="1" applyAlignment="1">
      <alignment horizontal="center" vertical="center"/>
    </xf>
    <xf numFmtId="0" fontId="26" fillId="4" borderId="15" xfId="4" applyFont="1" applyFill="1" applyBorder="1" applyAlignment="1">
      <alignment horizontal="center" vertical="center" wrapText="1"/>
    </xf>
    <xf numFmtId="0" fontId="26" fillId="4" borderId="13" xfId="4" applyFont="1" applyFill="1" applyBorder="1" applyAlignment="1">
      <alignment horizontal="center" vertical="center" wrapText="1"/>
    </xf>
    <xf numFmtId="0" fontId="26" fillId="4" borderId="21" xfId="4" applyFont="1" applyFill="1" applyBorder="1" applyAlignment="1">
      <alignment horizontal="center" vertical="center" wrapText="1"/>
    </xf>
    <xf numFmtId="0" fontId="26" fillId="0" borderId="0" xfId="4" applyFont="1" applyAlignment="1">
      <alignment horizontal="left"/>
    </xf>
    <xf numFmtId="0" fontId="9" fillId="3" borderId="0" xfId="4" applyFont="1" applyFill="1" applyBorder="1" applyAlignment="1">
      <alignment horizontal="center" vertical="center" wrapText="1"/>
    </xf>
    <xf numFmtId="0" fontId="26" fillId="4" borderId="5" xfId="4" applyFont="1" applyFill="1" applyBorder="1" applyAlignment="1">
      <alignment horizontal="center" vertical="center"/>
    </xf>
    <xf numFmtId="0" fontId="26" fillId="4" borderId="12" xfId="4" applyFont="1" applyFill="1" applyBorder="1" applyAlignment="1">
      <alignment horizontal="center" vertical="center"/>
    </xf>
    <xf numFmtId="0" fontId="9" fillId="4" borderId="5" xfId="4" applyFont="1" applyFill="1" applyBorder="1" applyAlignment="1">
      <alignment horizontal="center" vertical="center"/>
    </xf>
    <xf numFmtId="0" fontId="9" fillId="4" borderId="12" xfId="4" applyFont="1" applyFill="1" applyBorder="1" applyAlignment="1">
      <alignment horizontal="center" vertical="center"/>
    </xf>
    <xf numFmtId="0" fontId="26" fillId="0" borderId="0" xfId="4" applyFont="1" applyAlignment="1">
      <alignment horizontal="left" wrapText="1"/>
    </xf>
    <xf numFmtId="0" fontId="26" fillId="4" borderId="1" xfId="4" applyFont="1" applyFill="1" applyBorder="1" applyAlignment="1">
      <alignment horizontal="center" vertical="center"/>
    </xf>
    <xf numFmtId="0" fontId="26" fillId="4" borderId="15" xfId="4" quotePrefix="1" applyFont="1" applyFill="1" applyBorder="1" applyAlignment="1">
      <alignment horizontal="center" vertical="center" wrapText="1"/>
    </xf>
    <xf numFmtId="0" fontId="26" fillId="4" borderId="13" xfId="4" quotePrefix="1" applyFont="1" applyFill="1" applyBorder="1" applyAlignment="1">
      <alignment horizontal="center" vertical="center" wrapText="1"/>
    </xf>
    <xf numFmtId="0" fontId="26" fillId="4" borderId="21" xfId="4" quotePrefix="1" applyFont="1" applyFill="1" applyBorder="1" applyAlignment="1">
      <alignment horizontal="center" vertical="center" wrapText="1"/>
    </xf>
    <xf numFmtId="0" fontId="26" fillId="4" borderId="1" xfId="4" applyFont="1" applyFill="1" applyBorder="1" applyAlignment="1" applyProtection="1">
      <alignment horizontal="center" vertical="center"/>
    </xf>
    <xf numFmtId="0" fontId="26" fillId="4" borderId="5" xfId="4" applyFont="1" applyFill="1" applyBorder="1" applyAlignment="1" applyProtection="1">
      <alignment horizontal="center" vertical="center"/>
    </xf>
    <xf numFmtId="0" fontId="26" fillId="4" borderId="12" xfId="4" applyFont="1" applyFill="1" applyBorder="1" applyAlignment="1" applyProtection="1">
      <alignment horizontal="center" vertical="center"/>
    </xf>
    <xf numFmtId="0" fontId="26" fillId="4" borderId="6" xfId="4" applyFont="1" applyFill="1" applyBorder="1" applyAlignment="1" applyProtection="1">
      <alignment horizontal="center" vertical="center" wrapText="1"/>
    </xf>
    <xf numFmtId="0" fontId="26" fillId="4" borderId="20" xfId="4" applyFont="1" applyFill="1" applyBorder="1" applyAlignment="1" applyProtection="1">
      <alignment horizontal="center" vertical="center" wrapText="1"/>
    </xf>
    <xf numFmtId="0" fontId="26" fillId="4" borderId="9" xfId="4" applyFont="1" applyFill="1" applyBorder="1" applyAlignment="1" applyProtection="1">
      <alignment horizontal="center" vertical="center" wrapText="1"/>
    </xf>
    <xf numFmtId="0" fontId="43" fillId="3" borderId="0" xfId="4" applyFont="1" applyFill="1" applyBorder="1" applyAlignment="1">
      <alignment horizontal="center" vertical="center" wrapText="1"/>
    </xf>
    <xf numFmtId="0" fontId="26" fillId="4" borderId="14" xfId="4" applyFont="1" applyFill="1" applyBorder="1" applyAlignment="1">
      <alignment horizontal="center" vertical="center" wrapText="1"/>
    </xf>
    <xf numFmtId="0" fontId="26" fillId="4" borderId="13" xfId="4" applyFont="1" applyFill="1" applyBorder="1" applyAlignment="1">
      <alignment horizontal="center" vertical="center"/>
    </xf>
    <xf numFmtId="0" fontId="26" fillId="4" borderId="23" xfId="4" applyFont="1" applyFill="1" applyBorder="1" applyAlignment="1">
      <alignment horizontal="center" vertical="center"/>
    </xf>
    <xf numFmtId="0" fontId="26" fillId="4" borderId="15" xfId="4" applyFont="1" applyFill="1" applyBorder="1" applyAlignment="1">
      <alignment horizontal="center" vertical="center"/>
    </xf>
    <xf numFmtId="0" fontId="26" fillId="4" borderId="23" xfId="4" applyFont="1" applyFill="1" applyBorder="1" applyAlignment="1">
      <alignment horizontal="center" vertical="center" wrapText="1"/>
    </xf>
    <xf numFmtId="0" fontId="26" fillId="4" borderId="9" xfId="4" applyFont="1" applyFill="1" applyBorder="1" applyAlignment="1">
      <alignment horizontal="center" vertical="center" wrapText="1"/>
    </xf>
    <xf numFmtId="0" fontId="26" fillId="4" borderId="6" xfId="4" applyFont="1" applyFill="1" applyBorder="1" applyAlignment="1">
      <alignment horizontal="center" vertical="center" wrapText="1"/>
    </xf>
    <xf numFmtId="0" fontId="26" fillId="0" borderId="0" xfId="4" applyFont="1" applyFill="1" applyAlignment="1">
      <alignment horizontal="left"/>
    </xf>
    <xf numFmtId="0" fontId="26" fillId="4" borderId="21" xfId="4" applyFont="1" applyFill="1" applyBorder="1" applyAlignment="1">
      <alignment horizontal="center" vertical="center"/>
    </xf>
    <xf numFmtId="0" fontId="26" fillId="4" borderId="5" xfId="4" applyFont="1" applyFill="1" applyBorder="1" applyAlignment="1">
      <alignment horizontal="center" vertical="center" wrapText="1"/>
    </xf>
    <xf numFmtId="0" fontId="26" fillId="0" borderId="0" xfId="9" applyFont="1" applyAlignment="1">
      <alignment horizontal="left" wrapText="1"/>
    </xf>
    <xf numFmtId="0" fontId="26" fillId="0" borderId="0" xfId="9" applyFont="1" applyAlignment="1">
      <alignment horizontal="left"/>
    </xf>
    <xf numFmtId="0" fontId="26" fillId="4" borderId="1" xfId="9" applyFont="1" applyFill="1" applyBorder="1" applyAlignment="1">
      <alignment horizontal="center" vertical="center" wrapText="1"/>
    </xf>
    <xf numFmtId="0" fontId="26" fillId="4" borderId="5" xfId="9" applyFont="1" applyFill="1" applyBorder="1" applyAlignment="1">
      <alignment horizontal="center" vertical="center"/>
    </xf>
    <xf numFmtId="0" fontId="26" fillId="4" borderId="12" xfId="9" applyFont="1" applyFill="1" applyBorder="1" applyAlignment="1">
      <alignment horizontal="center" vertical="center"/>
    </xf>
    <xf numFmtId="0" fontId="26" fillId="4" borderId="6" xfId="9" applyFont="1" applyFill="1" applyBorder="1" applyAlignment="1">
      <alignment horizontal="center" vertical="center" wrapText="1"/>
    </xf>
    <xf numFmtId="0" fontId="26" fillId="4" borderId="20" xfId="9" applyFont="1" applyFill="1" applyBorder="1" applyAlignment="1">
      <alignment horizontal="center" vertical="center"/>
    </xf>
    <xf numFmtId="0" fontId="26" fillId="4" borderId="9" xfId="9" applyFont="1" applyFill="1" applyBorder="1" applyAlignment="1">
      <alignment horizontal="center" vertical="center"/>
    </xf>
    <xf numFmtId="0" fontId="26" fillId="4" borderId="3" xfId="9" applyFont="1" applyFill="1" applyBorder="1" applyAlignment="1">
      <alignment horizontal="center" vertical="center"/>
    </xf>
    <xf numFmtId="0" fontId="26" fillId="4" borderId="16" xfId="9" applyFont="1" applyFill="1" applyBorder="1" applyAlignment="1">
      <alignment horizontal="center" vertical="center"/>
    </xf>
    <xf numFmtId="0" fontId="26" fillId="4" borderId="23" xfId="9" applyFont="1" applyFill="1" applyBorder="1" applyAlignment="1">
      <alignment horizontal="center" vertical="center" wrapText="1"/>
    </xf>
    <xf numFmtId="0" fontId="26" fillId="4" borderId="10" xfId="9" applyFont="1" applyFill="1" applyBorder="1" applyAlignment="1">
      <alignment horizontal="center" vertical="center"/>
    </xf>
    <xf numFmtId="0" fontId="26" fillId="4" borderId="10" xfId="9" applyFont="1" applyFill="1" applyBorder="1" applyAlignment="1">
      <alignment horizontal="center" vertical="center" wrapText="1"/>
    </xf>
    <xf numFmtId="0" fontId="26" fillId="4" borderId="9" xfId="9" applyFont="1" applyFill="1" applyBorder="1" applyAlignment="1">
      <alignment horizontal="center" vertical="center" wrapText="1"/>
    </xf>
    <xf numFmtId="0" fontId="26" fillId="4" borderId="26" xfId="9" applyFont="1" applyFill="1" applyBorder="1" applyAlignment="1">
      <alignment horizontal="center" vertical="center" wrapText="1"/>
    </xf>
    <xf numFmtId="0" fontId="26" fillId="4" borderId="14" xfId="9" applyFont="1" applyFill="1" applyBorder="1" applyAlignment="1">
      <alignment horizontal="center" vertical="center" wrapText="1"/>
    </xf>
    <xf numFmtId="0" fontId="26" fillId="4" borderId="5" xfId="9" applyFont="1" applyFill="1" applyBorder="1" applyAlignment="1">
      <alignment horizontal="center" vertical="center" wrapText="1"/>
    </xf>
    <xf numFmtId="0" fontId="26" fillId="4" borderId="12" xfId="9" applyFont="1" applyFill="1" applyBorder="1" applyAlignment="1">
      <alignment horizontal="center" vertical="center" wrapText="1"/>
    </xf>
    <xf numFmtId="0" fontId="26" fillId="4" borderId="20" xfId="9" applyFont="1" applyFill="1" applyBorder="1" applyAlignment="1">
      <alignment horizontal="center" vertical="center" wrapText="1"/>
    </xf>
    <xf numFmtId="0" fontId="26" fillId="4" borderId="3" xfId="9" applyFont="1" applyFill="1" applyBorder="1" applyAlignment="1">
      <alignment horizontal="center" vertical="center" wrapText="1"/>
    </xf>
    <xf numFmtId="0" fontId="26" fillId="4" borderId="16" xfId="9" applyFont="1" applyFill="1" applyBorder="1" applyAlignment="1">
      <alignment horizontal="center" vertical="center" wrapText="1"/>
    </xf>
    <xf numFmtId="0" fontId="26" fillId="4" borderId="15" xfId="9" applyFont="1" applyFill="1" applyBorder="1" applyAlignment="1">
      <alignment horizontal="center" vertical="center" wrapText="1"/>
    </xf>
    <xf numFmtId="0" fontId="26" fillId="4" borderId="21" xfId="9" applyFont="1" applyFill="1" applyBorder="1" applyAlignment="1">
      <alignment horizontal="center" vertical="center" wrapText="1"/>
    </xf>
    <xf numFmtId="0" fontId="26" fillId="0" borderId="0" xfId="9" applyFont="1" applyAlignment="1">
      <alignment horizontal="justify" wrapText="1"/>
    </xf>
    <xf numFmtId="0" fontId="74" fillId="0" borderId="0" xfId="0" applyFont="1" applyAlignment="1">
      <alignment horizontal="justify" wrapText="1"/>
    </xf>
    <xf numFmtId="0" fontId="26" fillId="0" borderId="0" xfId="9" applyFont="1" applyFill="1" applyBorder="1" applyAlignment="1">
      <alignment horizontal="justify" wrapText="1"/>
    </xf>
    <xf numFmtId="0" fontId="26" fillId="0" borderId="0" xfId="9" applyFont="1" applyFill="1" applyAlignment="1">
      <alignment horizontal="left" wrapText="1"/>
    </xf>
    <xf numFmtId="0" fontId="26" fillId="0" borderId="0" xfId="9" applyFont="1" applyFill="1" applyAlignment="1">
      <alignment horizontal="left"/>
    </xf>
    <xf numFmtId="0" fontId="26" fillId="4" borderId="7" xfId="9" applyFont="1" applyFill="1" applyBorder="1" applyAlignment="1">
      <alignment horizontal="center" vertical="center"/>
    </xf>
    <xf numFmtId="0" fontId="26" fillId="4" borderId="8" xfId="9" applyFont="1" applyFill="1" applyBorder="1" applyAlignment="1">
      <alignment horizontal="center" vertical="center" wrapText="1"/>
    </xf>
    <xf numFmtId="0" fontId="26" fillId="4" borderId="11" xfId="9" applyFont="1" applyFill="1" applyBorder="1" applyAlignment="1">
      <alignment horizontal="center" vertical="center" wrapText="1"/>
    </xf>
    <xf numFmtId="0" fontId="26" fillId="4" borderId="23" xfId="9" applyFont="1" applyFill="1" applyBorder="1" applyAlignment="1">
      <alignment horizontal="center" vertical="center"/>
    </xf>
    <xf numFmtId="0" fontId="26" fillId="4" borderId="15" xfId="9" applyFont="1" applyFill="1" applyBorder="1" applyAlignment="1">
      <alignment horizontal="center" vertical="center"/>
    </xf>
    <xf numFmtId="0" fontId="26" fillId="4" borderId="21" xfId="9" applyFont="1" applyFill="1" applyBorder="1" applyAlignment="1">
      <alignment horizontal="center" vertical="center"/>
    </xf>
    <xf numFmtId="0" fontId="26" fillId="4" borderId="13" xfId="9" applyFont="1" applyFill="1" applyBorder="1" applyAlignment="1">
      <alignment horizontal="center" vertical="center"/>
    </xf>
    <xf numFmtId="0" fontId="26" fillId="4" borderId="2" xfId="9" applyFont="1" applyFill="1" applyBorder="1" applyAlignment="1">
      <alignment horizontal="center" vertical="center" wrapText="1"/>
    </xf>
    <xf numFmtId="49" fontId="26" fillId="4" borderId="7" xfId="0" applyNumberFormat="1" applyFont="1" applyFill="1" applyBorder="1" applyAlignment="1">
      <alignment horizontal="center" vertical="center" wrapText="1"/>
    </xf>
    <xf numFmtId="49" fontId="26" fillId="4" borderId="13" xfId="0" applyNumberFormat="1" applyFont="1" applyFill="1" applyBorder="1" applyAlignment="1">
      <alignment horizontal="center" vertical="center" wrapText="1"/>
    </xf>
    <xf numFmtId="49" fontId="26" fillId="4" borderId="10" xfId="0" applyNumberFormat="1" applyFont="1" applyFill="1" applyBorder="1" applyAlignment="1">
      <alignment horizontal="center" vertical="center" wrapText="1"/>
    </xf>
    <xf numFmtId="49" fontId="26" fillId="4" borderId="15" xfId="0" applyNumberFormat="1" applyFont="1" applyFill="1" applyBorder="1" applyAlignment="1">
      <alignment horizontal="center" vertical="center" wrapText="1"/>
    </xf>
    <xf numFmtId="0" fontId="34" fillId="0" borderId="0" xfId="0" applyFont="1" applyAlignment="1">
      <alignment horizontal="justify" wrapText="1"/>
    </xf>
    <xf numFmtId="0" fontId="9" fillId="0" borderId="0" xfId="4" applyFont="1" applyAlignment="1">
      <alignment horizontal="left"/>
    </xf>
    <xf numFmtId="0" fontId="26" fillId="4" borderId="20" xfId="4" applyFont="1" applyFill="1" applyBorder="1" applyAlignment="1">
      <alignment horizontal="center" vertical="center" wrapText="1"/>
    </xf>
    <xf numFmtId="0" fontId="26" fillId="4" borderId="18" xfId="4" applyFont="1" applyFill="1" applyBorder="1" applyAlignment="1">
      <alignment horizontal="center" vertical="center" wrapText="1"/>
    </xf>
    <xf numFmtId="0" fontId="26" fillId="4" borderId="10" xfId="4" applyFont="1" applyFill="1" applyBorder="1" applyAlignment="1">
      <alignment horizontal="center" vertical="center" wrapText="1"/>
    </xf>
    <xf numFmtId="0" fontId="26" fillId="4" borderId="2" xfId="4" applyFont="1" applyFill="1" applyBorder="1" applyAlignment="1">
      <alignment horizontal="center" vertical="center" wrapText="1"/>
    </xf>
    <xf numFmtId="2" fontId="26" fillId="0" borderId="0" xfId="10" applyNumberFormat="1" applyFont="1" applyAlignment="1">
      <alignment horizontal="left" wrapText="1"/>
    </xf>
    <xf numFmtId="0" fontId="26" fillId="4" borderId="1" xfId="10" applyFont="1" applyFill="1" applyBorder="1" applyAlignment="1">
      <alignment horizontal="center" vertical="center" wrapText="1"/>
    </xf>
    <xf numFmtId="0" fontId="26" fillId="4" borderId="5" xfId="10" applyFont="1" applyFill="1" applyBorder="1" applyAlignment="1">
      <alignment horizontal="center" vertical="center"/>
    </xf>
    <xf numFmtId="0" fontId="26" fillId="4" borderId="12" xfId="10" applyFont="1" applyFill="1" applyBorder="1" applyAlignment="1">
      <alignment horizontal="center" vertical="center"/>
    </xf>
    <xf numFmtId="0" fontId="26" fillId="4" borderId="6" xfId="10" applyFont="1" applyFill="1" applyBorder="1" applyAlignment="1">
      <alignment horizontal="center" vertical="center" wrapText="1"/>
    </xf>
    <xf numFmtId="0" fontId="26" fillId="4" borderId="20" xfId="10" applyFont="1" applyFill="1" applyBorder="1" applyAlignment="1">
      <alignment horizontal="center" vertical="center" wrapText="1"/>
    </xf>
    <xf numFmtId="0" fontId="26" fillId="4" borderId="9" xfId="10" applyFont="1" applyFill="1" applyBorder="1" applyAlignment="1">
      <alignment horizontal="center" vertical="center" wrapText="1"/>
    </xf>
    <xf numFmtId="0" fontId="26" fillId="4" borderId="8" xfId="10" applyFont="1" applyFill="1" applyBorder="1" applyAlignment="1">
      <alignment horizontal="center" vertical="center" wrapText="1"/>
    </xf>
    <xf numFmtId="0" fontId="26" fillId="4" borderId="11" xfId="10" applyFont="1" applyFill="1" applyBorder="1" applyAlignment="1">
      <alignment horizontal="center" vertical="center" wrapText="1"/>
    </xf>
    <xf numFmtId="0" fontId="26" fillId="4" borderId="14" xfId="10" applyFont="1" applyFill="1" applyBorder="1" applyAlignment="1">
      <alignment horizontal="center" vertical="center" wrapText="1"/>
    </xf>
    <xf numFmtId="2" fontId="26" fillId="0" borderId="0" xfId="10" applyNumberFormat="1" applyFont="1" applyAlignment="1">
      <alignment horizontal="left"/>
    </xf>
    <xf numFmtId="0" fontId="26" fillId="4" borderId="1" xfId="10" applyFont="1" applyFill="1" applyBorder="1" applyAlignment="1">
      <alignment horizontal="center" vertical="center"/>
    </xf>
    <xf numFmtId="1" fontId="26" fillId="0" borderId="0" xfId="6" applyNumberFormat="1" applyFont="1" applyAlignment="1">
      <alignment horizontal="left"/>
    </xf>
    <xf numFmtId="1" fontId="26" fillId="4" borderId="1" xfId="6" applyNumberFormat="1" applyFont="1" applyFill="1" applyBorder="1" applyAlignment="1">
      <alignment horizontal="center" vertical="center" wrapText="1"/>
    </xf>
    <xf numFmtId="1" fontId="26" fillId="4" borderId="5" xfId="6" applyNumberFormat="1" applyFont="1" applyFill="1" applyBorder="1" applyAlignment="1">
      <alignment horizontal="center" vertical="center" wrapText="1"/>
    </xf>
    <xf numFmtId="1" fontId="26" fillId="4" borderId="12" xfId="6" applyNumberFormat="1" applyFont="1" applyFill="1" applyBorder="1" applyAlignment="1">
      <alignment horizontal="center" vertical="center" wrapText="1"/>
    </xf>
    <xf numFmtId="181" fontId="26" fillId="4" borderId="8" xfId="6" applyNumberFormat="1" applyFont="1" applyFill="1" applyBorder="1" applyAlignment="1">
      <alignment horizontal="center" vertical="center"/>
    </xf>
    <xf numFmtId="181" fontId="26" fillId="4" borderId="17" xfId="6" applyNumberFormat="1" applyFont="1" applyFill="1" applyBorder="1" applyAlignment="1">
      <alignment horizontal="center" vertical="center"/>
    </xf>
    <xf numFmtId="181" fontId="26" fillId="4" borderId="1" xfId="6" applyNumberFormat="1" applyFont="1" applyFill="1" applyBorder="1" applyAlignment="1">
      <alignment horizontal="center" vertical="center"/>
    </xf>
    <xf numFmtId="1" fontId="26" fillId="4" borderId="8" xfId="6" applyNumberFormat="1" applyFont="1" applyFill="1" applyBorder="1" applyAlignment="1">
      <alignment horizontal="center" vertical="center" wrapText="1"/>
    </xf>
    <xf numFmtId="1" fontId="26" fillId="4" borderId="11" xfId="6" applyNumberFormat="1" applyFont="1" applyFill="1" applyBorder="1" applyAlignment="1">
      <alignment horizontal="center" vertical="center" wrapText="1"/>
    </xf>
    <xf numFmtId="1" fontId="26" fillId="4" borderId="14" xfId="6" applyNumberFormat="1" applyFont="1" applyFill="1" applyBorder="1" applyAlignment="1">
      <alignment horizontal="center" vertical="center" wrapText="1"/>
    </xf>
    <xf numFmtId="1" fontId="26" fillId="4" borderId="10" xfId="6" applyNumberFormat="1" applyFont="1" applyFill="1" applyBorder="1" applyAlignment="1">
      <alignment horizontal="center" vertical="center" wrapText="1"/>
    </xf>
    <xf numFmtId="1" fontId="26" fillId="4" borderId="15" xfId="6" applyNumberFormat="1" applyFont="1" applyFill="1" applyBorder="1" applyAlignment="1">
      <alignment horizontal="center" vertical="center"/>
    </xf>
    <xf numFmtId="1" fontId="26" fillId="4" borderId="13" xfId="6" applyNumberFormat="1" applyFont="1" applyFill="1" applyBorder="1" applyAlignment="1">
      <alignment horizontal="center" vertical="center"/>
    </xf>
    <xf numFmtId="1" fontId="26" fillId="4" borderId="23" xfId="6" applyNumberFormat="1" applyFont="1" applyFill="1" applyBorder="1" applyAlignment="1">
      <alignment horizontal="center" vertical="center" wrapText="1"/>
    </xf>
    <xf numFmtId="1" fontId="26" fillId="4" borderId="9" xfId="6" applyNumberFormat="1" applyFont="1" applyFill="1" applyBorder="1" applyAlignment="1">
      <alignment horizontal="center" vertical="center" wrapText="1"/>
    </xf>
    <xf numFmtId="170" fontId="42" fillId="0" borderId="11" xfId="6" applyNumberFormat="1" applyFont="1" applyBorder="1" applyAlignment="1">
      <alignment horizontal="right"/>
    </xf>
    <xf numFmtId="170" fontId="42" fillId="0" borderId="0" xfId="6" applyNumberFormat="1" applyFont="1" applyBorder="1" applyAlignment="1">
      <alignment horizontal="right"/>
    </xf>
    <xf numFmtId="170" fontId="75" fillId="0" borderId="11" xfId="6" applyNumberFormat="1" applyFont="1" applyBorder="1" applyAlignment="1">
      <alignment horizontal="right"/>
    </xf>
    <xf numFmtId="170" fontId="75" fillId="0" borderId="0" xfId="6" applyNumberFormat="1" applyFont="1" applyAlignment="1">
      <alignment horizontal="right"/>
    </xf>
    <xf numFmtId="1" fontId="26" fillId="4" borderId="6" xfId="6" applyNumberFormat="1" applyFont="1" applyFill="1" applyBorder="1" applyAlignment="1">
      <alignment horizontal="center" vertical="center" wrapText="1"/>
    </xf>
    <xf numFmtId="1" fontId="26" fillId="4" borderId="20" xfId="6" applyNumberFormat="1" applyFont="1" applyFill="1" applyBorder="1" applyAlignment="1">
      <alignment horizontal="center" vertical="center" wrapText="1"/>
    </xf>
    <xf numFmtId="1" fontId="26" fillId="4" borderId="10" xfId="6" applyNumberFormat="1" applyFont="1" applyFill="1" applyBorder="1" applyAlignment="1">
      <alignment horizontal="center" vertical="center"/>
    </xf>
    <xf numFmtId="181" fontId="26" fillId="4" borderId="2" xfId="6" applyNumberFormat="1" applyFont="1" applyFill="1" applyBorder="1" applyAlignment="1">
      <alignment horizontal="center" vertical="center"/>
    </xf>
    <xf numFmtId="170" fontId="42" fillId="0" borderId="26" xfId="6" applyNumberFormat="1" applyFont="1" applyBorder="1" applyAlignment="1">
      <alignment horizontal="right"/>
    </xf>
    <xf numFmtId="170" fontId="42" fillId="0" borderId="19" xfId="6" applyNumberFormat="1" applyFont="1" applyBorder="1" applyAlignment="1">
      <alignment horizontal="right"/>
    </xf>
    <xf numFmtId="0" fontId="26" fillId="4" borderId="8" xfId="4" applyFont="1" applyFill="1" applyBorder="1" applyAlignment="1">
      <alignment horizontal="center" vertical="center"/>
    </xf>
    <xf numFmtId="0" fontId="26" fillId="4" borderId="17" xfId="4" applyFont="1" applyFill="1" applyBorder="1" applyAlignment="1">
      <alignment horizontal="center" vertical="center"/>
    </xf>
    <xf numFmtId="0" fontId="26" fillId="0" borderId="0" xfId="4" applyFont="1" applyFill="1" applyBorder="1" applyAlignment="1">
      <alignment horizontal="left" wrapText="1"/>
    </xf>
    <xf numFmtId="193" fontId="26" fillId="3" borderId="0" xfId="1" applyNumberFormat="1" applyFont="1" applyFill="1" applyAlignment="1">
      <alignment horizontal="justify" vertical="top" wrapText="1"/>
    </xf>
    <xf numFmtId="193" fontId="26" fillId="3" borderId="0" xfId="2" applyNumberFormat="1" applyFont="1" applyFill="1" applyAlignment="1">
      <alignment horizontal="justify" vertical="top" wrapText="1"/>
    </xf>
    <xf numFmtId="193" fontId="29" fillId="3" borderId="0" xfId="2" applyNumberFormat="1" applyFont="1" applyFill="1" applyAlignment="1">
      <alignment horizontal="justify" wrapText="1"/>
    </xf>
    <xf numFmtId="193" fontId="29" fillId="3" borderId="0" xfId="2" applyNumberFormat="1" applyFont="1" applyFill="1" applyAlignment="1">
      <alignment horizontal="justify"/>
    </xf>
  </cellXfs>
  <cellStyles count="62">
    <cellStyle name="20 % - Akzent1" xfId="36" builtinId="30" customBuiltin="1"/>
    <cellStyle name="20 % - Akzent2" xfId="40" builtinId="34" customBuiltin="1"/>
    <cellStyle name="20 % - Akzent3" xfId="44" builtinId="38" customBuiltin="1"/>
    <cellStyle name="20 % - Akzent4" xfId="48" builtinId="42" customBuiltin="1"/>
    <cellStyle name="20 % - Akzent5" xfId="52" builtinId="46" customBuiltin="1"/>
    <cellStyle name="20 % - Akzent6" xfId="56" builtinId="50" customBuiltin="1"/>
    <cellStyle name="40 % - Akzent1" xfId="37" builtinId="31" customBuiltin="1"/>
    <cellStyle name="40 % - Akzent2" xfId="41" builtinId="35" customBuiltin="1"/>
    <cellStyle name="40 % - Akzent3" xfId="45" builtinId="39" customBuiltin="1"/>
    <cellStyle name="40 % - Akzent4" xfId="49" builtinId="43" customBuiltin="1"/>
    <cellStyle name="40 % - Akzent5" xfId="53" builtinId="47" customBuiltin="1"/>
    <cellStyle name="40 % - Akzent6" xfId="57" builtinId="51" customBuiltin="1"/>
    <cellStyle name="60 % - Akzent1" xfId="38" builtinId="32" customBuiltin="1"/>
    <cellStyle name="60 % - Akzent2" xfId="42" builtinId="36" customBuiltin="1"/>
    <cellStyle name="60 % - Akzent3" xfId="46" builtinId="40" customBuiltin="1"/>
    <cellStyle name="60 % - Akzent4" xfId="50" builtinId="44" customBuiltin="1"/>
    <cellStyle name="60 % - Akzent5" xfId="54" builtinId="48" customBuiltin="1"/>
    <cellStyle name="60 % - Akzent6" xfId="58" builtinId="52" customBuiltin="1"/>
    <cellStyle name="Akzent1" xfId="35" builtinId="29" customBuiltin="1"/>
    <cellStyle name="Akzent2" xfId="39" builtinId="33" customBuiltin="1"/>
    <cellStyle name="Akzent3" xfId="43" builtinId="37" customBuiltin="1"/>
    <cellStyle name="Akzent4" xfId="47" builtinId="41" customBuiltin="1"/>
    <cellStyle name="Akzent5" xfId="51" builtinId="45" customBuiltin="1"/>
    <cellStyle name="Akzent6" xfId="55" builtinId="49" customBuiltin="1"/>
    <cellStyle name="Ausgabe" xfId="27" builtinId="21" customBuiltin="1"/>
    <cellStyle name="Berechnung" xfId="28" builtinId="22" customBuiltin="1"/>
    <cellStyle name="Eingabe" xfId="26" builtinId="20" customBuiltin="1"/>
    <cellStyle name="Ergebnis" xfId="34" builtinId="25" customBuiltin="1"/>
    <cellStyle name="Erklärender Text" xfId="33" builtinId="53" customBuiltin="1"/>
    <cellStyle name="Gut" xfId="23" builtinId="26" customBuiltin="1"/>
    <cellStyle name="Link" xfId="3" builtinId="8"/>
    <cellStyle name="Link 2" xfId="16" xr:uid="{00000000-0005-0000-0000-00001F000000}"/>
    <cellStyle name="Neutral" xfId="25" builtinId="28" customBuiltin="1"/>
    <cellStyle name="Notiz" xfId="32" builtinId="10" customBuiltin="1"/>
    <cellStyle name="Schlecht" xfId="24" builtinId="27" customBuiltin="1"/>
    <cellStyle name="Standard" xfId="0" builtinId="0"/>
    <cellStyle name="Standard 10" xfId="6" xr:uid="{00000000-0005-0000-0000-000024000000}"/>
    <cellStyle name="Standard 11" xfId="4" xr:uid="{00000000-0005-0000-0000-000025000000}"/>
    <cellStyle name="Standard 12" xfId="8" xr:uid="{00000000-0005-0000-0000-000026000000}"/>
    <cellStyle name="Standard 16" xfId="9" xr:uid="{00000000-0005-0000-0000-000027000000}"/>
    <cellStyle name="Standard 17" xfId="10" xr:uid="{00000000-0005-0000-0000-000028000000}"/>
    <cellStyle name="Standard 19 2_bedarf" xfId="11" xr:uid="{00000000-0005-0000-0000-000029000000}"/>
    <cellStyle name="Standard 19 3" xfId="7" xr:uid="{00000000-0005-0000-0000-00002A000000}"/>
    <cellStyle name="Standard 2" xfId="13" xr:uid="{00000000-0005-0000-0000-00002B000000}"/>
    <cellStyle name="Standard 25" xfId="5" xr:uid="{00000000-0005-0000-0000-00002C000000}"/>
    <cellStyle name="Standard 3" xfId="14" xr:uid="{00000000-0005-0000-0000-00002D000000}"/>
    <cellStyle name="Standard 3 2" xfId="2" xr:uid="{00000000-0005-0000-0000-00002E000000}"/>
    <cellStyle name="Standard 4" xfId="12" xr:uid="{00000000-0005-0000-0000-00002F000000}"/>
    <cellStyle name="Standard 5" xfId="59" xr:uid="{00000000-0005-0000-0000-000030000000}"/>
    <cellStyle name="Standard 6" xfId="61" xr:uid="{00000000-0005-0000-0000-000031000000}"/>
    <cellStyle name="Standard 9 2 2 2" xfId="1" xr:uid="{00000000-0005-0000-0000-000032000000}"/>
    <cellStyle name="Standard 9 2 4" xfId="15" xr:uid="{00000000-0005-0000-0000-000033000000}"/>
    <cellStyle name="Standard 9 2 4 2" xfId="60" xr:uid="{00000000-0005-0000-0000-000034000000}"/>
    <cellStyle name="Standard 9 2 5" xfId="17" xr:uid="{00000000-0005-0000-0000-000035000000}"/>
    <cellStyle name="Überschrift" xfId="18" builtinId="15" customBuiltin="1"/>
    <cellStyle name="Überschrift 1" xfId="19" builtinId="16" customBuiltin="1"/>
    <cellStyle name="Überschrift 2" xfId="20" builtinId="17" customBuiltin="1"/>
    <cellStyle name="Überschrift 3" xfId="21" builtinId="18" customBuiltin="1"/>
    <cellStyle name="Überschrift 4" xfId="22" builtinId="19" customBuiltin="1"/>
    <cellStyle name="Verknüpfte Zelle" xfId="29" builtinId="24" customBuiltin="1"/>
    <cellStyle name="Warnender Text" xfId="31" builtinId="11" customBuiltin="1"/>
    <cellStyle name="Zelle überprüfen" xfId="30" builtinId="23" customBuiltin="1"/>
  </cellStyles>
  <dxfs count="10">
    <dxf>
      <fill>
        <patternFill>
          <bgColor indexed="43"/>
        </patternFill>
      </fill>
      <border>
        <left style="thin">
          <color indexed="64"/>
        </left>
        <right style="thin">
          <color indexed="64"/>
        </right>
        <top style="thin">
          <color indexed="64"/>
        </top>
        <bottom style="thin">
          <color indexed="64"/>
        </bottom>
      </border>
    </dxf>
    <dxf>
      <fill>
        <patternFill>
          <bgColor indexed="43"/>
        </patternFill>
      </fill>
      <border>
        <left style="thin">
          <color indexed="64"/>
        </left>
        <right style="thin">
          <color indexed="64"/>
        </right>
        <top style="thin">
          <color indexed="64"/>
        </top>
        <bottom style="thin">
          <color indexed="64"/>
        </bottom>
      </border>
    </dxf>
    <dxf>
      <fill>
        <patternFill>
          <bgColor indexed="43"/>
        </patternFill>
      </fill>
      <border>
        <left style="thin">
          <color indexed="64"/>
        </left>
        <right style="thin">
          <color indexed="64"/>
        </right>
        <top style="thin">
          <color indexed="64"/>
        </top>
        <bottom style="thin">
          <color indexed="64"/>
        </bottom>
      </border>
    </dxf>
    <dxf>
      <fill>
        <patternFill>
          <bgColor indexed="43"/>
        </patternFill>
      </fill>
      <border>
        <left style="thin">
          <color indexed="64"/>
        </left>
        <right style="thin">
          <color indexed="64"/>
        </right>
        <top style="thin">
          <color indexed="64"/>
        </top>
        <bottom style="thin">
          <color indexed="64"/>
        </bottom>
      </border>
    </dxf>
    <dxf>
      <fill>
        <patternFill>
          <bgColor indexed="43"/>
        </patternFill>
      </fill>
      <border>
        <left style="thin">
          <color indexed="64"/>
        </left>
        <right style="thin">
          <color indexed="64"/>
        </right>
        <top style="thin">
          <color indexed="64"/>
        </top>
        <bottom style="thin">
          <color indexed="64"/>
        </bottom>
      </border>
    </dxf>
    <dxf>
      <fill>
        <patternFill patternType="none">
          <bgColor indexed="65"/>
        </patternFill>
      </fill>
      <border>
        <left/>
        <right/>
        <top/>
        <bottom/>
      </border>
    </dxf>
    <dxf>
      <fill>
        <patternFill patternType="none">
          <bgColor indexed="65"/>
        </patternFill>
      </fill>
      <border>
        <left/>
        <right/>
        <top/>
        <bottom/>
      </border>
    </dxf>
    <dxf>
      <fill>
        <patternFill patternType="none">
          <bgColor indexed="65"/>
        </patternFill>
      </fill>
      <border>
        <left/>
        <right/>
        <top/>
        <bottom/>
      </border>
    </dxf>
    <dxf>
      <fill>
        <patternFill patternType="none">
          <bgColor indexed="65"/>
        </patternFill>
      </fill>
      <border>
        <left/>
        <right/>
        <top/>
        <bottom/>
      </border>
    </dxf>
    <dxf>
      <fill>
        <patternFill patternType="none">
          <bgColor indexed="65"/>
        </patternFill>
      </fill>
      <border>
        <left/>
        <right/>
        <top/>
        <bottom/>
      </border>
    </dxf>
  </dxfs>
  <tableStyles count="0" defaultTableStyle="TableStyleMedium2" defaultPivotStyle="PivotStyleLight16"/>
  <colors>
    <mruColors>
      <color rgb="FFFFEA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charts/_rels/chart1.xml.rels><?xml version="1.0" encoding="UTF-8" standalone="yes"?>
<Relationships xmlns="http://schemas.openxmlformats.org/package/2006/relationships"><Relationship Id="rId2" Type="http://schemas.openxmlformats.org/officeDocument/2006/relationships/chartUserShapes" Target="../drawings/drawing3.xml"/><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4.xml"/><Relationship Id="rId1" Type="http://schemas.microsoft.com/office/2011/relationships/chartStyle" Target="style4.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5.xml"/><Relationship Id="rId1" Type="http://schemas.microsoft.com/office/2011/relationships/chartStyle" Target="style5.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6.xml"/><Relationship Id="rId1" Type="http://schemas.microsoft.com/office/2011/relationships/chartStyle" Target="style6.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7.xml"/><Relationship Id="rId1" Type="http://schemas.microsoft.com/office/2011/relationships/chartStyle" Target="style7.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8.xml"/><Relationship Id="rId1" Type="http://schemas.microsoft.com/office/2011/relationships/chartStyle" Target="style8.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9.xml"/><Relationship Id="rId1" Type="http://schemas.microsoft.com/office/2011/relationships/chartStyle" Target="style9.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10.xml"/><Relationship Id="rId1" Type="http://schemas.microsoft.com/office/2011/relationships/chartStyle" Target="style10.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11.xml"/><Relationship Id="rId1" Type="http://schemas.microsoft.com/office/2011/relationships/chartStyle" Target="style11.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themeOverride" Target="../theme/themeOverrid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13.xml"/><Relationship Id="rId1" Type="http://schemas.microsoft.com/office/2011/relationships/chartStyle" Target="style13.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14.xml"/><Relationship Id="rId1" Type="http://schemas.microsoft.com/office/2011/relationships/chartStyle" Target="style14.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28.xml.rels><?xml version="1.0" encoding="UTF-8" standalone="yes"?>
<Relationships xmlns="http://schemas.openxmlformats.org/package/2006/relationships"><Relationship Id="rId2" Type="http://schemas.openxmlformats.org/officeDocument/2006/relationships/chartUserShapes" Target="../drawings/drawing54.xml"/><Relationship Id="rId1" Type="http://schemas.openxmlformats.org/officeDocument/2006/relationships/themeOverride" Target="../theme/themeOverride7.xml"/></Relationships>
</file>

<file path=xl/charts/_rels/chart29.xml.rels><?xml version="1.0" encoding="UTF-8" standalone="yes"?>
<Relationships xmlns="http://schemas.openxmlformats.org/package/2006/relationships"><Relationship Id="rId2" Type="http://schemas.openxmlformats.org/officeDocument/2006/relationships/chartUserShapes" Target="../drawings/drawing56.xml"/><Relationship Id="rId1" Type="http://schemas.openxmlformats.org/officeDocument/2006/relationships/themeOverride" Target="../theme/themeOverride8.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7.xml"/><Relationship Id="rId1" Type="http://schemas.openxmlformats.org/officeDocument/2006/relationships/themeOverride" Target="../theme/themeOverride3.xml"/></Relationships>
</file>

<file path=xl/charts/_rels/chart30.xml.rels><?xml version="1.0" encoding="UTF-8" standalone="yes"?>
<Relationships xmlns="http://schemas.openxmlformats.org/package/2006/relationships"><Relationship Id="rId2" Type="http://schemas.openxmlformats.org/officeDocument/2006/relationships/chartUserShapes" Target="../drawings/drawing58.xml"/><Relationship Id="rId1" Type="http://schemas.openxmlformats.org/officeDocument/2006/relationships/themeOverride" Target="../theme/themeOverride9.xml"/></Relationships>
</file>

<file path=xl/charts/_rels/chart31.xml.rels><?xml version="1.0" encoding="UTF-8" standalone="yes"?>
<Relationships xmlns="http://schemas.openxmlformats.org/package/2006/relationships"><Relationship Id="rId2" Type="http://schemas.openxmlformats.org/officeDocument/2006/relationships/chartUserShapes" Target="../drawings/drawing60.xml"/><Relationship Id="rId1" Type="http://schemas.openxmlformats.org/officeDocument/2006/relationships/themeOverride" Target="../theme/themeOverride10.xml"/></Relationships>
</file>

<file path=xl/charts/_rels/chart32.xml.rels><?xml version="1.0" encoding="UTF-8" standalone="yes"?>
<Relationships xmlns="http://schemas.openxmlformats.org/package/2006/relationships"><Relationship Id="rId2" Type="http://schemas.openxmlformats.org/officeDocument/2006/relationships/chartUserShapes" Target="../drawings/drawing62.xml"/><Relationship Id="rId1" Type="http://schemas.openxmlformats.org/officeDocument/2006/relationships/themeOverride" Target="../theme/themeOverride11.xml"/></Relationships>
</file>

<file path=xl/charts/_rels/chart33.xml.rels><?xml version="1.0" encoding="UTF-8" standalone="yes"?>
<Relationships xmlns="http://schemas.openxmlformats.org/package/2006/relationships"><Relationship Id="rId2" Type="http://schemas.openxmlformats.org/officeDocument/2006/relationships/chartUserShapes" Target="../drawings/drawing64.xml"/><Relationship Id="rId1" Type="http://schemas.openxmlformats.org/officeDocument/2006/relationships/themeOverride" Target="../theme/themeOverride12.xml"/></Relationships>
</file>

<file path=xl/charts/_rels/chart34.xml.rels><?xml version="1.0" encoding="UTF-8" standalone="yes"?>
<Relationships xmlns="http://schemas.openxmlformats.org/package/2006/relationships"><Relationship Id="rId2" Type="http://schemas.openxmlformats.org/officeDocument/2006/relationships/chartUserShapes" Target="../drawings/drawing66.xml"/><Relationship Id="rId1" Type="http://schemas.openxmlformats.org/officeDocument/2006/relationships/themeOverride" Target="../theme/themeOverride13.xml"/></Relationships>
</file>

<file path=xl/charts/_rels/chart4.xml.rels><?xml version="1.0" encoding="UTF-8" standalone="yes"?>
<Relationships xmlns="http://schemas.openxmlformats.org/package/2006/relationships"><Relationship Id="rId2" Type="http://schemas.openxmlformats.org/officeDocument/2006/relationships/chartUserShapes" Target="../drawings/drawing9.xml"/><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2" Type="http://schemas.openxmlformats.org/officeDocument/2006/relationships/chartUserShapes" Target="../drawings/drawing11.xml"/><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2" Type="http://schemas.openxmlformats.org/officeDocument/2006/relationships/chartUserShapes" Target="../drawings/drawing13.xml"/><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xml"/><Relationship Id="rId1" Type="http://schemas.microsoft.com/office/2011/relationships/chartStyle" Target="style1.xml"/></Relationships>
</file>

<file path=xl/charts/_rels/chart8.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3553895410885805E-2"/>
          <c:y val="0.14801221424597336"/>
          <c:w val="0.87840805384919196"/>
          <c:h val="0.77924512683370151"/>
        </c:manualLayout>
      </c:layout>
      <c:lineChart>
        <c:grouping val="standard"/>
        <c:varyColors val="0"/>
        <c:ser>
          <c:idx val="0"/>
          <c:order val="0"/>
          <c:spPr>
            <a:ln w="28575">
              <a:solidFill>
                <a:srgbClr val="9BBB59">
                  <a:lumMod val="60000"/>
                  <a:lumOff val="40000"/>
                </a:srgbClr>
              </a:solidFill>
            </a:ln>
          </c:spPr>
          <c:marker>
            <c:symbol val="none"/>
          </c:marker>
          <c:cat>
            <c:numRef>
              <c:f>'700'!$X$28:$X$47</c:f>
              <c:numCache>
                <c:formatCode>General</c:formatCode>
                <c:ptCount val="20"/>
                <c:pt idx="0">
                  <c:v>2005</c:v>
                </c:pt>
                <c:pt idx="5">
                  <c:v>2010</c:v>
                </c:pt>
                <c:pt idx="10">
                  <c:v>2015</c:v>
                </c:pt>
                <c:pt idx="15">
                  <c:v>2020</c:v>
                </c:pt>
                <c:pt idx="19">
                  <c:v>2024</c:v>
                </c:pt>
              </c:numCache>
            </c:numRef>
          </c:cat>
          <c:val>
            <c:numRef>
              <c:f>'700'!$D$26:$W$26</c:f>
              <c:numCache>
                <c:formatCode>#\ ##0\ </c:formatCode>
                <c:ptCount val="20"/>
                <c:pt idx="0">
                  <c:v>42270</c:v>
                </c:pt>
                <c:pt idx="1">
                  <c:v>43248</c:v>
                </c:pt>
                <c:pt idx="2">
                  <c:v>45227</c:v>
                </c:pt>
                <c:pt idx="3">
                  <c:v>46829</c:v>
                </c:pt>
                <c:pt idx="4">
                  <c:v>47451</c:v>
                </c:pt>
                <c:pt idx="5">
                  <c:v>47780</c:v>
                </c:pt>
                <c:pt idx="6">
                  <c:v>47183</c:v>
                </c:pt>
                <c:pt idx="7">
                  <c:v>47500</c:v>
                </c:pt>
                <c:pt idx="8">
                  <c:v>48619</c:v>
                </c:pt>
                <c:pt idx="9">
                  <c:v>49637</c:v>
                </c:pt>
                <c:pt idx="10">
                  <c:v>51163</c:v>
                </c:pt>
                <c:pt idx="11">
                  <c:v>52683</c:v>
                </c:pt>
                <c:pt idx="12">
                  <c:v>53402</c:v>
                </c:pt>
                <c:pt idx="13">
                  <c:v>52739</c:v>
                </c:pt>
                <c:pt idx="14">
                  <c:v>52009</c:v>
                </c:pt>
                <c:pt idx="15">
                  <c:v>47375</c:v>
                </c:pt>
                <c:pt idx="16">
                  <c:v>46993</c:v>
                </c:pt>
                <c:pt idx="17">
                  <c:v>43921</c:v>
                </c:pt>
                <c:pt idx="18">
                  <c:v>44672</c:v>
                </c:pt>
              </c:numCache>
            </c:numRef>
          </c:val>
          <c:smooth val="0"/>
          <c:extLst>
            <c:ext xmlns:c16="http://schemas.microsoft.com/office/drawing/2014/chart" uri="{C3380CC4-5D6E-409C-BE32-E72D297353CC}">
              <c16:uniqueId val="{00000000-13AB-4024-8EC8-0570850568AE}"/>
            </c:ext>
          </c:extLst>
        </c:ser>
        <c:dLbls>
          <c:showLegendKey val="0"/>
          <c:showVal val="0"/>
          <c:showCatName val="0"/>
          <c:showSerName val="0"/>
          <c:showPercent val="0"/>
          <c:showBubbleSize val="0"/>
        </c:dLbls>
        <c:smooth val="0"/>
        <c:axId val="386707456"/>
        <c:axId val="386710144"/>
      </c:lineChart>
      <c:catAx>
        <c:axId val="386707456"/>
        <c:scaling>
          <c:orientation val="minMax"/>
        </c:scaling>
        <c:delete val="0"/>
        <c:axPos val="b"/>
        <c:numFmt formatCode="General" sourceLinked="1"/>
        <c:majorTickMark val="out"/>
        <c:minorTickMark val="none"/>
        <c:tickLblPos val="nextTo"/>
        <c:spPr>
          <a:ln>
            <a:solidFill>
              <a:sysClr val="window" lastClr="FFFFFF">
                <a:lumMod val="85000"/>
              </a:sysClr>
            </a:solidFill>
          </a:ln>
        </c:spPr>
        <c:txPr>
          <a:bodyPr/>
          <a:lstStyle/>
          <a:p>
            <a:pPr>
              <a:defRPr sz="850">
                <a:latin typeface="Open Sans" panose="020B0606030504020204" pitchFamily="34" charset="0"/>
                <a:ea typeface="Open Sans" panose="020B0606030504020204" pitchFamily="34" charset="0"/>
                <a:cs typeface="Open Sans" panose="020B0606030504020204" pitchFamily="34" charset="0"/>
              </a:defRPr>
            </a:pPr>
            <a:endParaRPr lang="de-DE"/>
          </a:p>
        </c:txPr>
        <c:crossAx val="386710144"/>
        <c:crosses val="autoZero"/>
        <c:auto val="1"/>
        <c:lblAlgn val="ctr"/>
        <c:lblOffset val="100"/>
        <c:noMultiLvlLbl val="0"/>
      </c:catAx>
      <c:valAx>
        <c:axId val="386710144"/>
        <c:scaling>
          <c:orientation val="minMax"/>
          <c:max val="54000"/>
          <c:min val="40000"/>
        </c:scaling>
        <c:delete val="0"/>
        <c:axPos val="r"/>
        <c:majorGridlines>
          <c:spPr>
            <a:ln w="28575">
              <a:solidFill>
                <a:schemeClr val="bg1"/>
              </a:solidFill>
            </a:ln>
          </c:spPr>
        </c:majorGridlines>
        <c:numFmt formatCode="[=0]&quot;- &quot;;#\ ##0\ \ " sourceLinked="0"/>
        <c:majorTickMark val="out"/>
        <c:minorTickMark val="none"/>
        <c:tickLblPos val="nextTo"/>
        <c:spPr>
          <a:ln w="28575">
            <a:solidFill>
              <a:schemeClr val="bg1"/>
            </a:solidFill>
          </a:ln>
        </c:spPr>
        <c:txPr>
          <a:bodyPr/>
          <a:lstStyle/>
          <a:p>
            <a:pPr>
              <a:defRPr sz="850">
                <a:latin typeface="Open Sans" panose="020B0606030504020204" pitchFamily="34" charset="0"/>
                <a:ea typeface="Open Sans" panose="020B0606030504020204" pitchFamily="34" charset="0"/>
                <a:cs typeface="Open Sans" panose="020B0606030504020204" pitchFamily="34" charset="0"/>
              </a:defRPr>
            </a:pPr>
            <a:endParaRPr lang="de-DE"/>
          </a:p>
        </c:txPr>
        <c:crossAx val="386707456"/>
        <c:crosses val="max"/>
        <c:crossBetween val="midCat"/>
      </c:valAx>
      <c:spPr>
        <a:solidFill>
          <a:schemeClr val="bg1">
            <a:lumMod val="95000"/>
          </a:schemeClr>
        </a:solidFill>
      </c:spPr>
    </c:plotArea>
    <c:plotVisOnly val="0"/>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orientation="portrait"/>
  </c:printSettings>
  <c:userShapes r:id="rId2"/>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926187109051982E-2"/>
          <c:y val="0.1155806045959909"/>
          <c:w val="0.547601286057953"/>
          <c:h val="0.73827338991598201"/>
        </c:manualLayout>
      </c:layout>
      <c:doughnutChart>
        <c:varyColors val="1"/>
        <c:ser>
          <c:idx val="0"/>
          <c:order val="0"/>
          <c:dPt>
            <c:idx val="0"/>
            <c:bubble3D val="0"/>
            <c:spPr>
              <a:solidFill>
                <a:schemeClr val="accent1"/>
              </a:solidFill>
              <a:ln>
                <a:noFill/>
              </a:ln>
              <a:effectLst/>
            </c:spPr>
            <c:extLst>
              <c:ext xmlns:c16="http://schemas.microsoft.com/office/drawing/2014/chart" uri="{C3380CC4-5D6E-409C-BE32-E72D297353CC}">
                <c16:uniqueId val="{00000000-271C-4009-9FC5-651B20669C6A}"/>
              </c:ext>
            </c:extLst>
          </c:dPt>
          <c:dPt>
            <c:idx val="1"/>
            <c:bubble3D val="0"/>
            <c:spPr>
              <a:solidFill>
                <a:schemeClr val="accent2"/>
              </a:solidFill>
              <a:ln>
                <a:noFill/>
              </a:ln>
              <a:effectLst/>
            </c:spPr>
            <c:extLst>
              <c:ext xmlns:c16="http://schemas.microsoft.com/office/drawing/2014/chart" uri="{C3380CC4-5D6E-409C-BE32-E72D297353CC}">
                <c16:uniqueId val="{0000000B-271C-4009-9FC5-651B20669C6A}"/>
              </c:ext>
            </c:extLst>
          </c:dPt>
          <c:dPt>
            <c:idx val="2"/>
            <c:bubble3D val="0"/>
            <c:spPr>
              <a:solidFill>
                <a:schemeClr val="accent3"/>
              </a:solidFill>
              <a:ln>
                <a:noFill/>
              </a:ln>
              <a:effectLst/>
            </c:spPr>
            <c:extLst>
              <c:ext xmlns:c16="http://schemas.microsoft.com/office/drawing/2014/chart" uri="{C3380CC4-5D6E-409C-BE32-E72D297353CC}">
                <c16:uniqueId val="{00000001-271C-4009-9FC5-651B20669C6A}"/>
              </c:ext>
            </c:extLst>
          </c:dPt>
          <c:dPt>
            <c:idx val="3"/>
            <c:bubble3D val="0"/>
            <c:spPr>
              <a:solidFill>
                <a:schemeClr val="accent4"/>
              </a:solidFill>
              <a:ln>
                <a:noFill/>
              </a:ln>
              <a:effectLst/>
            </c:spPr>
            <c:extLst>
              <c:ext xmlns:c16="http://schemas.microsoft.com/office/drawing/2014/chart" uri="{C3380CC4-5D6E-409C-BE32-E72D297353CC}">
                <c16:uniqueId val="{00000002-271C-4009-9FC5-651B20669C6A}"/>
              </c:ext>
            </c:extLst>
          </c:dPt>
          <c:dPt>
            <c:idx val="4"/>
            <c:bubble3D val="0"/>
            <c:spPr>
              <a:solidFill>
                <a:schemeClr val="accent5"/>
              </a:solidFill>
              <a:ln>
                <a:noFill/>
              </a:ln>
              <a:effectLst/>
            </c:spPr>
            <c:extLst>
              <c:ext xmlns:c16="http://schemas.microsoft.com/office/drawing/2014/chart" uri="{C3380CC4-5D6E-409C-BE32-E72D297353CC}">
                <c16:uniqueId val="{00000003-271C-4009-9FC5-651B20669C6A}"/>
              </c:ext>
            </c:extLst>
          </c:dPt>
          <c:dPt>
            <c:idx val="5"/>
            <c:bubble3D val="0"/>
            <c:spPr>
              <a:solidFill>
                <a:schemeClr val="accent6"/>
              </a:solidFill>
              <a:ln>
                <a:noFill/>
              </a:ln>
              <a:effectLst/>
            </c:spPr>
            <c:extLst>
              <c:ext xmlns:c16="http://schemas.microsoft.com/office/drawing/2014/chart" uri="{C3380CC4-5D6E-409C-BE32-E72D297353CC}">
                <c16:uniqueId val="{00000004-271C-4009-9FC5-651B20669C6A}"/>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5-271C-4009-9FC5-651B20669C6A}"/>
              </c:ext>
            </c:extLst>
          </c:dPt>
          <c:dPt>
            <c:idx val="7"/>
            <c:bubble3D val="0"/>
            <c:spPr>
              <a:solidFill>
                <a:schemeClr val="accent2">
                  <a:lumMod val="60000"/>
                </a:schemeClr>
              </a:solidFill>
              <a:ln>
                <a:noFill/>
              </a:ln>
              <a:effectLst/>
            </c:spPr>
            <c:extLst>
              <c:ext xmlns:c16="http://schemas.microsoft.com/office/drawing/2014/chart" uri="{C3380CC4-5D6E-409C-BE32-E72D297353CC}">
                <c16:uniqueId val="{00000006-271C-4009-9FC5-651B20669C6A}"/>
              </c:ext>
            </c:extLst>
          </c:dPt>
          <c:dPt>
            <c:idx val="8"/>
            <c:bubble3D val="0"/>
            <c:spPr>
              <a:solidFill>
                <a:schemeClr val="accent3">
                  <a:lumMod val="60000"/>
                </a:schemeClr>
              </a:solidFill>
              <a:ln>
                <a:noFill/>
              </a:ln>
              <a:effectLst/>
            </c:spPr>
            <c:extLst>
              <c:ext xmlns:c16="http://schemas.microsoft.com/office/drawing/2014/chart" uri="{C3380CC4-5D6E-409C-BE32-E72D297353CC}">
                <c16:uniqueId val="{00000007-271C-4009-9FC5-651B20669C6A}"/>
              </c:ext>
            </c:extLst>
          </c:dPt>
          <c:dPt>
            <c:idx val="9"/>
            <c:bubble3D val="0"/>
            <c:spPr>
              <a:solidFill>
                <a:schemeClr val="accent4">
                  <a:lumMod val="60000"/>
                </a:schemeClr>
              </a:solidFill>
              <a:ln>
                <a:noFill/>
              </a:ln>
              <a:effectLst/>
            </c:spPr>
            <c:extLst>
              <c:ext xmlns:c16="http://schemas.microsoft.com/office/drawing/2014/chart" uri="{C3380CC4-5D6E-409C-BE32-E72D297353CC}">
                <c16:uniqueId val="{00000008-271C-4009-9FC5-651B20669C6A}"/>
              </c:ext>
            </c:extLst>
          </c:dPt>
          <c:dPt>
            <c:idx val="10"/>
            <c:bubble3D val="0"/>
            <c:spPr>
              <a:solidFill>
                <a:schemeClr val="accent5">
                  <a:lumMod val="60000"/>
                </a:schemeClr>
              </a:solidFill>
              <a:ln>
                <a:noFill/>
              </a:ln>
              <a:effectLst/>
            </c:spPr>
            <c:extLst>
              <c:ext xmlns:c16="http://schemas.microsoft.com/office/drawing/2014/chart" uri="{C3380CC4-5D6E-409C-BE32-E72D297353CC}">
                <c16:uniqueId val="{00000009-271C-4009-9FC5-651B20669C6A}"/>
              </c:ext>
            </c:extLst>
          </c:dPt>
          <c:dPt>
            <c:idx val="11"/>
            <c:bubble3D val="0"/>
            <c:spPr>
              <a:solidFill>
                <a:schemeClr val="accent6">
                  <a:lumMod val="60000"/>
                </a:schemeClr>
              </a:solidFill>
              <a:ln>
                <a:noFill/>
              </a:ln>
              <a:effectLst/>
            </c:spPr>
            <c:extLst>
              <c:ext xmlns:c16="http://schemas.microsoft.com/office/drawing/2014/chart" uri="{C3380CC4-5D6E-409C-BE32-E72D297353CC}">
                <c16:uniqueId val="{0000000A-271C-4009-9FC5-651B20669C6A}"/>
              </c:ext>
            </c:extLst>
          </c:dPt>
          <c:dLbls>
            <c:dLbl>
              <c:idx val="1"/>
              <c:layout>
                <c:manualLayout>
                  <c:x val="9.3490478715367521E-4"/>
                  <c:y val="3.64061169045237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71C-4009-9FC5-651B20669C6A}"/>
                </c:ext>
              </c:extLst>
            </c:dLbl>
            <c:spPr>
              <a:noFill/>
              <a:ln>
                <a:noFill/>
              </a:ln>
              <a:effectLst/>
            </c:spPr>
            <c:txPr>
              <a:bodyPr rot="0" spcFirstLastPara="1" vertOverflow="ellipsis" vert="horz" wrap="square" anchor="ctr" anchorCtr="1"/>
              <a:lstStyle/>
              <a:p>
                <a:pPr>
                  <a:defRPr sz="850" b="0" i="0" u="none" strike="noStrike" kern="1200" baseline="0">
                    <a:solidFill>
                      <a:schemeClr val="bg1"/>
                    </a:solidFill>
                    <a:latin typeface="Open Sans" panose="020B0606030504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extLst>
          </c:dLbls>
          <c:cat>
            <c:strRef>
              <c:f>'707'!$AH$9:$AH$17</c:f>
              <c:strCache>
                <c:ptCount val="9"/>
                <c:pt idx="0">
                  <c:v>&lt; 18</c:v>
                </c:pt>
                <c:pt idx="1">
                  <c:v>18 - 24</c:v>
                </c:pt>
                <c:pt idx="2">
                  <c:v>25 - 34</c:v>
                </c:pt>
                <c:pt idx="3">
                  <c:v>35 - 44</c:v>
                </c:pt>
                <c:pt idx="4">
                  <c:v>45 - 54</c:v>
                </c:pt>
                <c:pt idx="5">
                  <c:v>55 - 59</c:v>
                </c:pt>
                <c:pt idx="6">
                  <c:v>60 - 61</c:v>
                </c:pt>
                <c:pt idx="7">
                  <c:v>62 - 64</c:v>
                </c:pt>
                <c:pt idx="8">
                  <c:v>≥ 65</c:v>
                </c:pt>
              </c:strCache>
            </c:strRef>
          </c:cat>
          <c:val>
            <c:numRef>
              <c:f>'707'!$AG$9:$AG$17</c:f>
              <c:numCache>
                <c:formatCode>0.0</c:formatCode>
                <c:ptCount val="9"/>
                <c:pt idx="0">
                  <c:v>2.8178352395159956</c:v>
                </c:pt>
                <c:pt idx="1">
                  <c:v>1.8108735289242499</c:v>
                </c:pt>
                <c:pt idx="2">
                  <c:v>3.5761644289739762</c:v>
                </c:pt>
                <c:pt idx="3">
                  <c:v>4.5582628874523454</c:v>
                </c:pt>
                <c:pt idx="4">
                  <c:v>8.9051881319409922</c:v>
                </c:pt>
                <c:pt idx="5">
                  <c:v>8.36234046079894</c:v>
                </c:pt>
                <c:pt idx="6">
                  <c:v>3.9864080888446876</c:v>
                </c:pt>
                <c:pt idx="7">
                  <c:v>6.4354384220122656</c:v>
                </c:pt>
                <c:pt idx="8">
                  <c:v>59.547488811536553</c:v>
                </c:pt>
              </c:numCache>
            </c:numRef>
          </c:val>
          <c:extLst>
            <c:ext xmlns:c16="http://schemas.microsoft.com/office/drawing/2014/chart" uri="{C3380CC4-5D6E-409C-BE32-E72D297353CC}">
              <c16:uniqueId val="{0000000C-271C-4009-9FC5-651B20669C6A}"/>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r"/>
      <c:layout>
        <c:manualLayout>
          <c:xMode val="edge"/>
          <c:yMode val="edge"/>
          <c:x val="0.67515519712834682"/>
          <c:y val="0.19953058351571717"/>
          <c:w val="0.14205232666642839"/>
          <c:h val="0.59751173633995436"/>
        </c:manualLayout>
      </c:layout>
      <c:overlay val="0"/>
      <c:spPr>
        <a:noFill/>
        <a:ln>
          <a:noFill/>
        </a:ln>
        <a:effectLst/>
      </c:spPr>
      <c:txPr>
        <a:bodyPr rot="0" spcFirstLastPara="1" vertOverflow="ellipsis" vert="horz" wrap="square" anchor="ctr" anchorCtr="1"/>
        <a:lstStyle/>
        <a:p>
          <a:pPr>
            <a:defRPr sz="850" b="0" i="0" u="none" strike="noStrike" kern="1200" baseline="0">
              <a:solidFill>
                <a:schemeClr val="tx1"/>
              </a:solidFill>
              <a:latin typeface="Open Sans" panose="020B0606030504020204" pitchFamily="34" charset="0"/>
              <a:ea typeface="+mn-ea"/>
              <a:cs typeface="Arial" panose="020B0604020202020204" pitchFamily="34" charset="0"/>
            </a:defRPr>
          </a:pPr>
          <a:endParaRPr lang="de-DE"/>
        </a:p>
      </c:txPr>
    </c:legend>
    <c:plotVisOnly val="0"/>
    <c:dispBlanksAs val="gap"/>
    <c:showDLblsOverMax val="0"/>
  </c:chart>
  <c:spPr>
    <a:solidFill>
      <a:schemeClr val="bg1"/>
    </a:solidFill>
    <a:ln w="6350" cap="flat" cmpd="sng" algn="ctr">
      <a:noFill/>
      <a:prstDash val="solid"/>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400" b="1" i="0" u="none" strike="noStrike" kern="1200" baseline="0">
                <a:solidFill>
                  <a:srgbClr val="000000"/>
                </a:solidFill>
                <a:latin typeface="Calibri"/>
                <a:ea typeface="Calibri"/>
                <a:cs typeface="Calibri"/>
              </a:defRPr>
            </a:pPr>
            <a:r>
              <a:rPr lang="de-DE" sz="1000">
                <a:latin typeface="Open Sans" panose="020B0606030504020204" pitchFamily="34" charset="0"/>
                <a:ea typeface="Open Sans" panose="020B0606030504020204" pitchFamily="34" charset="0"/>
                <a:cs typeface="Open Sans" panose="020B0606030504020204" pitchFamily="34" charset="0"/>
              </a:rPr>
              <a:t>Entwicklung der Pflege - Leistungsempfänger:innen</a:t>
            </a:r>
          </a:p>
          <a:p>
            <a:pPr algn="l">
              <a:defRPr sz="1400" b="1"/>
            </a:pPr>
            <a:r>
              <a:rPr lang="de-DE" sz="1000" b="0">
                <a:latin typeface="Open Sans" panose="020B0606030504020204" pitchFamily="34" charset="0"/>
                <a:ea typeface="Open Sans" panose="020B0606030504020204" pitchFamily="34" charset="0"/>
                <a:cs typeface="Open Sans" panose="020B0606030504020204" pitchFamily="34" charset="0"/>
              </a:rPr>
              <a:t>Anzahl </a:t>
            </a:r>
          </a:p>
        </c:rich>
      </c:tx>
      <c:layout>
        <c:manualLayout>
          <c:xMode val="edge"/>
          <c:yMode val="edge"/>
          <c:x val="1.4102714772593875E-5"/>
          <c:y val="1.2966203207214665E-2"/>
        </c:manualLayout>
      </c:layout>
      <c:overlay val="0"/>
      <c:spPr>
        <a:noFill/>
        <a:ln>
          <a:noFill/>
        </a:ln>
        <a:effectLst/>
      </c:spPr>
      <c:txPr>
        <a:bodyPr rot="0" spcFirstLastPara="1" vertOverflow="ellipsis" vert="horz" wrap="square" anchor="ctr" anchorCtr="1"/>
        <a:lstStyle/>
        <a:p>
          <a:pPr algn="l">
            <a:defRPr sz="1400" b="1" i="0" u="none" strike="noStrike" kern="1200" baseline="0">
              <a:solidFill>
                <a:srgbClr val="000000"/>
              </a:solidFill>
              <a:latin typeface="Calibri"/>
              <a:ea typeface="Calibri"/>
              <a:cs typeface="Calibri"/>
            </a:defRPr>
          </a:pPr>
          <a:endParaRPr lang="de-DE"/>
        </a:p>
      </c:txPr>
    </c:title>
    <c:autoTitleDeleted val="0"/>
    <c:plotArea>
      <c:layout>
        <c:manualLayout>
          <c:layoutTarget val="inner"/>
          <c:xMode val="edge"/>
          <c:yMode val="edge"/>
          <c:x val="2.1511013654938703E-2"/>
          <c:y val="0.14693600026603698"/>
          <c:w val="0.90459483703777532"/>
          <c:h val="0.78928295715846986"/>
        </c:manualLayout>
      </c:layout>
      <c:lineChart>
        <c:grouping val="standard"/>
        <c:varyColors val="0"/>
        <c:ser>
          <c:idx val="1"/>
          <c:order val="0"/>
          <c:spPr>
            <a:ln w="31750" cap="rnd" cmpd="sng" algn="ctr">
              <a:solidFill>
                <a:schemeClr val="accent2"/>
              </a:solidFill>
              <a:prstDash val="solid"/>
              <a:round/>
            </a:ln>
            <a:effectLst/>
          </c:spPr>
          <c:marker>
            <c:symbol val="none"/>
          </c:marker>
          <c:cat>
            <c:strRef>
              <c:f>'710_701a'!$O$22:$O$27</c:f>
              <c:strCache>
                <c:ptCount val="6"/>
                <c:pt idx="0">
                  <c:v>2013</c:v>
                </c:pt>
                <c:pt idx="1">
                  <c:v>2015</c:v>
                </c:pt>
                <c:pt idx="2">
                  <c:v>2017</c:v>
                </c:pt>
                <c:pt idx="3">
                  <c:v>2019</c:v>
                </c:pt>
                <c:pt idx="4">
                  <c:v>2021</c:v>
                </c:pt>
                <c:pt idx="5">
                  <c:v>2023</c:v>
                </c:pt>
              </c:strCache>
            </c:strRef>
          </c:cat>
          <c:val>
            <c:numRef>
              <c:f>'710_701a'!$P$22:$P$27</c:f>
              <c:numCache>
                <c:formatCode>#\ ##0\ </c:formatCode>
                <c:ptCount val="6"/>
                <c:pt idx="0">
                  <c:v>6973</c:v>
                </c:pt>
                <c:pt idx="1">
                  <c:v>7664</c:v>
                </c:pt>
                <c:pt idx="2">
                  <c:v>8521</c:v>
                </c:pt>
                <c:pt idx="3">
                  <c:v>10223</c:v>
                </c:pt>
                <c:pt idx="4">
                  <c:v>12090</c:v>
                </c:pt>
                <c:pt idx="5">
                  <c:v>12926</c:v>
                </c:pt>
              </c:numCache>
            </c:numRef>
          </c:val>
          <c:smooth val="0"/>
          <c:extLst>
            <c:ext xmlns:c16="http://schemas.microsoft.com/office/drawing/2014/chart" uri="{C3380CC4-5D6E-409C-BE32-E72D297353CC}">
              <c16:uniqueId val="{00000000-9EF8-4635-AC27-67395126A03E}"/>
            </c:ext>
          </c:extLst>
        </c:ser>
        <c:dLbls>
          <c:showLegendKey val="0"/>
          <c:showVal val="0"/>
          <c:showCatName val="0"/>
          <c:showSerName val="0"/>
          <c:showPercent val="0"/>
          <c:showBubbleSize val="0"/>
        </c:dLbls>
        <c:smooth val="0"/>
        <c:axId val="482400128"/>
        <c:axId val="482401664"/>
      </c:lineChart>
      <c:catAx>
        <c:axId val="482400128"/>
        <c:scaling>
          <c:orientation val="minMax"/>
        </c:scaling>
        <c:delete val="0"/>
        <c:axPos val="b"/>
        <c:numFmt formatCode="General" sourceLinked="1"/>
        <c:majorTickMark val="out"/>
        <c:minorTickMark val="none"/>
        <c:tickLblPos val="nextTo"/>
        <c:spPr>
          <a:noFill/>
          <a:ln w="6350" cap="flat" cmpd="sng" algn="ctr">
            <a:solidFill>
              <a:schemeClr val="bg1">
                <a:lumMod val="85000"/>
              </a:schemeClr>
            </a:solidFill>
            <a:prstDash val="solid"/>
            <a:round/>
          </a:ln>
          <a:effectLst/>
        </c:spPr>
        <c:txPr>
          <a:bodyPr rot="0" spcFirstLastPara="1" vertOverflow="ellipsis" wrap="square" anchor="ctr" anchorCtr="1"/>
          <a:lstStyle/>
          <a:p>
            <a:pPr>
              <a:defRPr sz="850" b="0" i="0" u="none" strike="noStrike" kern="1200" baseline="0">
                <a:solidFill>
                  <a:srgbClr val="000000"/>
                </a:solidFill>
                <a:latin typeface="Open Sans" panose="020B0606030504020204" pitchFamily="34" charset="0"/>
                <a:ea typeface="Open Sans" panose="020B0606030504020204" pitchFamily="34" charset="0"/>
                <a:cs typeface="Open Sans" panose="020B0606030504020204" pitchFamily="34" charset="0"/>
              </a:defRPr>
            </a:pPr>
            <a:endParaRPr lang="de-DE"/>
          </a:p>
        </c:txPr>
        <c:crossAx val="482401664"/>
        <c:crosses val="autoZero"/>
        <c:auto val="1"/>
        <c:lblAlgn val="ctr"/>
        <c:lblOffset val="100"/>
        <c:noMultiLvlLbl val="0"/>
      </c:catAx>
      <c:valAx>
        <c:axId val="482401664"/>
        <c:scaling>
          <c:orientation val="minMax"/>
          <c:max val="16000"/>
          <c:min val="4000"/>
        </c:scaling>
        <c:delete val="0"/>
        <c:axPos val="r"/>
        <c:majorGridlines>
          <c:spPr>
            <a:ln w="28575" cap="flat" cmpd="sng" algn="ctr">
              <a:solidFill>
                <a:schemeClr val="bg1"/>
              </a:solidFill>
              <a:prstDash val="solid"/>
              <a:round/>
            </a:ln>
            <a:effectLst/>
          </c:spPr>
        </c:majorGridlines>
        <c:numFmt formatCode="[=0]&quot;- &quot;;#\ ###\ ##0" sourceLinked="0"/>
        <c:majorTickMark val="none"/>
        <c:minorTickMark val="none"/>
        <c:tickLblPos val="nextTo"/>
        <c:spPr>
          <a:noFill/>
          <a:ln w="6350" cap="flat" cmpd="sng" algn="ctr">
            <a:solidFill>
              <a:schemeClr val="bg1"/>
            </a:solidFill>
            <a:prstDash val="solid"/>
            <a:round/>
          </a:ln>
          <a:effectLst/>
        </c:spPr>
        <c:txPr>
          <a:bodyPr rot="0" spcFirstLastPara="1" vertOverflow="ellipsis" wrap="square" anchor="ctr" anchorCtr="1"/>
          <a:lstStyle/>
          <a:p>
            <a:pPr>
              <a:defRPr sz="850" b="0" i="0" u="none" strike="noStrike" kern="1200" baseline="0">
                <a:solidFill>
                  <a:srgbClr val="000000"/>
                </a:solidFill>
                <a:latin typeface="Open Sans" panose="020B0606030504020204" pitchFamily="34" charset="0"/>
                <a:ea typeface="Open Sans" panose="020B0606030504020204" pitchFamily="34" charset="0"/>
                <a:cs typeface="Open Sans" panose="020B0606030504020204" pitchFamily="34" charset="0"/>
              </a:defRPr>
            </a:pPr>
            <a:endParaRPr lang="de-DE"/>
          </a:p>
        </c:txPr>
        <c:crossAx val="482400128"/>
        <c:crosses val="max"/>
        <c:crossBetween val="midCat"/>
      </c:valAx>
      <c:spPr>
        <a:solidFill>
          <a:schemeClr val="bg1">
            <a:lumMod val="95000"/>
          </a:schemeClr>
        </a:solidFill>
        <a:ln>
          <a:noFill/>
        </a:ln>
        <a:effectLst/>
      </c:spPr>
    </c:plotArea>
    <c:plotVisOnly val="0"/>
    <c:dispBlanksAs val="gap"/>
    <c:showDLblsOverMax val="0"/>
  </c:chart>
  <c:spPr>
    <a:solidFill>
      <a:schemeClr val="lt1"/>
    </a:solidFill>
    <a:ln w="6350"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paperSize="8" orientation="landscape"/>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11425042457933E-3"/>
          <c:y val="0.119347379599027"/>
          <c:w val="0.94535362853818161"/>
          <c:h val="0.82092243567068979"/>
        </c:manualLayout>
      </c:layout>
      <c:barChart>
        <c:barDir val="col"/>
        <c:grouping val="stacked"/>
        <c:varyColors val="0"/>
        <c:ser>
          <c:idx val="0"/>
          <c:order val="0"/>
          <c:tx>
            <c:v>männlich</c:v>
          </c:tx>
          <c:spPr>
            <a:solidFill>
              <a:schemeClr val="accent1"/>
            </a:solidFill>
            <a:ln>
              <a:noFill/>
            </a:ln>
            <a:effectLst/>
          </c:spPr>
          <c:invertIfNegative val="0"/>
          <c:dLbls>
            <c:dLbl>
              <c:idx val="0"/>
              <c:layout>
                <c:manualLayout>
                  <c:x val="6.4382632235758719E-3"/>
                  <c:y val="-3.87441525311524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FC0-45E5-8BEC-B34C0990A343}"/>
                </c:ext>
              </c:extLst>
            </c:dLbl>
            <c:spPr>
              <a:noFill/>
              <a:ln>
                <a:noFill/>
              </a:ln>
              <a:effectLst/>
            </c:spPr>
            <c:txPr>
              <a:bodyPr rot="0" spcFirstLastPara="1" vertOverflow="ellipsis" vert="horz" wrap="square" anchor="ctr" anchorCtr="1"/>
              <a:lstStyle/>
              <a:p>
                <a:pPr>
                  <a:defRPr sz="850" b="0" i="0" u="none" strike="noStrike" kern="1200" baseline="0">
                    <a:solidFill>
                      <a:schemeClr val="bg1"/>
                    </a:solidFill>
                    <a:latin typeface="Open Sans" panose="020B0606030504020204" pitchFamily="34" charset="0"/>
                    <a:ea typeface="Open Sans" panose="020B0606030504020204" pitchFamily="34" charset="0"/>
                    <a:cs typeface="Open Sans" panose="020B0606030504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'711'!$K$5:$N$5</c:f>
              <c:strCache>
                <c:ptCount val="4"/>
                <c:pt idx="0">
                  <c:v>&lt; 60 Jahre</c:v>
                </c:pt>
                <c:pt idx="1">
                  <c:v>60 - 70 Jahre</c:v>
                </c:pt>
                <c:pt idx="2">
                  <c:v>70 - 79 Jahre</c:v>
                </c:pt>
                <c:pt idx="3">
                  <c:v>≥ 80 Jahre</c:v>
                </c:pt>
              </c:strCache>
            </c:strRef>
          </c:cat>
          <c:val>
            <c:numRef>
              <c:f>('711'!$C$8,'711'!$E$8,'711'!$G$8,'711'!$I$8)</c:f>
              <c:numCache>
                <c:formatCode>0.0\ </c:formatCode>
                <c:ptCount val="4"/>
                <c:pt idx="0">
                  <c:v>1.9466272068578427</c:v>
                </c:pt>
                <c:pt idx="1">
                  <c:v>4.5717678491910343</c:v>
                </c:pt>
                <c:pt idx="2">
                  <c:v>10.438273670123788</c:v>
                </c:pt>
                <c:pt idx="3">
                  <c:v>30.540811935159951</c:v>
                </c:pt>
              </c:numCache>
            </c:numRef>
          </c:val>
          <c:extLst>
            <c:ext xmlns:c16="http://schemas.microsoft.com/office/drawing/2014/chart" uri="{C3380CC4-5D6E-409C-BE32-E72D297353CC}">
              <c16:uniqueId val="{00000000-E11F-4403-B76B-66E4F5380FAD}"/>
            </c:ext>
          </c:extLst>
        </c:ser>
        <c:ser>
          <c:idx val="1"/>
          <c:order val="1"/>
          <c:tx>
            <c:strRef>
              <c:f>'711'!$D$5</c:f>
              <c:strCache>
                <c:ptCount val="1"/>
                <c:pt idx="0">
                  <c:v>weiblich</c:v>
                </c:pt>
              </c:strCache>
            </c:strRef>
          </c:tx>
          <c:spPr>
            <a:solidFill>
              <a:schemeClr val="accent2"/>
            </a:solidFill>
            <a:ln>
              <a:noFill/>
            </a:ln>
            <a:effectLst/>
          </c:spPr>
          <c:invertIfNegative val="0"/>
          <c:dLbls>
            <c:dLbl>
              <c:idx val="0"/>
              <c:layout>
                <c:manualLayout>
                  <c:x val="6.4382632235758719E-3"/>
                  <c:y val="-1.1623245759345729E-2"/>
                </c:manualLayout>
              </c:layout>
              <c:tx>
                <c:rich>
                  <a:bodyPr/>
                  <a:lstStyle/>
                  <a:p>
                    <a:fld id="{FF2DB2F5-A7FA-4D37-BA9E-996418DDF8DD}" type="VALUE">
                      <a:rPr lang="en-US">
                        <a:solidFill>
                          <a:schemeClr val="accent3">
                            <a:lumMod val="75000"/>
                          </a:schemeClr>
                        </a:solidFill>
                      </a:rPr>
                      <a:pPr/>
                      <a:t>[WERT]</a:t>
                    </a:fld>
                    <a:endParaRPr lang="de-DE"/>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9FC0-45E5-8BEC-B34C0990A343}"/>
                </c:ext>
              </c:extLst>
            </c:dLbl>
            <c:numFmt formatCode="#,##0.0" sourceLinked="0"/>
            <c:spPr>
              <a:noFill/>
              <a:ln>
                <a:noFill/>
              </a:ln>
              <a:effectLst/>
            </c:spPr>
            <c:txPr>
              <a:bodyPr rot="0" spcFirstLastPara="1" vertOverflow="ellipsis" vert="horz" wrap="square" anchor="ctr" anchorCtr="1"/>
              <a:lstStyle/>
              <a:p>
                <a:pPr>
                  <a:defRPr sz="850" b="0" i="0" u="none" strike="noStrike" kern="1200" baseline="0">
                    <a:solidFill>
                      <a:schemeClr val="bg1"/>
                    </a:solidFill>
                    <a:latin typeface="Open Sans" panose="020B0606030504020204" pitchFamily="34" charset="0"/>
                    <a:ea typeface="Open Sans" panose="020B0606030504020204" pitchFamily="34" charset="0"/>
                    <a:cs typeface="Open Sans" panose="020B0606030504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'711'!$K$5:$N$5</c:f>
              <c:strCache>
                <c:ptCount val="4"/>
                <c:pt idx="0">
                  <c:v>&lt; 60 Jahre</c:v>
                </c:pt>
                <c:pt idx="1">
                  <c:v>60 - 70 Jahre</c:v>
                </c:pt>
                <c:pt idx="2">
                  <c:v>70 - 79 Jahre</c:v>
                </c:pt>
                <c:pt idx="3">
                  <c:v>≥ 80 Jahre</c:v>
                </c:pt>
              </c:strCache>
            </c:strRef>
          </c:cat>
          <c:val>
            <c:numRef>
              <c:f>('711'!$D$8,'711'!$F$8,'711'!$H$8,'711'!$J$8)</c:f>
              <c:numCache>
                <c:formatCode>0.0\ </c:formatCode>
                <c:ptCount val="4"/>
                <c:pt idx="0">
                  <c:v>1.2271526950758556</c:v>
                </c:pt>
                <c:pt idx="1">
                  <c:v>4.4486791956893157</c:v>
                </c:pt>
                <c:pt idx="2">
                  <c:v>11.737710705145176</c:v>
                </c:pt>
                <c:pt idx="3">
                  <c:v>42.077371489136198</c:v>
                </c:pt>
              </c:numCache>
            </c:numRef>
          </c:val>
          <c:extLst>
            <c:ext xmlns:c16="http://schemas.microsoft.com/office/drawing/2014/chart" uri="{C3380CC4-5D6E-409C-BE32-E72D297353CC}">
              <c16:uniqueId val="{00000001-E11F-4403-B76B-66E4F5380FAD}"/>
            </c:ext>
          </c:extLst>
        </c:ser>
        <c:dLbls>
          <c:showLegendKey val="0"/>
          <c:showVal val="0"/>
          <c:showCatName val="0"/>
          <c:showSerName val="0"/>
          <c:showPercent val="0"/>
          <c:showBubbleSize val="0"/>
        </c:dLbls>
        <c:gapWidth val="150"/>
        <c:overlap val="100"/>
        <c:axId val="481997568"/>
        <c:axId val="481999104"/>
      </c:barChart>
      <c:catAx>
        <c:axId val="481997568"/>
        <c:scaling>
          <c:orientation val="minMax"/>
        </c:scaling>
        <c:delete val="0"/>
        <c:axPos val="b"/>
        <c:numFmt formatCode="General" sourceLinked="1"/>
        <c:majorTickMark val="out"/>
        <c:minorTickMark val="none"/>
        <c:tickLblPos val="nextTo"/>
        <c:spPr>
          <a:noFill/>
          <a:ln w="6350" cap="flat" cmpd="sng" algn="ctr">
            <a:solidFill>
              <a:schemeClr val="bg1">
                <a:lumMod val="85000"/>
              </a:schemeClr>
            </a:solidFill>
            <a:prstDash val="solid"/>
            <a:round/>
          </a:ln>
          <a:effectLst/>
        </c:spPr>
        <c:txPr>
          <a:bodyPr rot="-60000000" spcFirstLastPara="1" vertOverflow="ellipsis" vert="horz" wrap="square" anchor="ctr" anchorCtr="1"/>
          <a:lstStyle/>
          <a:p>
            <a:pPr>
              <a:defRPr sz="85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de-DE"/>
          </a:p>
        </c:txPr>
        <c:crossAx val="481999104"/>
        <c:crosses val="autoZero"/>
        <c:auto val="1"/>
        <c:lblAlgn val="ctr"/>
        <c:lblOffset val="100"/>
        <c:noMultiLvlLbl val="0"/>
      </c:catAx>
      <c:valAx>
        <c:axId val="481999104"/>
        <c:scaling>
          <c:orientation val="minMax"/>
        </c:scaling>
        <c:delete val="0"/>
        <c:axPos val="r"/>
        <c:majorGridlines>
          <c:spPr>
            <a:ln w="28575" cap="flat" cmpd="sng" algn="ctr">
              <a:solidFill>
                <a:schemeClr val="bg1"/>
              </a:solidFill>
              <a:prstDash val="solid"/>
              <a:round/>
            </a:ln>
            <a:effectLst/>
          </c:spPr>
        </c:majorGridlines>
        <c:numFmt formatCode="[=0]&quot;-&quot;;##0\ \ "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de-DE"/>
          </a:p>
        </c:txPr>
        <c:crossAx val="481997568"/>
        <c:crosses val="max"/>
        <c:crossBetween val="between"/>
      </c:valAx>
      <c:spPr>
        <a:solidFill>
          <a:schemeClr val="bg1">
            <a:lumMod val="95000"/>
          </a:schemeClr>
        </a:solidFill>
        <a:ln>
          <a:noFill/>
        </a:ln>
        <a:effectLst/>
      </c:spPr>
    </c:plotArea>
    <c:legend>
      <c:legendPos val="r"/>
      <c:layout>
        <c:manualLayout>
          <c:xMode val="edge"/>
          <c:yMode val="edge"/>
          <c:x val="1.6880878534630064E-2"/>
          <c:y val="8.4770212609275045E-2"/>
          <c:w val="0.19991417244951207"/>
          <c:h val="2.0994260153041847E-2"/>
        </c:manualLayout>
      </c:layout>
      <c:overlay val="0"/>
      <c:spPr>
        <a:noFill/>
        <a:ln>
          <a:noFill/>
        </a:ln>
        <a:effectLst/>
      </c:spPr>
      <c:txPr>
        <a:bodyPr rot="0" spcFirstLastPara="1" vertOverflow="ellipsis" vert="horz" wrap="square" anchor="ctr" anchorCtr="1"/>
        <a:lstStyle/>
        <a:p>
          <a:pPr>
            <a:defRPr sz="85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de-DE"/>
        </a:p>
      </c:txPr>
    </c:legend>
    <c:plotVisOnly val="0"/>
    <c:dispBlanksAs val="gap"/>
    <c:showDLblsOverMax val="0"/>
  </c:chart>
  <c:spPr>
    <a:solidFill>
      <a:schemeClr val="bg1"/>
    </a:solidFill>
    <a:ln w="6350"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orientation="portrait"/>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11425042457933E-3"/>
          <c:y val="0.13021657669053929"/>
          <c:w val="0.92020566241420887"/>
          <c:h val="0.82353851569970316"/>
        </c:manualLayout>
      </c:layout>
      <c:barChart>
        <c:barDir val="col"/>
        <c:grouping val="stacked"/>
        <c:varyColors val="0"/>
        <c:ser>
          <c:idx val="0"/>
          <c:order val="0"/>
          <c:tx>
            <c:strRef>
              <c:f>'712'!$C$4:$D$4</c:f>
              <c:strCache>
                <c:ptCount val="1"/>
                <c:pt idx="0">
                  <c:v>ambulante Pflege</c:v>
                </c:pt>
              </c:strCache>
            </c:strRef>
          </c:tx>
          <c:spPr>
            <a:solidFill>
              <a:schemeClr val="accent1"/>
            </a:solidFill>
            <a:ln>
              <a:noFill/>
            </a:ln>
            <a:effectLst/>
          </c:spPr>
          <c:invertIfNegative val="0"/>
          <c:dLbls>
            <c:spPr>
              <a:noFill/>
              <a:ln>
                <a:noFill/>
              </a:ln>
              <a:effectLst/>
            </c:spPr>
            <c:txPr>
              <a:bodyPr rot="-5400000" spcFirstLastPara="1" vertOverflow="ellipsis" wrap="square" anchor="ctr" anchorCtr="1"/>
              <a:lstStyle/>
              <a:p>
                <a:pPr>
                  <a:defRPr sz="850" b="0" i="0" u="none" strike="noStrike" kern="1200" baseline="0">
                    <a:solidFill>
                      <a:schemeClr val="bg1"/>
                    </a:solidFill>
                    <a:latin typeface="Open Sans" panose="020B0606030504020204" pitchFamily="34" charset="0"/>
                    <a:ea typeface="Open Sans" panose="020B0606030504020204" pitchFamily="34" charset="0"/>
                    <a:cs typeface="Open Sans" panose="020B0606030504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'712'!$A$6:$A$18</c:f>
              <c:strCache>
                <c:ptCount val="13"/>
                <c:pt idx="0">
                  <c:v>1999</c:v>
                </c:pt>
                <c:pt idx="1">
                  <c:v>2001</c:v>
                </c:pt>
                <c:pt idx="2">
                  <c:v>2003</c:v>
                </c:pt>
                <c:pt idx="3">
                  <c:v>2005</c:v>
                </c:pt>
                <c:pt idx="4">
                  <c:v>2007</c:v>
                </c:pt>
                <c:pt idx="5">
                  <c:v>2009</c:v>
                </c:pt>
                <c:pt idx="6">
                  <c:v>2011</c:v>
                </c:pt>
                <c:pt idx="7">
                  <c:v>2013</c:v>
                </c:pt>
                <c:pt idx="8">
                  <c:v>2015</c:v>
                </c:pt>
                <c:pt idx="9">
                  <c:v>2017</c:v>
                </c:pt>
                <c:pt idx="10">
                  <c:v>2019</c:v>
                </c:pt>
                <c:pt idx="11">
                  <c:v>2021</c:v>
                </c:pt>
                <c:pt idx="12">
                  <c:v>2023</c:v>
                </c:pt>
              </c:strCache>
            </c:strRef>
          </c:cat>
          <c:val>
            <c:numRef>
              <c:f>'712'!$C$6:$C$18</c:f>
              <c:numCache>
                <c:formatCode>#\ ##0\ </c:formatCode>
                <c:ptCount val="13"/>
                <c:pt idx="0">
                  <c:v>1195</c:v>
                </c:pt>
                <c:pt idx="1">
                  <c:v>1046</c:v>
                </c:pt>
                <c:pt idx="2">
                  <c:v>1169</c:v>
                </c:pt>
                <c:pt idx="3">
                  <c:v>1071</c:v>
                </c:pt>
                <c:pt idx="4">
                  <c:v>1041</c:v>
                </c:pt>
                <c:pt idx="5">
                  <c:v>1056</c:v>
                </c:pt>
                <c:pt idx="6">
                  <c:v>1078</c:v>
                </c:pt>
                <c:pt idx="7">
                  <c:v>1177</c:v>
                </c:pt>
                <c:pt idx="8">
                  <c:v>1455</c:v>
                </c:pt>
                <c:pt idx="9">
                  <c:v>1747</c:v>
                </c:pt>
                <c:pt idx="10">
                  <c:v>2229</c:v>
                </c:pt>
                <c:pt idx="11">
                  <c:v>2307</c:v>
                </c:pt>
                <c:pt idx="12">
                  <c:v>2210</c:v>
                </c:pt>
              </c:numCache>
            </c:numRef>
          </c:val>
          <c:extLst>
            <c:ext xmlns:c16="http://schemas.microsoft.com/office/drawing/2014/chart" uri="{C3380CC4-5D6E-409C-BE32-E72D297353CC}">
              <c16:uniqueId val="{00000000-EA8C-4FA2-97AC-F5FFD1134B56}"/>
            </c:ext>
          </c:extLst>
        </c:ser>
        <c:ser>
          <c:idx val="1"/>
          <c:order val="1"/>
          <c:tx>
            <c:strRef>
              <c:f>'712'!$G$4:$H$4</c:f>
              <c:strCache>
                <c:ptCount val="1"/>
                <c:pt idx="0">
                  <c:v>Pflegegeld</c:v>
                </c:pt>
              </c:strCache>
            </c:strRef>
          </c:tx>
          <c:spPr>
            <a:solidFill>
              <a:schemeClr val="accent2"/>
            </a:solidFill>
            <a:ln>
              <a:noFill/>
            </a:ln>
            <a:effectLst/>
          </c:spPr>
          <c:invertIfNegative val="0"/>
          <c:dLbls>
            <c:spPr>
              <a:noFill/>
              <a:ln>
                <a:noFill/>
              </a:ln>
              <a:effectLst/>
            </c:spPr>
            <c:txPr>
              <a:bodyPr rot="-5400000" spcFirstLastPara="1" vertOverflow="ellipsis" wrap="square" anchor="ctr" anchorCtr="1"/>
              <a:lstStyle/>
              <a:p>
                <a:pPr>
                  <a:defRPr sz="850" b="0" i="0" u="none" strike="noStrike" kern="1200" baseline="0">
                    <a:solidFill>
                      <a:schemeClr val="bg1"/>
                    </a:solidFill>
                    <a:latin typeface="Open Sans" panose="020B0606030504020204" pitchFamily="34" charset="0"/>
                    <a:ea typeface="Open Sans" panose="020B0606030504020204" pitchFamily="34" charset="0"/>
                    <a:cs typeface="Open Sans" panose="020B0606030504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'712'!$A$6:$A$18</c:f>
              <c:strCache>
                <c:ptCount val="13"/>
                <c:pt idx="0">
                  <c:v>1999</c:v>
                </c:pt>
                <c:pt idx="1">
                  <c:v>2001</c:v>
                </c:pt>
                <c:pt idx="2">
                  <c:v>2003</c:v>
                </c:pt>
                <c:pt idx="3">
                  <c:v>2005</c:v>
                </c:pt>
                <c:pt idx="4">
                  <c:v>2007</c:v>
                </c:pt>
                <c:pt idx="5">
                  <c:v>2009</c:v>
                </c:pt>
                <c:pt idx="6">
                  <c:v>2011</c:v>
                </c:pt>
                <c:pt idx="7">
                  <c:v>2013</c:v>
                </c:pt>
                <c:pt idx="8">
                  <c:v>2015</c:v>
                </c:pt>
                <c:pt idx="9">
                  <c:v>2017</c:v>
                </c:pt>
                <c:pt idx="10">
                  <c:v>2019</c:v>
                </c:pt>
                <c:pt idx="11">
                  <c:v>2021</c:v>
                </c:pt>
                <c:pt idx="12">
                  <c:v>2023</c:v>
                </c:pt>
              </c:strCache>
            </c:strRef>
          </c:cat>
          <c:val>
            <c:numRef>
              <c:f>'712'!$G$6:$G$18</c:f>
              <c:numCache>
                <c:formatCode>#\ ##0\ </c:formatCode>
                <c:ptCount val="13"/>
                <c:pt idx="0">
                  <c:v>3241</c:v>
                </c:pt>
                <c:pt idx="1">
                  <c:v>2866</c:v>
                </c:pt>
                <c:pt idx="2">
                  <c:v>2817</c:v>
                </c:pt>
                <c:pt idx="3">
                  <c:v>2678</c:v>
                </c:pt>
                <c:pt idx="4">
                  <c:v>2675</c:v>
                </c:pt>
                <c:pt idx="5">
                  <c:v>2523</c:v>
                </c:pt>
                <c:pt idx="6">
                  <c:v>2424</c:v>
                </c:pt>
                <c:pt idx="7">
                  <c:v>2635</c:v>
                </c:pt>
                <c:pt idx="8">
                  <c:v>3142</c:v>
                </c:pt>
                <c:pt idx="9">
                  <c:v>3628</c:v>
                </c:pt>
                <c:pt idx="10">
                  <c:v>4232</c:v>
                </c:pt>
                <c:pt idx="11">
                  <c:v>5735</c:v>
                </c:pt>
                <c:pt idx="12">
                  <c:v>5206</c:v>
                </c:pt>
              </c:numCache>
            </c:numRef>
          </c:val>
          <c:extLst>
            <c:ext xmlns:c16="http://schemas.microsoft.com/office/drawing/2014/chart" uri="{C3380CC4-5D6E-409C-BE32-E72D297353CC}">
              <c16:uniqueId val="{00000001-EA8C-4FA2-97AC-F5FFD1134B56}"/>
            </c:ext>
          </c:extLst>
        </c:ser>
        <c:ser>
          <c:idx val="2"/>
          <c:order val="2"/>
          <c:tx>
            <c:strRef>
              <c:f>'712'!$E$4:$F$4</c:f>
              <c:strCache>
                <c:ptCount val="1"/>
                <c:pt idx="0">
                  <c:v>vollstationäre Pflege</c:v>
                </c:pt>
              </c:strCache>
            </c:strRef>
          </c:tx>
          <c:spPr>
            <a:solidFill>
              <a:schemeClr val="accent3"/>
            </a:solidFill>
            <a:ln>
              <a:noFill/>
            </a:ln>
            <a:effectLst/>
          </c:spPr>
          <c:invertIfNegative val="0"/>
          <c:dLbls>
            <c:spPr>
              <a:noFill/>
              <a:ln>
                <a:noFill/>
              </a:ln>
              <a:effectLst/>
            </c:spPr>
            <c:txPr>
              <a:bodyPr rot="-5400000" spcFirstLastPara="1" vertOverflow="ellipsis" wrap="square" anchor="ctr" anchorCtr="1"/>
              <a:lstStyle/>
              <a:p>
                <a:pPr>
                  <a:defRPr sz="850" b="0" i="0" u="none" strike="noStrike" kern="1200" baseline="0">
                    <a:solidFill>
                      <a:schemeClr val="bg1"/>
                    </a:solidFill>
                    <a:latin typeface="Open Sans" panose="020B0606030504020204" pitchFamily="34" charset="0"/>
                    <a:ea typeface="Open Sans" panose="020B0606030504020204" pitchFamily="34" charset="0"/>
                    <a:cs typeface="Open Sans" panose="020B0606030504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'712'!$A$6:$A$18</c:f>
              <c:strCache>
                <c:ptCount val="13"/>
                <c:pt idx="0">
                  <c:v>1999</c:v>
                </c:pt>
                <c:pt idx="1">
                  <c:v>2001</c:v>
                </c:pt>
                <c:pt idx="2">
                  <c:v>2003</c:v>
                </c:pt>
                <c:pt idx="3">
                  <c:v>2005</c:v>
                </c:pt>
                <c:pt idx="4">
                  <c:v>2007</c:v>
                </c:pt>
                <c:pt idx="5">
                  <c:v>2009</c:v>
                </c:pt>
                <c:pt idx="6">
                  <c:v>2011</c:v>
                </c:pt>
                <c:pt idx="7">
                  <c:v>2013</c:v>
                </c:pt>
                <c:pt idx="8">
                  <c:v>2015</c:v>
                </c:pt>
                <c:pt idx="9">
                  <c:v>2017</c:v>
                </c:pt>
                <c:pt idx="10">
                  <c:v>2019</c:v>
                </c:pt>
                <c:pt idx="11">
                  <c:v>2021</c:v>
                </c:pt>
                <c:pt idx="12">
                  <c:v>2023</c:v>
                </c:pt>
              </c:strCache>
            </c:strRef>
          </c:cat>
          <c:val>
            <c:numRef>
              <c:f>'712'!$E$6:$E$18</c:f>
              <c:numCache>
                <c:formatCode>#\ ##0\ </c:formatCode>
                <c:ptCount val="13"/>
                <c:pt idx="0">
                  <c:v>2495</c:v>
                </c:pt>
                <c:pt idx="1">
                  <c:v>2648</c:v>
                </c:pt>
                <c:pt idx="2">
                  <c:v>2703</c:v>
                </c:pt>
                <c:pt idx="3">
                  <c:v>2785</c:v>
                </c:pt>
                <c:pt idx="4">
                  <c:v>3041</c:v>
                </c:pt>
                <c:pt idx="5">
                  <c:v>2952</c:v>
                </c:pt>
                <c:pt idx="6">
                  <c:v>2994</c:v>
                </c:pt>
                <c:pt idx="7">
                  <c:v>3161</c:v>
                </c:pt>
                <c:pt idx="8">
                  <c:v>3158</c:v>
                </c:pt>
                <c:pt idx="9">
                  <c:v>3146</c:v>
                </c:pt>
                <c:pt idx="10">
                  <c:v>3163</c:v>
                </c:pt>
                <c:pt idx="11">
                  <c:v>3055</c:v>
                </c:pt>
                <c:pt idx="12">
                  <c:v>3091</c:v>
                </c:pt>
              </c:numCache>
            </c:numRef>
          </c:val>
          <c:extLst>
            <c:ext xmlns:c16="http://schemas.microsoft.com/office/drawing/2014/chart" uri="{C3380CC4-5D6E-409C-BE32-E72D297353CC}">
              <c16:uniqueId val="{00000002-EA8C-4FA2-97AC-F5FFD1134B56}"/>
            </c:ext>
          </c:extLst>
        </c:ser>
        <c:dLbls>
          <c:showLegendKey val="0"/>
          <c:showVal val="0"/>
          <c:showCatName val="0"/>
          <c:showSerName val="0"/>
          <c:showPercent val="0"/>
          <c:showBubbleSize val="0"/>
        </c:dLbls>
        <c:gapWidth val="86"/>
        <c:overlap val="100"/>
        <c:axId val="482076544"/>
        <c:axId val="482078080"/>
      </c:barChart>
      <c:catAx>
        <c:axId val="482076544"/>
        <c:scaling>
          <c:orientation val="minMax"/>
        </c:scaling>
        <c:delete val="0"/>
        <c:axPos val="b"/>
        <c:numFmt formatCode="General" sourceLinked="1"/>
        <c:majorTickMark val="out"/>
        <c:minorTickMark val="none"/>
        <c:tickLblPos val="nextTo"/>
        <c:spPr>
          <a:noFill/>
          <a:ln w="6350" cap="flat" cmpd="sng" algn="ctr">
            <a:solidFill>
              <a:schemeClr val="bg1">
                <a:lumMod val="85000"/>
              </a:schemeClr>
            </a:solidFill>
            <a:prstDash val="solid"/>
            <a:round/>
          </a:ln>
          <a:effectLst/>
        </c:spPr>
        <c:txPr>
          <a:bodyPr rot="-60000000" spcFirstLastPara="1" vertOverflow="ellipsis" vert="horz" wrap="square" anchor="ctr" anchorCtr="1"/>
          <a:lstStyle/>
          <a:p>
            <a:pPr>
              <a:defRPr sz="85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de-DE"/>
          </a:p>
        </c:txPr>
        <c:crossAx val="482078080"/>
        <c:crosses val="autoZero"/>
        <c:auto val="1"/>
        <c:lblAlgn val="ctr"/>
        <c:lblOffset val="100"/>
        <c:noMultiLvlLbl val="0"/>
      </c:catAx>
      <c:valAx>
        <c:axId val="482078080"/>
        <c:scaling>
          <c:orientation val="minMax"/>
        </c:scaling>
        <c:delete val="0"/>
        <c:axPos val="r"/>
        <c:majorGridlines>
          <c:spPr>
            <a:ln w="28575" cap="flat" cmpd="sng" algn="ctr">
              <a:solidFill>
                <a:schemeClr val="bg1"/>
              </a:solidFill>
              <a:prstDash val="solid"/>
              <a:round/>
            </a:ln>
            <a:effectLst/>
          </c:spPr>
        </c:majorGridlines>
        <c:numFmt formatCode="[=0]&quot;-   &quot;;#\ ##0\ \ \ "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de-DE"/>
          </a:p>
        </c:txPr>
        <c:crossAx val="482076544"/>
        <c:crosses val="max"/>
        <c:crossBetween val="between"/>
      </c:valAx>
      <c:spPr>
        <a:solidFill>
          <a:schemeClr val="bg1">
            <a:lumMod val="95000"/>
          </a:schemeClr>
        </a:solidFill>
        <a:ln>
          <a:noFill/>
        </a:ln>
        <a:effectLst/>
      </c:spPr>
    </c:plotArea>
    <c:legend>
      <c:legendPos val="r"/>
      <c:layout>
        <c:manualLayout>
          <c:xMode val="edge"/>
          <c:yMode val="edge"/>
          <c:x val="0"/>
          <c:y val="7.3088945839791281E-2"/>
          <c:w val="0.58921783236134084"/>
          <c:h val="4.7653002963386516E-2"/>
        </c:manualLayout>
      </c:layout>
      <c:overlay val="0"/>
      <c:spPr>
        <a:noFill/>
        <a:ln>
          <a:noFill/>
        </a:ln>
        <a:effectLst/>
      </c:spPr>
      <c:txPr>
        <a:bodyPr rot="0" spcFirstLastPara="1" vertOverflow="ellipsis" vert="horz" wrap="square" anchor="ctr" anchorCtr="1"/>
        <a:lstStyle/>
        <a:p>
          <a:pPr>
            <a:defRPr sz="85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de-DE"/>
        </a:p>
      </c:txPr>
    </c:legend>
    <c:plotVisOnly val="1"/>
    <c:dispBlanksAs val="gap"/>
    <c:showDLblsOverMax val="0"/>
  </c:chart>
  <c:spPr>
    <a:solidFill>
      <a:schemeClr val="bg1"/>
    </a:solidFill>
    <a:ln w="6350"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orientation="portrait"/>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400" b="1" i="0" u="none" strike="noStrike" kern="1200" baseline="0">
                <a:solidFill>
                  <a:srgbClr val="000000"/>
                </a:solidFill>
                <a:latin typeface="Calibri"/>
                <a:ea typeface="Calibri"/>
                <a:cs typeface="Calibri"/>
              </a:defRPr>
            </a:pPr>
            <a:r>
              <a:rPr lang="de-DE" sz="1000">
                <a:latin typeface="Open Sans" panose="020B0606030504020204" pitchFamily="34" charset="0"/>
                <a:ea typeface="Open Sans" panose="020B0606030504020204" pitchFamily="34" charset="0"/>
                <a:cs typeface="Open Sans" panose="020B0606030504020204" pitchFamily="34" charset="0"/>
              </a:rPr>
              <a:t>Entwicklung der Unterbringungen nach dem PsychKG </a:t>
            </a:r>
          </a:p>
          <a:p>
            <a:pPr algn="l">
              <a:defRPr sz="1400" b="1"/>
            </a:pPr>
            <a:r>
              <a:rPr lang="de-DE" sz="1000" b="0">
                <a:latin typeface="Open Sans" panose="020B0606030504020204" pitchFamily="34" charset="0"/>
                <a:ea typeface="Open Sans" panose="020B0606030504020204" pitchFamily="34" charset="0"/>
                <a:cs typeface="Open Sans" panose="020B0606030504020204" pitchFamily="34" charset="0"/>
              </a:rPr>
              <a:t>Anzahl </a:t>
            </a:r>
          </a:p>
        </c:rich>
      </c:tx>
      <c:layout>
        <c:manualLayout>
          <c:xMode val="edge"/>
          <c:yMode val="edge"/>
          <c:x val="1.4102714772593875E-5"/>
          <c:y val="1.2966203207214665E-2"/>
        </c:manualLayout>
      </c:layout>
      <c:overlay val="0"/>
      <c:spPr>
        <a:noFill/>
        <a:ln>
          <a:noFill/>
        </a:ln>
        <a:effectLst/>
      </c:spPr>
      <c:txPr>
        <a:bodyPr rot="0" spcFirstLastPara="1" vertOverflow="ellipsis" vert="horz" wrap="square" anchor="ctr" anchorCtr="1"/>
        <a:lstStyle/>
        <a:p>
          <a:pPr algn="l">
            <a:defRPr sz="1400" b="1" i="0" u="none" strike="noStrike" kern="1200" baseline="0">
              <a:solidFill>
                <a:srgbClr val="000000"/>
              </a:solidFill>
              <a:latin typeface="Calibri"/>
              <a:ea typeface="Calibri"/>
              <a:cs typeface="Calibri"/>
            </a:defRPr>
          </a:pPr>
          <a:endParaRPr lang="de-DE"/>
        </a:p>
      </c:txPr>
    </c:title>
    <c:autoTitleDeleted val="0"/>
    <c:plotArea>
      <c:layout>
        <c:manualLayout>
          <c:layoutTarget val="inner"/>
          <c:xMode val="edge"/>
          <c:yMode val="edge"/>
          <c:x val="2.1511013654938703E-2"/>
          <c:y val="0.14693600026603698"/>
          <c:w val="0.90459483703777532"/>
          <c:h val="0.79609963306471743"/>
        </c:manualLayout>
      </c:layout>
      <c:lineChart>
        <c:grouping val="standard"/>
        <c:varyColors val="0"/>
        <c:ser>
          <c:idx val="1"/>
          <c:order val="0"/>
          <c:tx>
            <c:strRef>
              <c:f>'713'!$C$4</c:f>
              <c:strCache>
                <c:ptCount val="1"/>
                <c:pt idx="0">
                  <c:v>Alkoholabhängige</c:v>
                </c:pt>
              </c:strCache>
            </c:strRef>
          </c:tx>
          <c:spPr>
            <a:ln w="28575" cap="rnd" cmpd="sng" algn="ctr">
              <a:solidFill>
                <a:schemeClr val="accent2"/>
              </a:solidFill>
              <a:prstDash val="solid"/>
              <a:round/>
            </a:ln>
            <a:effectLst/>
          </c:spPr>
          <c:marker>
            <c:symbol val="none"/>
          </c:marker>
          <c:cat>
            <c:numRef>
              <c:f>'713'!$L$58:$L$102</c:f>
              <c:numCache>
                <c:formatCode>General</c:formatCode>
                <c:ptCount val="45"/>
                <c:pt idx="0">
                  <c:v>1980</c:v>
                </c:pt>
                <c:pt idx="5">
                  <c:v>1985</c:v>
                </c:pt>
                <c:pt idx="10">
                  <c:v>1990</c:v>
                </c:pt>
                <c:pt idx="15">
                  <c:v>1995</c:v>
                </c:pt>
                <c:pt idx="20">
                  <c:v>2000</c:v>
                </c:pt>
                <c:pt idx="25">
                  <c:v>2005</c:v>
                </c:pt>
                <c:pt idx="30">
                  <c:v>2010</c:v>
                </c:pt>
                <c:pt idx="35">
                  <c:v>2015</c:v>
                </c:pt>
                <c:pt idx="40">
                  <c:v>2020</c:v>
                </c:pt>
                <c:pt idx="44">
                  <c:v>2024</c:v>
                </c:pt>
              </c:numCache>
            </c:numRef>
          </c:cat>
          <c:val>
            <c:numRef>
              <c:f>'713'!$C$6:$C$50</c:f>
              <c:numCache>
                <c:formatCode>#\ ##0\ \ </c:formatCode>
                <c:ptCount val="45"/>
                <c:pt idx="0">
                  <c:v>67</c:v>
                </c:pt>
                <c:pt idx="1">
                  <c:v>45</c:v>
                </c:pt>
                <c:pt idx="2">
                  <c:v>37</c:v>
                </c:pt>
                <c:pt idx="3">
                  <c:v>27</c:v>
                </c:pt>
                <c:pt idx="4">
                  <c:v>16</c:v>
                </c:pt>
                <c:pt idx="5">
                  <c:v>55</c:v>
                </c:pt>
                <c:pt idx="6">
                  <c:v>55</c:v>
                </c:pt>
                <c:pt idx="7">
                  <c:v>135</c:v>
                </c:pt>
                <c:pt idx="8">
                  <c:v>104</c:v>
                </c:pt>
                <c:pt idx="9">
                  <c:v>104</c:v>
                </c:pt>
                <c:pt idx="10">
                  <c:v>115</c:v>
                </c:pt>
                <c:pt idx="11">
                  <c:v>118</c:v>
                </c:pt>
                <c:pt idx="12">
                  <c:v>80</c:v>
                </c:pt>
                <c:pt idx="13">
                  <c:v>64</c:v>
                </c:pt>
                <c:pt idx="14">
                  <c:v>96</c:v>
                </c:pt>
                <c:pt idx="15">
                  <c:v>109</c:v>
                </c:pt>
                <c:pt idx="16">
                  <c:v>127</c:v>
                </c:pt>
                <c:pt idx="17">
                  <c:v>141</c:v>
                </c:pt>
                <c:pt idx="18">
                  <c:v>138</c:v>
                </c:pt>
                <c:pt idx="19">
                  <c:v>165</c:v>
                </c:pt>
                <c:pt idx="20">
                  <c:v>141</c:v>
                </c:pt>
                <c:pt idx="21">
                  <c:v>161</c:v>
                </c:pt>
                <c:pt idx="22">
                  <c:v>166</c:v>
                </c:pt>
                <c:pt idx="23">
                  <c:v>149</c:v>
                </c:pt>
                <c:pt idx="24">
                  <c:v>139</c:v>
                </c:pt>
                <c:pt idx="25">
                  <c:v>139</c:v>
                </c:pt>
                <c:pt idx="26">
                  <c:v>168</c:v>
                </c:pt>
                <c:pt idx="27">
                  <c:v>162</c:v>
                </c:pt>
                <c:pt idx="28">
                  <c:v>187</c:v>
                </c:pt>
                <c:pt idx="29">
                  <c:v>184</c:v>
                </c:pt>
                <c:pt idx="30">
                  <c:v>200</c:v>
                </c:pt>
                <c:pt idx="31">
                  <c:v>208</c:v>
                </c:pt>
                <c:pt idx="32">
                  <c:v>213</c:v>
                </c:pt>
                <c:pt idx="33">
                  <c:v>162</c:v>
                </c:pt>
                <c:pt idx="34">
                  <c:v>165</c:v>
                </c:pt>
                <c:pt idx="35">
                  <c:v>86</c:v>
                </c:pt>
                <c:pt idx="36">
                  <c:v>101</c:v>
                </c:pt>
                <c:pt idx="37">
                  <c:v>110</c:v>
                </c:pt>
                <c:pt idx="38">
                  <c:v>110</c:v>
                </c:pt>
                <c:pt idx="39">
                  <c:v>114</c:v>
                </c:pt>
                <c:pt idx="40">
                  <c:v>72</c:v>
                </c:pt>
                <c:pt idx="41">
                  <c:v>60</c:v>
                </c:pt>
                <c:pt idx="42">
                  <c:v>32</c:v>
                </c:pt>
                <c:pt idx="43">
                  <c:v>40</c:v>
                </c:pt>
                <c:pt idx="44">
                  <c:v>50</c:v>
                </c:pt>
              </c:numCache>
            </c:numRef>
          </c:val>
          <c:smooth val="0"/>
          <c:extLst>
            <c:ext xmlns:c16="http://schemas.microsoft.com/office/drawing/2014/chart" uri="{C3380CC4-5D6E-409C-BE32-E72D297353CC}">
              <c16:uniqueId val="{00000000-D132-43C5-9DDE-E9FC36F75475}"/>
            </c:ext>
          </c:extLst>
        </c:ser>
        <c:ser>
          <c:idx val="2"/>
          <c:order val="1"/>
          <c:tx>
            <c:strRef>
              <c:f>'713'!$F$4</c:f>
              <c:strCache>
                <c:ptCount val="1"/>
                <c:pt idx="0">
                  <c:v>sonstige psychisch Kranke</c:v>
                </c:pt>
              </c:strCache>
            </c:strRef>
          </c:tx>
          <c:spPr>
            <a:ln w="28575" cap="rnd" cmpd="sng" algn="ctr">
              <a:solidFill>
                <a:schemeClr val="accent3"/>
              </a:solidFill>
              <a:prstDash val="solid"/>
              <a:round/>
            </a:ln>
            <a:effectLst/>
          </c:spPr>
          <c:marker>
            <c:symbol val="none"/>
          </c:marker>
          <c:cat>
            <c:numRef>
              <c:f>'713'!$L$58:$L$102</c:f>
              <c:numCache>
                <c:formatCode>General</c:formatCode>
                <c:ptCount val="45"/>
                <c:pt idx="0">
                  <c:v>1980</c:v>
                </c:pt>
                <c:pt idx="5">
                  <c:v>1985</c:v>
                </c:pt>
                <c:pt idx="10">
                  <c:v>1990</c:v>
                </c:pt>
                <c:pt idx="15">
                  <c:v>1995</c:v>
                </c:pt>
                <c:pt idx="20">
                  <c:v>2000</c:v>
                </c:pt>
                <c:pt idx="25">
                  <c:v>2005</c:v>
                </c:pt>
                <c:pt idx="30">
                  <c:v>2010</c:v>
                </c:pt>
                <c:pt idx="35">
                  <c:v>2015</c:v>
                </c:pt>
                <c:pt idx="40">
                  <c:v>2020</c:v>
                </c:pt>
                <c:pt idx="44">
                  <c:v>2024</c:v>
                </c:pt>
              </c:numCache>
            </c:numRef>
          </c:cat>
          <c:val>
            <c:numRef>
              <c:f>'713'!$F$6:$F$50</c:f>
              <c:numCache>
                <c:formatCode>#\ ##0\ \ </c:formatCode>
                <c:ptCount val="45"/>
                <c:pt idx="0">
                  <c:v>149</c:v>
                </c:pt>
                <c:pt idx="1">
                  <c:v>101</c:v>
                </c:pt>
                <c:pt idx="2">
                  <c:v>102</c:v>
                </c:pt>
                <c:pt idx="3">
                  <c:v>90</c:v>
                </c:pt>
                <c:pt idx="4">
                  <c:v>142</c:v>
                </c:pt>
                <c:pt idx="5">
                  <c:v>101</c:v>
                </c:pt>
                <c:pt idx="6">
                  <c:v>178</c:v>
                </c:pt>
                <c:pt idx="7">
                  <c:v>153</c:v>
                </c:pt>
                <c:pt idx="8">
                  <c:v>200</c:v>
                </c:pt>
                <c:pt idx="9">
                  <c:v>229</c:v>
                </c:pt>
                <c:pt idx="10">
                  <c:v>245</c:v>
                </c:pt>
                <c:pt idx="11">
                  <c:v>243</c:v>
                </c:pt>
                <c:pt idx="12">
                  <c:v>260</c:v>
                </c:pt>
                <c:pt idx="13">
                  <c:v>244</c:v>
                </c:pt>
                <c:pt idx="14">
                  <c:v>253</c:v>
                </c:pt>
                <c:pt idx="15">
                  <c:v>288</c:v>
                </c:pt>
                <c:pt idx="16">
                  <c:v>290</c:v>
                </c:pt>
                <c:pt idx="17">
                  <c:v>312</c:v>
                </c:pt>
                <c:pt idx="18">
                  <c:v>317</c:v>
                </c:pt>
                <c:pt idx="19">
                  <c:v>265</c:v>
                </c:pt>
                <c:pt idx="20">
                  <c:v>294</c:v>
                </c:pt>
                <c:pt idx="21">
                  <c:v>276</c:v>
                </c:pt>
                <c:pt idx="22">
                  <c:v>319</c:v>
                </c:pt>
                <c:pt idx="23">
                  <c:v>301</c:v>
                </c:pt>
                <c:pt idx="24">
                  <c:v>313</c:v>
                </c:pt>
                <c:pt idx="25">
                  <c:v>313</c:v>
                </c:pt>
                <c:pt idx="26">
                  <c:v>325</c:v>
                </c:pt>
                <c:pt idx="27">
                  <c:v>340</c:v>
                </c:pt>
                <c:pt idx="28">
                  <c:v>430</c:v>
                </c:pt>
                <c:pt idx="29">
                  <c:v>459</c:v>
                </c:pt>
                <c:pt idx="30">
                  <c:v>504</c:v>
                </c:pt>
                <c:pt idx="31">
                  <c:v>498</c:v>
                </c:pt>
                <c:pt idx="32">
                  <c:v>710</c:v>
                </c:pt>
                <c:pt idx="33">
                  <c:v>599</c:v>
                </c:pt>
                <c:pt idx="34">
                  <c:v>646</c:v>
                </c:pt>
                <c:pt idx="35">
                  <c:v>614</c:v>
                </c:pt>
                <c:pt idx="36">
                  <c:v>651</c:v>
                </c:pt>
                <c:pt idx="37">
                  <c:v>681</c:v>
                </c:pt>
                <c:pt idx="38">
                  <c:v>688</c:v>
                </c:pt>
                <c:pt idx="39">
                  <c:v>550</c:v>
                </c:pt>
                <c:pt idx="40">
                  <c:v>380</c:v>
                </c:pt>
                <c:pt idx="41">
                  <c:v>413</c:v>
                </c:pt>
                <c:pt idx="42">
                  <c:v>421</c:v>
                </c:pt>
                <c:pt idx="43">
                  <c:v>417</c:v>
                </c:pt>
                <c:pt idx="44">
                  <c:v>437</c:v>
                </c:pt>
              </c:numCache>
            </c:numRef>
          </c:val>
          <c:smooth val="0"/>
          <c:extLst>
            <c:ext xmlns:c16="http://schemas.microsoft.com/office/drawing/2014/chart" uri="{C3380CC4-5D6E-409C-BE32-E72D297353CC}">
              <c16:uniqueId val="{00000001-D132-43C5-9DDE-E9FC36F75475}"/>
            </c:ext>
          </c:extLst>
        </c:ser>
        <c:ser>
          <c:idx val="3"/>
          <c:order val="2"/>
          <c:tx>
            <c:strRef>
              <c:f>'713'!$I$4</c:f>
              <c:strCache>
                <c:ptCount val="1"/>
                <c:pt idx="0">
                  <c:v>Drogenabhängige</c:v>
                </c:pt>
              </c:strCache>
            </c:strRef>
          </c:tx>
          <c:spPr>
            <a:ln w="28575" cap="rnd" cmpd="sng" algn="ctr">
              <a:solidFill>
                <a:schemeClr val="accent4"/>
              </a:solidFill>
              <a:prstDash val="solid"/>
              <a:round/>
            </a:ln>
            <a:effectLst/>
          </c:spPr>
          <c:marker>
            <c:symbol val="none"/>
          </c:marker>
          <c:cat>
            <c:numRef>
              <c:f>'713'!$L$58:$L$102</c:f>
              <c:numCache>
                <c:formatCode>General</c:formatCode>
                <c:ptCount val="45"/>
                <c:pt idx="0">
                  <c:v>1980</c:v>
                </c:pt>
                <c:pt idx="5">
                  <c:v>1985</c:v>
                </c:pt>
                <c:pt idx="10">
                  <c:v>1990</c:v>
                </c:pt>
                <c:pt idx="15">
                  <c:v>1995</c:v>
                </c:pt>
                <c:pt idx="20">
                  <c:v>2000</c:v>
                </c:pt>
                <c:pt idx="25">
                  <c:v>2005</c:v>
                </c:pt>
                <c:pt idx="30">
                  <c:v>2010</c:v>
                </c:pt>
                <c:pt idx="35">
                  <c:v>2015</c:v>
                </c:pt>
                <c:pt idx="40">
                  <c:v>2020</c:v>
                </c:pt>
                <c:pt idx="44">
                  <c:v>2024</c:v>
                </c:pt>
              </c:numCache>
            </c:numRef>
          </c:cat>
          <c:val>
            <c:numRef>
              <c:f>'713'!$I$6:$I$50</c:f>
              <c:numCache>
                <c:formatCode>#\ ##0\ \ </c:formatCode>
                <c:ptCount val="45"/>
                <c:pt idx="0">
                  <c:v>8</c:v>
                </c:pt>
                <c:pt idx="1">
                  <c:v>7</c:v>
                </c:pt>
                <c:pt idx="2">
                  <c:v>5</c:v>
                </c:pt>
                <c:pt idx="3">
                  <c:v>2</c:v>
                </c:pt>
                <c:pt idx="4">
                  <c:v>0</c:v>
                </c:pt>
                <c:pt idx="5">
                  <c:v>0</c:v>
                </c:pt>
                <c:pt idx="6">
                  <c:v>3</c:v>
                </c:pt>
                <c:pt idx="7">
                  <c:v>0</c:v>
                </c:pt>
                <c:pt idx="8">
                  <c:v>14</c:v>
                </c:pt>
                <c:pt idx="9">
                  <c:v>3</c:v>
                </c:pt>
                <c:pt idx="10">
                  <c:v>8</c:v>
                </c:pt>
                <c:pt idx="11">
                  <c:v>14</c:v>
                </c:pt>
                <c:pt idx="12">
                  <c:v>9</c:v>
                </c:pt>
                <c:pt idx="13">
                  <c:v>12</c:v>
                </c:pt>
                <c:pt idx="14">
                  <c:v>11</c:v>
                </c:pt>
                <c:pt idx="15">
                  <c:v>13</c:v>
                </c:pt>
                <c:pt idx="16">
                  <c:v>21</c:v>
                </c:pt>
                <c:pt idx="17">
                  <c:v>13</c:v>
                </c:pt>
                <c:pt idx="18">
                  <c:v>33</c:v>
                </c:pt>
                <c:pt idx="19">
                  <c:v>26</c:v>
                </c:pt>
                <c:pt idx="20">
                  <c:v>25</c:v>
                </c:pt>
                <c:pt idx="21">
                  <c:v>31</c:v>
                </c:pt>
                <c:pt idx="22">
                  <c:v>36</c:v>
                </c:pt>
                <c:pt idx="23">
                  <c:v>35</c:v>
                </c:pt>
                <c:pt idx="24">
                  <c:v>29</c:v>
                </c:pt>
                <c:pt idx="25">
                  <c:v>29</c:v>
                </c:pt>
                <c:pt idx="26">
                  <c:v>27</c:v>
                </c:pt>
                <c:pt idx="27">
                  <c:v>34</c:v>
                </c:pt>
                <c:pt idx="28">
                  <c:v>33</c:v>
                </c:pt>
                <c:pt idx="29">
                  <c:v>33</c:v>
                </c:pt>
                <c:pt idx="30">
                  <c:v>27</c:v>
                </c:pt>
                <c:pt idx="31">
                  <c:v>22</c:v>
                </c:pt>
                <c:pt idx="32">
                  <c:v>22</c:v>
                </c:pt>
                <c:pt idx="33">
                  <c:v>36</c:v>
                </c:pt>
                <c:pt idx="34">
                  <c:v>47</c:v>
                </c:pt>
                <c:pt idx="35">
                  <c:v>25</c:v>
                </c:pt>
                <c:pt idx="36">
                  <c:v>22</c:v>
                </c:pt>
                <c:pt idx="37">
                  <c:v>25</c:v>
                </c:pt>
                <c:pt idx="38">
                  <c:v>39</c:v>
                </c:pt>
                <c:pt idx="39">
                  <c:v>53</c:v>
                </c:pt>
                <c:pt idx="40">
                  <c:v>33</c:v>
                </c:pt>
                <c:pt idx="41">
                  <c:v>33</c:v>
                </c:pt>
                <c:pt idx="42">
                  <c:v>40</c:v>
                </c:pt>
                <c:pt idx="43">
                  <c:v>9</c:v>
                </c:pt>
                <c:pt idx="44">
                  <c:v>19</c:v>
                </c:pt>
              </c:numCache>
            </c:numRef>
          </c:val>
          <c:smooth val="0"/>
          <c:extLst>
            <c:ext xmlns:c16="http://schemas.microsoft.com/office/drawing/2014/chart" uri="{C3380CC4-5D6E-409C-BE32-E72D297353CC}">
              <c16:uniqueId val="{00000002-D132-43C5-9DDE-E9FC36F75475}"/>
            </c:ext>
          </c:extLst>
        </c:ser>
        <c:dLbls>
          <c:showLegendKey val="0"/>
          <c:showVal val="0"/>
          <c:showCatName val="0"/>
          <c:showSerName val="0"/>
          <c:showPercent val="0"/>
          <c:showBubbleSize val="0"/>
        </c:dLbls>
        <c:smooth val="0"/>
        <c:axId val="482400128"/>
        <c:axId val="482401664"/>
      </c:lineChart>
      <c:catAx>
        <c:axId val="482400128"/>
        <c:scaling>
          <c:orientation val="minMax"/>
        </c:scaling>
        <c:delete val="0"/>
        <c:axPos val="b"/>
        <c:numFmt formatCode="General" sourceLinked="1"/>
        <c:majorTickMark val="out"/>
        <c:minorTickMark val="none"/>
        <c:tickLblPos val="nextTo"/>
        <c:spPr>
          <a:noFill/>
          <a:ln w="6350" cap="flat" cmpd="sng" algn="ctr">
            <a:solidFill>
              <a:schemeClr val="bg1">
                <a:lumMod val="85000"/>
              </a:schemeClr>
            </a:solidFill>
            <a:prstDash val="solid"/>
            <a:round/>
          </a:ln>
          <a:effectLst/>
        </c:spPr>
        <c:txPr>
          <a:bodyPr rot="0" spcFirstLastPara="1" vertOverflow="ellipsis" wrap="square" anchor="ctr" anchorCtr="1"/>
          <a:lstStyle/>
          <a:p>
            <a:pPr>
              <a:defRPr sz="850" b="0" i="0" u="none" strike="noStrike" kern="1200" baseline="0">
                <a:solidFill>
                  <a:srgbClr val="000000"/>
                </a:solidFill>
                <a:latin typeface="Open Sans" panose="020B0606030504020204" pitchFamily="34" charset="0"/>
                <a:ea typeface="Open Sans" panose="020B0606030504020204" pitchFamily="34" charset="0"/>
                <a:cs typeface="Open Sans" panose="020B0606030504020204" pitchFamily="34" charset="0"/>
              </a:defRPr>
            </a:pPr>
            <a:endParaRPr lang="de-DE"/>
          </a:p>
        </c:txPr>
        <c:crossAx val="482401664"/>
        <c:crosses val="autoZero"/>
        <c:auto val="1"/>
        <c:lblAlgn val="ctr"/>
        <c:lblOffset val="100"/>
        <c:noMultiLvlLbl val="0"/>
      </c:catAx>
      <c:valAx>
        <c:axId val="482401664"/>
        <c:scaling>
          <c:orientation val="minMax"/>
        </c:scaling>
        <c:delete val="0"/>
        <c:axPos val="r"/>
        <c:majorGridlines>
          <c:spPr>
            <a:ln w="28575" cap="flat" cmpd="sng" algn="ctr">
              <a:solidFill>
                <a:schemeClr val="bg1"/>
              </a:solidFill>
              <a:prstDash val="solid"/>
              <a:round/>
            </a:ln>
            <a:effectLst/>
          </c:spPr>
        </c:majorGridlines>
        <c:numFmt formatCode="[=0]&quot;-&quot;;##0" sourceLinked="0"/>
        <c:majorTickMark val="none"/>
        <c:minorTickMark val="none"/>
        <c:tickLblPos val="nextTo"/>
        <c:spPr>
          <a:noFill/>
          <a:ln w="6350" cap="flat" cmpd="sng" algn="ctr">
            <a:solidFill>
              <a:schemeClr val="bg1"/>
            </a:solidFill>
            <a:prstDash val="solid"/>
            <a:round/>
          </a:ln>
          <a:effectLst/>
        </c:spPr>
        <c:txPr>
          <a:bodyPr rot="0" spcFirstLastPara="1" vertOverflow="ellipsis" wrap="square" anchor="ctr" anchorCtr="1"/>
          <a:lstStyle/>
          <a:p>
            <a:pPr>
              <a:defRPr sz="850" b="0" i="0" u="none" strike="noStrike" kern="1200" baseline="0">
                <a:solidFill>
                  <a:srgbClr val="000000"/>
                </a:solidFill>
                <a:latin typeface="Open Sans" panose="020B0606030504020204" pitchFamily="34" charset="0"/>
                <a:ea typeface="Open Sans" panose="020B0606030504020204" pitchFamily="34" charset="0"/>
                <a:cs typeface="Open Sans" panose="020B0606030504020204" pitchFamily="34" charset="0"/>
              </a:defRPr>
            </a:pPr>
            <a:endParaRPr lang="de-DE"/>
          </a:p>
        </c:txPr>
        <c:crossAx val="482400128"/>
        <c:crosses val="max"/>
        <c:crossBetween val="midCat"/>
      </c:valAx>
      <c:spPr>
        <a:solidFill>
          <a:schemeClr val="bg1">
            <a:lumMod val="95000"/>
          </a:schemeClr>
        </a:solidFill>
        <a:ln>
          <a:noFill/>
        </a:ln>
        <a:effectLst/>
      </c:spPr>
    </c:plotArea>
    <c:legend>
      <c:legendPos val="t"/>
      <c:layout>
        <c:manualLayout>
          <c:xMode val="edge"/>
          <c:yMode val="edge"/>
          <c:x val="3.889278832042267E-3"/>
          <c:y val="9.6835945198643733E-2"/>
          <c:w val="0.69253540140061676"/>
          <c:h val="2.972090200436657E-2"/>
        </c:manualLayout>
      </c:layout>
      <c:overlay val="0"/>
      <c:spPr>
        <a:noFill/>
        <a:ln>
          <a:noFill/>
        </a:ln>
        <a:effectLst/>
      </c:spPr>
      <c:txPr>
        <a:bodyPr rot="0" spcFirstLastPara="1" vertOverflow="ellipsis" vert="horz" wrap="square" anchor="ctr" anchorCtr="1"/>
        <a:lstStyle/>
        <a:p>
          <a:pPr>
            <a:defRPr sz="850" b="0" i="0" u="none" strike="noStrike" kern="1200" baseline="0">
              <a:solidFill>
                <a:srgbClr val="000000"/>
              </a:solidFill>
              <a:latin typeface="Open Sans" panose="020B0606030504020204" pitchFamily="34" charset="0"/>
              <a:ea typeface="Open Sans" panose="020B0606030504020204" pitchFamily="34" charset="0"/>
              <a:cs typeface="Open Sans" panose="020B0606030504020204" pitchFamily="34" charset="0"/>
            </a:defRPr>
          </a:pPr>
          <a:endParaRPr lang="de-DE"/>
        </a:p>
      </c:txPr>
    </c:legend>
    <c:plotVisOnly val="0"/>
    <c:dispBlanksAs val="gap"/>
    <c:showDLblsOverMax val="0"/>
  </c:chart>
  <c:spPr>
    <a:solidFill>
      <a:schemeClr val="lt1"/>
    </a:solidFill>
    <a:ln w="6350"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paperSize="8" orientation="landscape"/>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400" b="1" i="0" u="none" strike="noStrike" kern="1200" baseline="0">
                <a:solidFill>
                  <a:srgbClr val="000000"/>
                </a:solidFill>
                <a:latin typeface="Calibri"/>
                <a:ea typeface="Calibri"/>
                <a:cs typeface="Calibri"/>
              </a:defRPr>
            </a:pPr>
            <a:r>
              <a:rPr lang="de-DE" sz="1000">
                <a:latin typeface="Open Sans" panose="020B0606030504020204" pitchFamily="34" charset="0"/>
                <a:ea typeface="Open Sans" panose="020B0606030504020204" pitchFamily="34" charset="0"/>
                <a:cs typeface="Open Sans" panose="020B0606030504020204" pitchFamily="34" charset="0"/>
              </a:rPr>
              <a:t>Entwicklung des Personals in Pflegeeinrichtungen </a:t>
            </a:r>
          </a:p>
          <a:p>
            <a:pPr algn="l">
              <a:defRPr sz="1400" b="1"/>
            </a:pPr>
            <a:r>
              <a:rPr lang="de-DE" sz="1000" b="0">
                <a:latin typeface="Open Sans" panose="020B0606030504020204" pitchFamily="34" charset="0"/>
                <a:ea typeface="Open Sans" panose="020B0606030504020204" pitchFamily="34" charset="0"/>
                <a:cs typeface="Open Sans" panose="020B0606030504020204" pitchFamily="34" charset="0"/>
              </a:rPr>
              <a:t>Anzahl </a:t>
            </a:r>
          </a:p>
        </c:rich>
      </c:tx>
      <c:layout>
        <c:manualLayout>
          <c:xMode val="edge"/>
          <c:yMode val="edge"/>
          <c:x val="1.4102714772593875E-5"/>
          <c:y val="1.2966203207214665E-2"/>
        </c:manualLayout>
      </c:layout>
      <c:overlay val="0"/>
      <c:spPr>
        <a:noFill/>
        <a:ln>
          <a:noFill/>
        </a:ln>
        <a:effectLst/>
      </c:spPr>
      <c:txPr>
        <a:bodyPr rot="0" spcFirstLastPara="1" vertOverflow="ellipsis" vert="horz" wrap="square" anchor="ctr" anchorCtr="1"/>
        <a:lstStyle/>
        <a:p>
          <a:pPr algn="l">
            <a:defRPr sz="1400" b="1" i="0" u="none" strike="noStrike" kern="1200" baseline="0">
              <a:solidFill>
                <a:srgbClr val="000000"/>
              </a:solidFill>
              <a:latin typeface="Calibri"/>
              <a:ea typeface="Calibri"/>
              <a:cs typeface="Calibri"/>
            </a:defRPr>
          </a:pPr>
          <a:endParaRPr lang="de-DE"/>
        </a:p>
      </c:txPr>
    </c:title>
    <c:autoTitleDeleted val="0"/>
    <c:plotArea>
      <c:layout>
        <c:manualLayout>
          <c:layoutTarget val="inner"/>
          <c:xMode val="edge"/>
          <c:yMode val="edge"/>
          <c:x val="2.062132833071717E-3"/>
          <c:y val="0.14693600177687041"/>
          <c:w val="0.92404378139928633"/>
          <c:h val="0.78928295715846986"/>
        </c:manualLayout>
      </c:layout>
      <c:barChart>
        <c:barDir val="col"/>
        <c:grouping val="stacked"/>
        <c:varyColors val="0"/>
        <c:ser>
          <c:idx val="1"/>
          <c:order val="0"/>
          <c:tx>
            <c:v>Vollzeitbeschäftigte</c:v>
          </c:tx>
          <c:spPr>
            <a:solidFill>
              <a:schemeClr val="accent2"/>
            </a:solidFill>
            <a:ln w="6350" cap="flat" cmpd="sng" algn="ctr">
              <a:noFill/>
              <a:prstDash val="solid"/>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dk1"/>
                      </a:solidFill>
                      <a:prstDash val="solid"/>
                      <a:round/>
                    </a:ln>
                    <a:effectLst/>
                  </c:spPr>
                </c15:leaderLines>
              </c:ext>
            </c:extLst>
          </c:dLbls>
          <c:cat>
            <c:numRef>
              <c:f>'714'!$A$6:$A$10</c:f>
              <c:numCache>
                <c:formatCode>General</c:formatCode>
                <c:ptCount val="5"/>
                <c:pt idx="0">
                  <c:v>2015</c:v>
                </c:pt>
                <c:pt idx="1">
                  <c:v>2017</c:v>
                </c:pt>
                <c:pt idx="2">
                  <c:v>2019</c:v>
                </c:pt>
                <c:pt idx="3">
                  <c:v>2021</c:v>
                </c:pt>
                <c:pt idx="4">
                  <c:v>2023</c:v>
                </c:pt>
              </c:numCache>
            </c:numRef>
          </c:cat>
          <c:val>
            <c:numRef>
              <c:f>'714'!$E$6:$E$10</c:f>
              <c:numCache>
                <c:formatCode>#\ ##0\ </c:formatCode>
                <c:ptCount val="5"/>
                <c:pt idx="0">
                  <c:v>1219</c:v>
                </c:pt>
                <c:pt idx="1">
                  <c:v>1187</c:v>
                </c:pt>
                <c:pt idx="2">
                  <c:v>1198</c:v>
                </c:pt>
                <c:pt idx="3">
                  <c:v>1170</c:v>
                </c:pt>
                <c:pt idx="4">
                  <c:v>1265</c:v>
                </c:pt>
              </c:numCache>
            </c:numRef>
          </c:val>
          <c:extLst>
            <c:ext xmlns:c16="http://schemas.microsoft.com/office/drawing/2014/chart" uri="{C3380CC4-5D6E-409C-BE32-E72D297353CC}">
              <c16:uniqueId val="{00000000-0D3D-4B7C-8AC2-31F760BB553F}"/>
            </c:ext>
          </c:extLst>
        </c:ser>
        <c:ser>
          <c:idx val="2"/>
          <c:order val="1"/>
          <c:tx>
            <c:v>Teilzeitbeschäftigte</c:v>
          </c:tx>
          <c:spPr>
            <a:solidFill>
              <a:schemeClr val="accent3"/>
            </a:solidFill>
            <a:ln w="6350" cap="flat" cmpd="sng" algn="ctr">
              <a:noFill/>
              <a:prstDash val="solid"/>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dk1"/>
                      </a:solidFill>
                      <a:prstDash val="solid"/>
                      <a:round/>
                    </a:ln>
                    <a:effectLst/>
                  </c:spPr>
                </c15:leaderLines>
              </c:ext>
            </c:extLst>
          </c:dLbls>
          <c:cat>
            <c:numRef>
              <c:f>'714'!$A$6:$A$10</c:f>
              <c:numCache>
                <c:formatCode>General</c:formatCode>
                <c:ptCount val="5"/>
                <c:pt idx="0">
                  <c:v>2015</c:v>
                </c:pt>
                <c:pt idx="1">
                  <c:v>2017</c:v>
                </c:pt>
                <c:pt idx="2">
                  <c:v>2019</c:v>
                </c:pt>
                <c:pt idx="3">
                  <c:v>2021</c:v>
                </c:pt>
                <c:pt idx="4">
                  <c:v>2023</c:v>
                </c:pt>
              </c:numCache>
            </c:numRef>
          </c:cat>
          <c:val>
            <c:numRef>
              <c:f>'714'!$F$6:$F$10</c:f>
              <c:numCache>
                <c:formatCode>#\ ##0\ </c:formatCode>
                <c:ptCount val="5"/>
                <c:pt idx="0">
                  <c:v>2264</c:v>
                </c:pt>
                <c:pt idx="1">
                  <c:v>2232</c:v>
                </c:pt>
                <c:pt idx="2">
                  <c:v>2345</c:v>
                </c:pt>
                <c:pt idx="3">
                  <c:v>2518</c:v>
                </c:pt>
                <c:pt idx="4">
                  <c:v>2390</c:v>
                </c:pt>
              </c:numCache>
            </c:numRef>
          </c:val>
          <c:extLst>
            <c:ext xmlns:c16="http://schemas.microsoft.com/office/drawing/2014/chart" uri="{C3380CC4-5D6E-409C-BE32-E72D297353CC}">
              <c16:uniqueId val="{00000001-0D3D-4B7C-8AC2-31F760BB553F}"/>
            </c:ext>
          </c:extLst>
        </c:ser>
        <c:dLbls>
          <c:showLegendKey val="0"/>
          <c:showVal val="0"/>
          <c:showCatName val="0"/>
          <c:showSerName val="0"/>
          <c:showPercent val="0"/>
          <c:showBubbleSize val="0"/>
        </c:dLbls>
        <c:gapWidth val="150"/>
        <c:overlap val="100"/>
        <c:axId val="482400128"/>
        <c:axId val="482401664"/>
      </c:barChart>
      <c:catAx>
        <c:axId val="482400128"/>
        <c:scaling>
          <c:orientation val="minMax"/>
        </c:scaling>
        <c:delete val="0"/>
        <c:axPos val="b"/>
        <c:numFmt formatCode="General" sourceLinked="1"/>
        <c:majorTickMark val="out"/>
        <c:minorTickMark val="none"/>
        <c:tickLblPos val="nextTo"/>
        <c:spPr>
          <a:noFill/>
          <a:ln w="6350" cap="flat" cmpd="sng" algn="ctr">
            <a:solidFill>
              <a:schemeClr val="bg1">
                <a:lumMod val="85000"/>
              </a:schemeClr>
            </a:solidFill>
            <a:prstDash val="solid"/>
            <a:round/>
          </a:ln>
          <a:effectLst/>
        </c:spPr>
        <c:txPr>
          <a:bodyPr rot="0" spcFirstLastPara="1" vertOverflow="ellipsis" wrap="square" anchor="ctr" anchorCtr="1"/>
          <a:lstStyle/>
          <a:p>
            <a:pPr>
              <a:defRPr sz="850" b="0" i="0" u="none" strike="noStrike" kern="1200" baseline="0">
                <a:solidFill>
                  <a:srgbClr val="000000"/>
                </a:solidFill>
                <a:latin typeface="Open Sans" panose="020B0606030504020204" pitchFamily="34" charset="0"/>
                <a:ea typeface="Open Sans" panose="020B0606030504020204" pitchFamily="34" charset="0"/>
                <a:cs typeface="Open Sans" panose="020B0606030504020204" pitchFamily="34" charset="0"/>
              </a:defRPr>
            </a:pPr>
            <a:endParaRPr lang="de-DE"/>
          </a:p>
        </c:txPr>
        <c:crossAx val="482401664"/>
        <c:crosses val="autoZero"/>
        <c:auto val="1"/>
        <c:lblAlgn val="ctr"/>
        <c:lblOffset val="100"/>
        <c:noMultiLvlLbl val="0"/>
      </c:catAx>
      <c:valAx>
        <c:axId val="482401664"/>
        <c:scaling>
          <c:orientation val="minMax"/>
        </c:scaling>
        <c:delete val="0"/>
        <c:axPos val="r"/>
        <c:majorGridlines>
          <c:spPr>
            <a:ln w="28575" cap="flat" cmpd="sng" algn="ctr">
              <a:solidFill>
                <a:schemeClr val="bg1"/>
              </a:solidFill>
              <a:prstDash val="solid"/>
              <a:round/>
            </a:ln>
            <a:effectLst/>
          </c:spPr>
        </c:majorGridlines>
        <c:numFmt formatCode="[=0]&quot;- &quot;;#\ ###\ ##0" sourceLinked="0"/>
        <c:majorTickMark val="none"/>
        <c:minorTickMark val="none"/>
        <c:tickLblPos val="nextTo"/>
        <c:spPr>
          <a:noFill/>
          <a:ln w="6350" cap="flat" cmpd="sng" algn="ctr">
            <a:solidFill>
              <a:schemeClr val="bg1"/>
            </a:solidFill>
            <a:prstDash val="solid"/>
            <a:round/>
          </a:ln>
          <a:effectLst/>
        </c:spPr>
        <c:txPr>
          <a:bodyPr rot="0" spcFirstLastPara="1" vertOverflow="ellipsis" wrap="square" anchor="ctr" anchorCtr="1"/>
          <a:lstStyle/>
          <a:p>
            <a:pPr>
              <a:defRPr sz="850" b="0" i="0" u="none" strike="noStrike" kern="1200" baseline="0">
                <a:solidFill>
                  <a:srgbClr val="000000"/>
                </a:solidFill>
                <a:latin typeface="Open Sans" panose="020B0606030504020204" pitchFamily="34" charset="0"/>
                <a:ea typeface="Open Sans" panose="020B0606030504020204" pitchFamily="34" charset="0"/>
                <a:cs typeface="Open Sans" panose="020B0606030504020204" pitchFamily="34" charset="0"/>
              </a:defRPr>
            </a:pPr>
            <a:endParaRPr lang="de-DE"/>
          </a:p>
        </c:txPr>
        <c:crossAx val="482400128"/>
        <c:crosses val="max"/>
        <c:crossBetween val="between"/>
      </c:valAx>
      <c:spPr>
        <a:solidFill>
          <a:schemeClr val="bg1">
            <a:lumMod val="95000"/>
          </a:schemeClr>
        </a:solidFill>
        <a:ln>
          <a:noFill/>
        </a:ln>
        <a:effectLst/>
      </c:spPr>
    </c:plotArea>
    <c:legend>
      <c:legendPos val="t"/>
      <c:layout>
        <c:manualLayout>
          <c:xMode val="edge"/>
          <c:yMode val="edge"/>
          <c:x val="0"/>
          <c:y val="9.6835910602175473E-2"/>
          <c:w val="0.42974463686366593"/>
          <c:h val="5.1297830579181594E-2"/>
        </c:manualLayout>
      </c:layout>
      <c:overlay val="0"/>
      <c:spPr>
        <a:noFill/>
        <a:ln>
          <a:noFill/>
        </a:ln>
        <a:effectLst/>
      </c:spPr>
      <c:txPr>
        <a:bodyPr rot="0" spcFirstLastPara="1" vertOverflow="ellipsis" vert="horz" wrap="square" anchor="ctr" anchorCtr="1"/>
        <a:lstStyle/>
        <a:p>
          <a:pPr>
            <a:defRPr sz="850" b="0" i="0" u="none" strike="noStrike" kern="1200" baseline="0">
              <a:solidFill>
                <a:srgbClr val="000000"/>
              </a:solidFill>
              <a:latin typeface="Open Sans" panose="020B0606030504020204" pitchFamily="34" charset="0"/>
              <a:ea typeface="Open Sans" panose="020B0606030504020204" pitchFamily="34" charset="0"/>
              <a:cs typeface="Open Sans" panose="020B0606030504020204" pitchFamily="34" charset="0"/>
            </a:defRPr>
          </a:pPr>
          <a:endParaRPr lang="de-DE"/>
        </a:p>
      </c:txPr>
    </c:legend>
    <c:plotVisOnly val="0"/>
    <c:dispBlanksAs val="gap"/>
    <c:showDLblsOverMax val="0"/>
  </c:chart>
  <c:spPr>
    <a:solidFill>
      <a:schemeClr val="lt1"/>
    </a:solidFill>
    <a:ln w="6350"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de-DE"/>
    </a:p>
  </c:txPr>
  <c:printSettings>
    <c:headerFooter>
      <c:oddFooter>&amp;L&amp;"Open Sans,Standard"&amp;8&amp;S
&amp;R&amp;"Open Sans,Standard"&amp;8Statistisches Jahrbuch 2023 - 2025
</c:oddFooter>
    </c:headerFooter>
    <c:pageMargins b="0.78740157499999996" l="0.7" r="0.7" t="0.78740157499999996" header="0.3" footer="0.3"/>
    <c:pageSetup paperSize="8" orientation="landscape"/>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400" b="1" i="0" u="none" strike="noStrike" kern="1200" baseline="0">
                <a:solidFill>
                  <a:srgbClr val="000000"/>
                </a:solidFill>
                <a:latin typeface="Calibri"/>
                <a:ea typeface="Calibri"/>
                <a:cs typeface="Calibri"/>
              </a:defRPr>
            </a:pPr>
            <a:r>
              <a:rPr lang="de-DE" sz="1000">
                <a:latin typeface="Open Sans" panose="020B0606030504020204" pitchFamily="34" charset="0"/>
                <a:ea typeface="Open Sans" panose="020B0606030504020204" pitchFamily="34" charset="0"/>
                <a:cs typeface="Open Sans" panose="020B0606030504020204" pitchFamily="34" charset="0"/>
              </a:rPr>
              <a:t>Entwicklung des Personals in Pflegeeinrichtungen </a:t>
            </a:r>
          </a:p>
          <a:p>
            <a:pPr algn="l">
              <a:defRPr sz="1400" b="1"/>
            </a:pPr>
            <a:r>
              <a:rPr lang="de-DE" sz="1000" b="0">
                <a:latin typeface="Open Sans" panose="020B0606030504020204" pitchFamily="34" charset="0"/>
                <a:ea typeface="Open Sans" panose="020B0606030504020204" pitchFamily="34" charset="0"/>
                <a:cs typeface="Open Sans" panose="020B0606030504020204" pitchFamily="34" charset="0"/>
              </a:rPr>
              <a:t>Anzahl </a:t>
            </a:r>
          </a:p>
        </c:rich>
      </c:tx>
      <c:layout>
        <c:manualLayout>
          <c:xMode val="edge"/>
          <c:yMode val="edge"/>
          <c:x val="1.4102714772593875E-5"/>
          <c:y val="1.2966203207214665E-2"/>
        </c:manualLayout>
      </c:layout>
      <c:overlay val="0"/>
      <c:spPr>
        <a:noFill/>
        <a:ln>
          <a:noFill/>
        </a:ln>
        <a:effectLst/>
      </c:spPr>
      <c:txPr>
        <a:bodyPr rot="0" spcFirstLastPara="1" vertOverflow="ellipsis" vert="horz" wrap="square" anchor="ctr" anchorCtr="1"/>
        <a:lstStyle/>
        <a:p>
          <a:pPr algn="l">
            <a:defRPr sz="1400" b="1" i="0" u="none" strike="noStrike" kern="1200" baseline="0">
              <a:solidFill>
                <a:srgbClr val="000000"/>
              </a:solidFill>
              <a:latin typeface="Calibri"/>
              <a:ea typeface="Calibri"/>
              <a:cs typeface="Calibri"/>
            </a:defRPr>
          </a:pPr>
          <a:endParaRPr lang="de-DE"/>
        </a:p>
      </c:txPr>
    </c:title>
    <c:autoTitleDeleted val="0"/>
    <c:plotArea>
      <c:layout>
        <c:manualLayout>
          <c:layoutTarget val="inner"/>
          <c:xMode val="edge"/>
          <c:yMode val="edge"/>
          <c:x val="2.1511013654938703E-2"/>
          <c:y val="0.14693600026603698"/>
          <c:w val="0.90459483703777532"/>
          <c:h val="0.78928295715846986"/>
        </c:manualLayout>
      </c:layout>
      <c:barChart>
        <c:barDir val="col"/>
        <c:grouping val="stacked"/>
        <c:varyColors val="0"/>
        <c:ser>
          <c:idx val="1"/>
          <c:order val="0"/>
          <c:tx>
            <c:strRef>
              <c:f>'715'!$B$3:$C$3</c:f>
              <c:strCache>
                <c:ptCount val="1"/>
                <c:pt idx="0">
                  <c:v>Ambulant</c:v>
                </c:pt>
              </c:strCache>
            </c:strRef>
          </c:tx>
          <c:spPr>
            <a:solidFill>
              <a:schemeClr val="accent2"/>
            </a:solidFill>
            <a:ln w="28575" cap="flat" cmpd="sng" algn="ctr">
              <a:noFill/>
              <a:prstDash val="solid"/>
              <a:round/>
            </a:ln>
            <a:effectLst/>
          </c:spPr>
          <c:invertIfNegative val="0"/>
          <c:dLbls>
            <c:numFmt formatCode="#\ ##0\ " sourceLinked="0"/>
            <c:spPr>
              <a:noFill/>
              <a:ln>
                <a:noFill/>
              </a:ln>
              <a:effectLst/>
            </c:spPr>
            <c:txPr>
              <a:bodyPr rot="-5400000" spcFirstLastPara="1" vertOverflow="ellipsis" wrap="square" lIns="38100" tIns="19050" rIns="38100" bIns="19050" anchor="ctr" anchorCtr="1">
                <a:spAutoFit/>
              </a:bodyPr>
              <a:lstStyle/>
              <a:p>
                <a:pPr>
                  <a:defRPr sz="850" b="0" i="0" u="none" strike="noStrike" kern="1200" baseline="0">
                    <a:solidFill>
                      <a:schemeClr val="bg1"/>
                    </a:solidFill>
                    <a:latin typeface="Open Sans "/>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dk1"/>
                      </a:solidFill>
                      <a:prstDash val="solid"/>
                      <a:round/>
                    </a:ln>
                    <a:effectLst/>
                  </c:spPr>
                </c15:leaderLines>
              </c:ext>
            </c:extLst>
          </c:dLbls>
          <c:cat>
            <c:numRef>
              <c:f>'715'!$A$5:$A$15</c:f>
              <c:numCache>
                <c:formatCode>General</c:formatCode>
                <c:ptCount val="11"/>
                <c:pt idx="0">
                  <c:v>2003</c:v>
                </c:pt>
                <c:pt idx="1">
                  <c:v>2005</c:v>
                </c:pt>
                <c:pt idx="2">
                  <c:v>2007</c:v>
                </c:pt>
                <c:pt idx="3">
                  <c:v>2009</c:v>
                </c:pt>
                <c:pt idx="4">
                  <c:v>2011</c:v>
                </c:pt>
                <c:pt idx="5">
                  <c:v>2013</c:v>
                </c:pt>
                <c:pt idx="6">
                  <c:v>2015</c:v>
                </c:pt>
                <c:pt idx="7">
                  <c:v>2017</c:v>
                </c:pt>
                <c:pt idx="8">
                  <c:v>2019</c:v>
                </c:pt>
                <c:pt idx="9">
                  <c:v>2021</c:v>
                </c:pt>
                <c:pt idx="10">
                  <c:v>2023</c:v>
                </c:pt>
              </c:numCache>
            </c:numRef>
          </c:cat>
          <c:val>
            <c:numRef>
              <c:f>'715'!$C$5:$C$15</c:f>
              <c:numCache>
                <c:formatCode>[=0]"-  ";#\ ##0\ \ </c:formatCode>
                <c:ptCount val="11"/>
                <c:pt idx="0">
                  <c:v>490</c:v>
                </c:pt>
                <c:pt idx="1">
                  <c:v>526</c:v>
                </c:pt>
                <c:pt idx="2">
                  <c:v>540</c:v>
                </c:pt>
                <c:pt idx="3">
                  <c:v>595</c:v>
                </c:pt>
                <c:pt idx="4">
                  <c:v>593</c:v>
                </c:pt>
                <c:pt idx="5">
                  <c:v>721</c:v>
                </c:pt>
                <c:pt idx="6">
                  <c:v>928</c:v>
                </c:pt>
                <c:pt idx="7">
                  <c:v>968</c:v>
                </c:pt>
                <c:pt idx="8">
                  <c:v>1033</c:v>
                </c:pt>
                <c:pt idx="9">
                  <c:v>1056</c:v>
                </c:pt>
                <c:pt idx="10">
                  <c:v>1038</c:v>
                </c:pt>
              </c:numCache>
            </c:numRef>
          </c:val>
          <c:extLst>
            <c:ext xmlns:c16="http://schemas.microsoft.com/office/drawing/2014/chart" uri="{C3380CC4-5D6E-409C-BE32-E72D297353CC}">
              <c16:uniqueId val="{00000000-408C-44FD-82F4-5F9F29EFC431}"/>
            </c:ext>
          </c:extLst>
        </c:ser>
        <c:ser>
          <c:idx val="2"/>
          <c:order val="1"/>
          <c:tx>
            <c:strRef>
              <c:f>'715'!$D$3:$G$3</c:f>
              <c:strCache>
                <c:ptCount val="1"/>
                <c:pt idx="0">
                  <c:v>Stationär</c:v>
                </c:pt>
              </c:strCache>
            </c:strRef>
          </c:tx>
          <c:spPr>
            <a:solidFill>
              <a:schemeClr val="accent3"/>
            </a:solidFill>
            <a:ln w="6350" cap="flat" cmpd="sng" algn="ctr">
              <a:noFill/>
              <a:prstDash val="solid"/>
              <a:round/>
            </a:ln>
            <a:effectLst/>
          </c:spPr>
          <c:invertIfNegative val="0"/>
          <c:dLbls>
            <c:numFmt formatCode="#\ ##0\ " sourceLinked="0"/>
            <c:spPr>
              <a:noFill/>
              <a:ln>
                <a:noFill/>
              </a:ln>
              <a:effectLst/>
            </c:spPr>
            <c:txPr>
              <a:bodyPr rot="-5400000" spcFirstLastPara="1" vertOverflow="ellipsis" wrap="square" lIns="38100" tIns="19050" rIns="38100" bIns="19050" anchor="ctr" anchorCtr="1">
                <a:spAutoFit/>
              </a:bodyPr>
              <a:lstStyle/>
              <a:p>
                <a:pPr>
                  <a:defRPr sz="850" b="0" i="0" u="none" strike="noStrike" kern="1200" baseline="0">
                    <a:solidFill>
                      <a:schemeClr val="bg1"/>
                    </a:solidFill>
                    <a:latin typeface="Open Sans "/>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dk1"/>
                      </a:solidFill>
                      <a:prstDash val="solid"/>
                      <a:round/>
                    </a:ln>
                    <a:effectLst/>
                  </c:spPr>
                </c15:leaderLines>
              </c:ext>
            </c:extLst>
          </c:dLbls>
          <c:cat>
            <c:numRef>
              <c:f>'715'!$A$5:$A$15</c:f>
              <c:numCache>
                <c:formatCode>General</c:formatCode>
                <c:ptCount val="11"/>
                <c:pt idx="0">
                  <c:v>2003</c:v>
                </c:pt>
                <c:pt idx="1">
                  <c:v>2005</c:v>
                </c:pt>
                <c:pt idx="2">
                  <c:v>2007</c:v>
                </c:pt>
                <c:pt idx="3">
                  <c:v>2009</c:v>
                </c:pt>
                <c:pt idx="4">
                  <c:v>2011</c:v>
                </c:pt>
                <c:pt idx="5">
                  <c:v>2013</c:v>
                </c:pt>
                <c:pt idx="6">
                  <c:v>2015</c:v>
                </c:pt>
                <c:pt idx="7">
                  <c:v>2017</c:v>
                </c:pt>
                <c:pt idx="8">
                  <c:v>2019</c:v>
                </c:pt>
                <c:pt idx="9">
                  <c:v>2021</c:v>
                </c:pt>
                <c:pt idx="10">
                  <c:v>2023</c:v>
                </c:pt>
              </c:numCache>
            </c:numRef>
          </c:cat>
          <c:val>
            <c:numRef>
              <c:f>'715'!$G$5:$G$15</c:f>
              <c:numCache>
                <c:formatCode>[=0]"-  ";#\ ##0\ \ </c:formatCode>
                <c:ptCount val="11"/>
                <c:pt idx="0">
                  <c:v>2086</c:v>
                </c:pt>
                <c:pt idx="1">
                  <c:v>2320</c:v>
                </c:pt>
                <c:pt idx="2">
                  <c:v>2489</c:v>
                </c:pt>
                <c:pt idx="3">
                  <c:v>2575</c:v>
                </c:pt>
                <c:pt idx="4">
                  <c:v>2632</c:v>
                </c:pt>
                <c:pt idx="5">
                  <c:v>2677</c:v>
                </c:pt>
                <c:pt idx="6">
                  <c:v>2723</c:v>
                </c:pt>
                <c:pt idx="7">
                  <c:v>2596</c:v>
                </c:pt>
                <c:pt idx="8">
                  <c:v>2678</c:v>
                </c:pt>
                <c:pt idx="9">
                  <c:v>2835</c:v>
                </c:pt>
                <c:pt idx="10">
                  <c:v>2836</c:v>
                </c:pt>
              </c:numCache>
            </c:numRef>
          </c:val>
          <c:extLst>
            <c:ext xmlns:c16="http://schemas.microsoft.com/office/drawing/2014/chart" uri="{C3380CC4-5D6E-409C-BE32-E72D297353CC}">
              <c16:uniqueId val="{00000001-408C-44FD-82F4-5F9F29EFC431}"/>
            </c:ext>
          </c:extLst>
        </c:ser>
        <c:dLbls>
          <c:showLegendKey val="0"/>
          <c:showVal val="0"/>
          <c:showCatName val="0"/>
          <c:showSerName val="0"/>
          <c:showPercent val="0"/>
          <c:showBubbleSize val="0"/>
        </c:dLbls>
        <c:gapWidth val="150"/>
        <c:overlap val="100"/>
        <c:axId val="482400128"/>
        <c:axId val="482401664"/>
      </c:barChart>
      <c:catAx>
        <c:axId val="482400128"/>
        <c:scaling>
          <c:orientation val="minMax"/>
        </c:scaling>
        <c:delete val="0"/>
        <c:axPos val="b"/>
        <c:numFmt formatCode="General" sourceLinked="1"/>
        <c:majorTickMark val="out"/>
        <c:minorTickMark val="none"/>
        <c:tickLblPos val="nextTo"/>
        <c:spPr>
          <a:noFill/>
          <a:ln w="6350" cap="flat" cmpd="sng" algn="ctr">
            <a:solidFill>
              <a:schemeClr val="bg1">
                <a:lumMod val="85000"/>
              </a:schemeClr>
            </a:solidFill>
            <a:prstDash val="solid"/>
            <a:round/>
          </a:ln>
          <a:effectLst/>
        </c:spPr>
        <c:txPr>
          <a:bodyPr rot="0" spcFirstLastPara="1" vertOverflow="ellipsis" wrap="square" anchor="ctr" anchorCtr="1"/>
          <a:lstStyle/>
          <a:p>
            <a:pPr>
              <a:defRPr sz="850" b="0" i="0" u="none" strike="noStrike" kern="1200" baseline="0">
                <a:solidFill>
                  <a:srgbClr val="000000"/>
                </a:solidFill>
                <a:latin typeface="Open Sans" panose="020B0606030504020204" pitchFamily="34" charset="0"/>
                <a:ea typeface="Open Sans" panose="020B0606030504020204" pitchFamily="34" charset="0"/>
                <a:cs typeface="Open Sans" panose="020B0606030504020204" pitchFamily="34" charset="0"/>
              </a:defRPr>
            </a:pPr>
            <a:endParaRPr lang="de-DE"/>
          </a:p>
        </c:txPr>
        <c:crossAx val="482401664"/>
        <c:crosses val="autoZero"/>
        <c:auto val="1"/>
        <c:lblAlgn val="ctr"/>
        <c:lblOffset val="100"/>
        <c:noMultiLvlLbl val="0"/>
      </c:catAx>
      <c:valAx>
        <c:axId val="482401664"/>
        <c:scaling>
          <c:orientation val="minMax"/>
        </c:scaling>
        <c:delete val="0"/>
        <c:axPos val="r"/>
        <c:majorGridlines>
          <c:spPr>
            <a:ln w="28575" cap="flat" cmpd="sng" algn="ctr">
              <a:solidFill>
                <a:schemeClr val="bg1"/>
              </a:solidFill>
              <a:prstDash val="solid"/>
              <a:round/>
            </a:ln>
            <a:effectLst/>
          </c:spPr>
        </c:majorGridlines>
        <c:numFmt formatCode="[=0]&quot;- &quot;;#\ ###\ ##0" sourceLinked="0"/>
        <c:majorTickMark val="none"/>
        <c:minorTickMark val="none"/>
        <c:tickLblPos val="nextTo"/>
        <c:spPr>
          <a:noFill/>
          <a:ln w="6350" cap="flat" cmpd="sng" algn="ctr">
            <a:solidFill>
              <a:schemeClr val="bg1"/>
            </a:solidFill>
            <a:prstDash val="solid"/>
            <a:round/>
          </a:ln>
          <a:effectLst/>
        </c:spPr>
        <c:txPr>
          <a:bodyPr rot="0" spcFirstLastPara="1" vertOverflow="ellipsis" wrap="square" anchor="ctr" anchorCtr="1"/>
          <a:lstStyle/>
          <a:p>
            <a:pPr>
              <a:defRPr sz="850" b="0" i="0" u="none" strike="noStrike" kern="1200" baseline="0">
                <a:solidFill>
                  <a:srgbClr val="000000"/>
                </a:solidFill>
                <a:latin typeface="Open Sans" panose="020B0606030504020204" pitchFamily="34" charset="0"/>
                <a:ea typeface="Open Sans" panose="020B0606030504020204" pitchFamily="34" charset="0"/>
                <a:cs typeface="Open Sans" panose="020B0606030504020204" pitchFamily="34" charset="0"/>
              </a:defRPr>
            </a:pPr>
            <a:endParaRPr lang="de-DE"/>
          </a:p>
        </c:txPr>
        <c:crossAx val="482400128"/>
        <c:crosses val="max"/>
        <c:crossBetween val="between"/>
      </c:valAx>
      <c:spPr>
        <a:solidFill>
          <a:schemeClr val="bg1">
            <a:lumMod val="95000"/>
          </a:schemeClr>
        </a:solidFill>
        <a:ln>
          <a:noFill/>
        </a:ln>
        <a:effectLst/>
      </c:spPr>
    </c:plotArea>
    <c:legend>
      <c:legendPos val="t"/>
      <c:layout>
        <c:manualLayout>
          <c:xMode val="edge"/>
          <c:yMode val="edge"/>
          <c:x val="3.889278832042267E-3"/>
          <c:y val="9.6835945198643733E-2"/>
          <c:w val="0.24822113605329318"/>
          <c:h val="5.1297830579181594E-2"/>
        </c:manualLayout>
      </c:layout>
      <c:overlay val="0"/>
      <c:spPr>
        <a:noFill/>
        <a:ln>
          <a:noFill/>
        </a:ln>
        <a:effectLst/>
      </c:spPr>
      <c:txPr>
        <a:bodyPr rot="0" spcFirstLastPara="1" vertOverflow="ellipsis" vert="horz" wrap="square" anchor="ctr" anchorCtr="1"/>
        <a:lstStyle/>
        <a:p>
          <a:pPr>
            <a:defRPr sz="850" b="0" i="0" u="none" strike="noStrike" kern="1200" baseline="0">
              <a:solidFill>
                <a:srgbClr val="000000"/>
              </a:solidFill>
              <a:latin typeface="Open Sans" panose="020B0606030504020204" pitchFamily="34" charset="0"/>
              <a:ea typeface="Open Sans" panose="020B0606030504020204" pitchFamily="34" charset="0"/>
              <a:cs typeface="Open Sans" panose="020B0606030504020204" pitchFamily="34" charset="0"/>
            </a:defRPr>
          </a:pPr>
          <a:endParaRPr lang="de-DE"/>
        </a:p>
      </c:txPr>
    </c:legend>
    <c:plotVisOnly val="0"/>
    <c:dispBlanksAs val="gap"/>
    <c:showDLblsOverMax val="0"/>
  </c:chart>
  <c:spPr>
    <a:solidFill>
      <a:schemeClr val="lt1"/>
    </a:solidFill>
    <a:ln w="6350"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paperSize="8" orientation="landscape"/>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114594503928448E-3"/>
          <c:y val="0.13370836908712777"/>
          <c:w val="0.93737246636256955"/>
          <c:h val="0.80397653395076563"/>
        </c:manualLayout>
      </c:layout>
      <c:lineChart>
        <c:grouping val="standard"/>
        <c:varyColors val="0"/>
        <c:ser>
          <c:idx val="0"/>
          <c:order val="0"/>
          <c:tx>
            <c:strRef>
              <c:f>'720'!$C$4</c:f>
              <c:strCache>
                <c:ptCount val="1"/>
                <c:pt idx="0">
                  <c:v>&lt; 7</c:v>
                </c:pt>
              </c:strCache>
            </c:strRef>
          </c:tx>
          <c:spPr>
            <a:ln w="28575"/>
          </c:spPr>
          <c:marker>
            <c:symbol val="none"/>
          </c:marker>
          <c:cat>
            <c:numRef>
              <c:f>'720'!$M$32:$M$51</c:f>
              <c:numCache>
                <c:formatCode>General</c:formatCode>
                <c:ptCount val="20"/>
                <c:pt idx="0">
                  <c:v>2005</c:v>
                </c:pt>
                <c:pt idx="5">
                  <c:v>2010</c:v>
                </c:pt>
                <c:pt idx="10">
                  <c:v>2015</c:v>
                </c:pt>
                <c:pt idx="15">
                  <c:v>2020</c:v>
                </c:pt>
                <c:pt idx="19">
                  <c:v>2024</c:v>
                </c:pt>
              </c:numCache>
            </c:numRef>
          </c:cat>
          <c:val>
            <c:numRef>
              <c:f>'720'!$C$5:$C$24</c:f>
              <c:numCache>
                <c:formatCode>#\ ##0\ </c:formatCode>
                <c:ptCount val="20"/>
                <c:pt idx="0">
                  <c:v>12</c:v>
                </c:pt>
                <c:pt idx="1">
                  <c:v>14</c:v>
                </c:pt>
                <c:pt idx="2">
                  <c:v>24</c:v>
                </c:pt>
                <c:pt idx="3">
                  <c:v>36</c:v>
                </c:pt>
                <c:pt idx="4">
                  <c:v>42</c:v>
                </c:pt>
                <c:pt idx="5">
                  <c:v>40</c:v>
                </c:pt>
                <c:pt idx="6">
                  <c:v>47</c:v>
                </c:pt>
                <c:pt idx="7">
                  <c:v>40</c:v>
                </c:pt>
                <c:pt idx="8">
                  <c:v>51</c:v>
                </c:pt>
                <c:pt idx="9">
                  <c:v>42</c:v>
                </c:pt>
                <c:pt idx="10">
                  <c:v>27</c:v>
                </c:pt>
                <c:pt idx="11">
                  <c:v>29</c:v>
                </c:pt>
                <c:pt idx="12">
                  <c:v>39</c:v>
                </c:pt>
                <c:pt idx="13">
                  <c:v>41</c:v>
                </c:pt>
                <c:pt idx="14">
                  <c:v>43</c:v>
                </c:pt>
                <c:pt idx="15">
                  <c:v>30</c:v>
                </c:pt>
                <c:pt idx="16">
                  <c:v>30</c:v>
                </c:pt>
                <c:pt idx="17">
                  <c:v>35</c:v>
                </c:pt>
                <c:pt idx="18">
                  <c:v>45</c:v>
                </c:pt>
                <c:pt idx="19">
                  <c:v>35</c:v>
                </c:pt>
              </c:numCache>
            </c:numRef>
          </c:val>
          <c:smooth val="0"/>
          <c:extLst>
            <c:ext xmlns:c16="http://schemas.microsoft.com/office/drawing/2014/chart" uri="{C3380CC4-5D6E-409C-BE32-E72D297353CC}">
              <c16:uniqueId val="{00000000-301E-403E-98DB-46548E187AA0}"/>
            </c:ext>
          </c:extLst>
        </c:ser>
        <c:ser>
          <c:idx val="1"/>
          <c:order val="1"/>
          <c:tx>
            <c:strRef>
              <c:f>'720'!$D$4</c:f>
              <c:strCache>
                <c:ptCount val="1"/>
                <c:pt idx="0">
                  <c:v>7 - 18</c:v>
                </c:pt>
              </c:strCache>
            </c:strRef>
          </c:tx>
          <c:spPr>
            <a:ln w="28575"/>
          </c:spPr>
          <c:marker>
            <c:symbol val="none"/>
          </c:marker>
          <c:cat>
            <c:numRef>
              <c:f>'720'!$M$32:$M$51</c:f>
              <c:numCache>
                <c:formatCode>General</c:formatCode>
                <c:ptCount val="20"/>
                <c:pt idx="0">
                  <c:v>2005</c:v>
                </c:pt>
                <c:pt idx="5">
                  <c:v>2010</c:v>
                </c:pt>
                <c:pt idx="10">
                  <c:v>2015</c:v>
                </c:pt>
                <c:pt idx="15">
                  <c:v>2020</c:v>
                </c:pt>
                <c:pt idx="19">
                  <c:v>2024</c:v>
                </c:pt>
              </c:numCache>
            </c:numRef>
          </c:cat>
          <c:val>
            <c:numRef>
              <c:f>'720'!$D$5:$D$24</c:f>
              <c:numCache>
                <c:formatCode>#\ ##0\ </c:formatCode>
                <c:ptCount val="20"/>
                <c:pt idx="0">
                  <c:v>40</c:v>
                </c:pt>
                <c:pt idx="1">
                  <c:v>65</c:v>
                </c:pt>
                <c:pt idx="2">
                  <c:v>72</c:v>
                </c:pt>
                <c:pt idx="3">
                  <c:v>74</c:v>
                </c:pt>
                <c:pt idx="4">
                  <c:v>66</c:v>
                </c:pt>
                <c:pt idx="5">
                  <c:v>71</c:v>
                </c:pt>
                <c:pt idx="6">
                  <c:v>72</c:v>
                </c:pt>
                <c:pt idx="7">
                  <c:v>77</c:v>
                </c:pt>
                <c:pt idx="8">
                  <c:v>80</c:v>
                </c:pt>
                <c:pt idx="9">
                  <c:v>92</c:v>
                </c:pt>
                <c:pt idx="10">
                  <c:v>72</c:v>
                </c:pt>
                <c:pt idx="11">
                  <c:v>80</c:v>
                </c:pt>
                <c:pt idx="12">
                  <c:v>99</c:v>
                </c:pt>
                <c:pt idx="13">
                  <c:v>104</c:v>
                </c:pt>
                <c:pt idx="14">
                  <c:v>81</c:v>
                </c:pt>
                <c:pt idx="15">
                  <c:v>80</c:v>
                </c:pt>
                <c:pt idx="16">
                  <c:v>75</c:v>
                </c:pt>
                <c:pt idx="17">
                  <c:v>70</c:v>
                </c:pt>
                <c:pt idx="18">
                  <c:v>60</c:v>
                </c:pt>
                <c:pt idx="19">
                  <c:v>65</c:v>
                </c:pt>
              </c:numCache>
            </c:numRef>
          </c:val>
          <c:smooth val="0"/>
          <c:extLst>
            <c:ext xmlns:c16="http://schemas.microsoft.com/office/drawing/2014/chart" uri="{C3380CC4-5D6E-409C-BE32-E72D297353CC}">
              <c16:uniqueId val="{00000001-301E-403E-98DB-46548E187AA0}"/>
            </c:ext>
          </c:extLst>
        </c:ser>
        <c:ser>
          <c:idx val="2"/>
          <c:order val="2"/>
          <c:tx>
            <c:strRef>
              <c:f>'720'!$E$4</c:f>
              <c:strCache>
                <c:ptCount val="1"/>
                <c:pt idx="0">
                  <c:v>18 - 25</c:v>
                </c:pt>
              </c:strCache>
            </c:strRef>
          </c:tx>
          <c:spPr>
            <a:ln w="28575"/>
          </c:spPr>
          <c:marker>
            <c:symbol val="none"/>
          </c:marker>
          <c:cat>
            <c:numRef>
              <c:f>'720'!$M$32:$M$51</c:f>
              <c:numCache>
                <c:formatCode>General</c:formatCode>
                <c:ptCount val="20"/>
                <c:pt idx="0">
                  <c:v>2005</c:v>
                </c:pt>
                <c:pt idx="5">
                  <c:v>2010</c:v>
                </c:pt>
                <c:pt idx="10">
                  <c:v>2015</c:v>
                </c:pt>
                <c:pt idx="15">
                  <c:v>2020</c:v>
                </c:pt>
                <c:pt idx="19">
                  <c:v>2024</c:v>
                </c:pt>
              </c:numCache>
            </c:numRef>
          </c:cat>
          <c:val>
            <c:numRef>
              <c:f>'720'!$E$5:$E$24</c:f>
              <c:numCache>
                <c:formatCode>#\ ##0\ </c:formatCode>
                <c:ptCount val="20"/>
                <c:pt idx="0">
                  <c:v>60</c:v>
                </c:pt>
                <c:pt idx="1">
                  <c:v>76</c:v>
                </c:pt>
                <c:pt idx="2">
                  <c:v>91</c:v>
                </c:pt>
                <c:pt idx="3">
                  <c:v>81</c:v>
                </c:pt>
                <c:pt idx="4">
                  <c:v>105</c:v>
                </c:pt>
                <c:pt idx="5">
                  <c:v>100</c:v>
                </c:pt>
                <c:pt idx="6">
                  <c:v>100</c:v>
                </c:pt>
                <c:pt idx="7">
                  <c:v>88</c:v>
                </c:pt>
                <c:pt idx="8">
                  <c:v>84</c:v>
                </c:pt>
                <c:pt idx="9">
                  <c:v>83</c:v>
                </c:pt>
                <c:pt idx="10">
                  <c:v>80</c:v>
                </c:pt>
                <c:pt idx="11">
                  <c:v>97</c:v>
                </c:pt>
                <c:pt idx="12">
                  <c:v>71</c:v>
                </c:pt>
                <c:pt idx="13">
                  <c:v>77</c:v>
                </c:pt>
                <c:pt idx="14">
                  <c:v>69</c:v>
                </c:pt>
                <c:pt idx="15">
                  <c:v>50</c:v>
                </c:pt>
                <c:pt idx="16">
                  <c:v>45</c:v>
                </c:pt>
                <c:pt idx="17">
                  <c:v>45</c:v>
                </c:pt>
                <c:pt idx="18">
                  <c:v>35</c:v>
                </c:pt>
                <c:pt idx="19">
                  <c:v>30</c:v>
                </c:pt>
              </c:numCache>
            </c:numRef>
          </c:val>
          <c:smooth val="0"/>
          <c:extLst>
            <c:ext xmlns:c16="http://schemas.microsoft.com/office/drawing/2014/chart" uri="{C3380CC4-5D6E-409C-BE32-E72D297353CC}">
              <c16:uniqueId val="{00000002-301E-403E-98DB-46548E187AA0}"/>
            </c:ext>
          </c:extLst>
        </c:ser>
        <c:ser>
          <c:idx val="3"/>
          <c:order val="3"/>
          <c:tx>
            <c:strRef>
              <c:f>'720'!$F$4</c:f>
              <c:strCache>
                <c:ptCount val="1"/>
                <c:pt idx="0">
                  <c:v>25 - 50</c:v>
                </c:pt>
              </c:strCache>
            </c:strRef>
          </c:tx>
          <c:spPr>
            <a:ln w="28575"/>
          </c:spPr>
          <c:marker>
            <c:symbol val="none"/>
          </c:marker>
          <c:cat>
            <c:numRef>
              <c:f>'720'!$M$32:$M$51</c:f>
              <c:numCache>
                <c:formatCode>General</c:formatCode>
                <c:ptCount val="20"/>
                <c:pt idx="0">
                  <c:v>2005</c:v>
                </c:pt>
                <c:pt idx="5">
                  <c:v>2010</c:v>
                </c:pt>
                <c:pt idx="10">
                  <c:v>2015</c:v>
                </c:pt>
                <c:pt idx="15">
                  <c:v>2020</c:v>
                </c:pt>
                <c:pt idx="19">
                  <c:v>2024</c:v>
                </c:pt>
              </c:numCache>
            </c:numRef>
          </c:cat>
          <c:val>
            <c:numRef>
              <c:f>'720'!$F$5:$F$24</c:f>
              <c:numCache>
                <c:formatCode>#\ ##0\ </c:formatCode>
                <c:ptCount val="20"/>
                <c:pt idx="0">
                  <c:v>356</c:v>
                </c:pt>
                <c:pt idx="1">
                  <c:v>465</c:v>
                </c:pt>
                <c:pt idx="2">
                  <c:v>559</c:v>
                </c:pt>
                <c:pt idx="3">
                  <c:v>560</c:v>
                </c:pt>
                <c:pt idx="4">
                  <c:v>579</c:v>
                </c:pt>
                <c:pt idx="5">
                  <c:v>597</c:v>
                </c:pt>
                <c:pt idx="6">
                  <c:v>580</c:v>
                </c:pt>
                <c:pt idx="7">
                  <c:v>571</c:v>
                </c:pt>
                <c:pt idx="8">
                  <c:v>609</c:v>
                </c:pt>
                <c:pt idx="9">
                  <c:v>617</c:v>
                </c:pt>
                <c:pt idx="10">
                  <c:v>579</c:v>
                </c:pt>
                <c:pt idx="11">
                  <c:v>559</c:v>
                </c:pt>
                <c:pt idx="12">
                  <c:v>514</c:v>
                </c:pt>
                <c:pt idx="13">
                  <c:v>590</c:v>
                </c:pt>
                <c:pt idx="14">
                  <c:v>510</c:v>
                </c:pt>
                <c:pt idx="15">
                  <c:v>290</c:v>
                </c:pt>
                <c:pt idx="16">
                  <c:v>260</c:v>
                </c:pt>
                <c:pt idx="17">
                  <c:v>235</c:v>
                </c:pt>
                <c:pt idx="18">
                  <c:v>220</c:v>
                </c:pt>
                <c:pt idx="19">
                  <c:v>210</c:v>
                </c:pt>
              </c:numCache>
            </c:numRef>
          </c:val>
          <c:smooth val="0"/>
          <c:extLst>
            <c:ext xmlns:c16="http://schemas.microsoft.com/office/drawing/2014/chart" uri="{C3380CC4-5D6E-409C-BE32-E72D297353CC}">
              <c16:uniqueId val="{00000003-301E-403E-98DB-46548E187AA0}"/>
            </c:ext>
          </c:extLst>
        </c:ser>
        <c:ser>
          <c:idx val="4"/>
          <c:order val="4"/>
          <c:tx>
            <c:strRef>
              <c:f>'720'!$G$4</c:f>
              <c:strCache>
                <c:ptCount val="1"/>
                <c:pt idx="0">
                  <c:v>50 - 65</c:v>
                </c:pt>
              </c:strCache>
            </c:strRef>
          </c:tx>
          <c:spPr>
            <a:ln w="28575"/>
          </c:spPr>
          <c:marker>
            <c:symbol val="none"/>
          </c:marker>
          <c:cat>
            <c:numRef>
              <c:f>'720'!$M$32:$M$51</c:f>
              <c:numCache>
                <c:formatCode>General</c:formatCode>
                <c:ptCount val="20"/>
                <c:pt idx="0">
                  <c:v>2005</c:v>
                </c:pt>
                <c:pt idx="5">
                  <c:v>2010</c:v>
                </c:pt>
                <c:pt idx="10">
                  <c:v>2015</c:v>
                </c:pt>
                <c:pt idx="15">
                  <c:v>2020</c:v>
                </c:pt>
                <c:pt idx="19">
                  <c:v>2024</c:v>
                </c:pt>
              </c:numCache>
            </c:numRef>
          </c:cat>
          <c:val>
            <c:numRef>
              <c:f>'720'!$G$5:$G$24</c:f>
              <c:numCache>
                <c:formatCode>#\ ##0\ </c:formatCode>
                <c:ptCount val="20"/>
                <c:pt idx="0">
                  <c:v>357</c:v>
                </c:pt>
                <c:pt idx="1">
                  <c:v>407</c:v>
                </c:pt>
                <c:pt idx="2">
                  <c:v>436</c:v>
                </c:pt>
                <c:pt idx="3">
                  <c:v>414</c:v>
                </c:pt>
                <c:pt idx="4">
                  <c:v>448</c:v>
                </c:pt>
                <c:pt idx="5">
                  <c:v>387</c:v>
                </c:pt>
                <c:pt idx="6">
                  <c:v>392</c:v>
                </c:pt>
                <c:pt idx="7">
                  <c:v>397</c:v>
                </c:pt>
                <c:pt idx="8">
                  <c:v>453</c:v>
                </c:pt>
                <c:pt idx="9">
                  <c:v>515</c:v>
                </c:pt>
                <c:pt idx="10">
                  <c:v>481</c:v>
                </c:pt>
                <c:pt idx="11">
                  <c:v>481</c:v>
                </c:pt>
                <c:pt idx="12">
                  <c:v>457</c:v>
                </c:pt>
                <c:pt idx="13">
                  <c:v>477</c:v>
                </c:pt>
                <c:pt idx="14">
                  <c:v>439</c:v>
                </c:pt>
                <c:pt idx="15">
                  <c:v>270</c:v>
                </c:pt>
                <c:pt idx="16">
                  <c:v>235</c:v>
                </c:pt>
                <c:pt idx="17">
                  <c:v>220</c:v>
                </c:pt>
                <c:pt idx="18">
                  <c:v>235</c:v>
                </c:pt>
                <c:pt idx="19">
                  <c:v>205</c:v>
                </c:pt>
              </c:numCache>
            </c:numRef>
          </c:val>
          <c:smooth val="0"/>
          <c:extLst>
            <c:ext xmlns:c16="http://schemas.microsoft.com/office/drawing/2014/chart" uri="{C3380CC4-5D6E-409C-BE32-E72D297353CC}">
              <c16:uniqueId val="{00000004-301E-403E-98DB-46548E187AA0}"/>
            </c:ext>
          </c:extLst>
        </c:ser>
        <c:ser>
          <c:idx val="5"/>
          <c:order val="5"/>
          <c:tx>
            <c:strRef>
              <c:f>'720'!$H$4</c:f>
              <c:strCache>
                <c:ptCount val="1"/>
                <c:pt idx="0">
                  <c:v>≥ 65</c:v>
                </c:pt>
              </c:strCache>
            </c:strRef>
          </c:tx>
          <c:spPr>
            <a:ln w="28575"/>
          </c:spPr>
          <c:marker>
            <c:symbol val="none"/>
          </c:marker>
          <c:cat>
            <c:numRef>
              <c:f>'720'!$M$32:$M$51</c:f>
              <c:numCache>
                <c:formatCode>General</c:formatCode>
                <c:ptCount val="20"/>
                <c:pt idx="0">
                  <c:v>2005</c:v>
                </c:pt>
                <c:pt idx="5">
                  <c:v>2010</c:v>
                </c:pt>
                <c:pt idx="10">
                  <c:v>2015</c:v>
                </c:pt>
                <c:pt idx="15">
                  <c:v>2020</c:v>
                </c:pt>
                <c:pt idx="19">
                  <c:v>2024</c:v>
                </c:pt>
              </c:numCache>
            </c:numRef>
          </c:cat>
          <c:val>
            <c:numRef>
              <c:f>'720'!$H$5:$H$24</c:f>
              <c:numCache>
                <c:formatCode>#\ ##0\ </c:formatCode>
                <c:ptCount val="20"/>
                <c:pt idx="0">
                  <c:v>407</c:v>
                </c:pt>
                <c:pt idx="1">
                  <c:v>366</c:v>
                </c:pt>
                <c:pt idx="2">
                  <c:v>437</c:v>
                </c:pt>
                <c:pt idx="3">
                  <c:v>432</c:v>
                </c:pt>
                <c:pt idx="4">
                  <c:v>393</c:v>
                </c:pt>
                <c:pt idx="5">
                  <c:v>296</c:v>
                </c:pt>
                <c:pt idx="6">
                  <c:v>303</c:v>
                </c:pt>
                <c:pt idx="7">
                  <c:v>306</c:v>
                </c:pt>
                <c:pt idx="8">
                  <c:v>304</c:v>
                </c:pt>
                <c:pt idx="9">
                  <c:v>388</c:v>
                </c:pt>
                <c:pt idx="10">
                  <c:v>381</c:v>
                </c:pt>
                <c:pt idx="11">
                  <c:v>327</c:v>
                </c:pt>
                <c:pt idx="12">
                  <c:v>296</c:v>
                </c:pt>
                <c:pt idx="13">
                  <c:v>350</c:v>
                </c:pt>
                <c:pt idx="14">
                  <c:v>325</c:v>
                </c:pt>
                <c:pt idx="15">
                  <c:v>240</c:v>
                </c:pt>
                <c:pt idx="16">
                  <c:v>310</c:v>
                </c:pt>
                <c:pt idx="17">
                  <c:v>250</c:v>
                </c:pt>
                <c:pt idx="18">
                  <c:v>295</c:v>
                </c:pt>
                <c:pt idx="19">
                  <c:v>260</c:v>
                </c:pt>
              </c:numCache>
            </c:numRef>
          </c:val>
          <c:smooth val="0"/>
          <c:extLst>
            <c:ext xmlns:c16="http://schemas.microsoft.com/office/drawing/2014/chart" uri="{C3380CC4-5D6E-409C-BE32-E72D297353CC}">
              <c16:uniqueId val="{00000005-301E-403E-98DB-46548E187AA0}"/>
            </c:ext>
          </c:extLst>
        </c:ser>
        <c:dLbls>
          <c:showLegendKey val="0"/>
          <c:showVal val="0"/>
          <c:showCatName val="0"/>
          <c:showSerName val="0"/>
          <c:showPercent val="0"/>
          <c:showBubbleSize val="0"/>
        </c:dLbls>
        <c:smooth val="0"/>
        <c:axId val="482535296"/>
        <c:axId val="482536832"/>
      </c:lineChart>
      <c:catAx>
        <c:axId val="482535296"/>
        <c:scaling>
          <c:orientation val="minMax"/>
        </c:scaling>
        <c:delete val="0"/>
        <c:axPos val="b"/>
        <c:numFmt formatCode="General" sourceLinked="1"/>
        <c:majorTickMark val="out"/>
        <c:minorTickMark val="none"/>
        <c:tickLblPos val="nextTo"/>
        <c:spPr>
          <a:ln>
            <a:solidFill>
              <a:schemeClr val="bg1">
                <a:lumMod val="85000"/>
              </a:schemeClr>
            </a:solidFill>
          </a:ln>
        </c:spPr>
        <c:txPr>
          <a:bodyPr/>
          <a:lstStyle/>
          <a:p>
            <a:pPr>
              <a:defRPr sz="850">
                <a:latin typeface="Open Sans" panose="020B0606030504020204" pitchFamily="34" charset="0"/>
                <a:ea typeface="Open Sans" panose="020B0606030504020204" pitchFamily="34" charset="0"/>
                <a:cs typeface="Open Sans" panose="020B0606030504020204" pitchFamily="34" charset="0"/>
              </a:defRPr>
            </a:pPr>
            <a:endParaRPr lang="de-DE"/>
          </a:p>
        </c:txPr>
        <c:crossAx val="482536832"/>
        <c:crosses val="autoZero"/>
        <c:auto val="1"/>
        <c:lblAlgn val="ctr"/>
        <c:lblOffset val="100"/>
        <c:noMultiLvlLbl val="0"/>
      </c:catAx>
      <c:valAx>
        <c:axId val="482536832"/>
        <c:scaling>
          <c:orientation val="minMax"/>
        </c:scaling>
        <c:delete val="0"/>
        <c:axPos val="r"/>
        <c:majorGridlines>
          <c:spPr>
            <a:ln w="28575">
              <a:solidFill>
                <a:schemeClr val="bg1"/>
              </a:solidFill>
            </a:ln>
          </c:spPr>
        </c:majorGridlines>
        <c:numFmt formatCode="[=0]&quot;-&quot;;##0\ \ " sourceLinked="0"/>
        <c:majorTickMark val="out"/>
        <c:minorTickMark val="none"/>
        <c:tickLblPos val="nextTo"/>
        <c:spPr>
          <a:ln>
            <a:noFill/>
          </a:ln>
        </c:spPr>
        <c:txPr>
          <a:bodyPr/>
          <a:lstStyle/>
          <a:p>
            <a:pPr>
              <a:defRPr sz="850">
                <a:latin typeface="Open Sans" panose="020B0606030504020204" pitchFamily="34" charset="0"/>
                <a:ea typeface="Open Sans" panose="020B0606030504020204" pitchFamily="34" charset="0"/>
                <a:cs typeface="Open Sans" panose="020B0606030504020204" pitchFamily="34" charset="0"/>
              </a:defRPr>
            </a:pPr>
            <a:endParaRPr lang="de-DE"/>
          </a:p>
        </c:txPr>
        <c:crossAx val="482535296"/>
        <c:crosses val="max"/>
        <c:crossBetween val="midCat"/>
      </c:valAx>
      <c:spPr>
        <a:solidFill>
          <a:schemeClr val="bg1">
            <a:lumMod val="95000"/>
          </a:schemeClr>
        </a:solidFill>
      </c:spPr>
    </c:plotArea>
    <c:legend>
      <c:legendPos val="r"/>
      <c:layout>
        <c:manualLayout>
          <c:xMode val="edge"/>
          <c:yMode val="edge"/>
          <c:x val="2.5921511811023621E-2"/>
          <c:y val="8.0932370872017587E-2"/>
          <c:w val="0.59120246837905788"/>
          <c:h val="3.7842493984288586E-2"/>
        </c:manualLayout>
      </c:layout>
      <c:overlay val="0"/>
      <c:txPr>
        <a:bodyPr/>
        <a:lstStyle/>
        <a:p>
          <a:pPr>
            <a:defRPr sz="850">
              <a:latin typeface="Open Sans" panose="020B0606030504020204" pitchFamily="34" charset="0"/>
              <a:ea typeface="Open Sans" panose="020B0606030504020204" pitchFamily="34" charset="0"/>
              <a:cs typeface="Open Sans" panose="020B0606030504020204" pitchFamily="34" charset="0"/>
            </a:defRPr>
          </a:pPr>
          <a:endParaRPr lang="de-DE"/>
        </a:p>
      </c:txPr>
    </c:legend>
    <c:plotVisOnly val="0"/>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orientation="portrait"/>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66804312221067E-2"/>
          <c:y val="0.18255544283119249"/>
          <c:w val="0.90521838311948366"/>
          <c:h val="0.43194386696307624"/>
        </c:manualLayout>
      </c:layout>
      <c:barChart>
        <c:barDir val="col"/>
        <c:grouping val="clustered"/>
        <c:varyColors val="0"/>
        <c:ser>
          <c:idx val="0"/>
          <c:order val="0"/>
          <c:spPr>
            <a:solidFill>
              <a:schemeClr val="accent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5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'721_722'!$M$33:$M$43</c:f>
              <c:strCache>
                <c:ptCount val="11"/>
                <c:pt idx="0">
                  <c:v>03 - Moisling</c:v>
                </c:pt>
                <c:pt idx="1">
                  <c:v>05 - St. Lorenz Süd</c:v>
                </c:pt>
                <c:pt idx="2">
                  <c:v>09 - Kücknitz</c:v>
                </c:pt>
                <c:pt idx="3">
                  <c:v>08 - Schlutup</c:v>
                </c:pt>
                <c:pt idx="4">
                  <c:v>07 - St. Gertrud</c:v>
                </c:pt>
                <c:pt idx="5">
                  <c:v>01 - Innenstadt</c:v>
                </c:pt>
                <c:pt idx="6">
                  <c:v>04 - Buntekuh</c:v>
                </c:pt>
                <c:pt idx="7">
                  <c:v>06 - St. Lorenz Nord</c:v>
                </c:pt>
                <c:pt idx="8">
                  <c:v>02 - St. Jürgen</c:v>
                </c:pt>
                <c:pt idx="9">
                  <c:v>10 - Travemünde</c:v>
                </c:pt>
                <c:pt idx="10">
                  <c:v>Hansestadt Lübeck</c:v>
                </c:pt>
              </c:strCache>
            </c:strRef>
          </c:cat>
          <c:val>
            <c:numRef>
              <c:f>'721_722'!$L$33:$L$43</c:f>
              <c:numCache>
                <c:formatCode>0.0</c:formatCode>
                <c:ptCount val="11"/>
                <c:pt idx="0">
                  <c:v>4.496650454253464</c:v>
                </c:pt>
                <c:pt idx="1">
                  <c:v>4.1827745738006206</c:v>
                </c:pt>
                <c:pt idx="2">
                  <c:v>3.6463081130355515</c:v>
                </c:pt>
                <c:pt idx="3">
                  <c:v>3.4036759700476513</c:v>
                </c:pt>
                <c:pt idx="4">
                  <c:v>3.312530004800768</c:v>
                </c:pt>
                <c:pt idx="5">
                  <c:v>3.0649205906937866</c:v>
                </c:pt>
                <c:pt idx="6">
                  <c:v>3.0313837375178321</c:v>
                </c:pt>
                <c:pt idx="7">
                  <c:v>2.8823760001844723</c:v>
                </c:pt>
                <c:pt idx="8">
                  <c:v>1.9816368320232511</c:v>
                </c:pt>
                <c:pt idx="9">
                  <c:v>1.4933174046143507</c:v>
                </c:pt>
                <c:pt idx="10">
                  <c:v>2.9695147976280203</c:v>
                </c:pt>
              </c:numCache>
            </c:numRef>
          </c:val>
          <c:extLst>
            <c:ext xmlns:c16="http://schemas.microsoft.com/office/drawing/2014/chart" uri="{C3380CC4-5D6E-409C-BE32-E72D297353CC}">
              <c16:uniqueId val="{00000000-A988-454C-A93A-91E13251E391}"/>
            </c:ext>
          </c:extLst>
        </c:ser>
        <c:dLbls>
          <c:showLegendKey val="0"/>
          <c:showVal val="0"/>
          <c:showCatName val="0"/>
          <c:showSerName val="0"/>
          <c:showPercent val="0"/>
          <c:showBubbleSize val="0"/>
        </c:dLbls>
        <c:gapWidth val="150"/>
        <c:axId val="475579136"/>
        <c:axId val="475580672"/>
      </c:barChart>
      <c:catAx>
        <c:axId val="475579136"/>
        <c:scaling>
          <c:orientation val="minMax"/>
        </c:scaling>
        <c:delete val="0"/>
        <c:axPos val="b"/>
        <c:numFmt formatCode="General" sourceLinked="1"/>
        <c:majorTickMark val="out"/>
        <c:minorTickMark val="none"/>
        <c:tickLblPos val="nextTo"/>
        <c:spPr>
          <a:noFill/>
          <a:ln w="6350" cap="flat" cmpd="sng" algn="ctr">
            <a:solidFill>
              <a:sysClr val="window" lastClr="FFFFFF">
                <a:lumMod val="85000"/>
              </a:sysClr>
            </a:solidFill>
            <a:prstDash val="solid"/>
            <a:round/>
          </a:ln>
          <a:effectLst/>
        </c:spPr>
        <c:txPr>
          <a:bodyPr rot="-2700000" spcFirstLastPara="1" vertOverflow="ellipsis" wrap="square" anchor="ctr" anchorCtr="1"/>
          <a:lstStyle/>
          <a:p>
            <a:pPr>
              <a:defRPr sz="85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de-DE"/>
          </a:p>
        </c:txPr>
        <c:crossAx val="475580672"/>
        <c:crosses val="autoZero"/>
        <c:auto val="1"/>
        <c:lblAlgn val="ctr"/>
        <c:lblOffset val="100"/>
        <c:noMultiLvlLbl val="0"/>
      </c:catAx>
      <c:valAx>
        <c:axId val="475580672"/>
        <c:scaling>
          <c:orientation val="minMax"/>
        </c:scaling>
        <c:delete val="0"/>
        <c:axPos val="r"/>
        <c:majorGridlines>
          <c:spPr>
            <a:ln w="28575" cap="flat" cmpd="sng" algn="ctr">
              <a:solidFill>
                <a:schemeClr val="bg1"/>
              </a:solidFill>
              <a:prstDash val="solid"/>
              <a:round/>
            </a:ln>
            <a:effectLst/>
          </c:spPr>
        </c:majorGridlines>
        <c:numFmt formatCode="[=0]&quot;-&quot;;##0.0" sourceLinked="0"/>
        <c:majorTickMark val="out"/>
        <c:minorTickMark val="none"/>
        <c:tickLblPos val="nextTo"/>
        <c:spPr>
          <a:noFill/>
          <a:ln w="28575" cap="flat" cmpd="sng" algn="ctr">
            <a:solidFill>
              <a:schemeClr val="bg1"/>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de-DE"/>
          </a:p>
        </c:txPr>
        <c:crossAx val="475579136"/>
        <c:crosses val="max"/>
        <c:crossBetween val="between"/>
        <c:majorUnit val="1"/>
      </c:valAx>
      <c:spPr>
        <a:solidFill>
          <a:schemeClr val="bg1">
            <a:lumMod val="95000"/>
          </a:schemeClr>
        </a:solidFill>
        <a:ln>
          <a:noFill/>
        </a:ln>
        <a:effectLst/>
      </c:spPr>
    </c:plotArea>
    <c:plotVisOnly val="0"/>
    <c:dispBlanksAs val="gap"/>
    <c:showDLblsOverMax val="0"/>
  </c:chart>
  <c:spPr>
    <a:solidFill>
      <a:schemeClr val="bg1"/>
    </a:solidFill>
    <a:ln w="6350" cap="flat" cmpd="sng" algn="ctr">
      <a:noFill/>
      <a:prstDash val="solid"/>
      <a:round/>
    </a:ln>
    <a:effectLst/>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936231167459801E-3"/>
          <c:y val="0.11949627819216593"/>
          <c:w val="0.91970994108947979"/>
          <c:h val="0.77250488817233809"/>
        </c:manualLayout>
      </c:layout>
      <c:barChart>
        <c:barDir val="col"/>
        <c:grouping val="stacked"/>
        <c:varyColors val="0"/>
        <c:ser>
          <c:idx val="0"/>
          <c:order val="0"/>
          <c:tx>
            <c:strRef>
              <c:f>'724'!$F$5</c:f>
              <c:strCache>
                <c:ptCount val="1"/>
                <c:pt idx="0">
                  <c:v>deutsch</c:v>
                </c:pt>
              </c:strCache>
            </c:strRef>
          </c:tx>
          <c:spPr>
            <a:solidFill>
              <a:schemeClr val="accent1"/>
            </a:solidFill>
            <a:ln>
              <a:noFill/>
            </a:ln>
            <a:effectLst/>
          </c:spPr>
          <c:invertIfNegative val="0"/>
          <c:dLbls>
            <c:numFmt formatCode="#\ ##0\ " sourceLinked="0"/>
            <c:spPr>
              <a:noFill/>
              <a:ln>
                <a:noFill/>
              </a:ln>
              <a:effectLst/>
            </c:spPr>
            <c:txPr>
              <a:bodyPr rot="-5400000" spcFirstLastPara="1" vertOverflow="ellipsis" wrap="square" anchor="ctr" anchorCtr="1"/>
              <a:lstStyle/>
              <a:p>
                <a:pPr>
                  <a:defRPr sz="850" b="0" i="0" u="none" strike="noStrike" kern="1200" baseline="0">
                    <a:solidFill>
                      <a:schemeClr val="bg1"/>
                    </a:solidFill>
                    <a:latin typeface="Open Sans" panose="020B0606030504020204" pitchFamily="34" charset="0"/>
                    <a:ea typeface="Open Sans" panose="020B0606030504020204" pitchFamily="34" charset="0"/>
                    <a:cs typeface="Open Sans" panose="020B0606030504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'724'!$A$6:$A$25</c:f>
              <c:strCach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strCache>
            </c:strRef>
          </c:cat>
          <c:val>
            <c:numRef>
              <c:f>'724'!$F$6:$F$25</c:f>
              <c:numCache>
                <c:formatCode>[=1]" . ";[=2]" . ";#\ ##0\ \ </c:formatCode>
                <c:ptCount val="20"/>
                <c:pt idx="0">
                  <c:v>1875</c:v>
                </c:pt>
                <c:pt idx="1">
                  <c:v>2226</c:v>
                </c:pt>
                <c:pt idx="2">
                  <c:v>2397</c:v>
                </c:pt>
                <c:pt idx="3">
                  <c:v>2586</c:v>
                </c:pt>
                <c:pt idx="4">
                  <c:v>2717</c:v>
                </c:pt>
                <c:pt idx="5">
                  <c:v>2965</c:v>
                </c:pt>
                <c:pt idx="6">
                  <c:v>3226</c:v>
                </c:pt>
                <c:pt idx="7">
                  <c:v>3341</c:v>
                </c:pt>
                <c:pt idx="8">
                  <c:v>3572</c:v>
                </c:pt>
                <c:pt idx="9">
                  <c:v>3708</c:v>
                </c:pt>
                <c:pt idx="10">
                  <c:v>3972</c:v>
                </c:pt>
                <c:pt idx="11">
                  <c:v>4004</c:v>
                </c:pt>
                <c:pt idx="12">
                  <c:v>4205</c:v>
                </c:pt>
                <c:pt idx="13">
                  <c:v>4309</c:v>
                </c:pt>
                <c:pt idx="14">
                  <c:v>4388</c:v>
                </c:pt>
                <c:pt idx="15">
                  <c:v>4433</c:v>
                </c:pt>
                <c:pt idx="16">
                  <c:v>4526</c:v>
                </c:pt>
                <c:pt idx="17">
                  <c:v>5016</c:v>
                </c:pt>
                <c:pt idx="18">
                  <c:v>4931</c:v>
                </c:pt>
                <c:pt idx="19">
                  <c:v>4882</c:v>
                </c:pt>
              </c:numCache>
            </c:numRef>
          </c:val>
          <c:extLst>
            <c:ext xmlns:c16="http://schemas.microsoft.com/office/drawing/2014/chart" uri="{C3380CC4-5D6E-409C-BE32-E72D297353CC}">
              <c16:uniqueId val="{00000000-B121-4D21-B110-0357BB3B11AB}"/>
            </c:ext>
          </c:extLst>
        </c:ser>
        <c:ser>
          <c:idx val="1"/>
          <c:order val="1"/>
          <c:tx>
            <c:v>EU-Ausländer:innen</c:v>
          </c:tx>
          <c:spPr>
            <a:solidFill>
              <a:schemeClr val="accent2"/>
            </a:solidFill>
            <a:ln>
              <a:noFill/>
            </a:ln>
            <a:effectLst/>
          </c:spPr>
          <c:invertIfNegative val="0"/>
          <c:dLbls>
            <c:spPr>
              <a:noFill/>
              <a:ln>
                <a:noFill/>
              </a:ln>
              <a:effectLst/>
            </c:spPr>
            <c:txPr>
              <a:bodyPr rot="-5400000" spcFirstLastPara="1" vertOverflow="ellipsis" wrap="square" anchor="ctr" anchorCtr="1"/>
              <a:lstStyle/>
              <a:p>
                <a:pPr>
                  <a:defRPr sz="85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'724'!$A$6:$A$25</c:f>
              <c:strCach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strCache>
            </c:strRef>
          </c:cat>
          <c:val>
            <c:numRef>
              <c:f>'724'!$G$6:$G$25</c:f>
              <c:numCache>
                <c:formatCode>[=1]" . ";[=2]" . ";#\ ##0\ \ </c:formatCode>
                <c:ptCount val="20"/>
                <c:pt idx="0">
                  <c:v>27</c:v>
                </c:pt>
                <c:pt idx="1">
                  <c:v>35</c:v>
                </c:pt>
                <c:pt idx="2">
                  <c:v>34</c:v>
                </c:pt>
                <c:pt idx="3">
                  <c:v>34</c:v>
                </c:pt>
                <c:pt idx="4">
                  <c:v>40</c:v>
                </c:pt>
                <c:pt idx="5">
                  <c:v>30</c:v>
                </c:pt>
                <c:pt idx="6">
                  <c:v>63</c:v>
                </c:pt>
                <c:pt idx="7">
                  <c:v>67</c:v>
                </c:pt>
                <c:pt idx="8">
                  <c:v>73</c:v>
                </c:pt>
                <c:pt idx="9">
                  <c:v>73</c:v>
                </c:pt>
                <c:pt idx="10">
                  <c:v>80</c:v>
                </c:pt>
                <c:pt idx="11">
                  <c:v>86</c:v>
                </c:pt>
                <c:pt idx="12">
                  <c:v>97</c:v>
                </c:pt>
                <c:pt idx="13">
                  <c:v>107</c:v>
                </c:pt>
                <c:pt idx="14">
                  <c:v>126</c:v>
                </c:pt>
                <c:pt idx="15">
                  <c:v>132</c:v>
                </c:pt>
                <c:pt idx="16">
                  <c:v>144</c:v>
                </c:pt>
                <c:pt idx="17">
                  <c:v>149</c:v>
                </c:pt>
                <c:pt idx="18">
                  <c:v>162</c:v>
                </c:pt>
                <c:pt idx="19">
                  <c:v>153</c:v>
                </c:pt>
              </c:numCache>
            </c:numRef>
          </c:val>
          <c:extLst>
            <c:ext xmlns:c16="http://schemas.microsoft.com/office/drawing/2014/chart" uri="{C3380CC4-5D6E-409C-BE32-E72D297353CC}">
              <c16:uniqueId val="{00000001-B121-4D21-B110-0357BB3B11AB}"/>
            </c:ext>
          </c:extLst>
        </c:ser>
        <c:ser>
          <c:idx val="2"/>
          <c:order val="2"/>
          <c:tx>
            <c:strRef>
              <c:f>'724'!$H$5</c:f>
              <c:strCache>
                <c:ptCount val="1"/>
                <c:pt idx="0">
                  <c:v>sonstige Ausländer:innen</c:v>
                </c:pt>
              </c:strCache>
            </c:strRef>
          </c:tx>
          <c:spPr>
            <a:solidFill>
              <a:schemeClr val="accent3"/>
            </a:solidFill>
            <a:ln>
              <a:noFill/>
            </a:ln>
            <a:effectLst/>
          </c:spPr>
          <c:invertIfNegative val="0"/>
          <c:dLbls>
            <c:spPr>
              <a:noFill/>
              <a:ln>
                <a:noFill/>
              </a:ln>
              <a:effectLst/>
            </c:spPr>
            <c:txPr>
              <a:bodyPr rot="-5400000" spcFirstLastPara="1" vertOverflow="ellipsis" wrap="square" anchor="ctr" anchorCtr="1"/>
              <a:lstStyle/>
              <a:p>
                <a:pPr>
                  <a:defRPr sz="850" b="0" i="0" u="none" strike="noStrike" kern="1200" baseline="0">
                    <a:solidFill>
                      <a:schemeClr val="bg1"/>
                    </a:solidFill>
                    <a:latin typeface="Open Sans" panose="020B0606030504020204" pitchFamily="34" charset="0"/>
                    <a:ea typeface="Open Sans" panose="020B0606030504020204" pitchFamily="34" charset="0"/>
                    <a:cs typeface="Open Sans" panose="020B0606030504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'724'!$A$6:$A$25</c:f>
              <c:strCach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strCache>
            </c:strRef>
          </c:cat>
          <c:val>
            <c:numRef>
              <c:f>'724'!$H$6:$H$25</c:f>
              <c:numCache>
                <c:formatCode>[=1]" . ";[=2]" . ";#\ ##0\ \ </c:formatCode>
                <c:ptCount val="20"/>
                <c:pt idx="0">
                  <c:v>593</c:v>
                </c:pt>
                <c:pt idx="1">
                  <c:v>587</c:v>
                </c:pt>
                <c:pt idx="2">
                  <c:v>575</c:v>
                </c:pt>
                <c:pt idx="3">
                  <c:v>583</c:v>
                </c:pt>
                <c:pt idx="4">
                  <c:v>608</c:v>
                </c:pt>
                <c:pt idx="5">
                  <c:v>620</c:v>
                </c:pt>
                <c:pt idx="6">
                  <c:v>600</c:v>
                </c:pt>
                <c:pt idx="7">
                  <c:v>619</c:v>
                </c:pt>
                <c:pt idx="8">
                  <c:v>608</c:v>
                </c:pt>
                <c:pt idx="9">
                  <c:v>633</c:v>
                </c:pt>
                <c:pt idx="10">
                  <c:v>651</c:v>
                </c:pt>
                <c:pt idx="11">
                  <c:v>663</c:v>
                </c:pt>
                <c:pt idx="12">
                  <c:v>687</c:v>
                </c:pt>
                <c:pt idx="13">
                  <c:v>678</c:v>
                </c:pt>
                <c:pt idx="14">
                  <c:v>677</c:v>
                </c:pt>
                <c:pt idx="15">
                  <c:v>690</c:v>
                </c:pt>
                <c:pt idx="16">
                  <c:v>692</c:v>
                </c:pt>
                <c:pt idx="17">
                  <c:v>870</c:v>
                </c:pt>
                <c:pt idx="18">
                  <c:v>916</c:v>
                </c:pt>
                <c:pt idx="19">
                  <c:v>966</c:v>
                </c:pt>
              </c:numCache>
            </c:numRef>
          </c:val>
          <c:extLst>
            <c:ext xmlns:c16="http://schemas.microsoft.com/office/drawing/2014/chart" uri="{C3380CC4-5D6E-409C-BE32-E72D297353CC}">
              <c16:uniqueId val="{00000002-B121-4D21-B110-0357BB3B11AB}"/>
            </c:ext>
          </c:extLst>
        </c:ser>
        <c:dLbls>
          <c:showLegendKey val="0"/>
          <c:showVal val="0"/>
          <c:showCatName val="0"/>
          <c:showSerName val="0"/>
          <c:showPercent val="0"/>
          <c:showBubbleSize val="0"/>
        </c:dLbls>
        <c:gapWidth val="47"/>
        <c:overlap val="100"/>
        <c:axId val="489559552"/>
        <c:axId val="489561088"/>
      </c:barChart>
      <c:catAx>
        <c:axId val="489559552"/>
        <c:scaling>
          <c:orientation val="minMax"/>
        </c:scaling>
        <c:delete val="0"/>
        <c:axPos val="b"/>
        <c:numFmt formatCode="General" sourceLinked="1"/>
        <c:majorTickMark val="out"/>
        <c:minorTickMark val="none"/>
        <c:tickLblPos val="nextTo"/>
        <c:spPr>
          <a:noFill/>
          <a:ln w="6350" cap="flat" cmpd="sng" algn="ctr">
            <a:solidFill>
              <a:schemeClr val="bg1">
                <a:lumMod val="85000"/>
              </a:schemeClr>
            </a:solidFill>
            <a:prstDash val="solid"/>
            <a:round/>
          </a:ln>
          <a:effectLst/>
        </c:spPr>
        <c:txPr>
          <a:bodyPr rot="-60000000" spcFirstLastPara="1" vertOverflow="ellipsis" vert="horz" wrap="square" anchor="ctr" anchorCtr="1"/>
          <a:lstStyle/>
          <a:p>
            <a:pPr>
              <a:defRPr sz="85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de-DE"/>
          </a:p>
        </c:txPr>
        <c:crossAx val="489561088"/>
        <c:crosses val="autoZero"/>
        <c:auto val="1"/>
        <c:lblAlgn val="ctr"/>
        <c:lblOffset val="100"/>
        <c:noMultiLvlLbl val="0"/>
      </c:catAx>
      <c:valAx>
        <c:axId val="489561088"/>
        <c:scaling>
          <c:orientation val="minMax"/>
        </c:scaling>
        <c:delete val="0"/>
        <c:axPos val="r"/>
        <c:majorGridlines>
          <c:spPr>
            <a:ln w="28575" cap="flat" cmpd="sng" algn="ctr">
              <a:solidFill>
                <a:schemeClr val="bg1"/>
              </a:solidFill>
              <a:prstDash val="solid"/>
              <a:round/>
            </a:ln>
            <a:effectLst/>
          </c:spPr>
        </c:majorGridlines>
        <c:numFmt formatCode="[=0]&quot;-  &quot;;#\ ##0\ \ "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de-DE"/>
          </a:p>
        </c:txPr>
        <c:crossAx val="489559552"/>
        <c:crosses val="max"/>
        <c:crossBetween val="between"/>
      </c:valAx>
      <c:spPr>
        <a:solidFill>
          <a:schemeClr val="bg1">
            <a:lumMod val="95000"/>
          </a:schemeClr>
        </a:solidFill>
        <a:ln>
          <a:noFill/>
        </a:ln>
        <a:effectLst/>
      </c:spPr>
    </c:plotArea>
    <c:legend>
      <c:legendPos val="r"/>
      <c:layout>
        <c:manualLayout>
          <c:xMode val="edge"/>
          <c:yMode val="edge"/>
          <c:x val="0"/>
          <c:y val="5.8880162843448401E-2"/>
          <c:w val="0.61067392855559099"/>
          <c:h val="6.2950402009883555E-2"/>
        </c:manualLayout>
      </c:layout>
      <c:overlay val="0"/>
      <c:spPr>
        <a:noFill/>
        <a:ln>
          <a:noFill/>
        </a:ln>
        <a:effectLst/>
      </c:spPr>
      <c:txPr>
        <a:bodyPr rot="0" spcFirstLastPara="1" vertOverflow="ellipsis" vert="horz" wrap="square" anchor="ctr" anchorCtr="1"/>
        <a:lstStyle/>
        <a:p>
          <a:pPr>
            <a:defRPr sz="85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de-DE"/>
        </a:p>
      </c:txPr>
    </c:legend>
    <c:plotVisOnly val="0"/>
    <c:dispBlanksAs val="gap"/>
    <c:showDLblsOverMax val="0"/>
  </c:chart>
  <c:spPr>
    <a:solidFill>
      <a:schemeClr val="bg1"/>
    </a:solidFill>
    <a:ln w="6350"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orientation="portrait"/>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1970241904047426E-2"/>
          <c:y val="0.14512114165553866"/>
          <c:w val="0.88151267651279741"/>
          <c:h val="0.80713149198319112"/>
        </c:manualLayout>
      </c:layout>
      <c:lineChart>
        <c:grouping val="standard"/>
        <c:varyColors val="0"/>
        <c:ser>
          <c:idx val="0"/>
          <c:order val="0"/>
          <c:tx>
            <c:strRef>
              <c:f>'701'!$B$3:$B$4</c:f>
              <c:strCache>
                <c:ptCount val="2"/>
                <c:pt idx="0">
                  <c:v>Insgesamt</c:v>
                </c:pt>
              </c:strCache>
            </c:strRef>
          </c:tx>
          <c:marker>
            <c:symbol val="none"/>
          </c:marker>
          <c:cat>
            <c:numRef>
              <c:f>'701'!$G$27:$G$44</c:f>
              <c:numCache>
                <c:formatCode>General</c:formatCode>
                <c:ptCount val="18"/>
                <c:pt idx="0">
                  <c:v>2006</c:v>
                </c:pt>
                <c:pt idx="3">
                  <c:v>2010</c:v>
                </c:pt>
                <c:pt idx="8">
                  <c:v>2015</c:v>
                </c:pt>
                <c:pt idx="13">
                  <c:v>2020</c:v>
                </c:pt>
                <c:pt idx="17">
                  <c:v>2024</c:v>
                </c:pt>
              </c:numCache>
            </c:numRef>
          </c:cat>
          <c:val>
            <c:numRef>
              <c:f>'701'!$B$6:$B$24</c:f>
              <c:numCache>
                <c:formatCode>#\ ##0\ \ \ </c:formatCode>
                <c:ptCount val="19"/>
                <c:pt idx="0">
                  <c:v>4706</c:v>
                </c:pt>
                <c:pt idx="1">
                  <c:v>5068</c:v>
                </c:pt>
                <c:pt idx="2">
                  <c:v>5617</c:v>
                </c:pt>
                <c:pt idx="3">
                  <c:v>5322</c:v>
                </c:pt>
                <c:pt idx="4">
                  <c:v>5516</c:v>
                </c:pt>
                <c:pt idx="5">
                  <c:v>5235</c:v>
                </c:pt>
                <c:pt idx="6">
                  <c:v>5147</c:v>
                </c:pt>
                <c:pt idx="7">
                  <c:v>5447</c:v>
                </c:pt>
                <c:pt idx="8">
                  <c:v>5279</c:v>
                </c:pt>
                <c:pt idx="9">
                  <c:v>5615</c:v>
                </c:pt>
                <c:pt idx="10">
                  <c:v>6414</c:v>
                </c:pt>
                <c:pt idx="11">
                  <c:v>6760</c:v>
                </c:pt>
                <c:pt idx="12">
                  <c:v>6905</c:v>
                </c:pt>
                <c:pt idx="13">
                  <c:v>7092</c:v>
                </c:pt>
                <c:pt idx="14">
                  <c:v>1937</c:v>
                </c:pt>
                <c:pt idx="15">
                  <c:v>2061</c:v>
                </c:pt>
                <c:pt idx="16">
                  <c:v>2107</c:v>
                </c:pt>
                <c:pt idx="17">
                  <c:v>2174</c:v>
                </c:pt>
                <c:pt idx="18">
                  <c:v>2114</c:v>
                </c:pt>
              </c:numCache>
            </c:numRef>
          </c:val>
          <c:smooth val="0"/>
          <c:extLst>
            <c:ext xmlns:c16="http://schemas.microsoft.com/office/drawing/2014/chart" uri="{C3380CC4-5D6E-409C-BE32-E72D297353CC}">
              <c16:uniqueId val="{00000000-02B4-4872-913F-3D024A05CC7D}"/>
            </c:ext>
          </c:extLst>
        </c:ser>
        <c:ser>
          <c:idx val="1"/>
          <c:order val="1"/>
          <c:tx>
            <c:v>darunter Teilzeitbeschäftigte</c:v>
          </c:tx>
          <c:marker>
            <c:symbol val="none"/>
          </c:marker>
          <c:cat>
            <c:numRef>
              <c:f>'701'!$G$27:$G$44</c:f>
              <c:numCache>
                <c:formatCode>General</c:formatCode>
                <c:ptCount val="18"/>
                <c:pt idx="0">
                  <c:v>2006</c:v>
                </c:pt>
                <c:pt idx="3">
                  <c:v>2010</c:v>
                </c:pt>
                <c:pt idx="8">
                  <c:v>2015</c:v>
                </c:pt>
                <c:pt idx="13">
                  <c:v>2020</c:v>
                </c:pt>
                <c:pt idx="17">
                  <c:v>2024</c:v>
                </c:pt>
              </c:numCache>
            </c:numRef>
          </c:cat>
          <c:val>
            <c:numRef>
              <c:f>'701'!$E$6:$E$24</c:f>
              <c:numCache>
                <c:formatCode>#\ ##0\ \ \ </c:formatCode>
                <c:ptCount val="19"/>
                <c:pt idx="0">
                  <c:v>1645</c:v>
                </c:pt>
                <c:pt idx="1">
                  <c:v>1891</c:v>
                </c:pt>
                <c:pt idx="2">
                  <c:v>2251</c:v>
                </c:pt>
                <c:pt idx="3">
                  <c:v>2151</c:v>
                </c:pt>
                <c:pt idx="4">
                  <c:v>2130</c:v>
                </c:pt>
                <c:pt idx="5">
                  <c:v>1987</c:v>
                </c:pt>
                <c:pt idx="6">
                  <c:v>2069</c:v>
                </c:pt>
                <c:pt idx="7">
                  <c:v>2154</c:v>
                </c:pt>
                <c:pt idx="8">
                  <c:v>2233</c:v>
                </c:pt>
                <c:pt idx="9">
                  <c:v>2460</c:v>
                </c:pt>
                <c:pt idx="10">
                  <c:v>2927</c:v>
                </c:pt>
                <c:pt idx="11">
                  <c:v>3094</c:v>
                </c:pt>
                <c:pt idx="12">
                  <c:v>2862</c:v>
                </c:pt>
                <c:pt idx="13">
                  <c:v>3030</c:v>
                </c:pt>
                <c:pt idx="14">
                  <c:v>933</c:v>
                </c:pt>
                <c:pt idx="15">
                  <c:v>1052</c:v>
                </c:pt>
                <c:pt idx="16">
                  <c:v>1072</c:v>
                </c:pt>
                <c:pt idx="17">
                  <c:v>1184</c:v>
                </c:pt>
                <c:pt idx="18">
                  <c:v>1102</c:v>
                </c:pt>
              </c:numCache>
            </c:numRef>
          </c:val>
          <c:smooth val="0"/>
          <c:extLst>
            <c:ext xmlns:c16="http://schemas.microsoft.com/office/drawing/2014/chart" uri="{C3380CC4-5D6E-409C-BE32-E72D297353CC}">
              <c16:uniqueId val="{00000000-4FB3-49D5-8C58-F95D5930F860}"/>
            </c:ext>
          </c:extLst>
        </c:ser>
        <c:ser>
          <c:idx val="2"/>
          <c:order val="2"/>
          <c:tx>
            <c:v>Vollzeitkräfte im Jahresdurchschnitt</c:v>
          </c:tx>
          <c:marker>
            <c:symbol val="none"/>
          </c:marker>
          <c:cat>
            <c:numRef>
              <c:f>'701'!$G$27:$G$44</c:f>
              <c:numCache>
                <c:formatCode>General</c:formatCode>
                <c:ptCount val="18"/>
                <c:pt idx="0">
                  <c:v>2006</c:v>
                </c:pt>
                <c:pt idx="3">
                  <c:v>2010</c:v>
                </c:pt>
                <c:pt idx="8">
                  <c:v>2015</c:v>
                </c:pt>
                <c:pt idx="13">
                  <c:v>2020</c:v>
                </c:pt>
                <c:pt idx="17">
                  <c:v>2024</c:v>
                </c:pt>
              </c:numCache>
            </c:numRef>
          </c:cat>
          <c:val>
            <c:numRef>
              <c:f>'701'!$F$6:$F$24</c:f>
              <c:numCache>
                <c:formatCode>#\ ##0\ \ \ </c:formatCode>
                <c:ptCount val="19"/>
                <c:pt idx="0">
                  <c:v>3807</c:v>
                </c:pt>
                <c:pt idx="1">
                  <c:v>3943</c:v>
                </c:pt>
                <c:pt idx="2">
                  <c:v>4310</c:v>
                </c:pt>
                <c:pt idx="3">
                  <c:v>4449</c:v>
                </c:pt>
                <c:pt idx="4">
                  <c:v>4316</c:v>
                </c:pt>
                <c:pt idx="5">
                  <c:v>3344</c:v>
                </c:pt>
                <c:pt idx="6">
                  <c:v>4050</c:v>
                </c:pt>
                <c:pt idx="7">
                  <c:v>4320</c:v>
                </c:pt>
                <c:pt idx="8">
                  <c:v>4192</c:v>
                </c:pt>
                <c:pt idx="9">
                  <c:v>4277</c:v>
                </c:pt>
                <c:pt idx="10">
                  <c:v>4529</c:v>
                </c:pt>
                <c:pt idx="11">
                  <c:v>4701</c:v>
                </c:pt>
                <c:pt idx="12">
                  <c:v>4968</c:v>
                </c:pt>
                <c:pt idx="13">
                  <c:v>5016</c:v>
                </c:pt>
                <c:pt idx="14">
                  <c:v>1379</c:v>
                </c:pt>
                <c:pt idx="15">
                  <c:v>1435</c:v>
                </c:pt>
                <c:pt idx="16">
                  <c:v>1598</c:v>
                </c:pt>
                <c:pt idx="17">
                  <c:v>1478</c:v>
                </c:pt>
                <c:pt idx="18">
                  <c:v>1429</c:v>
                </c:pt>
              </c:numCache>
            </c:numRef>
          </c:val>
          <c:smooth val="0"/>
          <c:extLst>
            <c:ext xmlns:c16="http://schemas.microsoft.com/office/drawing/2014/chart" uri="{C3380CC4-5D6E-409C-BE32-E72D297353CC}">
              <c16:uniqueId val="{00000001-4FB3-49D5-8C58-F95D5930F860}"/>
            </c:ext>
          </c:extLst>
        </c:ser>
        <c:dLbls>
          <c:showLegendKey val="0"/>
          <c:showVal val="0"/>
          <c:showCatName val="0"/>
          <c:showSerName val="0"/>
          <c:showPercent val="0"/>
          <c:showBubbleSize val="0"/>
        </c:dLbls>
        <c:smooth val="0"/>
        <c:axId val="387472384"/>
        <c:axId val="395064064"/>
      </c:lineChart>
      <c:catAx>
        <c:axId val="387472384"/>
        <c:scaling>
          <c:orientation val="minMax"/>
        </c:scaling>
        <c:delete val="0"/>
        <c:axPos val="b"/>
        <c:numFmt formatCode="General" sourceLinked="1"/>
        <c:majorTickMark val="out"/>
        <c:minorTickMark val="none"/>
        <c:tickLblPos val="nextTo"/>
        <c:spPr>
          <a:ln w="3175">
            <a:solidFill>
              <a:sysClr val="window" lastClr="FFFFFF">
                <a:lumMod val="85000"/>
              </a:sysClr>
            </a:solidFill>
          </a:ln>
        </c:spPr>
        <c:txPr>
          <a:bodyPr/>
          <a:lstStyle/>
          <a:p>
            <a:pPr>
              <a:defRPr baseline="0"/>
            </a:pPr>
            <a:endParaRPr lang="de-DE"/>
          </a:p>
        </c:txPr>
        <c:crossAx val="395064064"/>
        <c:crosses val="autoZero"/>
        <c:auto val="1"/>
        <c:lblAlgn val="ctr"/>
        <c:lblOffset val="100"/>
        <c:noMultiLvlLbl val="0"/>
      </c:catAx>
      <c:valAx>
        <c:axId val="395064064"/>
        <c:scaling>
          <c:orientation val="minMax"/>
          <c:max val="8500"/>
          <c:min val="0"/>
        </c:scaling>
        <c:delete val="0"/>
        <c:axPos val="r"/>
        <c:majorGridlines>
          <c:spPr>
            <a:ln w="28575">
              <a:solidFill>
                <a:schemeClr val="bg1"/>
              </a:solidFill>
            </a:ln>
          </c:spPr>
        </c:majorGridlines>
        <c:numFmt formatCode="[=0]&quot;- &quot;;#\ ###\ ##0" sourceLinked="0"/>
        <c:majorTickMark val="out"/>
        <c:minorTickMark val="none"/>
        <c:tickLblPos val="nextTo"/>
        <c:spPr>
          <a:ln w="28575">
            <a:solidFill>
              <a:schemeClr val="bg1"/>
            </a:solidFill>
          </a:ln>
        </c:spPr>
        <c:txPr>
          <a:bodyPr/>
          <a:lstStyle/>
          <a:p>
            <a:pPr>
              <a:defRPr baseline="0"/>
            </a:pPr>
            <a:endParaRPr lang="de-DE"/>
          </a:p>
        </c:txPr>
        <c:crossAx val="387472384"/>
        <c:crosses val="max"/>
        <c:crossBetween val="midCat"/>
      </c:valAx>
      <c:spPr>
        <a:solidFill>
          <a:schemeClr val="bg1">
            <a:lumMod val="95000"/>
          </a:schemeClr>
        </a:solidFill>
      </c:spPr>
    </c:plotArea>
    <c:legend>
      <c:legendPos val="t"/>
      <c:layout>
        <c:manualLayout>
          <c:xMode val="edge"/>
          <c:yMode val="edge"/>
          <c:x val="0"/>
          <c:y val="6.8084142990898072E-2"/>
          <c:w val="0.89769929237284329"/>
          <c:h val="8.8999496824554963E-2"/>
        </c:manualLayout>
      </c:layout>
      <c:overlay val="0"/>
      <c:txPr>
        <a:bodyPr/>
        <a:lstStyle/>
        <a:p>
          <a:pPr>
            <a:defRPr baseline="0"/>
          </a:pPr>
          <a:endParaRPr lang="de-DE"/>
        </a:p>
      </c:txPr>
    </c:legend>
    <c:plotVisOnly val="0"/>
    <c:dispBlanksAs val="gap"/>
    <c:showDLblsOverMax val="0"/>
  </c:chart>
  <c:spPr>
    <a:ln>
      <a:noFill/>
    </a:ln>
  </c:spPr>
  <c:txPr>
    <a:bodyPr/>
    <a:lstStyle/>
    <a:p>
      <a:pPr>
        <a:defRPr sz="850" baseline="0">
          <a:latin typeface="Open Sans" panose="020B0606030504020204" pitchFamily="34" charset="0"/>
          <a:cs typeface="Arial" panose="020B0604020202020204" pitchFamily="34" charset="0"/>
        </a:defRPr>
      </a:pPr>
      <a:endParaRPr lang="de-DE"/>
    </a:p>
  </c:txPr>
  <c:printSettings>
    <c:headerFooter/>
    <c:pageMargins b="0.78740157499999996" l="0.7" r="0.7" t="0.78740157499999996" header="0.3" footer="0.3"/>
    <c:pageSetup orientation="portrait"/>
  </c:printSettings>
  <c:userShapes r:id="rId2"/>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936231167459801E-3"/>
          <c:y val="9.4904206991902038E-2"/>
          <c:w val="0.91970994108947979"/>
          <c:h val="0.7006742305165079"/>
        </c:manualLayout>
      </c:layout>
      <c:barChart>
        <c:barDir val="col"/>
        <c:grouping val="stacked"/>
        <c:varyColors val="0"/>
        <c:ser>
          <c:idx val="1"/>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50" b="0" i="0" u="none" strike="noStrike" kern="1200" baseline="0">
                    <a:solidFill>
                      <a:schemeClr val="bg1"/>
                    </a:solidFill>
                    <a:latin typeface="Open Sans" panose="020B0606030504020204" pitchFamily="34" charset="0"/>
                    <a:ea typeface="Open Sans" panose="020B0606030504020204" pitchFamily="34" charset="0"/>
                    <a:cs typeface="Open Sans" panose="020B0606030504020204" pitchFamily="34" charset="0"/>
                  </a:defRPr>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'725'!$L$6:$L$16</c:f>
              <c:strCache>
                <c:ptCount val="11"/>
                <c:pt idx="0">
                  <c:v>03 - Moisling</c:v>
                </c:pt>
                <c:pt idx="1">
                  <c:v>05 - St. Lorenz Süd</c:v>
                </c:pt>
                <c:pt idx="2">
                  <c:v>04 - Buntekuh</c:v>
                </c:pt>
                <c:pt idx="3">
                  <c:v>01 - Innenstadt</c:v>
                </c:pt>
                <c:pt idx="4">
                  <c:v>06 - St. Lorenz Nord</c:v>
                </c:pt>
                <c:pt idx="5">
                  <c:v>07 - St. Gertrud</c:v>
                </c:pt>
                <c:pt idx="6">
                  <c:v>09 - Kücknitz</c:v>
                </c:pt>
                <c:pt idx="7">
                  <c:v>10 - Travemünde</c:v>
                </c:pt>
                <c:pt idx="8">
                  <c:v>08 - Schlutup</c:v>
                </c:pt>
                <c:pt idx="9">
                  <c:v>02 - St. Jürgen</c:v>
                </c:pt>
                <c:pt idx="10">
                  <c:v>Hansestadt Lübeck</c:v>
                </c:pt>
              </c:strCache>
            </c:strRef>
          </c:cat>
          <c:val>
            <c:numRef>
              <c:f>'725'!$K$6:$K$16</c:f>
              <c:numCache>
                <c:formatCode>0.0</c:formatCode>
                <c:ptCount val="11"/>
                <c:pt idx="0">
                  <c:v>4.9369369369369371</c:v>
                </c:pt>
                <c:pt idx="1">
                  <c:v>3.5886075949367089</c:v>
                </c:pt>
                <c:pt idx="2">
                  <c:v>3.521731661226593</c:v>
                </c:pt>
                <c:pt idx="3">
                  <c:v>3.1345778768459183</c:v>
                </c:pt>
                <c:pt idx="4">
                  <c:v>3.1099983921721752</c:v>
                </c:pt>
                <c:pt idx="5">
                  <c:v>2.632879226371144</c:v>
                </c:pt>
                <c:pt idx="6">
                  <c:v>2.6052857756768373</c:v>
                </c:pt>
                <c:pt idx="7">
                  <c:v>1.9851830540171187</c:v>
                </c:pt>
                <c:pt idx="8">
                  <c:v>1.9621583742116329</c:v>
                </c:pt>
                <c:pt idx="9">
                  <c:v>1.4784858565433869</c:v>
                </c:pt>
                <c:pt idx="10">
                  <c:v>2.6891501908978475</c:v>
                </c:pt>
              </c:numCache>
            </c:numRef>
          </c:val>
          <c:extLst>
            <c:ext xmlns:c16="http://schemas.microsoft.com/office/drawing/2014/chart" uri="{C3380CC4-5D6E-409C-BE32-E72D297353CC}">
              <c16:uniqueId val="{00000000-C826-4D21-8AED-2A23A582C001}"/>
            </c:ext>
          </c:extLst>
        </c:ser>
        <c:dLbls>
          <c:showLegendKey val="0"/>
          <c:showVal val="0"/>
          <c:showCatName val="0"/>
          <c:showSerName val="0"/>
          <c:showPercent val="0"/>
          <c:showBubbleSize val="0"/>
        </c:dLbls>
        <c:gapWidth val="40"/>
        <c:overlap val="100"/>
        <c:axId val="489048704"/>
        <c:axId val="489070976"/>
      </c:barChart>
      <c:catAx>
        <c:axId val="489048704"/>
        <c:scaling>
          <c:orientation val="minMax"/>
        </c:scaling>
        <c:delete val="0"/>
        <c:axPos val="b"/>
        <c:numFmt formatCode="General" sourceLinked="1"/>
        <c:majorTickMark val="out"/>
        <c:minorTickMark val="none"/>
        <c:tickLblPos val="nextTo"/>
        <c:spPr>
          <a:noFill/>
          <a:ln w="6350" cap="flat" cmpd="sng" algn="ctr">
            <a:solidFill>
              <a:schemeClr val="bg1">
                <a:lumMod val="85000"/>
              </a:schemeClr>
            </a:solidFill>
            <a:prstDash val="solid"/>
            <a:round/>
          </a:ln>
          <a:effectLst/>
        </c:spPr>
        <c:txPr>
          <a:bodyPr rot="-2700000" spcFirstLastPara="1" vertOverflow="ellipsis" wrap="square" anchor="ctr" anchorCtr="1"/>
          <a:lstStyle/>
          <a:p>
            <a:pPr>
              <a:defRPr sz="85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de-DE"/>
          </a:p>
        </c:txPr>
        <c:crossAx val="489070976"/>
        <c:crosses val="autoZero"/>
        <c:auto val="1"/>
        <c:lblAlgn val="ctr"/>
        <c:lblOffset val="100"/>
        <c:noMultiLvlLbl val="0"/>
      </c:catAx>
      <c:valAx>
        <c:axId val="489070976"/>
        <c:scaling>
          <c:orientation val="minMax"/>
        </c:scaling>
        <c:delete val="0"/>
        <c:axPos val="r"/>
        <c:majorGridlines>
          <c:spPr>
            <a:ln w="28575" cap="flat" cmpd="sng" algn="ctr">
              <a:solidFill>
                <a:schemeClr val="bg1"/>
              </a:solidFill>
              <a:prstDash val="solid"/>
              <a:round/>
            </a:ln>
            <a:effectLst/>
          </c:spPr>
        </c:majorGridlines>
        <c:numFmt formatCode="[=0]&quot;- &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de-DE"/>
          </a:p>
        </c:txPr>
        <c:crossAx val="489048704"/>
        <c:crosses val="max"/>
        <c:crossBetween val="between"/>
      </c:valAx>
      <c:spPr>
        <a:solidFill>
          <a:schemeClr val="bg1">
            <a:lumMod val="95000"/>
          </a:schemeClr>
        </a:solidFill>
        <a:ln>
          <a:noFill/>
        </a:ln>
        <a:effectLst/>
      </c:spPr>
    </c:plotArea>
    <c:plotVisOnly val="0"/>
    <c:dispBlanksAs val="gap"/>
    <c:showDLblsOverMax val="0"/>
  </c:chart>
  <c:spPr>
    <a:solidFill>
      <a:schemeClr val="bg1"/>
    </a:solidFill>
    <a:ln w="6350"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orientation="portrait"/>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936231167459801E-3"/>
          <c:y val="9.4381270234621686E-2"/>
          <c:w val="0.91970994108947979"/>
          <c:h val="0.86515398297294055"/>
        </c:manualLayout>
      </c:layout>
      <c:lineChart>
        <c:grouping val="standard"/>
        <c:varyColors val="0"/>
        <c:ser>
          <c:idx val="0"/>
          <c:order val="0"/>
          <c:spPr>
            <a:ln w="28575" cap="rnd" cmpd="sng" algn="ctr">
              <a:solidFill>
                <a:schemeClr val="accent1"/>
              </a:solidFill>
              <a:prstDash val="solid"/>
              <a:round/>
            </a:ln>
            <a:effectLst/>
          </c:spPr>
          <c:marker>
            <c:symbol val="none"/>
          </c:marker>
          <c:cat>
            <c:numRef>
              <c:f>'726'!$Q$37:$Q$54</c:f>
              <c:numCache>
                <c:formatCode>General</c:formatCode>
                <c:ptCount val="18"/>
                <c:pt idx="0">
                  <c:v>2007</c:v>
                </c:pt>
                <c:pt idx="3">
                  <c:v>2010</c:v>
                </c:pt>
                <c:pt idx="8">
                  <c:v>2015</c:v>
                </c:pt>
                <c:pt idx="13">
                  <c:v>2020</c:v>
                </c:pt>
                <c:pt idx="16">
                  <c:v>2023</c:v>
                </c:pt>
              </c:numCache>
            </c:numRef>
          </c:cat>
          <c:val>
            <c:numRef>
              <c:f>'726'!$B$7:$B$23</c:f>
              <c:numCache>
                <c:formatCode>#\ ##0\ </c:formatCode>
                <c:ptCount val="17"/>
                <c:pt idx="0">
                  <c:v>4987</c:v>
                </c:pt>
                <c:pt idx="1">
                  <c:v>4894</c:v>
                </c:pt>
                <c:pt idx="2">
                  <c:v>5132</c:v>
                </c:pt>
                <c:pt idx="3">
                  <c:v>4964</c:v>
                </c:pt>
                <c:pt idx="4">
                  <c:v>5127</c:v>
                </c:pt>
                <c:pt idx="5">
                  <c:v>5115</c:v>
                </c:pt>
                <c:pt idx="6">
                  <c:v>4357</c:v>
                </c:pt>
                <c:pt idx="7">
                  <c:v>5588</c:v>
                </c:pt>
                <c:pt idx="8">
                  <c:v>5623</c:v>
                </c:pt>
                <c:pt idx="9">
                  <c:v>6365</c:v>
                </c:pt>
                <c:pt idx="10">
                  <c:v>5533</c:v>
                </c:pt>
                <c:pt idx="11">
                  <c:v>4945</c:v>
                </c:pt>
                <c:pt idx="12">
                  <c:v>5130</c:v>
                </c:pt>
                <c:pt idx="13">
                  <c:v>2255</c:v>
                </c:pt>
                <c:pt idx="14">
                  <c:v>2115</c:v>
                </c:pt>
                <c:pt idx="15">
                  <c:v>1960</c:v>
                </c:pt>
                <c:pt idx="16">
                  <c:v>1965</c:v>
                </c:pt>
              </c:numCache>
            </c:numRef>
          </c:val>
          <c:smooth val="0"/>
          <c:extLst>
            <c:ext xmlns:c16="http://schemas.microsoft.com/office/drawing/2014/chart" uri="{C3380CC4-5D6E-409C-BE32-E72D297353CC}">
              <c16:uniqueId val="{00000000-928B-432E-B3E9-982939BA2E58}"/>
            </c:ext>
          </c:extLst>
        </c:ser>
        <c:dLbls>
          <c:showLegendKey val="0"/>
          <c:showVal val="0"/>
          <c:showCatName val="0"/>
          <c:showSerName val="0"/>
          <c:showPercent val="0"/>
          <c:showBubbleSize val="0"/>
        </c:dLbls>
        <c:smooth val="0"/>
        <c:axId val="489016704"/>
        <c:axId val="489022592"/>
      </c:lineChart>
      <c:catAx>
        <c:axId val="489016704"/>
        <c:scaling>
          <c:orientation val="minMax"/>
        </c:scaling>
        <c:delete val="0"/>
        <c:axPos val="b"/>
        <c:numFmt formatCode="General" sourceLinked="1"/>
        <c:majorTickMark val="out"/>
        <c:minorTickMark val="none"/>
        <c:tickLblPos val="nextTo"/>
        <c:spPr>
          <a:noFill/>
          <a:ln w="6350" cap="flat" cmpd="sng" algn="ctr">
            <a:solidFill>
              <a:schemeClr val="bg1">
                <a:lumMod val="85000"/>
              </a:schemeClr>
            </a:solidFill>
            <a:prstDash val="solid"/>
            <a:round/>
          </a:ln>
          <a:effectLst/>
        </c:spPr>
        <c:txPr>
          <a:bodyPr rot="0" spcFirstLastPara="1" vertOverflow="ellipsis" wrap="square" anchor="ctr" anchorCtr="1"/>
          <a:lstStyle/>
          <a:p>
            <a:pPr>
              <a:defRPr sz="85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de-DE"/>
          </a:p>
        </c:txPr>
        <c:crossAx val="489022592"/>
        <c:crosses val="autoZero"/>
        <c:auto val="1"/>
        <c:lblAlgn val="ctr"/>
        <c:lblOffset val="100"/>
        <c:noMultiLvlLbl val="0"/>
      </c:catAx>
      <c:valAx>
        <c:axId val="489022592"/>
        <c:scaling>
          <c:orientation val="minMax"/>
        </c:scaling>
        <c:delete val="0"/>
        <c:axPos val="r"/>
        <c:majorGridlines>
          <c:spPr>
            <a:ln w="28575" cap="flat" cmpd="sng" algn="ctr">
              <a:solidFill>
                <a:schemeClr val="bg1"/>
              </a:solidFill>
              <a:prstDash val="solid"/>
              <a:round/>
            </a:ln>
            <a:effectLst/>
          </c:spPr>
        </c:majorGridlines>
        <c:numFmt formatCode="[=0]&quot;-  &quot;;#\ ##0\ \ "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de-DE"/>
          </a:p>
        </c:txPr>
        <c:crossAx val="489016704"/>
        <c:crosses val="max"/>
        <c:crossBetween val="midCat"/>
      </c:valAx>
      <c:spPr>
        <a:solidFill>
          <a:schemeClr val="bg1">
            <a:lumMod val="95000"/>
          </a:schemeClr>
        </a:solidFill>
        <a:ln>
          <a:noFill/>
        </a:ln>
        <a:effectLst/>
      </c:spPr>
    </c:plotArea>
    <c:plotVisOnly val="0"/>
    <c:dispBlanksAs val="gap"/>
    <c:showDLblsOverMax val="0"/>
  </c:chart>
  <c:spPr>
    <a:solidFill>
      <a:schemeClr val="bg1"/>
    </a:solidFill>
    <a:ln w="6350"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orientation="portrait"/>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1" i="0" u="none" strike="noStrike" baseline="0">
                <a:solidFill>
                  <a:srgbClr val="000000"/>
                </a:solidFill>
                <a:latin typeface="Arial"/>
                <a:ea typeface="Arial"/>
                <a:cs typeface="Arial"/>
              </a:defRPr>
            </a:pPr>
            <a:r>
              <a:rPr lang="de-DE">
                <a:latin typeface="Open Sans" panose="020B0606030504020204" pitchFamily="34" charset="0"/>
                <a:ea typeface="Open Sans" panose="020B0606030504020204" pitchFamily="34" charset="0"/>
                <a:cs typeface="Open Sans" panose="020B0606030504020204" pitchFamily="34" charset="0"/>
              </a:rPr>
              <a:t>Entwicklung der Nettoausgaben der Sozialhilfe </a:t>
            </a:r>
          </a:p>
          <a:p>
            <a:pPr algn="l">
              <a:defRPr sz="1000" b="1" i="0" u="none" strike="noStrike" baseline="0">
                <a:solidFill>
                  <a:srgbClr val="000000"/>
                </a:solidFill>
                <a:latin typeface="Arial"/>
                <a:ea typeface="Arial"/>
                <a:cs typeface="Arial"/>
              </a:defRPr>
            </a:pPr>
            <a:r>
              <a:rPr lang="de-DE" b="0">
                <a:latin typeface="Open Sans" panose="020B0606030504020204" pitchFamily="34" charset="0"/>
                <a:ea typeface="Open Sans" panose="020B0606030504020204" pitchFamily="34" charset="0"/>
                <a:cs typeface="Open Sans" panose="020B0606030504020204" pitchFamily="34" charset="0"/>
              </a:rPr>
              <a:t>in Mill. €</a:t>
            </a:r>
          </a:p>
        </c:rich>
      </c:tx>
      <c:layout>
        <c:manualLayout>
          <c:xMode val="edge"/>
          <c:yMode val="edge"/>
          <c:x val="1.5672806989874296E-4"/>
          <c:y val="1.4793589235862917E-2"/>
        </c:manualLayout>
      </c:layout>
      <c:overlay val="0"/>
      <c:spPr>
        <a:noFill/>
        <a:ln w="25400">
          <a:noFill/>
        </a:ln>
      </c:spPr>
    </c:title>
    <c:autoTitleDeleted val="0"/>
    <c:plotArea>
      <c:layout>
        <c:manualLayout>
          <c:layoutTarget val="inner"/>
          <c:xMode val="edge"/>
          <c:yMode val="edge"/>
          <c:x val="7.364905003732576E-4"/>
          <c:y val="0.14046681524123161"/>
          <c:w val="0.94463917715463308"/>
          <c:h val="0.78626023383719379"/>
        </c:manualLayout>
      </c:layout>
      <c:lineChart>
        <c:grouping val="standard"/>
        <c:varyColors val="0"/>
        <c:ser>
          <c:idx val="1"/>
          <c:order val="0"/>
          <c:spPr>
            <a:ln w="28575">
              <a:solidFill>
                <a:schemeClr val="accent6">
                  <a:lumMod val="60000"/>
                  <a:lumOff val="40000"/>
                </a:schemeClr>
              </a:solidFill>
              <a:prstDash val="solid"/>
            </a:ln>
          </c:spPr>
          <c:marker>
            <c:symbol val="none"/>
          </c:marker>
          <c:cat>
            <c:numRef>
              <c:f>'727'!$M$27:$M$45</c:f>
              <c:numCache>
                <c:formatCode>General</c:formatCode>
                <c:ptCount val="19"/>
                <c:pt idx="0">
                  <c:v>2005</c:v>
                </c:pt>
                <c:pt idx="9">
                  <c:v>2015</c:v>
                </c:pt>
                <c:pt idx="14">
                  <c:v>2020</c:v>
                </c:pt>
                <c:pt idx="18">
                  <c:v>2024</c:v>
                </c:pt>
              </c:numCache>
            </c:numRef>
          </c:cat>
          <c:val>
            <c:numRef>
              <c:f>'727'!$D$8:$D$27</c:f>
              <c:numCache>
                <c:formatCode>0.0\ \ \ </c:formatCode>
                <c:ptCount val="20"/>
                <c:pt idx="0">
                  <c:v>68.913979999999995</c:v>
                </c:pt>
                <c:pt idx="1">
                  <c:v>82.588478000000009</c:v>
                </c:pt>
                <c:pt idx="2">
                  <c:v>90.926648999999998</c:v>
                </c:pt>
                <c:pt idx="3">
                  <c:v>93.6</c:v>
                </c:pt>
                <c:pt idx="4">
                  <c:v>100.534915</c:v>
                </c:pt>
                <c:pt idx="5">
                  <c:v>103.912115</c:v>
                </c:pt>
                <c:pt idx="6">
                  <c:v>108.193</c:v>
                </c:pt>
                <c:pt idx="7">
                  <c:v>111.1</c:v>
                </c:pt>
                <c:pt idx="8">
                  <c:v>116.41395199999999</c:v>
                </c:pt>
                <c:pt idx="9">
                  <c:v>121.471435</c:v>
                </c:pt>
                <c:pt idx="10">
                  <c:v>127.582499</c:v>
                </c:pt>
                <c:pt idx="11">
                  <c:v>129.4</c:v>
                </c:pt>
                <c:pt idx="12">
                  <c:v>101.905495</c:v>
                </c:pt>
                <c:pt idx="13">
                  <c:v>103.584261</c:v>
                </c:pt>
                <c:pt idx="14">
                  <c:v>109.6</c:v>
                </c:pt>
                <c:pt idx="15">
                  <c:v>34.200000000000003</c:v>
                </c:pt>
                <c:pt idx="16">
                  <c:v>34.9</c:v>
                </c:pt>
                <c:pt idx="17">
                  <c:v>31.9</c:v>
                </c:pt>
                <c:pt idx="18">
                  <c:v>35.799999999999997</c:v>
                </c:pt>
                <c:pt idx="19">
                  <c:v>39</c:v>
                </c:pt>
              </c:numCache>
            </c:numRef>
          </c:val>
          <c:smooth val="0"/>
          <c:extLst>
            <c:ext xmlns:c16="http://schemas.microsoft.com/office/drawing/2014/chart" uri="{C3380CC4-5D6E-409C-BE32-E72D297353CC}">
              <c16:uniqueId val="{00000000-5E09-4A76-862D-B16C70FD4B51}"/>
            </c:ext>
          </c:extLst>
        </c:ser>
        <c:dLbls>
          <c:showLegendKey val="0"/>
          <c:showVal val="0"/>
          <c:showCatName val="0"/>
          <c:showSerName val="0"/>
          <c:showPercent val="0"/>
          <c:showBubbleSize val="0"/>
        </c:dLbls>
        <c:smooth val="0"/>
        <c:axId val="490432384"/>
        <c:axId val="490433920"/>
      </c:lineChart>
      <c:catAx>
        <c:axId val="490432384"/>
        <c:scaling>
          <c:orientation val="minMax"/>
        </c:scaling>
        <c:delete val="0"/>
        <c:axPos val="b"/>
        <c:numFmt formatCode="General" sourceLinked="1"/>
        <c:majorTickMark val="out"/>
        <c:minorTickMark val="none"/>
        <c:tickLblPos val="nextTo"/>
        <c:spPr>
          <a:ln w="3175">
            <a:solidFill>
              <a:schemeClr val="bg1">
                <a:lumMod val="85000"/>
              </a:schemeClr>
            </a:solidFill>
            <a:prstDash val="solid"/>
          </a:ln>
        </c:spPr>
        <c:txPr>
          <a:bodyPr rot="0" vert="horz"/>
          <a:lstStyle/>
          <a:p>
            <a:pPr>
              <a:defRPr sz="850" b="0" i="0" u="none" strike="noStrike" baseline="0">
                <a:solidFill>
                  <a:srgbClr val="000000"/>
                </a:solidFill>
                <a:latin typeface="Open Sans" panose="020B0606030504020204" pitchFamily="34" charset="0"/>
                <a:ea typeface="Open Sans" panose="020B0606030504020204" pitchFamily="34" charset="0"/>
                <a:cs typeface="Open Sans" panose="020B0606030504020204" pitchFamily="34" charset="0"/>
              </a:defRPr>
            </a:pPr>
            <a:endParaRPr lang="de-DE"/>
          </a:p>
        </c:txPr>
        <c:crossAx val="490433920"/>
        <c:crosses val="autoZero"/>
        <c:auto val="1"/>
        <c:lblAlgn val="ctr"/>
        <c:lblOffset val="100"/>
        <c:tickMarkSkip val="1"/>
        <c:noMultiLvlLbl val="0"/>
      </c:catAx>
      <c:valAx>
        <c:axId val="490433920"/>
        <c:scaling>
          <c:orientation val="minMax"/>
        </c:scaling>
        <c:delete val="0"/>
        <c:axPos val="r"/>
        <c:majorGridlines>
          <c:spPr>
            <a:ln w="31750">
              <a:solidFill>
                <a:schemeClr val="bg1"/>
              </a:solidFill>
              <a:prstDash val="solid"/>
            </a:ln>
          </c:spPr>
        </c:majorGridlines>
        <c:numFmt formatCode="[=0]&quot;-&quot;;##0\ \ " sourceLinked="0"/>
        <c:majorTickMark val="out"/>
        <c:minorTickMark val="none"/>
        <c:tickLblPos val="nextTo"/>
        <c:spPr>
          <a:noFill/>
          <a:ln w="3175">
            <a:noFill/>
            <a:prstDash val="solid"/>
          </a:ln>
        </c:spPr>
        <c:txPr>
          <a:bodyPr rot="0" vert="horz"/>
          <a:lstStyle/>
          <a:p>
            <a:pPr>
              <a:defRPr sz="850" b="0" i="0" u="none" strike="noStrike" baseline="0">
                <a:solidFill>
                  <a:srgbClr val="000000"/>
                </a:solidFill>
                <a:latin typeface="Open Sans" panose="020B0606030504020204" pitchFamily="34" charset="0"/>
                <a:ea typeface="Open Sans" panose="020B0606030504020204" pitchFamily="34" charset="0"/>
                <a:cs typeface="Open Sans" panose="020B0606030504020204" pitchFamily="34" charset="0"/>
              </a:defRPr>
            </a:pPr>
            <a:endParaRPr lang="de-DE"/>
          </a:p>
        </c:txPr>
        <c:crossAx val="490432384"/>
        <c:crosses val="max"/>
        <c:crossBetween val="midCat"/>
      </c:valAx>
      <c:spPr>
        <a:solidFill>
          <a:schemeClr val="bg1">
            <a:lumMod val="95000"/>
          </a:schemeClr>
        </a:solidFill>
        <a:ln w="25400">
          <a:noFill/>
        </a:ln>
      </c:spPr>
    </c:plotArea>
    <c:plotVisOnly val="0"/>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1" i="0" u="none" strike="noStrike" baseline="0">
                <a:solidFill>
                  <a:srgbClr val="000000"/>
                </a:solidFill>
                <a:latin typeface="Arial"/>
                <a:ea typeface="Arial"/>
                <a:cs typeface="Arial"/>
              </a:defRPr>
            </a:pPr>
            <a:r>
              <a:rPr lang="de-DE">
                <a:latin typeface="Open Sans" panose="020B0606030504020204" pitchFamily="34" charset="0"/>
                <a:ea typeface="Open Sans" panose="020B0606030504020204" pitchFamily="34" charset="0"/>
                <a:cs typeface="Open Sans" panose="020B0606030504020204" pitchFamily="34" charset="0"/>
              </a:rPr>
              <a:t>Entwicklung der reinen Ausgaben nach dem Alsybewerberleistungsgesetz</a:t>
            </a:r>
            <a:endParaRPr lang="de-DE" baseline="0">
              <a:latin typeface="Open Sans" panose="020B0606030504020204" pitchFamily="34" charset="0"/>
              <a:ea typeface="Open Sans" panose="020B0606030504020204" pitchFamily="34" charset="0"/>
              <a:cs typeface="Open Sans" panose="020B0606030504020204" pitchFamily="34" charset="0"/>
            </a:endParaRPr>
          </a:p>
          <a:p>
            <a:pPr algn="l">
              <a:defRPr sz="1000" b="1" i="0" u="none" strike="noStrike" baseline="0">
                <a:solidFill>
                  <a:srgbClr val="000000"/>
                </a:solidFill>
                <a:latin typeface="Arial"/>
                <a:ea typeface="Arial"/>
                <a:cs typeface="Arial"/>
              </a:defRPr>
            </a:pPr>
            <a:r>
              <a:rPr lang="de-DE" b="0">
                <a:latin typeface="Open Sans" panose="020B0606030504020204" pitchFamily="34" charset="0"/>
                <a:ea typeface="Open Sans" panose="020B0606030504020204" pitchFamily="34" charset="0"/>
                <a:cs typeface="Open Sans" panose="020B0606030504020204" pitchFamily="34" charset="0"/>
              </a:rPr>
              <a:t>in Mill.</a:t>
            </a:r>
            <a:r>
              <a:rPr lang="de-DE" b="0" baseline="0">
                <a:latin typeface="Open Sans" panose="020B0606030504020204" pitchFamily="34" charset="0"/>
                <a:ea typeface="Open Sans" panose="020B0606030504020204" pitchFamily="34" charset="0"/>
                <a:cs typeface="Open Sans" panose="020B0606030504020204" pitchFamily="34" charset="0"/>
              </a:rPr>
              <a:t> </a:t>
            </a:r>
            <a:r>
              <a:rPr lang="de-DE" b="0">
                <a:latin typeface="Open Sans" panose="020B0606030504020204" pitchFamily="34" charset="0"/>
                <a:ea typeface="Open Sans" panose="020B0606030504020204" pitchFamily="34" charset="0"/>
                <a:cs typeface="Open Sans" panose="020B0606030504020204" pitchFamily="34" charset="0"/>
              </a:rPr>
              <a:t>€</a:t>
            </a:r>
          </a:p>
          <a:p>
            <a:pPr algn="l">
              <a:defRPr sz="1000" b="1" i="0" u="none" strike="noStrike" baseline="0">
                <a:solidFill>
                  <a:srgbClr val="000000"/>
                </a:solidFill>
                <a:latin typeface="Arial"/>
                <a:ea typeface="Arial"/>
                <a:cs typeface="Arial"/>
              </a:defRPr>
            </a:pPr>
            <a:endParaRPr lang="de-DE" b="0" baseline="0">
              <a:latin typeface="Open Sans" panose="020B0606030504020204" pitchFamily="34" charset="0"/>
              <a:ea typeface="Open Sans" panose="020B0606030504020204" pitchFamily="34" charset="0"/>
              <a:cs typeface="Open Sans" panose="020B0606030504020204" pitchFamily="34" charset="0"/>
            </a:endParaRPr>
          </a:p>
        </c:rich>
      </c:tx>
      <c:layout>
        <c:manualLayout>
          <c:xMode val="edge"/>
          <c:yMode val="edge"/>
          <c:x val="1.567845256456345E-4"/>
          <c:y val="1.7675654811214092E-3"/>
        </c:manualLayout>
      </c:layout>
      <c:overlay val="0"/>
      <c:spPr>
        <a:noFill/>
        <a:ln w="25400">
          <a:noFill/>
        </a:ln>
      </c:spPr>
    </c:title>
    <c:autoTitleDeleted val="0"/>
    <c:plotArea>
      <c:layout>
        <c:manualLayout>
          <c:layoutTarget val="inner"/>
          <c:xMode val="edge"/>
          <c:yMode val="edge"/>
          <c:x val="6.8480247610556017E-3"/>
          <c:y val="0.11079403402405703"/>
          <c:w val="0.94463917715463308"/>
          <c:h val="0.81205581662268278"/>
        </c:manualLayout>
      </c:layout>
      <c:lineChart>
        <c:grouping val="standard"/>
        <c:varyColors val="0"/>
        <c:ser>
          <c:idx val="1"/>
          <c:order val="0"/>
          <c:spPr>
            <a:ln w="28575"/>
          </c:spPr>
          <c:marker>
            <c:symbol val="none"/>
          </c:marker>
          <c:cat>
            <c:strRef>
              <c:f>'728'!$K$42:$K$72</c:f>
              <c:strCache>
                <c:ptCount val="31"/>
                <c:pt idx="0">
                  <c:v>94</c:v>
                </c:pt>
                <c:pt idx="1">
                  <c:v>1995</c:v>
                </c:pt>
                <c:pt idx="6">
                  <c:v>2000</c:v>
                </c:pt>
                <c:pt idx="11">
                  <c:v>2005</c:v>
                </c:pt>
                <c:pt idx="16">
                  <c:v>2010</c:v>
                </c:pt>
                <c:pt idx="21">
                  <c:v>2015</c:v>
                </c:pt>
                <c:pt idx="26">
                  <c:v>2020</c:v>
                </c:pt>
                <c:pt idx="30">
                  <c:v>2024</c:v>
                </c:pt>
              </c:strCache>
            </c:strRef>
          </c:cat>
          <c:val>
            <c:numRef>
              <c:f>'728'!$L$42:$L$72</c:f>
              <c:numCache>
                <c:formatCode>#\ ###\ ##0</c:formatCode>
                <c:ptCount val="31"/>
                <c:pt idx="0">
                  <c:v>5.0718457125619301</c:v>
                </c:pt>
                <c:pt idx="1">
                  <c:v>7.1157012623796545</c:v>
                </c:pt>
                <c:pt idx="2">
                  <c:v>6.3641487245824022</c:v>
                </c:pt>
                <c:pt idx="3">
                  <c:v>4.9694109406236748</c:v>
                </c:pt>
                <c:pt idx="4">
                  <c:v>7.2767548629584375</c:v>
                </c:pt>
                <c:pt idx="5">
                  <c:v>4.6246613958370606</c:v>
                </c:pt>
                <c:pt idx="6">
                  <c:v>1.6348440304116412</c:v>
                </c:pt>
                <c:pt idx="7">
                  <c:v>0.82445000000000002</c:v>
                </c:pt>
                <c:pt idx="8">
                  <c:v>0.44338099999999997</c:v>
                </c:pt>
                <c:pt idx="9">
                  <c:v>0</c:v>
                </c:pt>
                <c:pt idx="10">
                  <c:v>0.33674799999999999</c:v>
                </c:pt>
                <c:pt idx="11">
                  <c:v>0.39503300000000002</c:v>
                </c:pt>
                <c:pt idx="12">
                  <c:v>0.36874000000000001</c:v>
                </c:pt>
                <c:pt idx="13">
                  <c:v>0.57444200000000001</c:v>
                </c:pt>
                <c:pt idx="14">
                  <c:v>0.62750099999999998</c:v>
                </c:pt>
                <c:pt idx="15">
                  <c:v>0.71309699999999998</c:v>
                </c:pt>
                <c:pt idx="16">
                  <c:v>0.93722499999999997</c:v>
                </c:pt>
                <c:pt idx="17">
                  <c:v>1.4409339999999999</c:v>
                </c:pt>
                <c:pt idx="18">
                  <c:v>1.982145</c:v>
                </c:pt>
                <c:pt idx="19">
                  <c:v>3.7697259999999999</c:v>
                </c:pt>
                <c:pt idx="20">
                  <c:v>7.0397910000000001</c:v>
                </c:pt>
                <c:pt idx="21">
                  <c:v>13.292195</c:v>
                </c:pt>
                <c:pt idx="22">
                  <c:v>24.906290000000002</c:v>
                </c:pt>
                <c:pt idx="23">
                  <c:v>18.087519</c:v>
                </c:pt>
                <c:pt idx="24">
                  <c:v>12.696550999999999</c:v>
                </c:pt>
                <c:pt idx="25">
                  <c:v>12.696549999999998</c:v>
                </c:pt>
                <c:pt idx="26">
                  <c:v>11.892199</c:v>
                </c:pt>
                <c:pt idx="27">
                  <c:v>11.257118</c:v>
                </c:pt>
                <c:pt idx="28">
                  <c:v>13.702386000000001</c:v>
                </c:pt>
                <c:pt idx="29">
                  <c:v>11.964575</c:v>
                </c:pt>
                <c:pt idx="30">
                  <c:v>13.306737</c:v>
                </c:pt>
              </c:numCache>
            </c:numRef>
          </c:val>
          <c:smooth val="0"/>
          <c:extLst>
            <c:ext xmlns:c16="http://schemas.microsoft.com/office/drawing/2014/chart" uri="{C3380CC4-5D6E-409C-BE32-E72D297353CC}">
              <c16:uniqueId val="{00000004-AD45-44A2-8F59-6F1BB61AA2A6}"/>
            </c:ext>
          </c:extLst>
        </c:ser>
        <c:dLbls>
          <c:showLegendKey val="0"/>
          <c:showVal val="0"/>
          <c:showCatName val="0"/>
          <c:showSerName val="0"/>
          <c:showPercent val="0"/>
          <c:showBubbleSize val="0"/>
        </c:dLbls>
        <c:smooth val="0"/>
        <c:axId val="468305408"/>
        <c:axId val="468306944"/>
      </c:lineChart>
      <c:catAx>
        <c:axId val="468305408"/>
        <c:scaling>
          <c:orientation val="minMax"/>
        </c:scaling>
        <c:delete val="0"/>
        <c:axPos val="b"/>
        <c:numFmt formatCode="General" sourceLinked="1"/>
        <c:majorTickMark val="out"/>
        <c:minorTickMark val="none"/>
        <c:tickLblPos val="nextTo"/>
        <c:spPr>
          <a:ln w="3175">
            <a:solidFill>
              <a:schemeClr val="bg1">
                <a:lumMod val="85000"/>
              </a:schemeClr>
            </a:solidFill>
            <a:prstDash val="solid"/>
          </a:ln>
        </c:spPr>
        <c:txPr>
          <a:bodyPr rot="0" vert="horz"/>
          <a:lstStyle/>
          <a:p>
            <a:pPr>
              <a:defRPr sz="850" b="0" i="0" u="none" strike="noStrike" baseline="0">
                <a:solidFill>
                  <a:srgbClr val="000000"/>
                </a:solidFill>
                <a:latin typeface="Open Sans" panose="020B0606030504020204" pitchFamily="34" charset="0"/>
                <a:ea typeface="Open Sans" panose="020B0606030504020204" pitchFamily="34" charset="0"/>
                <a:cs typeface="Open Sans" panose="020B0606030504020204" pitchFamily="34" charset="0"/>
              </a:defRPr>
            </a:pPr>
            <a:endParaRPr lang="de-DE"/>
          </a:p>
        </c:txPr>
        <c:crossAx val="468306944"/>
        <c:crosses val="autoZero"/>
        <c:auto val="1"/>
        <c:lblAlgn val="ctr"/>
        <c:lblOffset val="100"/>
        <c:tickMarkSkip val="1"/>
        <c:noMultiLvlLbl val="0"/>
      </c:catAx>
      <c:valAx>
        <c:axId val="468306944"/>
        <c:scaling>
          <c:orientation val="minMax"/>
        </c:scaling>
        <c:delete val="0"/>
        <c:axPos val="r"/>
        <c:majorGridlines>
          <c:spPr>
            <a:ln w="31750">
              <a:solidFill>
                <a:schemeClr val="bg1"/>
              </a:solidFill>
              <a:prstDash val="solid"/>
            </a:ln>
          </c:spPr>
        </c:majorGridlines>
        <c:numFmt formatCode="[=0]&quot;-&quot;;##0" sourceLinked="0"/>
        <c:majorTickMark val="out"/>
        <c:minorTickMark val="none"/>
        <c:tickLblPos val="nextTo"/>
        <c:spPr>
          <a:noFill/>
          <a:ln w="3175">
            <a:noFill/>
            <a:prstDash val="solid"/>
          </a:ln>
        </c:spPr>
        <c:txPr>
          <a:bodyPr rot="0" vert="horz"/>
          <a:lstStyle/>
          <a:p>
            <a:pPr>
              <a:defRPr sz="850" b="0" i="0" u="none" strike="noStrike" baseline="0">
                <a:solidFill>
                  <a:srgbClr val="000000"/>
                </a:solidFill>
                <a:latin typeface="Open Sans" panose="020B0606030504020204" pitchFamily="34" charset="0"/>
                <a:ea typeface="Open Sans" panose="020B0606030504020204" pitchFamily="34" charset="0"/>
                <a:cs typeface="Open Sans" panose="020B0606030504020204" pitchFamily="34" charset="0"/>
              </a:defRPr>
            </a:pPr>
            <a:endParaRPr lang="de-DE"/>
          </a:p>
        </c:txPr>
        <c:crossAx val="468305408"/>
        <c:crosses val="max"/>
        <c:crossBetween val="midCat"/>
      </c:valAx>
      <c:spPr>
        <a:solidFill>
          <a:schemeClr val="bg1">
            <a:lumMod val="95000"/>
          </a:schemeClr>
        </a:solidFill>
        <a:ln w="25400">
          <a:noFill/>
        </a:ln>
      </c:spPr>
    </c:plotArea>
    <c:plotVisOnly val="0"/>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1" i="0" u="none" strike="noStrike" baseline="0">
                <a:solidFill>
                  <a:srgbClr val="000000"/>
                </a:solidFill>
                <a:latin typeface="Arial"/>
                <a:ea typeface="Arial"/>
                <a:cs typeface="Arial"/>
              </a:defRPr>
            </a:pPr>
            <a:r>
              <a:rPr lang="en-US" b="0">
                <a:latin typeface="Open Sans" panose="020B0606030504020204" pitchFamily="34" charset="0"/>
                <a:ea typeface="Open Sans" panose="020B0606030504020204" pitchFamily="34" charset="0"/>
                <a:cs typeface="Open Sans" panose="020B0606030504020204" pitchFamily="34" charset="0"/>
              </a:rPr>
              <a:t>Anzahl</a:t>
            </a:r>
            <a:endParaRPr lang="en-US" b="0" baseline="0">
              <a:latin typeface="Open Sans" panose="020B0606030504020204" pitchFamily="34" charset="0"/>
              <a:ea typeface="Open Sans" panose="020B0606030504020204" pitchFamily="34" charset="0"/>
              <a:cs typeface="Open Sans" panose="020B0606030504020204" pitchFamily="34" charset="0"/>
            </a:endParaRPr>
          </a:p>
        </c:rich>
      </c:tx>
      <c:layout>
        <c:manualLayout>
          <c:xMode val="edge"/>
          <c:yMode val="edge"/>
          <c:x val="1.1323869983380107E-2"/>
          <c:y val="4.0038494080995329E-2"/>
        </c:manualLayout>
      </c:layout>
      <c:overlay val="0"/>
      <c:spPr>
        <a:noFill/>
        <a:ln w="25400">
          <a:noFill/>
        </a:ln>
      </c:spPr>
    </c:title>
    <c:autoTitleDeleted val="0"/>
    <c:plotArea>
      <c:layout>
        <c:manualLayout>
          <c:layoutTarget val="inner"/>
          <c:xMode val="edge"/>
          <c:yMode val="edge"/>
          <c:x val="6.8480247610556017E-3"/>
          <c:y val="9.3227032391702019E-2"/>
          <c:w val="0.94463917715463308"/>
          <c:h val="0.82962282876695748"/>
        </c:manualLayout>
      </c:layout>
      <c:lineChart>
        <c:grouping val="standard"/>
        <c:varyColors val="0"/>
        <c:ser>
          <c:idx val="1"/>
          <c:order val="0"/>
          <c:spPr>
            <a:ln w="28575"/>
          </c:spPr>
          <c:marker>
            <c:symbol val="none"/>
          </c:marker>
          <c:cat>
            <c:numRef>
              <c:f>'729'!$A$9:$A$13</c:f>
              <c:numCache>
                <c:formatCode>General</c:formatCode>
                <c:ptCount val="5"/>
                <c:pt idx="0">
                  <c:v>2020</c:v>
                </c:pt>
                <c:pt idx="1">
                  <c:v>2021</c:v>
                </c:pt>
                <c:pt idx="2">
                  <c:v>2022</c:v>
                </c:pt>
                <c:pt idx="3">
                  <c:v>2023</c:v>
                </c:pt>
                <c:pt idx="4">
                  <c:v>2024</c:v>
                </c:pt>
              </c:numCache>
            </c:numRef>
          </c:cat>
          <c:val>
            <c:numRef>
              <c:f>'729'!$B$9:$B$13</c:f>
              <c:numCache>
                <c:formatCode>#\ ##0\ \ \ </c:formatCode>
                <c:ptCount val="5"/>
                <c:pt idx="0">
                  <c:v>3470</c:v>
                </c:pt>
                <c:pt idx="1">
                  <c:v>3720</c:v>
                </c:pt>
                <c:pt idx="2">
                  <c:v>3615</c:v>
                </c:pt>
                <c:pt idx="3">
                  <c:v>3585</c:v>
                </c:pt>
                <c:pt idx="4">
                  <c:v>3595</c:v>
                </c:pt>
              </c:numCache>
            </c:numRef>
          </c:val>
          <c:smooth val="0"/>
          <c:extLst>
            <c:ext xmlns:c16="http://schemas.microsoft.com/office/drawing/2014/chart" uri="{C3380CC4-5D6E-409C-BE32-E72D297353CC}">
              <c16:uniqueId val="{00000000-9BA4-44E3-BE42-923AA19F7F4A}"/>
            </c:ext>
          </c:extLst>
        </c:ser>
        <c:dLbls>
          <c:showLegendKey val="0"/>
          <c:showVal val="0"/>
          <c:showCatName val="0"/>
          <c:showSerName val="0"/>
          <c:showPercent val="0"/>
          <c:showBubbleSize val="0"/>
        </c:dLbls>
        <c:smooth val="0"/>
        <c:axId val="468305408"/>
        <c:axId val="468306944"/>
      </c:lineChart>
      <c:catAx>
        <c:axId val="468305408"/>
        <c:scaling>
          <c:orientation val="minMax"/>
        </c:scaling>
        <c:delete val="0"/>
        <c:axPos val="b"/>
        <c:numFmt formatCode="General" sourceLinked="1"/>
        <c:majorTickMark val="out"/>
        <c:minorTickMark val="none"/>
        <c:tickLblPos val="nextTo"/>
        <c:spPr>
          <a:ln w="3175">
            <a:solidFill>
              <a:schemeClr val="bg1">
                <a:lumMod val="85000"/>
              </a:schemeClr>
            </a:solidFill>
            <a:prstDash val="solid"/>
          </a:ln>
        </c:spPr>
        <c:txPr>
          <a:bodyPr rot="0" vert="horz"/>
          <a:lstStyle/>
          <a:p>
            <a:pPr>
              <a:defRPr sz="850" b="0" i="0" u="none" strike="noStrike" baseline="0">
                <a:solidFill>
                  <a:srgbClr val="000000"/>
                </a:solidFill>
                <a:latin typeface="Open Sans" panose="020B0606030504020204" pitchFamily="34" charset="0"/>
                <a:ea typeface="Open Sans" panose="020B0606030504020204" pitchFamily="34" charset="0"/>
                <a:cs typeface="Open Sans" panose="020B0606030504020204" pitchFamily="34" charset="0"/>
              </a:defRPr>
            </a:pPr>
            <a:endParaRPr lang="de-DE"/>
          </a:p>
        </c:txPr>
        <c:crossAx val="468306944"/>
        <c:crosses val="autoZero"/>
        <c:auto val="1"/>
        <c:lblAlgn val="ctr"/>
        <c:lblOffset val="100"/>
        <c:tickMarkSkip val="1"/>
        <c:noMultiLvlLbl val="0"/>
      </c:catAx>
      <c:valAx>
        <c:axId val="468306944"/>
        <c:scaling>
          <c:orientation val="minMax"/>
          <c:max val="3800"/>
          <c:min val="3400"/>
        </c:scaling>
        <c:delete val="0"/>
        <c:axPos val="r"/>
        <c:majorGridlines>
          <c:spPr>
            <a:ln w="31750">
              <a:solidFill>
                <a:schemeClr val="bg1"/>
              </a:solidFill>
              <a:prstDash val="solid"/>
            </a:ln>
          </c:spPr>
        </c:majorGridlines>
        <c:numFmt formatCode="#\ ###" sourceLinked="0"/>
        <c:majorTickMark val="out"/>
        <c:minorTickMark val="none"/>
        <c:tickLblPos val="nextTo"/>
        <c:spPr>
          <a:noFill/>
          <a:ln w="3175">
            <a:noFill/>
            <a:prstDash val="solid"/>
          </a:ln>
        </c:spPr>
        <c:txPr>
          <a:bodyPr rot="0" vert="horz"/>
          <a:lstStyle/>
          <a:p>
            <a:pPr>
              <a:defRPr sz="850" b="0" i="0" u="none" strike="noStrike" baseline="0">
                <a:solidFill>
                  <a:srgbClr val="000000"/>
                </a:solidFill>
                <a:latin typeface="Open Sans" panose="020B0606030504020204" pitchFamily="34" charset="0"/>
                <a:ea typeface="Open Sans" panose="020B0606030504020204" pitchFamily="34" charset="0"/>
                <a:cs typeface="Open Sans" panose="020B0606030504020204" pitchFamily="34" charset="0"/>
              </a:defRPr>
            </a:pPr>
            <a:endParaRPr lang="de-DE"/>
          </a:p>
        </c:txPr>
        <c:crossAx val="468305408"/>
        <c:crosses val="max"/>
        <c:crossBetween val="midCat"/>
      </c:valAx>
      <c:spPr>
        <a:solidFill>
          <a:schemeClr val="bg1">
            <a:lumMod val="95000"/>
          </a:schemeClr>
        </a:solidFill>
        <a:ln w="25400">
          <a:noFill/>
        </a:ln>
      </c:spPr>
    </c:plotArea>
    <c:plotVisOnly val="0"/>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orientation="portrait"/>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480247610556017E-3"/>
          <c:y val="0.11818090605710298"/>
          <c:w val="0.94463917715463308"/>
          <c:h val="0.80466886237558255"/>
        </c:manualLayout>
      </c:layout>
      <c:lineChart>
        <c:grouping val="standard"/>
        <c:varyColors val="0"/>
        <c:ser>
          <c:idx val="1"/>
          <c:order val="0"/>
          <c:spPr>
            <a:ln w="28575"/>
          </c:spPr>
          <c:marker>
            <c:symbol val="none"/>
          </c:marker>
          <c:cat>
            <c:numRef>
              <c:f>'729'!$A$9:$A$13</c:f>
              <c:numCache>
                <c:formatCode>General</c:formatCode>
                <c:ptCount val="5"/>
                <c:pt idx="0">
                  <c:v>2020</c:v>
                </c:pt>
                <c:pt idx="1">
                  <c:v>2021</c:v>
                </c:pt>
                <c:pt idx="2">
                  <c:v>2022</c:v>
                </c:pt>
                <c:pt idx="3">
                  <c:v>2023</c:v>
                </c:pt>
                <c:pt idx="4">
                  <c:v>2024</c:v>
                </c:pt>
              </c:numCache>
            </c:numRef>
          </c:cat>
          <c:val>
            <c:numRef>
              <c:f>'730'!$B$6:$F$6</c:f>
              <c:numCache>
                <c:formatCode>#\ ##0\ </c:formatCode>
                <c:ptCount val="5"/>
                <c:pt idx="0">
                  <c:v>87903.644</c:v>
                </c:pt>
                <c:pt idx="1">
                  <c:v>85756.913</c:v>
                </c:pt>
                <c:pt idx="2">
                  <c:v>91216.57</c:v>
                </c:pt>
                <c:pt idx="3">
                  <c:v>97279.849000000002</c:v>
                </c:pt>
                <c:pt idx="4">
                  <c:v>111113.114</c:v>
                </c:pt>
              </c:numCache>
            </c:numRef>
          </c:val>
          <c:smooth val="0"/>
          <c:extLst>
            <c:ext xmlns:c16="http://schemas.microsoft.com/office/drawing/2014/chart" uri="{C3380CC4-5D6E-409C-BE32-E72D297353CC}">
              <c16:uniqueId val="{00000000-7335-4927-A188-3EDDF4B1CBB3}"/>
            </c:ext>
          </c:extLst>
        </c:ser>
        <c:dLbls>
          <c:showLegendKey val="0"/>
          <c:showVal val="0"/>
          <c:showCatName val="0"/>
          <c:showSerName val="0"/>
          <c:showPercent val="0"/>
          <c:showBubbleSize val="0"/>
        </c:dLbls>
        <c:smooth val="0"/>
        <c:axId val="468305408"/>
        <c:axId val="468306944"/>
      </c:lineChart>
      <c:catAx>
        <c:axId val="468305408"/>
        <c:scaling>
          <c:orientation val="minMax"/>
        </c:scaling>
        <c:delete val="0"/>
        <c:axPos val="b"/>
        <c:numFmt formatCode="General" sourceLinked="1"/>
        <c:majorTickMark val="out"/>
        <c:minorTickMark val="none"/>
        <c:tickLblPos val="nextTo"/>
        <c:spPr>
          <a:ln w="3175">
            <a:solidFill>
              <a:schemeClr val="bg1">
                <a:lumMod val="85000"/>
              </a:schemeClr>
            </a:solidFill>
            <a:prstDash val="solid"/>
          </a:ln>
        </c:spPr>
        <c:txPr>
          <a:bodyPr rot="0" vert="horz"/>
          <a:lstStyle/>
          <a:p>
            <a:pPr>
              <a:defRPr sz="850" b="0" i="0" u="none" strike="noStrike" baseline="0">
                <a:solidFill>
                  <a:srgbClr val="000000"/>
                </a:solidFill>
                <a:latin typeface="Open Sans" panose="020B0606030504020204" pitchFamily="34" charset="0"/>
                <a:ea typeface="Open Sans" panose="020B0606030504020204" pitchFamily="34" charset="0"/>
                <a:cs typeface="Open Sans" panose="020B0606030504020204" pitchFamily="34" charset="0"/>
              </a:defRPr>
            </a:pPr>
            <a:endParaRPr lang="de-DE"/>
          </a:p>
        </c:txPr>
        <c:crossAx val="468306944"/>
        <c:crosses val="autoZero"/>
        <c:auto val="1"/>
        <c:lblAlgn val="ctr"/>
        <c:lblOffset val="100"/>
        <c:tickMarkSkip val="1"/>
        <c:noMultiLvlLbl val="0"/>
      </c:catAx>
      <c:valAx>
        <c:axId val="468306944"/>
        <c:scaling>
          <c:orientation val="minMax"/>
          <c:max val="120000"/>
          <c:min val="80000"/>
        </c:scaling>
        <c:delete val="0"/>
        <c:axPos val="r"/>
        <c:majorGridlines>
          <c:spPr>
            <a:ln w="31750">
              <a:solidFill>
                <a:schemeClr val="bg1"/>
              </a:solidFill>
              <a:prstDash val="solid"/>
            </a:ln>
          </c:spPr>
        </c:majorGridlines>
        <c:numFmt formatCode="#\ ###" sourceLinked="0"/>
        <c:majorTickMark val="out"/>
        <c:minorTickMark val="none"/>
        <c:tickLblPos val="nextTo"/>
        <c:spPr>
          <a:noFill/>
          <a:ln w="3175">
            <a:noFill/>
            <a:prstDash val="solid"/>
          </a:ln>
        </c:spPr>
        <c:txPr>
          <a:bodyPr rot="0" vert="horz"/>
          <a:lstStyle/>
          <a:p>
            <a:pPr>
              <a:defRPr sz="850" b="0" i="0" u="none" strike="noStrike" baseline="0">
                <a:solidFill>
                  <a:srgbClr val="000000"/>
                </a:solidFill>
                <a:latin typeface="Open Sans" panose="020B0606030504020204" pitchFamily="34" charset="0"/>
                <a:ea typeface="Open Sans" panose="020B0606030504020204" pitchFamily="34" charset="0"/>
                <a:cs typeface="Open Sans" panose="020B0606030504020204" pitchFamily="34" charset="0"/>
              </a:defRPr>
            </a:pPr>
            <a:endParaRPr lang="de-DE"/>
          </a:p>
        </c:txPr>
        <c:crossAx val="468305408"/>
        <c:crosses val="max"/>
        <c:crossBetween val="midCat"/>
      </c:valAx>
      <c:spPr>
        <a:solidFill>
          <a:schemeClr val="bg1">
            <a:lumMod val="95000"/>
          </a:schemeClr>
        </a:solidFill>
        <a:ln w="25400">
          <a:noFill/>
        </a:ln>
      </c:spPr>
    </c:plotArea>
    <c:plotVisOnly val="0"/>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470680949184207E-2"/>
          <c:y val="9.9147063819527759E-2"/>
          <c:w val="0.91970994108947979"/>
          <c:h val="0.84515911785192055"/>
        </c:manualLayout>
      </c:layout>
      <c:lineChart>
        <c:grouping val="standard"/>
        <c:varyColors val="0"/>
        <c:ser>
          <c:idx val="0"/>
          <c:order val="0"/>
          <c:spPr>
            <a:ln w="28575">
              <a:solidFill>
                <a:schemeClr val="accent3">
                  <a:lumMod val="50000"/>
                </a:schemeClr>
              </a:solidFill>
            </a:ln>
          </c:spPr>
          <c:marker>
            <c:symbol val="none"/>
          </c:marker>
          <c:dLbls>
            <c:dLbl>
              <c:idx val="0"/>
              <c:layout>
                <c:manualLayout>
                  <c:x val="-1.7563374198478355E-2"/>
                  <c:y val="-2.72442040778305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C84-4B4A-B4E2-46681EC5934C}"/>
                </c:ext>
              </c:extLst>
            </c:dLbl>
            <c:dLbl>
              <c:idx val="1"/>
              <c:layout>
                <c:manualLayout>
                  <c:x val="-3.0221602046579622E-2"/>
                  <c:y val="-4.39456654557011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C84-4B4A-B4E2-46681EC5934C}"/>
                </c:ext>
              </c:extLst>
            </c:dLbl>
            <c:dLbl>
              <c:idx val="2"/>
              <c:layout>
                <c:manualLayout>
                  <c:x val="-3.4441011329280062E-2"/>
                  <c:y val="-4.11620885593893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C84-4B4A-B4E2-46681EC5934C}"/>
                </c:ext>
              </c:extLst>
            </c:dLbl>
            <c:dLbl>
              <c:idx val="3"/>
              <c:layout>
                <c:manualLayout>
                  <c:x val="-4.1127859017622795E-2"/>
                  <c:y val="3.21380824293882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643-4F71-A277-C54A4F8702A7}"/>
                </c:ext>
              </c:extLst>
            </c:dLbl>
            <c:dLbl>
              <c:idx val="4"/>
              <c:layout>
                <c:manualLayout>
                  <c:x val="-5.9757467025482576E-2"/>
                  <c:y val="-2.72442040778305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C84-4B4A-B4E2-46681EC5934C}"/>
                </c:ext>
              </c:extLst>
            </c:dLbl>
            <c:dLbl>
              <c:idx val="5"/>
              <c:layout>
                <c:manualLayout>
                  <c:x val="-3.8660420611980502E-2"/>
                  <c:y val="-2.7244204077830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C84-4B4A-B4E2-46681EC5934C}"/>
                </c:ext>
              </c:extLst>
            </c:dLbl>
            <c:dLbl>
              <c:idx val="6"/>
              <c:layout>
                <c:manualLayout>
                  <c:x val="-2.8111897405229409E-2"/>
                  <c:y val="-3.00277809741423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C84-4B4A-B4E2-46681EC5934C}"/>
                </c:ext>
              </c:extLst>
            </c:dLbl>
            <c:dLbl>
              <c:idx val="7"/>
              <c:layout>
                <c:manualLayout>
                  <c:x val="-2.3892488122528987E-2"/>
                  <c:y val="-3.55949347667658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C84-4B4A-B4E2-46681EC5934C}"/>
                </c:ext>
              </c:extLst>
            </c:dLbl>
            <c:dLbl>
              <c:idx val="8"/>
              <c:layout>
                <c:manualLayout>
                  <c:x val="-2.1782783481178777E-2"/>
                  <c:y val="-3.55949347667658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C84-4B4A-B4E2-46681EC5934C}"/>
                </c:ext>
              </c:extLst>
            </c:dLbl>
            <c:dLbl>
              <c:idx val="9"/>
              <c:layout>
                <c:manualLayout>
                  <c:x val="-1.3057683579026307E-2"/>
                  <c:y val="-2.58788591500816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43-4F71-A277-C54A4F8702A7}"/>
                </c:ext>
              </c:extLst>
            </c:dLbl>
            <c:dLbl>
              <c:idx val="10"/>
              <c:layout>
                <c:manualLayout>
                  <c:x val="-4.3132871548951117E-2"/>
                  <c:y val="2.09809782794902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643-4F71-A277-C54A4F8702A7}"/>
                </c:ext>
              </c:extLst>
            </c:dLbl>
            <c:dLbl>
              <c:idx val="12"/>
              <c:layout>
                <c:manualLayout>
                  <c:x val="-3.4441011329280041E-2"/>
                  <c:y val="-3.55949347667659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C84-4B4A-B4E2-46681EC5934C}"/>
                </c:ext>
              </c:extLst>
            </c:dLbl>
            <c:dLbl>
              <c:idx val="13"/>
              <c:layout>
                <c:manualLayout>
                  <c:x val="-4.2879829894680886E-2"/>
                  <c:y val="2.00766031594693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C84-4B4A-B4E2-46681EC5934C}"/>
                </c:ext>
              </c:extLst>
            </c:dLbl>
            <c:dLbl>
              <c:idx val="14"/>
              <c:layout>
                <c:manualLayout>
                  <c:x val="-5.3428353101431944E-2"/>
                  <c:y val="-3.28113578704540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C84-4B4A-B4E2-46681EC5934C}"/>
                </c:ext>
              </c:extLst>
            </c:dLbl>
            <c:dLbl>
              <c:idx val="16"/>
              <c:layout>
                <c:manualLayout>
                  <c:x val="-6.6086580949533208E-2"/>
                  <c:y val="1.72930262631576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C84-4B4A-B4E2-46681EC5934C}"/>
                </c:ext>
              </c:extLst>
            </c:dLbl>
            <c:spPr>
              <a:noFill/>
              <a:ln>
                <a:noFill/>
              </a:ln>
              <a:effectLst/>
            </c:spPr>
            <c:txPr>
              <a:bodyPr rot="0" vert="horz"/>
              <a:lstStyle/>
              <a:p>
                <a:pPr>
                  <a:defRPr sz="850"/>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'740'!$R$6:$R$25</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'740'!$B$6:$B$25</c:f>
              <c:numCache>
                <c:formatCode>#\ ##0\ \ </c:formatCode>
                <c:ptCount val="20"/>
                <c:pt idx="0">
                  <c:v>3590</c:v>
                </c:pt>
                <c:pt idx="1">
                  <c:v>2998</c:v>
                </c:pt>
                <c:pt idx="2">
                  <c:v>2549</c:v>
                </c:pt>
                <c:pt idx="3">
                  <c:v>2544</c:v>
                </c:pt>
                <c:pt idx="4">
                  <c:v>4561</c:v>
                </c:pt>
                <c:pt idx="5">
                  <c:v>4761</c:v>
                </c:pt>
                <c:pt idx="6">
                  <c:v>4500</c:v>
                </c:pt>
                <c:pt idx="7">
                  <c:v>3972</c:v>
                </c:pt>
                <c:pt idx="8">
                  <c:v>3522</c:v>
                </c:pt>
                <c:pt idx="9">
                  <c:v>2614</c:v>
                </c:pt>
                <c:pt idx="10">
                  <c:v>2101</c:v>
                </c:pt>
                <c:pt idx="11">
                  <c:v>3022</c:v>
                </c:pt>
                <c:pt idx="12">
                  <c:v>2667</c:v>
                </c:pt>
                <c:pt idx="13">
                  <c:v>2095</c:v>
                </c:pt>
                <c:pt idx="14">
                  <c:v>2460</c:v>
                </c:pt>
                <c:pt idx="15">
                  <c:v>3086</c:v>
                </c:pt>
                <c:pt idx="16">
                  <c:v>2667</c:v>
                </c:pt>
                <c:pt idx="17">
                  <c:v>3197</c:v>
                </c:pt>
                <c:pt idx="18">
                  <c:v>5062</c:v>
                </c:pt>
                <c:pt idx="19">
                  <c:v>5240</c:v>
                </c:pt>
              </c:numCache>
            </c:numRef>
          </c:val>
          <c:smooth val="0"/>
          <c:extLst>
            <c:ext xmlns:c16="http://schemas.microsoft.com/office/drawing/2014/chart" uri="{C3380CC4-5D6E-409C-BE32-E72D297353CC}">
              <c16:uniqueId val="{00000003-D643-4F71-A277-C54A4F8702A7}"/>
            </c:ext>
          </c:extLst>
        </c:ser>
        <c:dLbls>
          <c:showLegendKey val="0"/>
          <c:showVal val="0"/>
          <c:showCatName val="0"/>
          <c:showSerName val="0"/>
          <c:showPercent val="0"/>
          <c:showBubbleSize val="0"/>
        </c:dLbls>
        <c:smooth val="0"/>
        <c:axId val="476388352"/>
        <c:axId val="476406528"/>
      </c:lineChart>
      <c:catAx>
        <c:axId val="476388352"/>
        <c:scaling>
          <c:orientation val="minMax"/>
        </c:scaling>
        <c:delete val="0"/>
        <c:axPos val="b"/>
        <c:numFmt formatCode="General" sourceLinked="1"/>
        <c:majorTickMark val="out"/>
        <c:minorTickMark val="none"/>
        <c:tickLblPos val="nextTo"/>
        <c:spPr>
          <a:ln>
            <a:solidFill>
              <a:schemeClr val="bg1">
                <a:lumMod val="85000"/>
              </a:schemeClr>
            </a:solidFill>
          </a:ln>
        </c:spPr>
        <c:txPr>
          <a:bodyPr rot="0"/>
          <a:lstStyle/>
          <a:p>
            <a:pPr>
              <a:defRPr sz="850"/>
            </a:pPr>
            <a:endParaRPr lang="de-DE"/>
          </a:p>
        </c:txPr>
        <c:crossAx val="476406528"/>
        <c:crosses val="autoZero"/>
        <c:auto val="1"/>
        <c:lblAlgn val="ctr"/>
        <c:lblOffset val="100"/>
        <c:noMultiLvlLbl val="0"/>
      </c:catAx>
      <c:valAx>
        <c:axId val="476406528"/>
        <c:scaling>
          <c:orientation val="minMax"/>
          <c:max val="6000"/>
          <c:min val="1500"/>
        </c:scaling>
        <c:delete val="0"/>
        <c:axPos val="r"/>
        <c:majorGridlines>
          <c:spPr>
            <a:ln w="28575">
              <a:solidFill>
                <a:schemeClr val="bg1"/>
              </a:solidFill>
            </a:ln>
          </c:spPr>
        </c:majorGridlines>
        <c:numFmt formatCode="[=0]&quot;- &quot;;#\ ##0\ \ " sourceLinked="0"/>
        <c:majorTickMark val="out"/>
        <c:minorTickMark val="none"/>
        <c:tickLblPos val="nextTo"/>
        <c:spPr>
          <a:ln>
            <a:noFill/>
          </a:ln>
        </c:spPr>
        <c:crossAx val="476388352"/>
        <c:crosses val="max"/>
        <c:crossBetween val="midCat"/>
      </c:valAx>
      <c:spPr>
        <a:solidFill>
          <a:schemeClr val="bg1">
            <a:lumMod val="95000"/>
          </a:schemeClr>
        </a:solidFill>
      </c:spPr>
    </c:plotArea>
    <c:plotVisOnly val="0"/>
    <c:dispBlanksAs val="gap"/>
    <c:showDLblsOverMax val="0"/>
  </c:chart>
  <c:spPr>
    <a:ln>
      <a:noFill/>
    </a:ln>
  </c:spPr>
  <c:txPr>
    <a:bodyPr/>
    <a:lstStyle/>
    <a:p>
      <a:pPr>
        <a:defRPr sz="800">
          <a:latin typeface="Open Sans"/>
          <a:ea typeface="Open Sans"/>
          <a:cs typeface="Open Sans"/>
        </a:defRPr>
      </a:pPr>
      <a:endParaRPr lang="de-DE"/>
    </a:p>
  </c:txPr>
  <c:printSettings>
    <c:headerFooter/>
    <c:pageMargins b="0.78740157499999996" l="0.7" r="0.7" t="0.78740157499999996" header="0.3" footer="0.3"/>
    <c:pageSetup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470680949184207E-2"/>
          <c:y val="0.1154374652940072"/>
          <c:w val="0.91970994108947979"/>
          <c:h val="0.67428189317044418"/>
        </c:manualLayout>
      </c:layout>
      <c:barChart>
        <c:barDir val="col"/>
        <c:grouping val="stacked"/>
        <c:varyColors val="0"/>
        <c:ser>
          <c:idx val="0"/>
          <c:order val="0"/>
          <c:tx>
            <c:strRef>
              <c:f>'741'!$C$3</c:f>
              <c:strCache>
                <c:ptCount val="1"/>
                <c:pt idx="0">
                  <c:v>Per-
sonen</c:v>
                </c:pt>
              </c:strCache>
            </c:strRef>
          </c:tx>
          <c:invertIfNegative val="0"/>
          <c:dLbls>
            <c:numFmt formatCode="#,##0.0" sourceLinked="0"/>
            <c:spPr>
              <a:noFill/>
              <a:ln>
                <a:noFill/>
              </a:ln>
              <a:effectLst/>
            </c:spPr>
            <c:txPr>
              <a:bodyPr wrap="square" lIns="38100" tIns="19050" rIns="38100" bIns="19050" anchor="ctr">
                <a:spAutoFit/>
              </a:bodyPr>
              <a:lstStyle/>
              <a:p>
                <a:pPr>
                  <a:defRPr sz="850">
                    <a:solidFill>
                      <a:schemeClr val="bg1"/>
                    </a:solidFill>
                    <a:latin typeface="Open Sans" panose="020B0606030504020204" pitchFamily="34" charset="0"/>
                    <a:ea typeface="Open Sans" panose="020B0606030504020204" pitchFamily="34" charset="0"/>
                    <a:cs typeface="Open Sans" panose="020B0606030504020204" pitchFamily="34" charset="0"/>
                  </a:defRPr>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'741'!$A$7:$A$17</c:f>
              <c:strCache>
                <c:ptCount val="11"/>
                <c:pt idx="0">
                  <c:v>01 - Innenstadt</c:v>
                </c:pt>
                <c:pt idx="1">
                  <c:v>02 - St. Jürgen</c:v>
                </c:pt>
                <c:pt idx="2">
                  <c:v>03 - Moisling</c:v>
                </c:pt>
                <c:pt idx="3">
                  <c:v>04 - Buntekuh</c:v>
                </c:pt>
                <c:pt idx="4">
                  <c:v>05 - St. Lorenz Süd</c:v>
                </c:pt>
                <c:pt idx="5">
                  <c:v>06 - St. Lorenz Nord</c:v>
                </c:pt>
                <c:pt idx="6">
                  <c:v>07 - St. Gertrud</c:v>
                </c:pt>
                <c:pt idx="7">
                  <c:v>08 - Schlutup</c:v>
                </c:pt>
                <c:pt idx="8">
                  <c:v>09 - Kücknitz</c:v>
                </c:pt>
                <c:pt idx="9">
                  <c:v>10 - Travemünde</c:v>
                </c:pt>
                <c:pt idx="10">
                  <c:v>Hansestadt Lübeck</c:v>
                </c:pt>
              </c:strCache>
            </c:strRef>
          </c:cat>
          <c:val>
            <c:numRef>
              <c:f>'741'!$O$25:$O$35</c:f>
              <c:numCache>
                <c:formatCode>0.0</c:formatCode>
                <c:ptCount val="11"/>
                <c:pt idx="0">
                  <c:v>3.4902496584275244</c:v>
                </c:pt>
                <c:pt idx="1">
                  <c:v>3.3711916351180813</c:v>
                </c:pt>
                <c:pt idx="2">
                  <c:v>2.7208348863212821</c:v>
                </c:pt>
                <c:pt idx="3">
                  <c:v>2.4768838123927868</c:v>
                </c:pt>
                <c:pt idx="4">
                  <c:v>2.2078733597167255</c:v>
                </c:pt>
                <c:pt idx="5">
                  <c:v>2.0906220667292432</c:v>
                </c:pt>
                <c:pt idx="6">
                  <c:v>1.9434269434269433</c:v>
                </c:pt>
                <c:pt idx="7">
                  <c:v>1.893939393939394</c:v>
                </c:pt>
                <c:pt idx="8">
                  <c:v>1.6194331983805668</c:v>
                </c:pt>
                <c:pt idx="9">
                  <c:v>1.5027755749405234</c:v>
                </c:pt>
                <c:pt idx="10">
                  <c:v>2.1775042513563854</c:v>
                </c:pt>
              </c:numCache>
            </c:numRef>
          </c:val>
          <c:extLst>
            <c:ext xmlns:c16="http://schemas.microsoft.com/office/drawing/2014/chart" uri="{C3380CC4-5D6E-409C-BE32-E72D297353CC}">
              <c16:uniqueId val="{00000000-5721-431B-BAAD-086D02BEB56B}"/>
            </c:ext>
          </c:extLst>
        </c:ser>
        <c:dLbls>
          <c:showLegendKey val="0"/>
          <c:showVal val="0"/>
          <c:showCatName val="0"/>
          <c:showSerName val="0"/>
          <c:showPercent val="0"/>
          <c:showBubbleSize val="0"/>
        </c:dLbls>
        <c:gapWidth val="40"/>
        <c:overlap val="100"/>
        <c:axId val="476504832"/>
        <c:axId val="476506368"/>
      </c:barChart>
      <c:catAx>
        <c:axId val="476504832"/>
        <c:scaling>
          <c:orientation val="minMax"/>
        </c:scaling>
        <c:delete val="0"/>
        <c:axPos val="b"/>
        <c:numFmt formatCode="General" sourceLinked="1"/>
        <c:majorTickMark val="out"/>
        <c:minorTickMark val="none"/>
        <c:tickLblPos val="nextTo"/>
        <c:spPr>
          <a:ln>
            <a:solidFill>
              <a:schemeClr val="bg1">
                <a:lumMod val="85000"/>
              </a:schemeClr>
            </a:solidFill>
          </a:ln>
        </c:spPr>
        <c:txPr>
          <a:bodyPr rot="-2700000"/>
          <a:lstStyle/>
          <a:p>
            <a:pPr>
              <a:defRPr sz="85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de-DE"/>
          </a:p>
        </c:txPr>
        <c:crossAx val="476506368"/>
        <c:crosses val="autoZero"/>
        <c:auto val="1"/>
        <c:lblAlgn val="ctr"/>
        <c:lblOffset val="100"/>
        <c:noMultiLvlLbl val="0"/>
      </c:catAx>
      <c:valAx>
        <c:axId val="476506368"/>
        <c:scaling>
          <c:orientation val="minMax"/>
        </c:scaling>
        <c:delete val="0"/>
        <c:axPos val="r"/>
        <c:majorGridlines>
          <c:spPr>
            <a:ln w="28575">
              <a:solidFill>
                <a:schemeClr val="bg1"/>
              </a:solidFill>
            </a:ln>
          </c:spPr>
        </c:majorGridlines>
        <c:numFmt formatCode="[=0]&quot;-  &quot;;#0.0\ \ " sourceLinked="0"/>
        <c:majorTickMark val="out"/>
        <c:minorTickMark val="none"/>
        <c:tickLblPos val="nextTo"/>
        <c:spPr>
          <a:ln>
            <a:noFill/>
          </a:ln>
        </c:spPr>
        <c:txPr>
          <a:bodyPr/>
          <a:lstStyle/>
          <a:p>
            <a:pPr>
              <a:defRPr sz="850">
                <a:latin typeface="Open Sans" panose="020B0606030504020204" pitchFamily="34" charset="0"/>
                <a:ea typeface="Open Sans" panose="020B0606030504020204" pitchFamily="34" charset="0"/>
                <a:cs typeface="Open Sans" panose="020B0606030504020204" pitchFamily="34" charset="0"/>
              </a:defRPr>
            </a:pPr>
            <a:endParaRPr lang="de-DE"/>
          </a:p>
        </c:txPr>
        <c:crossAx val="476504832"/>
        <c:crosses val="max"/>
        <c:crossBetween val="between"/>
      </c:valAx>
      <c:spPr>
        <a:solidFill>
          <a:schemeClr val="bg1">
            <a:lumMod val="95000"/>
          </a:schemeClr>
        </a:solidFill>
      </c:spPr>
    </c:plotArea>
    <c:plotVisOnly val="0"/>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de-DE"/>
    </a:p>
  </c:txPr>
  <c:printSettings>
    <c:headerFooter>
      <c:oddFooter>&amp;L&amp;"Open Sans,Standard"&amp;8Statistisches Jahrbuch 2019/20/21
&amp;R&amp;"Open Sans,Standard"&amp;8&amp;S
</c:oddFooter>
    </c:headerFooter>
    <c:pageMargins b="0.78740157499999996" l="0.7" r="0.7" t="0.78740157499999996" header="0.3" footer="0.3"/>
    <c:pageSetup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2.0533762491348091E-2"/>
          <c:y val="8.8996314519594832E-2"/>
          <c:w val="0.91084521187263168"/>
          <c:h val="0.82778747414272635"/>
        </c:manualLayout>
      </c:layout>
      <c:lineChart>
        <c:grouping val="standard"/>
        <c:varyColors val="0"/>
        <c:ser>
          <c:idx val="0"/>
          <c:order val="0"/>
          <c:tx>
            <c:strRef>
              <c:f>'742'!$B$3:$B$4</c:f>
              <c:strCache>
                <c:ptCount val="2"/>
                <c:pt idx="0">
                  <c:v>angeordnete 
Zwangsräumungen</c:v>
                </c:pt>
              </c:strCache>
            </c:strRef>
          </c:tx>
          <c:spPr>
            <a:ln w="28575">
              <a:solidFill>
                <a:srgbClr val="9BBB59">
                  <a:lumMod val="60000"/>
                  <a:lumOff val="40000"/>
                </a:srgbClr>
              </a:solidFill>
            </a:ln>
          </c:spPr>
          <c:marker>
            <c:symbol val="none"/>
          </c:marker>
          <c:cat>
            <c:numRef>
              <c:f>'742'!$A$5:$A$23</c:f>
              <c:numCache>
                <c:formatCode>General</c:formatCode>
                <c:ptCount val="19"/>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c:v>2024</c:v>
                </c:pt>
              </c:numCache>
            </c:numRef>
          </c:cat>
          <c:val>
            <c:numRef>
              <c:f>'742'!$B$5:$B$23</c:f>
              <c:numCache>
                <c:formatCode>General</c:formatCode>
                <c:ptCount val="19"/>
                <c:pt idx="0">
                  <c:v>284</c:v>
                </c:pt>
                <c:pt idx="1">
                  <c:v>344</c:v>
                </c:pt>
                <c:pt idx="2">
                  <c:v>306</c:v>
                </c:pt>
                <c:pt idx="3">
                  <c:v>298</c:v>
                </c:pt>
                <c:pt idx="4">
                  <c:v>287</c:v>
                </c:pt>
                <c:pt idx="5">
                  <c:v>361</c:v>
                </c:pt>
                <c:pt idx="6">
                  <c:v>291</c:v>
                </c:pt>
                <c:pt idx="7">
                  <c:v>301</c:v>
                </c:pt>
                <c:pt idx="8">
                  <c:v>325</c:v>
                </c:pt>
                <c:pt idx="9">
                  <c:v>388</c:v>
                </c:pt>
                <c:pt idx="10">
                  <c:v>324</c:v>
                </c:pt>
                <c:pt idx="11">
                  <c:v>274</c:v>
                </c:pt>
                <c:pt idx="12">
                  <c:v>304</c:v>
                </c:pt>
                <c:pt idx="13">
                  <c:v>218</c:v>
                </c:pt>
                <c:pt idx="14">
                  <c:v>266</c:v>
                </c:pt>
                <c:pt idx="15">
                  <c:v>217</c:v>
                </c:pt>
                <c:pt idx="16">
                  <c:v>189</c:v>
                </c:pt>
                <c:pt idx="17">
                  <c:v>229</c:v>
                </c:pt>
                <c:pt idx="18">
                  <c:v>196</c:v>
                </c:pt>
              </c:numCache>
            </c:numRef>
          </c:val>
          <c:smooth val="0"/>
          <c:extLst>
            <c:ext xmlns:c16="http://schemas.microsoft.com/office/drawing/2014/chart" uri="{C3380CC4-5D6E-409C-BE32-E72D297353CC}">
              <c16:uniqueId val="{00000000-2423-4BAA-A17F-821314306EEB}"/>
            </c:ext>
          </c:extLst>
        </c:ser>
        <c:dLbls>
          <c:showLegendKey val="0"/>
          <c:showVal val="0"/>
          <c:showCatName val="0"/>
          <c:showSerName val="0"/>
          <c:showPercent val="0"/>
          <c:showBubbleSize val="0"/>
        </c:dLbls>
        <c:smooth val="0"/>
        <c:axId val="476445696"/>
        <c:axId val="476189440"/>
      </c:lineChart>
      <c:catAx>
        <c:axId val="476445696"/>
        <c:scaling>
          <c:orientation val="minMax"/>
        </c:scaling>
        <c:delete val="0"/>
        <c:axPos val="b"/>
        <c:numFmt formatCode="General" sourceLinked="1"/>
        <c:majorTickMark val="out"/>
        <c:minorTickMark val="none"/>
        <c:tickLblPos val="nextTo"/>
        <c:spPr>
          <a:ln>
            <a:solidFill>
              <a:sysClr val="window" lastClr="FFFFFF">
                <a:lumMod val="85000"/>
              </a:sysClr>
            </a:solidFill>
          </a:ln>
        </c:spPr>
        <c:txPr>
          <a:bodyPr/>
          <a:lstStyle/>
          <a:p>
            <a:pPr>
              <a:defRPr sz="850">
                <a:latin typeface="Open Sans" panose="020B0606030504020204" pitchFamily="34" charset="0"/>
                <a:ea typeface="Open Sans" panose="020B0606030504020204" pitchFamily="34" charset="0"/>
                <a:cs typeface="Open Sans" panose="020B0606030504020204" pitchFamily="34" charset="0"/>
              </a:defRPr>
            </a:pPr>
            <a:endParaRPr lang="de-DE"/>
          </a:p>
        </c:txPr>
        <c:crossAx val="476189440"/>
        <c:crosses val="autoZero"/>
        <c:auto val="1"/>
        <c:lblAlgn val="ctr"/>
        <c:lblOffset val="100"/>
        <c:noMultiLvlLbl val="0"/>
      </c:catAx>
      <c:valAx>
        <c:axId val="476189440"/>
        <c:scaling>
          <c:orientation val="minMax"/>
          <c:max val="450"/>
          <c:min val="100"/>
        </c:scaling>
        <c:delete val="0"/>
        <c:axPos val="r"/>
        <c:majorGridlines>
          <c:spPr>
            <a:ln w="28575">
              <a:solidFill>
                <a:schemeClr val="bg1"/>
              </a:solidFill>
            </a:ln>
          </c:spPr>
        </c:majorGridlines>
        <c:numFmt formatCode="[=0]&quot;- &quot;;#\ ##0\ \ " sourceLinked="0"/>
        <c:majorTickMark val="out"/>
        <c:minorTickMark val="none"/>
        <c:tickLblPos val="nextTo"/>
        <c:spPr>
          <a:ln w="28575">
            <a:solidFill>
              <a:schemeClr val="bg1"/>
            </a:solidFill>
          </a:ln>
        </c:spPr>
        <c:txPr>
          <a:bodyPr/>
          <a:lstStyle/>
          <a:p>
            <a:pPr>
              <a:defRPr sz="850">
                <a:latin typeface="Open Sans" panose="020B0606030504020204" pitchFamily="34" charset="0"/>
                <a:ea typeface="Open Sans" panose="020B0606030504020204" pitchFamily="34" charset="0"/>
                <a:cs typeface="Open Sans" panose="020B0606030504020204" pitchFamily="34" charset="0"/>
              </a:defRPr>
            </a:pPr>
            <a:endParaRPr lang="de-DE"/>
          </a:p>
        </c:txPr>
        <c:crossAx val="476445696"/>
        <c:crosses val="max"/>
        <c:crossBetween val="midCat"/>
      </c:valAx>
      <c:spPr>
        <a:solidFill>
          <a:schemeClr val="bg1">
            <a:lumMod val="95000"/>
          </a:schemeClr>
        </a:solidFill>
        <a:ln>
          <a:noFill/>
        </a:ln>
      </c:spPr>
    </c:plotArea>
    <c:plotVisOnly val="0"/>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de-DE"/>
    </a:p>
  </c:txPr>
  <c:printSettings>
    <c:headerFooter>
      <c:oddFooter>&amp;L&amp;"Arial,Standard"&amp;8Kommunale Statistikstelle&amp;Z&amp;"Arial,Standard"&amp;8&amp;S&amp;R&amp;"Arial,Standard"&amp;8Statistische Nachrichten Nr. X</c:oddFooter>
    </c:headerFooter>
    <c:pageMargins b="0.78740157499999996" l="0.7" r="0.7" t="0.78740157499999996" header="0.3" footer="0.3"/>
    <c:pageSetup orientation="portrait"/>
  </c:printSettings>
  <c:userShapes r:id="rId2"/>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2.8263190175552108E-2"/>
          <c:y val="8.2541768685493233E-2"/>
          <c:w val="0.90149613164330655"/>
          <c:h val="0.79476839204904148"/>
        </c:manualLayout>
      </c:layout>
      <c:lineChart>
        <c:grouping val="standard"/>
        <c:varyColors val="0"/>
        <c:ser>
          <c:idx val="0"/>
          <c:order val="0"/>
          <c:tx>
            <c:strRef>
              <c:f>'750'!$H$3</c:f>
              <c:strCache>
                <c:ptCount val="1"/>
                <c:pt idx="0">
                  <c:v>Mindest-
sicherungs-
quote
(Leistungsempf. in % der 
Einwohner: innen)</c:v>
                </c:pt>
              </c:strCache>
            </c:strRef>
          </c:tx>
          <c:spPr>
            <a:ln w="28575">
              <a:solidFill>
                <a:srgbClr val="9BBB59">
                  <a:lumMod val="60000"/>
                  <a:lumOff val="40000"/>
                </a:srgbClr>
              </a:solidFill>
            </a:ln>
          </c:spPr>
          <c:marker>
            <c:symbol val="none"/>
          </c:marker>
          <c:cat>
            <c:numRef>
              <c:f>'750'!$I$27:$I$46</c:f>
              <c:numCache>
                <c:formatCode>General</c:formatCode>
                <c:ptCount val="20"/>
                <c:pt idx="0">
                  <c:v>2005</c:v>
                </c:pt>
                <c:pt idx="5">
                  <c:v>2010</c:v>
                </c:pt>
                <c:pt idx="10">
                  <c:v>2015</c:v>
                </c:pt>
                <c:pt idx="15">
                  <c:v>2020</c:v>
                </c:pt>
                <c:pt idx="19">
                  <c:v>2024</c:v>
                </c:pt>
              </c:numCache>
            </c:numRef>
          </c:cat>
          <c:val>
            <c:numRef>
              <c:f>'750'!$H$4:$H$23</c:f>
              <c:numCache>
                <c:formatCode>0.0</c:formatCode>
                <c:ptCount val="20"/>
                <c:pt idx="0">
                  <c:v>15.57506904754116</c:v>
                </c:pt>
                <c:pt idx="1">
                  <c:v>16.159531198075367</c:v>
                </c:pt>
                <c:pt idx="2">
                  <c:v>16.185444088560541</c:v>
                </c:pt>
                <c:pt idx="3">
                  <c:v>15.790238301661317</c:v>
                </c:pt>
                <c:pt idx="4">
                  <c:v>16.194335808347031</c:v>
                </c:pt>
                <c:pt idx="5">
                  <c:v>15.892547333484197</c:v>
                </c:pt>
                <c:pt idx="6">
                  <c:v>15.652952120769648</c:v>
                </c:pt>
                <c:pt idx="7">
                  <c:v>15.417025983277718</c:v>
                </c:pt>
                <c:pt idx="8">
                  <c:v>15.866530791596936</c:v>
                </c:pt>
                <c:pt idx="9">
                  <c:v>15.939295644114921</c:v>
                </c:pt>
                <c:pt idx="10">
                  <c:v>16.687030655811974</c:v>
                </c:pt>
                <c:pt idx="11">
                  <c:v>16.629051228140284</c:v>
                </c:pt>
                <c:pt idx="12">
                  <c:v>15.957674853481107</c:v>
                </c:pt>
                <c:pt idx="13">
                  <c:v>15.240516885812836</c:v>
                </c:pt>
                <c:pt idx="14">
                  <c:v>14.614190103433558</c:v>
                </c:pt>
                <c:pt idx="15">
                  <c:v>14.503403218830385</c:v>
                </c:pt>
                <c:pt idx="16">
                  <c:v>13.655614934380338</c:v>
                </c:pt>
                <c:pt idx="17">
                  <c:v>13.937057867316291</c:v>
                </c:pt>
                <c:pt idx="18">
                  <c:v>13.776258595863219</c:v>
                </c:pt>
                <c:pt idx="19">
                  <c:v>13.382566455752926</c:v>
                </c:pt>
              </c:numCache>
            </c:numRef>
          </c:val>
          <c:smooth val="0"/>
          <c:extLst>
            <c:ext xmlns:c16="http://schemas.microsoft.com/office/drawing/2014/chart" uri="{C3380CC4-5D6E-409C-BE32-E72D297353CC}">
              <c16:uniqueId val="{00000000-7492-4357-91B1-168724753345}"/>
            </c:ext>
          </c:extLst>
        </c:ser>
        <c:dLbls>
          <c:showLegendKey val="0"/>
          <c:showVal val="0"/>
          <c:showCatName val="0"/>
          <c:showSerName val="0"/>
          <c:showPercent val="0"/>
          <c:showBubbleSize val="0"/>
        </c:dLbls>
        <c:smooth val="0"/>
        <c:axId val="476066944"/>
        <c:axId val="476068480"/>
      </c:lineChart>
      <c:catAx>
        <c:axId val="476066944"/>
        <c:scaling>
          <c:orientation val="minMax"/>
        </c:scaling>
        <c:delete val="0"/>
        <c:axPos val="b"/>
        <c:numFmt formatCode="General" sourceLinked="1"/>
        <c:majorTickMark val="out"/>
        <c:minorTickMark val="none"/>
        <c:tickLblPos val="nextTo"/>
        <c:spPr>
          <a:ln>
            <a:solidFill>
              <a:sysClr val="window" lastClr="FFFFFF">
                <a:lumMod val="85000"/>
              </a:sysClr>
            </a:solidFill>
          </a:ln>
        </c:spPr>
        <c:txPr>
          <a:bodyPr/>
          <a:lstStyle/>
          <a:p>
            <a:pPr>
              <a:defRPr sz="850">
                <a:latin typeface="Open Sans" panose="020B0606030504020204" pitchFamily="34" charset="0"/>
                <a:ea typeface="Open Sans" panose="020B0606030504020204" pitchFamily="34" charset="0"/>
                <a:cs typeface="Open Sans" panose="020B0606030504020204" pitchFamily="34" charset="0"/>
              </a:defRPr>
            </a:pPr>
            <a:endParaRPr lang="de-DE"/>
          </a:p>
        </c:txPr>
        <c:crossAx val="476068480"/>
        <c:crosses val="autoZero"/>
        <c:auto val="1"/>
        <c:lblAlgn val="ctr"/>
        <c:lblOffset val="100"/>
        <c:noMultiLvlLbl val="0"/>
      </c:catAx>
      <c:valAx>
        <c:axId val="476068480"/>
        <c:scaling>
          <c:orientation val="minMax"/>
          <c:max val="18"/>
          <c:min val="12"/>
        </c:scaling>
        <c:delete val="0"/>
        <c:axPos val="r"/>
        <c:majorGridlines>
          <c:spPr>
            <a:ln w="28575">
              <a:solidFill>
                <a:schemeClr val="bg1"/>
              </a:solidFill>
            </a:ln>
          </c:spPr>
        </c:majorGridlines>
        <c:numFmt formatCode="[=0]&quot;- &quot;;#\ ##0\ \ " sourceLinked="0"/>
        <c:majorTickMark val="out"/>
        <c:minorTickMark val="none"/>
        <c:tickLblPos val="nextTo"/>
        <c:spPr>
          <a:ln w="28575">
            <a:solidFill>
              <a:schemeClr val="bg1"/>
            </a:solidFill>
          </a:ln>
        </c:spPr>
        <c:txPr>
          <a:bodyPr/>
          <a:lstStyle/>
          <a:p>
            <a:pPr>
              <a:defRPr sz="850">
                <a:latin typeface="Open Sans" panose="020B0606030504020204" pitchFamily="34" charset="0"/>
                <a:ea typeface="Open Sans" panose="020B0606030504020204" pitchFamily="34" charset="0"/>
                <a:cs typeface="Open Sans" panose="020B0606030504020204" pitchFamily="34" charset="0"/>
              </a:defRPr>
            </a:pPr>
            <a:endParaRPr lang="de-DE"/>
          </a:p>
        </c:txPr>
        <c:crossAx val="476066944"/>
        <c:crosses val="max"/>
        <c:crossBetween val="midCat"/>
      </c:valAx>
      <c:spPr>
        <a:solidFill>
          <a:schemeClr val="bg1">
            <a:lumMod val="95000"/>
          </a:schemeClr>
        </a:solidFill>
      </c:spPr>
    </c:plotArea>
    <c:plotVisOnly val="0"/>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userShapes r:id="rId2"/>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7511688696659796E-2"/>
          <c:y val="0.10829574401930871"/>
          <c:w val="0.88505463707775844"/>
          <c:h val="0.4924969963755817"/>
        </c:manualLayout>
      </c:layout>
      <c:barChart>
        <c:barDir val="col"/>
        <c:grouping val="clustered"/>
        <c:varyColors val="0"/>
        <c:ser>
          <c:idx val="0"/>
          <c:order val="0"/>
          <c:spPr>
            <a:solidFill>
              <a:srgbClr val="9BBB59">
                <a:lumMod val="60000"/>
                <a:lumOff val="40000"/>
              </a:srgbClr>
            </a:solidFill>
            <a:ln w="28575">
              <a:solidFill>
                <a:srgbClr val="9BBB59">
                  <a:lumMod val="60000"/>
                  <a:lumOff val="40000"/>
                </a:srgbClr>
              </a:solidFill>
            </a:ln>
          </c:spPr>
          <c:invertIfNegative val="0"/>
          <c:dLbls>
            <c:spPr>
              <a:noFill/>
              <a:ln>
                <a:noFill/>
              </a:ln>
              <a:effectLst/>
            </c:spPr>
            <c:txPr>
              <a:bodyPr/>
              <a:lstStyle/>
              <a:p>
                <a:pPr>
                  <a:defRPr sz="850" baseline="0">
                    <a:solidFill>
                      <a:sysClr val="windowText" lastClr="000000"/>
                    </a:solidFill>
                    <a:latin typeface="Open Sans" panose="020B0606030504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'701a'!$G$28:$G$36</c:f>
              <c:strCache>
                <c:ptCount val="9"/>
                <c:pt idx="0">
                  <c:v>  Pflegedienst</c:v>
                </c:pt>
                <c:pt idx="1">
                  <c:v>  medizinisch-technischer Dienst</c:v>
                </c:pt>
                <c:pt idx="2">
                  <c:v>  Funktionsdienst </c:v>
                </c:pt>
                <c:pt idx="3">
                  <c:v>  klinisches Hauspersonal</c:v>
                </c:pt>
                <c:pt idx="4">
                  <c:v>  Wirtschafts- und Versorgungsdienst </c:v>
                </c:pt>
                <c:pt idx="5">
                  <c:v>  Technischer Dienst</c:v>
                </c:pt>
                <c:pt idx="6">
                  <c:v>  Verwaltungsdienst</c:v>
                </c:pt>
                <c:pt idx="7">
                  <c:v>  Sonderdienste</c:v>
                </c:pt>
                <c:pt idx="8">
                  <c:v>  sonstiges nichtärztliches Personal</c:v>
                </c:pt>
              </c:strCache>
            </c:strRef>
          </c:cat>
          <c:val>
            <c:numRef>
              <c:f>'701a'!$B$9:$B$17</c:f>
              <c:numCache>
                <c:formatCode>#\ ##0\ \ \ </c:formatCode>
                <c:ptCount val="9"/>
                <c:pt idx="0">
                  <c:v>850</c:v>
                </c:pt>
                <c:pt idx="1">
                  <c:v>412</c:v>
                </c:pt>
                <c:pt idx="2">
                  <c:v>226</c:v>
                </c:pt>
                <c:pt idx="3">
                  <c:v>49</c:v>
                </c:pt>
                <c:pt idx="4">
                  <c:v>8</c:v>
                </c:pt>
                <c:pt idx="5">
                  <c:v>5</c:v>
                </c:pt>
                <c:pt idx="6">
                  <c:v>130</c:v>
                </c:pt>
                <c:pt idx="7">
                  <c:v>8</c:v>
                </c:pt>
                <c:pt idx="8">
                  <c:v>78</c:v>
                </c:pt>
              </c:numCache>
            </c:numRef>
          </c:val>
          <c:extLst>
            <c:ext xmlns:c16="http://schemas.microsoft.com/office/drawing/2014/chart" uri="{C3380CC4-5D6E-409C-BE32-E72D297353CC}">
              <c16:uniqueId val="{00000000-50A3-4F2B-9A81-79E6B56D1CED}"/>
            </c:ext>
          </c:extLst>
        </c:ser>
        <c:dLbls>
          <c:showLegendKey val="0"/>
          <c:showVal val="0"/>
          <c:showCatName val="0"/>
          <c:showSerName val="0"/>
          <c:showPercent val="0"/>
          <c:showBubbleSize val="0"/>
        </c:dLbls>
        <c:gapWidth val="150"/>
        <c:axId val="387472384"/>
        <c:axId val="395064064"/>
      </c:barChart>
      <c:catAx>
        <c:axId val="387472384"/>
        <c:scaling>
          <c:orientation val="minMax"/>
        </c:scaling>
        <c:delete val="0"/>
        <c:axPos val="b"/>
        <c:numFmt formatCode="General" sourceLinked="1"/>
        <c:majorTickMark val="out"/>
        <c:minorTickMark val="none"/>
        <c:tickLblPos val="nextTo"/>
        <c:spPr>
          <a:ln w="3175">
            <a:solidFill>
              <a:sysClr val="window" lastClr="FFFFFF">
                <a:lumMod val="85000"/>
              </a:sysClr>
            </a:solidFill>
          </a:ln>
        </c:spPr>
        <c:txPr>
          <a:bodyPr/>
          <a:lstStyle/>
          <a:p>
            <a:pPr>
              <a:defRPr sz="85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de-DE"/>
          </a:p>
        </c:txPr>
        <c:crossAx val="395064064"/>
        <c:crosses val="autoZero"/>
        <c:auto val="1"/>
        <c:lblAlgn val="ctr"/>
        <c:lblOffset val="100"/>
        <c:noMultiLvlLbl val="0"/>
      </c:catAx>
      <c:valAx>
        <c:axId val="395064064"/>
        <c:scaling>
          <c:orientation val="minMax"/>
          <c:max val="900"/>
          <c:min val="0"/>
        </c:scaling>
        <c:delete val="0"/>
        <c:axPos val="r"/>
        <c:majorGridlines>
          <c:spPr>
            <a:ln w="28575">
              <a:solidFill>
                <a:schemeClr val="bg1"/>
              </a:solidFill>
            </a:ln>
          </c:spPr>
        </c:majorGridlines>
        <c:numFmt formatCode="[=0]&quot;-&quot;;##0" sourceLinked="0"/>
        <c:majorTickMark val="out"/>
        <c:minorTickMark val="none"/>
        <c:tickLblPos val="nextTo"/>
        <c:spPr>
          <a:ln w="28575">
            <a:solidFill>
              <a:schemeClr val="bg1"/>
            </a:solidFill>
          </a:ln>
        </c:spPr>
        <c:txPr>
          <a:bodyPr/>
          <a:lstStyle/>
          <a:p>
            <a:pPr>
              <a:defRPr sz="85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de-DE"/>
          </a:p>
        </c:txPr>
        <c:crossAx val="387472384"/>
        <c:crosses val="max"/>
        <c:crossBetween val="between"/>
        <c:majorUnit val="100"/>
      </c:valAx>
      <c:spPr>
        <a:solidFill>
          <a:schemeClr val="bg1">
            <a:lumMod val="95000"/>
          </a:schemeClr>
        </a:solidFill>
      </c:spPr>
    </c:plotArea>
    <c:plotVisOnly val="0"/>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orientation="portrait"/>
  </c:printSettings>
  <c:userShapes r:id="rId2"/>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011425042457933E-3"/>
          <c:y val="0.10032710567212891"/>
          <c:w val="0.90619546086150993"/>
          <c:h val="0.60569129742904826"/>
        </c:manualLayout>
      </c:layout>
      <c:barChart>
        <c:barDir val="col"/>
        <c:grouping val="clustered"/>
        <c:varyColors val="0"/>
        <c:ser>
          <c:idx val="0"/>
          <c:order val="0"/>
          <c:spPr>
            <a:solidFill>
              <a:srgbClr val="70AD47"/>
            </a:solidFill>
          </c:spPr>
          <c:invertIfNegative val="0"/>
          <c:dLbls>
            <c:spPr>
              <a:noFill/>
              <a:ln>
                <a:noFill/>
              </a:ln>
              <a:effectLst/>
            </c:spPr>
            <c:txPr>
              <a:bodyPr wrap="square" lIns="38100" tIns="19050" rIns="38100" bIns="19050" anchor="ctr">
                <a:spAutoFit/>
              </a:bodyPr>
              <a:lstStyle/>
              <a:p>
                <a:pPr>
                  <a:defRPr sz="850">
                    <a:latin typeface="Open Sans" panose="020B0606030504020204" pitchFamily="34" charset="0"/>
                    <a:ea typeface="Open Sans" panose="020B0606030504020204" pitchFamily="34" charset="0"/>
                    <a:cs typeface="Open Sans" panose="020B0606030504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'751'!$I$18:$I$28</c:f>
              <c:strCache>
                <c:ptCount val="11"/>
                <c:pt idx="0">
                  <c:v>03 - Moisling</c:v>
                </c:pt>
                <c:pt idx="1">
                  <c:v>04 - Buntekuh</c:v>
                </c:pt>
                <c:pt idx="2">
                  <c:v>05 - St. Lorenz Süd</c:v>
                </c:pt>
                <c:pt idx="3">
                  <c:v>06 - St. Lorenz Nord</c:v>
                </c:pt>
                <c:pt idx="4">
                  <c:v>09 - Kücknitz</c:v>
                </c:pt>
                <c:pt idx="5">
                  <c:v>07 - St. Gertrud</c:v>
                </c:pt>
                <c:pt idx="6">
                  <c:v>01 - Innenstadt</c:v>
                </c:pt>
                <c:pt idx="7">
                  <c:v>08 - Schlutup</c:v>
                </c:pt>
                <c:pt idx="8">
                  <c:v>02 - St. Jürgen</c:v>
                </c:pt>
                <c:pt idx="9">
                  <c:v>10 - Travemünde</c:v>
                </c:pt>
                <c:pt idx="10">
                  <c:v>Hansestadt Lübeck</c:v>
                </c:pt>
              </c:strCache>
            </c:strRef>
          </c:cat>
          <c:val>
            <c:numRef>
              <c:f>'751'!$J$18:$J$28</c:f>
              <c:numCache>
                <c:formatCode>0.0</c:formatCode>
                <c:ptCount val="11"/>
                <c:pt idx="0">
                  <c:v>25.543678584592698</c:v>
                </c:pt>
                <c:pt idx="1">
                  <c:v>24.747248814529836</c:v>
                </c:pt>
                <c:pt idx="2">
                  <c:v>17.00866683660464</c:v>
                </c:pt>
                <c:pt idx="3">
                  <c:v>15.294824676975708</c:v>
                </c:pt>
                <c:pt idx="4">
                  <c:v>14.853195164075995</c:v>
                </c:pt>
                <c:pt idx="5">
                  <c:v>12.984636131580215</c:v>
                </c:pt>
                <c:pt idx="6">
                  <c:v>12.972319077776987</c:v>
                </c:pt>
                <c:pt idx="7">
                  <c:v>12.389533876277941</c:v>
                </c:pt>
                <c:pt idx="8">
                  <c:v>7.0313866060500096</c:v>
                </c:pt>
                <c:pt idx="9">
                  <c:v>6.5466448445171856</c:v>
                </c:pt>
                <c:pt idx="10">
                  <c:v>13.382566455752926</c:v>
                </c:pt>
              </c:numCache>
            </c:numRef>
          </c:val>
          <c:extLst>
            <c:ext xmlns:c16="http://schemas.microsoft.com/office/drawing/2014/chart" uri="{C3380CC4-5D6E-409C-BE32-E72D297353CC}">
              <c16:uniqueId val="{00000000-4985-4702-AFA4-E7B41DBC3288}"/>
            </c:ext>
          </c:extLst>
        </c:ser>
        <c:dLbls>
          <c:showLegendKey val="0"/>
          <c:showVal val="0"/>
          <c:showCatName val="0"/>
          <c:showSerName val="0"/>
          <c:showPercent val="0"/>
          <c:showBubbleSize val="0"/>
        </c:dLbls>
        <c:gapWidth val="74"/>
        <c:axId val="476224896"/>
        <c:axId val="476120192"/>
      </c:barChart>
      <c:catAx>
        <c:axId val="476224896"/>
        <c:scaling>
          <c:orientation val="minMax"/>
        </c:scaling>
        <c:delete val="0"/>
        <c:axPos val="b"/>
        <c:numFmt formatCode="General" sourceLinked="1"/>
        <c:majorTickMark val="out"/>
        <c:minorTickMark val="none"/>
        <c:tickLblPos val="nextTo"/>
        <c:spPr>
          <a:ln>
            <a:solidFill>
              <a:sysClr val="window" lastClr="FFFFFF">
                <a:lumMod val="85000"/>
              </a:sysClr>
            </a:solidFill>
          </a:ln>
        </c:spPr>
        <c:txPr>
          <a:bodyPr rot="-2700000"/>
          <a:lstStyle/>
          <a:p>
            <a:pPr>
              <a:defRPr sz="850">
                <a:latin typeface="Open Sans" panose="020B0606030504020204" pitchFamily="34" charset="0"/>
                <a:ea typeface="Open Sans" panose="020B0606030504020204" pitchFamily="34" charset="0"/>
                <a:cs typeface="Open Sans" panose="020B0606030504020204" pitchFamily="34" charset="0"/>
              </a:defRPr>
            </a:pPr>
            <a:endParaRPr lang="de-DE"/>
          </a:p>
        </c:txPr>
        <c:crossAx val="476120192"/>
        <c:crosses val="autoZero"/>
        <c:auto val="1"/>
        <c:lblAlgn val="ctr"/>
        <c:lblOffset val="100"/>
        <c:noMultiLvlLbl val="0"/>
      </c:catAx>
      <c:valAx>
        <c:axId val="476120192"/>
        <c:scaling>
          <c:orientation val="minMax"/>
        </c:scaling>
        <c:delete val="0"/>
        <c:axPos val="r"/>
        <c:majorGridlines>
          <c:spPr>
            <a:ln w="28575">
              <a:solidFill>
                <a:schemeClr val="bg1"/>
              </a:solidFill>
            </a:ln>
          </c:spPr>
        </c:majorGridlines>
        <c:numFmt formatCode="[=0]&quot;-&quot;;##0" sourceLinked="0"/>
        <c:majorTickMark val="out"/>
        <c:minorTickMark val="none"/>
        <c:tickLblPos val="nextTo"/>
        <c:spPr>
          <a:ln>
            <a:noFill/>
          </a:ln>
        </c:spPr>
        <c:txPr>
          <a:bodyPr/>
          <a:lstStyle/>
          <a:p>
            <a:pPr>
              <a:defRPr sz="850">
                <a:latin typeface="Open Sans" panose="020B0606030504020204" pitchFamily="34" charset="0"/>
                <a:ea typeface="Open Sans" panose="020B0606030504020204" pitchFamily="34" charset="0"/>
                <a:cs typeface="Open Sans" panose="020B0606030504020204" pitchFamily="34" charset="0"/>
              </a:defRPr>
            </a:pPr>
            <a:endParaRPr lang="de-DE"/>
          </a:p>
        </c:txPr>
        <c:crossAx val="476224896"/>
        <c:crosses val="max"/>
        <c:crossBetween val="between"/>
      </c:valAx>
      <c:spPr>
        <a:solidFill>
          <a:schemeClr val="bg1">
            <a:lumMod val="95000"/>
          </a:schemeClr>
        </a:solidFill>
      </c:spPr>
    </c:plotArea>
    <c:plotVisOnly val="0"/>
    <c:dispBlanksAs val="zero"/>
    <c:showDLblsOverMax val="0"/>
  </c:chart>
  <c:spPr>
    <a:ln>
      <a:noFill/>
    </a:ln>
  </c:spPr>
  <c:txPr>
    <a:bodyPr/>
    <a:lstStyle/>
    <a:p>
      <a:pPr>
        <a:defRPr sz="800">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userShapes r:id="rId2"/>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2.813888951560138E-3"/>
          <c:y val="0.10139511559685874"/>
          <c:w val="0.92475187694561434"/>
          <c:h val="0.77664212427991952"/>
        </c:manualLayout>
      </c:layout>
      <c:lineChart>
        <c:grouping val="standard"/>
        <c:varyColors val="0"/>
        <c:ser>
          <c:idx val="0"/>
          <c:order val="0"/>
          <c:tx>
            <c:strRef>
              <c:f>'760'!$E$3:$E$6</c:f>
              <c:strCache>
                <c:ptCount val="4"/>
                <c:pt idx="0">
                  <c:v>Versorgungs-
quote 
in % 2)</c:v>
                </c:pt>
              </c:strCache>
            </c:strRef>
          </c:tx>
          <c:spPr>
            <a:ln w="28575">
              <a:solidFill>
                <a:srgbClr val="9BBB59">
                  <a:lumMod val="60000"/>
                  <a:lumOff val="40000"/>
                </a:srgbClr>
              </a:solidFill>
            </a:ln>
          </c:spPr>
          <c:marker>
            <c:symbol val="none"/>
          </c:marker>
          <c:dPt>
            <c:idx val="10"/>
            <c:bubble3D val="0"/>
            <c:spPr>
              <a:ln w="28575">
                <a:solidFill>
                  <a:srgbClr val="9BBB59">
                    <a:lumMod val="60000"/>
                    <a:lumOff val="40000"/>
                  </a:srgbClr>
                </a:solidFill>
                <a:prstDash val="sysDot"/>
              </a:ln>
            </c:spPr>
            <c:extLst>
              <c:ext xmlns:c16="http://schemas.microsoft.com/office/drawing/2014/chart" uri="{C3380CC4-5D6E-409C-BE32-E72D297353CC}">
                <c16:uniqueId val="{00000001-9A02-47E5-A491-44607D7F8126}"/>
              </c:ext>
            </c:extLst>
          </c:dPt>
          <c:cat>
            <c:numRef>
              <c:f>'760'!$F$7:$F$33</c:f>
              <c:numCache>
                <c:formatCode>General</c:formatCode>
                <c:ptCount val="27"/>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c:v>2022</c:v>
                </c:pt>
                <c:pt idx="25">
                  <c:v>2023</c:v>
                </c:pt>
                <c:pt idx="26">
                  <c:v>2024</c:v>
                </c:pt>
              </c:numCache>
            </c:numRef>
          </c:cat>
          <c:val>
            <c:numRef>
              <c:f>'760'!$E$7:$E$33</c:f>
              <c:numCache>
                <c:formatCode>0.0</c:formatCode>
                <c:ptCount val="27"/>
                <c:pt idx="0">
                  <c:v>82</c:v>
                </c:pt>
                <c:pt idx="1">
                  <c:v>84</c:v>
                </c:pt>
                <c:pt idx="2">
                  <c:v>82.513568521031203</c:v>
                </c:pt>
                <c:pt idx="3">
                  <c:v>82.811706986973448</c:v>
                </c:pt>
                <c:pt idx="4">
                  <c:v>83.250895446017395</c:v>
                </c:pt>
                <c:pt idx="5">
                  <c:v>87.053413512557469</c:v>
                </c:pt>
                <c:pt idx="6">
                  <c:v>88.644098155113738</c:v>
                </c:pt>
                <c:pt idx="7">
                  <c:v>89.218031278748853</c:v>
                </c:pt>
                <c:pt idx="8">
                  <c:v>90.373318173204481</c:v>
                </c:pt>
                <c:pt idx="9">
                  <c:v>90.022892025944302</c:v>
                </c:pt>
                <c:pt idx="10">
                  <c:v>80.120383927118922</c:v>
                </c:pt>
                <c:pt idx="11">
                  <c:v>85.443983402489636</c:v>
                </c:pt>
                <c:pt idx="12">
                  <c:v>84.454756380510446</c:v>
                </c:pt>
                <c:pt idx="13">
                  <c:v>85.359434117453532</c:v>
                </c:pt>
                <c:pt idx="14">
                  <c:v>84.717011906703632</c:v>
                </c:pt>
                <c:pt idx="15">
                  <c:v>83.81014304291287</c:v>
                </c:pt>
                <c:pt idx="16">
                  <c:v>85.702601014231959</c:v>
                </c:pt>
                <c:pt idx="17">
                  <c:v>85.447458177683899</c:v>
                </c:pt>
                <c:pt idx="18">
                  <c:v>85.8480088846581</c:v>
                </c:pt>
                <c:pt idx="19">
                  <c:v>85.025141420490257</c:v>
                </c:pt>
                <c:pt idx="20">
                  <c:v>85.497021009720925</c:v>
                </c:pt>
                <c:pt idx="21">
                  <c:v>85.758323057953149</c:v>
                </c:pt>
                <c:pt idx="22">
                  <c:v>86.340946906670695</c:v>
                </c:pt>
                <c:pt idx="23">
                  <c:v>86.5811320754717</c:v>
                </c:pt>
                <c:pt idx="24">
                  <c:v>86.3615903975994</c:v>
                </c:pt>
                <c:pt idx="25">
                  <c:v>87.141762452107272</c:v>
                </c:pt>
                <c:pt idx="26">
                  <c:v>88.364828986412618</c:v>
                </c:pt>
              </c:numCache>
            </c:numRef>
          </c:val>
          <c:smooth val="0"/>
          <c:extLst>
            <c:ext xmlns:c16="http://schemas.microsoft.com/office/drawing/2014/chart" uri="{C3380CC4-5D6E-409C-BE32-E72D297353CC}">
              <c16:uniqueId val="{00000002-BFC4-41A3-9B2B-18CFC999780F}"/>
            </c:ext>
          </c:extLst>
        </c:ser>
        <c:dLbls>
          <c:showLegendKey val="0"/>
          <c:showVal val="0"/>
          <c:showCatName val="0"/>
          <c:showSerName val="0"/>
          <c:showPercent val="0"/>
          <c:showBubbleSize val="0"/>
        </c:dLbls>
        <c:smooth val="0"/>
        <c:axId val="468083072"/>
        <c:axId val="468084608"/>
      </c:lineChart>
      <c:catAx>
        <c:axId val="468083072"/>
        <c:scaling>
          <c:orientation val="minMax"/>
        </c:scaling>
        <c:delete val="0"/>
        <c:axPos val="b"/>
        <c:numFmt formatCode="General" sourceLinked="1"/>
        <c:majorTickMark val="out"/>
        <c:minorTickMark val="none"/>
        <c:tickLblPos val="nextTo"/>
        <c:spPr>
          <a:ln>
            <a:solidFill>
              <a:sysClr val="window" lastClr="FFFFFF">
                <a:lumMod val="85000"/>
              </a:sysClr>
            </a:solidFill>
          </a:ln>
        </c:spPr>
        <c:txPr>
          <a:bodyPr/>
          <a:lstStyle/>
          <a:p>
            <a:pPr>
              <a:defRPr sz="850">
                <a:latin typeface="Open Sans" panose="020B0606030504020204" pitchFamily="34" charset="0"/>
                <a:ea typeface="Open Sans" panose="020B0606030504020204" pitchFamily="34" charset="0"/>
                <a:cs typeface="Open Sans" panose="020B0606030504020204" pitchFamily="34" charset="0"/>
              </a:defRPr>
            </a:pPr>
            <a:endParaRPr lang="de-DE"/>
          </a:p>
        </c:txPr>
        <c:crossAx val="468084608"/>
        <c:crosses val="autoZero"/>
        <c:auto val="1"/>
        <c:lblAlgn val="ctr"/>
        <c:lblOffset val="100"/>
        <c:tickLblSkip val="2"/>
        <c:noMultiLvlLbl val="0"/>
      </c:catAx>
      <c:valAx>
        <c:axId val="468084608"/>
        <c:scaling>
          <c:orientation val="minMax"/>
          <c:max val="93"/>
          <c:min val="77"/>
        </c:scaling>
        <c:delete val="0"/>
        <c:axPos val="r"/>
        <c:majorGridlines>
          <c:spPr>
            <a:ln w="28575">
              <a:solidFill>
                <a:schemeClr val="bg1"/>
              </a:solidFill>
            </a:ln>
          </c:spPr>
        </c:majorGridlines>
        <c:numFmt formatCode="[=0]&quot;- &quot;;#\ ##0\ \ " sourceLinked="0"/>
        <c:majorTickMark val="out"/>
        <c:minorTickMark val="none"/>
        <c:tickLblPos val="nextTo"/>
        <c:spPr>
          <a:ln w="28575">
            <a:solidFill>
              <a:schemeClr val="bg1"/>
            </a:solidFill>
          </a:ln>
        </c:spPr>
        <c:txPr>
          <a:bodyPr/>
          <a:lstStyle/>
          <a:p>
            <a:pPr>
              <a:defRPr sz="850">
                <a:latin typeface="Open Sans" panose="020B0606030504020204" pitchFamily="34" charset="0"/>
                <a:ea typeface="Open Sans" panose="020B0606030504020204" pitchFamily="34" charset="0"/>
                <a:cs typeface="Open Sans" panose="020B0606030504020204" pitchFamily="34" charset="0"/>
              </a:defRPr>
            </a:pPr>
            <a:endParaRPr lang="de-DE"/>
          </a:p>
        </c:txPr>
        <c:crossAx val="468083072"/>
        <c:crosses val="max"/>
        <c:crossBetween val="midCat"/>
      </c:valAx>
      <c:spPr>
        <a:solidFill>
          <a:schemeClr val="bg1">
            <a:lumMod val="95000"/>
          </a:schemeClr>
        </a:solidFill>
      </c:spPr>
    </c:plotArea>
    <c:plotVisOnly val="0"/>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userShapes r:id="rId2"/>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011425042457933E-3"/>
          <c:y val="9.2165873856845146E-2"/>
          <c:w val="0.90619546086150993"/>
          <c:h val="0.69322309107562374"/>
        </c:manualLayout>
      </c:layout>
      <c:barChart>
        <c:barDir val="col"/>
        <c:grouping val="clustered"/>
        <c:varyColors val="0"/>
        <c:ser>
          <c:idx val="0"/>
          <c:order val="0"/>
          <c:tx>
            <c:strRef>
              <c:f>'761'!$E$3:$E$6</c:f>
              <c:strCache>
                <c:ptCount val="4"/>
                <c:pt idx="0">
                  <c:v>Versorgungsquote 
in %</c:v>
                </c:pt>
              </c:strCache>
            </c:strRef>
          </c:tx>
          <c:spPr>
            <a:solidFill>
              <a:srgbClr val="70AD47">
                <a:lumMod val="60000"/>
                <a:lumOff val="40000"/>
              </a:srgbClr>
            </a:solidFill>
          </c:spPr>
          <c:invertIfNegative val="0"/>
          <c:dLbls>
            <c:spPr>
              <a:noFill/>
              <a:ln>
                <a:noFill/>
              </a:ln>
              <a:effectLst/>
            </c:spPr>
            <c:txPr>
              <a:bodyPr wrap="square" lIns="38100" tIns="19050" rIns="38100" bIns="19050" anchor="ctr">
                <a:spAutoFit/>
              </a:bodyPr>
              <a:lstStyle/>
              <a:p>
                <a:pPr>
                  <a:defRPr sz="850">
                    <a:latin typeface="Open Sans" panose="020B0606030504020204" pitchFamily="34" charset="0"/>
                    <a:ea typeface="Open Sans" panose="020B0606030504020204" pitchFamily="34" charset="0"/>
                    <a:cs typeface="Open Sans" panose="020B0606030504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'761'!$F$23:$F$33</c:f>
              <c:strCache>
                <c:ptCount val="11"/>
                <c:pt idx="0">
                  <c:v>01 - Innenstadt</c:v>
                </c:pt>
                <c:pt idx="1">
                  <c:v>05 - St. Lorenz Süd</c:v>
                </c:pt>
                <c:pt idx="2">
                  <c:v>10 - Travemünde</c:v>
                </c:pt>
                <c:pt idx="3">
                  <c:v>04 - Buntekuh</c:v>
                </c:pt>
                <c:pt idx="4">
                  <c:v>02 - St. Jürgen</c:v>
                </c:pt>
                <c:pt idx="5">
                  <c:v>07 - St. Gertrud</c:v>
                </c:pt>
                <c:pt idx="6">
                  <c:v>06 - St. Lorenz Nord</c:v>
                </c:pt>
                <c:pt idx="7">
                  <c:v>09 - Kücknitz</c:v>
                </c:pt>
                <c:pt idx="8">
                  <c:v>03 - Moisling</c:v>
                </c:pt>
                <c:pt idx="9">
                  <c:v>08 - Schlutup</c:v>
                </c:pt>
                <c:pt idx="10">
                  <c:v>Hansestadt Lübeck</c:v>
                </c:pt>
              </c:strCache>
            </c:strRef>
          </c:cat>
          <c:val>
            <c:numRef>
              <c:f>'761'!$G$23:$G$33</c:f>
              <c:numCache>
                <c:formatCode>0.0</c:formatCode>
                <c:ptCount val="11"/>
                <c:pt idx="0">
                  <c:v>116.30434782608697</c:v>
                </c:pt>
                <c:pt idx="1">
                  <c:v>100.25510204081634</c:v>
                </c:pt>
                <c:pt idx="2">
                  <c:v>97.512437810945272</c:v>
                </c:pt>
                <c:pt idx="3">
                  <c:v>94.71264367816093</c:v>
                </c:pt>
                <c:pt idx="4">
                  <c:v>94.155844155844164</c:v>
                </c:pt>
                <c:pt idx="5">
                  <c:v>86.874487284659551</c:v>
                </c:pt>
                <c:pt idx="6">
                  <c:v>83.58445678033307</c:v>
                </c:pt>
                <c:pt idx="7">
                  <c:v>79.84615384615384</c:v>
                </c:pt>
                <c:pt idx="8">
                  <c:v>69.377990430622006</c:v>
                </c:pt>
                <c:pt idx="9">
                  <c:v>66.060606060606062</c:v>
                </c:pt>
                <c:pt idx="10">
                  <c:v>88.364828986412618</c:v>
                </c:pt>
              </c:numCache>
            </c:numRef>
          </c:val>
          <c:extLst>
            <c:ext xmlns:c16="http://schemas.microsoft.com/office/drawing/2014/chart" uri="{C3380CC4-5D6E-409C-BE32-E72D297353CC}">
              <c16:uniqueId val="{00000000-1D54-4636-A4C9-1EF22E339988}"/>
            </c:ext>
          </c:extLst>
        </c:ser>
        <c:dLbls>
          <c:showLegendKey val="0"/>
          <c:showVal val="0"/>
          <c:showCatName val="0"/>
          <c:showSerName val="0"/>
          <c:showPercent val="0"/>
          <c:showBubbleSize val="0"/>
        </c:dLbls>
        <c:gapWidth val="64"/>
        <c:axId val="485171584"/>
        <c:axId val="485173120"/>
      </c:barChart>
      <c:catAx>
        <c:axId val="485171584"/>
        <c:scaling>
          <c:orientation val="minMax"/>
        </c:scaling>
        <c:delete val="0"/>
        <c:axPos val="b"/>
        <c:numFmt formatCode="General" sourceLinked="1"/>
        <c:majorTickMark val="out"/>
        <c:minorTickMark val="none"/>
        <c:tickLblPos val="nextTo"/>
        <c:spPr>
          <a:ln>
            <a:solidFill>
              <a:sysClr val="window" lastClr="FFFFFF">
                <a:lumMod val="85000"/>
              </a:sysClr>
            </a:solidFill>
          </a:ln>
        </c:spPr>
        <c:txPr>
          <a:bodyPr/>
          <a:lstStyle/>
          <a:p>
            <a:pPr>
              <a:defRPr sz="850">
                <a:latin typeface="Open Sans" panose="020B0606030504020204" pitchFamily="34" charset="0"/>
                <a:ea typeface="Open Sans" panose="020B0606030504020204" pitchFamily="34" charset="0"/>
                <a:cs typeface="Open Sans" panose="020B0606030504020204" pitchFamily="34" charset="0"/>
              </a:defRPr>
            </a:pPr>
            <a:endParaRPr lang="de-DE"/>
          </a:p>
        </c:txPr>
        <c:crossAx val="485173120"/>
        <c:crosses val="autoZero"/>
        <c:auto val="1"/>
        <c:lblAlgn val="ctr"/>
        <c:lblOffset val="100"/>
        <c:noMultiLvlLbl val="0"/>
      </c:catAx>
      <c:valAx>
        <c:axId val="485173120"/>
        <c:scaling>
          <c:orientation val="minMax"/>
        </c:scaling>
        <c:delete val="0"/>
        <c:axPos val="r"/>
        <c:majorGridlines>
          <c:spPr>
            <a:ln w="28575">
              <a:solidFill>
                <a:schemeClr val="bg1"/>
              </a:solidFill>
            </a:ln>
          </c:spPr>
        </c:majorGridlines>
        <c:numFmt formatCode="[=0]&quot;- &quot;;##0" sourceLinked="0"/>
        <c:majorTickMark val="out"/>
        <c:minorTickMark val="none"/>
        <c:tickLblPos val="nextTo"/>
        <c:spPr>
          <a:ln>
            <a:noFill/>
          </a:ln>
        </c:spPr>
        <c:txPr>
          <a:bodyPr/>
          <a:lstStyle/>
          <a:p>
            <a:pPr>
              <a:defRPr sz="850">
                <a:latin typeface="Open Sans" panose="020B0606030504020204" pitchFamily="34" charset="0"/>
                <a:ea typeface="Open Sans" panose="020B0606030504020204" pitchFamily="34" charset="0"/>
                <a:cs typeface="Open Sans" panose="020B0606030504020204" pitchFamily="34" charset="0"/>
              </a:defRPr>
            </a:pPr>
            <a:endParaRPr lang="de-DE"/>
          </a:p>
        </c:txPr>
        <c:crossAx val="485171584"/>
        <c:crosses val="max"/>
        <c:crossBetween val="between"/>
      </c:valAx>
      <c:spPr>
        <a:solidFill>
          <a:schemeClr val="bg1">
            <a:lumMod val="95000"/>
          </a:schemeClr>
        </a:solidFill>
      </c:spPr>
    </c:plotArea>
    <c:plotVisOnly val="0"/>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userShapes r:id="rId2"/>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2.8263190175552108E-2"/>
          <c:y val="9.1911197615956841E-2"/>
          <c:w val="0.90149613164330655"/>
          <c:h val="0.8415490199341169"/>
        </c:manualLayout>
      </c:layout>
      <c:lineChart>
        <c:grouping val="standard"/>
        <c:varyColors val="0"/>
        <c:ser>
          <c:idx val="2"/>
          <c:order val="0"/>
          <c:tx>
            <c:strRef>
              <c:f>'762'!$C$5</c:f>
              <c:strCache>
                <c:ptCount val="1"/>
                <c:pt idx="0">
                  <c:v>Versorgungs-
quote in %</c:v>
                </c:pt>
              </c:strCache>
            </c:strRef>
          </c:tx>
          <c:marker>
            <c:symbol val="none"/>
          </c:marker>
          <c:cat>
            <c:numRef>
              <c:f>'762'!$A$6:$A$30</c:f>
              <c:numCache>
                <c:formatCode>0</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'762'!$C$6:$C$30</c:f>
              <c:numCache>
                <c:formatCode>#\ ###\ ##0</c:formatCode>
                <c:ptCount val="25"/>
                <c:pt idx="0">
                  <c:v>4</c:v>
                </c:pt>
                <c:pt idx="1">
                  <c:v>4</c:v>
                </c:pt>
                <c:pt idx="2">
                  <c:v>5</c:v>
                </c:pt>
                <c:pt idx="3">
                  <c:v>5</c:v>
                </c:pt>
                <c:pt idx="4">
                  <c:v>7</c:v>
                </c:pt>
                <c:pt idx="5">
                  <c:v>8</c:v>
                </c:pt>
                <c:pt idx="6">
                  <c:v>10</c:v>
                </c:pt>
                <c:pt idx="7">
                  <c:v>14</c:v>
                </c:pt>
                <c:pt idx="8">
                  <c:v>14</c:v>
                </c:pt>
                <c:pt idx="9">
                  <c:v>21</c:v>
                </c:pt>
                <c:pt idx="10">
                  <c:v>24</c:v>
                </c:pt>
                <c:pt idx="11">
                  <c:v>29</c:v>
                </c:pt>
                <c:pt idx="12">
                  <c:v>34</c:v>
                </c:pt>
                <c:pt idx="13">
                  <c:v>37</c:v>
                </c:pt>
                <c:pt idx="14">
                  <c:v>40</c:v>
                </c:pt>
                <c:pt idx="15">
                  <c:v>39</c:v>
                </c:pt>
                <c:pt idx="16">
                  <c:v>39</c:v>
                </c:pt>
                <c:pt idx="17">
                  <c:v>40</c:v>
                </c:pt>
                <c:pt idx="18">
                  <c:v>40</c:v>
                </c:pt>
                <c:pt idx="19">
                  <c:v>41</c:v>
                </c:pt>
                <c:pt idx="20" formatCode="#\ ###\ ##0.0">
                  <c:v>43.5</c:v>
                </c:pt>
                <c:pt idx="21" formatCode="#\ ###\ ##0.0">
                  <c:v>43.2</c:v>
                </c:pt>
                <c:pt idx="22" formatCode="#\ ###\ ##0.0">
                  <c:v>47.6</c:v>
                </c:pt>
                <c:pt idx="23" formatCode="#\ ###\ ##0.0">
                  <c:v>48.1</c:v>
                </c:pt>
                <c:pt idx="24" formatCode="#\ ###\ ##0.0">
                  <c:v>49.2</c:v>
                </c:pt>
              </c:numCache>
            </c:numRef>
          </c:val>
          <c:smooth val="0"/>
          <c:extLst>
            <c:ext xmlns:c16="http://schemas.microsoft.com/office/drawing/2014/chart" uri="{C3380CC4-5D6E-409C-BE32-E72D297353CC}">
              <c16:uniqueId val="{00000000-16EF-45E4-A4B8-8B9C897D519E}"/>
            </c:ext>
          </c:extLst>
        </c:ser>
        <c:dLbls>
          <c:showLegendKey val="0"/>
          <c:showVal val="0"/>
          <c:showCatName val="0"/>
          <c:showSerName val="0"/>
          <c:showPercent val="0"/>
          <c:showBubbleSize val="0"/>
        </c:dLbls>
        <c:smooth val="0"/>
        <c:axId val="485950208"/>
        <c:axId val="485951744"/>
      </c:lineChart>
      <c:catAx>
        <c:axId val="485950208"/>
        <c:scaling>
          <c:orientation val="minMax"/>
        </c:scaling>
        <c:delete val="0"/>
        <c:axPos val="b"/>
        <c:numFmt formatCode="0" sourceLinked="1"/>
        <c:majorTickMark val="out"/>
        <c:minorTickMark val="none"/>
        <c:tickLblPos val="nextTo"/>
        <c:spPr>
          <a:ln>
            <a:solidFill>
              <a:sysClr val="window" lastClr="FFFFFF">
                <a:lumMod val="85000"/>
              </a:sysClr>
            </a:solidFill>
          </a:ln>
        </c:spPr>
        <c:txPr>
          <a:bodyPr rot="0"/>
          <a:lstStyle/>
          <a:p>
            <a:pPr>
              <a:defRPr sz="850">
                <a:latin typeface="Open Sans" panose="020B0606030504020204" pitchFamily="34" charset="0"/>
                <a:ea typeface="Open Sans" panose="020B0606030504020204" pitchFamily="34" charset="0"/>
                <a:cs typeface="Open Sans" panose="020B0606030504020204" pitchFamily="34" charset="0"/>
              </a:defRPr>
            </a:pPr>
            <a:endParaRPr lang="de-DE"/>
          </a:p>
        </c:txPr>
        <c:crossAx val="485951744"/>
        <c:crosses val="autoZero"/>
        <c:auto val="1"/>
        <c:lblAlgn val="ctr"/>
        <c:lblOffset val="100"/>
        <c:tickLblSkip val="2"/>
        <c:noMultiLvlLbl val="0"/>
      </c:catAx>
      <c:valAx>
        <c:axId val="485951744"/>
        <c:scaling>
          <c:orientation val="minMax"/>
        </c:scaling>
        <c:delete val="0"/>
        <c:axPos val="r"/>
        <c:majorGridlines>
          <c:spPr>
            <a:ln w="28575">
              <a:solidFill>
                <a:schemeClr val="bg1"/>
              </a:solidFill>
            </a:ln>
          </c:spPr>
        </c:majorGridlines>
        <c:numFmt formatCode="[=0]&quot;-&quot;;##0" sourceLinked="0"/>
        <c:majorTickMark val="out"/>
        <c:minorTickMark val="in"/>
        <c:tickLblPos val="nextTo"/>
        <c:spPr>
          <a:ln>
            <a:noFill/>
          </a:ln>
        </c:spPr>
        <c:txPr>
          <a:bodyPr/>
          <a:lstStyle/>
          <a:p>
            <a:pPr>
              <a:defRPr sz="850">
                <a:latin typeface="Open Sans" panose="020B0606030504020204" pitchFamily="34" charset="0"/>
                <a:ea typeface="Open Sans" panose="020B0606030504020204" pitchFamily="34" charset="0"/>
                <a:cs typeface="Open Sans" panose="020B0606030504020204" pitchFamily="34" charset="0"/>
              </a:defRPr>
            </a:pPr>
            <a:endParaRPr lang="de-DE"/>
          </a:p>
        </c:txPr>
        <c:crossAx val="485950208"/>
        <c:crosses val="max"/>
        <c:crossBetween val="midCat"/>
      </c:valAx>
      <c:spPr>
        <a:solidFill>
          <a:schemeClr val="bg1">
            <a:lumMod val="95000"/>
          </a:schemeClr>
        </a:solidFill>
      </c:spPr>
    </c:plotArea>
    <c:plotVisOnly val="0"/>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orientation="portrait"/>
  </c:printSettings>
  <c:userShapes r:id="rId2"/>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2979831512724902E-2"/>
          <c:y val="9.9594717196525462E-2"/>
          <c:w val="0.90149613164330655"/>
          <c:h val="0.63705662587073997"/>
        </c:manualLayout>
      </c:layout>
      <c:barChart>
        <c:barDir val="col"/>
        <c:grouping val="stacked"/>
        <c:varyColors val="0"/>
        <c:ser>
          <c:idx val="2"/>
          <c:order val="0"/>
          <c:tx>
            <c:strRef>
              <c:f>'763'!$B$4:$C$4</c:f>
              <c:strCache>
                <c:ptCount val="1"/>
                <c:pt idx="0">
                  <c:v>Kita-Plätze insgesamt</c:v>
                </c:pt>
              </c:strCache>
            </c:strRef>
          </c:tx>
          <c:invertIfNegative val="0"/>
          <c:dLbls>
            <c:dLbl>
              <c:idx val="7"/>
              <c:layout>
                <c:manualLayout>
                  <c:x val="-7.8472430380091133E-17"/>
                  <c:y val="3.664796669044688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272-48C7-9F8C-6041EAC1533F}"/>
                </c:ext>
              </c:extLst>
            </c:dLbl>
            <c:numFmt formatCode="#,##0" sourceLinked="0"/>
            <c:spPr>
              <a:noFill/>
              <a:ln>
                <a:noFill/>
              </a:ln>
              <a:effectLst/>
            </c:spPr>
            <c:txPr>
              <a:bodyPr wrap="square" lIns="38100" tIns="19050" rIns="38100" bIns="19050" anchor="ctr">
                <a:spAutoFit/>
              </a:bodyPr>
              <a:lstStyle/>
              <a:p>
                <a:pPr>
                  <a:defRPr sz="850">
                    <a:solidFill>
                      <a:schemeClr val="bg1"/>
                    </a:solidFill>
                    <a:latin typeface="Open Sans" panose="020B0606030504020204" pitchFamily="34" charset="0"/>
                    <a:ea typeface="Open Sans" panose="020B0606030504020204" pitchFamily="34" charset="0"/>
                    <a:cs typeface="Open Sans" panose="020B0606030504020204" pitchFamily="34" charset="0"/>
                  </a:defRPr>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'763'!$A$6:$A$15</c:f>
              <c:strCache>
                <c:ptCount val="10"/>
                <c:pt idx="0">
                  <c:v>01 - Innenstadt</c:v>
                </c:pt>
                <c:pt idx="1">
                  <c:v>02 - St. Jürgen</c:v>
                </c:pt>
                <c:pt idx="2">
                  <c:v>03 - Moisling</c:v>
                </c:pt>
                <c:pt idx="3">
                  <c:v>04 - Buntekuh</c:v>
                </c:pt>
                <c:pt idx="4">
                  <c:v>05 - St. Lorenz Süd</c:v>
                </c:pt>
                <c:pt idx="5">
                  <c:v>06 - St. Lorenz Nord</c:v>
                </c:pt>
                <c:pt idx="6">
                  <c:v>07 - St. Gertrud</c:v>
                </c:pt>
                <c:pt idx="7">
                  <c:v>08 - Schlutup</c:v>
                </c:pt>
                <c:pt idx="8">
                  <c:v>09 - Kücknitz</c:v>
                </c:pt>
                <c:pt idx="9">
                  <c:v>10 - Travemünde</c:v>
                </c:pt>
              </c:strCache>
            </c:strRef>
          </c:cat>
          <c:val>
            <c:numRef>
              <c:f>'763'!$B$6:$B$15</c:f>
              <c:numCache>
                <c:formatCode>#\ ##0\ \ </c:formatCode>
                <c:ptCount val="10"/>
                <c:pt idx="0">
                  <c:v>93</c:v>
                </c:pt>
                <c:pt idx="1">
                  <c:v>415</c:v>
                </c:pt>
                <c:pt idx="2">
                  <c:v>69</c:v>
                </c:pt>
                <c:pt idx="3">
                  <c:v>79</c:v>
                </c:pt>
                <c:pt idx="4">
                  <c:v>133</c:v>
                </c:pt>
                <c:pt idx="5">
                  <c:v>289</c:v>
                </c:pt>
                <c:pt idx="6">
                  <c:v>279</c:v>
                </c:pt>
                <c:pt idx="7">
                  <c:v>22</c:v>
                </c:pt>
                <c:pt idx="8">
                  <c:v>122</c:v>
                </c:pt>
                <c:pt idx="9">
                  <c:v>52</c:v>
                </c:pt>
              </c:numCache>
            </c:numRef>
          </c:val>
          <c:extLst>
            <c:ext xmlns:c16="http://schemas.microsoft.com/office/drawing/2014/chart" uri="{C3380CC4-5D6E-409C-BE32-E72D297353CC}">
              <c16:uniqueId val="{00000001-ED58-4E2A-A937-D748081C681E}"/>
            </c:ext>
          </c:extLst>
        </c:ser>
        <c:dLbls>
          <c:showLegendKey val="0"/>
          <c:showVal val="0"/>
          <c:showCatName val="0"/>
          <c:showSerName val="0"/>
          <c:showPercent val="0"/>
          <c:showBubbleSize val="0"/>
        </c:dLbls>
        <c:gapWidth val="72"/>
        <c:overlap val="100"/>
        <c:axId val="485950208"/>
        <c:axId val="485951744"/>
      </c:barChart>
      <c:catAx>
        <c:axId val="485950208"/>
        <c:scaling>
          <c:orientation val="minMax"/>
        </c:scaling>
        <c:delete val="0"/>
        <c:axPos val="b"/>
        <c:numFmt formatCode="General" sourceLinked="1"/>
        <c:majorTickMark val="out"/>
        <c:minorTickMark val="none"/>
        <c:tickLblPos val="nextTo"/>
        <c:spPr>
          <a:ln>
            <a:solidFill>
              <a:sysClr val="window" lastClr="FFFFFF">
                <a:lumMod val="85000"/>
              </a:sysClr>
            </a:solidFill>
          </a:ln>
        </c:spPr>
        <c:txPr>
          <a:bodyPr rot="-2700000"/>
          <a:lstStyle/>
          <a:p>
            <a:pPr>
              <a:defRPr sz="850">
                <a:latin typeface="Open Sans" panose="020B0606030504020204" pitchFamily="34" charset="0"/>
                <a:ea typeface="Open Sans" panose="020B0606030504020204" pitchFamily="34" charset="0"/>
                <a:cs typeface="Open Sans" panose="020B0606030504020204" pitchFamily="34" charset="0"/>
              </a:defRPr>
            </a:pPr>
            <a:endParaRPr lang="de-DE"/>
          </a:p>
        </c:txPr>
        <c:crossAx val="485951744"/>
        <c:crosses val="autoZero"/>
        <c:auto val="1"/>
        <c:lblAlgn val="ctr"/>
        <c:lblOffset val="100"/>
        <c:noMultiLvlLbl val="0"/>
      </c:catAx>
      <c:valAx>
        <c:axId val="485951744"/>
        <c:scaling>
          <c:orientation val="minMax"/>
        </c:scaling>
        <c:delete val="0"/>
        <c:axPos val="r"/>
        <c:majorGridlines>
          <c:spPr>
            <a:ln w="28575">
              <a:solidFill>
                <a:schemeClr val="bg1"/>
              </a:solidFill>
            </a:ln>
          </c:spPr>
        </c:majorGridlines>
        <c:numFmt formatCode="[=0]&quot;-&quot;;##0" sourceLinked="0"/>
        <c:majorTickMark val="out"/>
        <c:minorTickMark val="none"/>
        <c:tickLblPos val="nextTo"/>
        <c:spPr>
          <a:ln w="28575">
            <a:solidFill>
              <a:schemeClr val="bg1"/>
            </a:solidFill>
          </a:ln>
        </c:spPr>
        <c:txPr>
          <a:bodyPr/>
          <a:lstStyle/>
          <a:p>
            <a:pPr>
              <a:defRPr sz="850">
                <a:latin typeface="Open Sans" panose="020B0606030504020204" pitchFamily="34" charset="0"/>
                <a:ea typeface="Open Sans" panose="020B0606030504020204" pitchFamily="34" charset="0"/>
                <a:cs typeface="Open Sans" panose="020B0606030504020204" pitchFamily="34" charset="0"/>
              </a:defRPr>
            </a:pPr>
            <a:endParaRPr lang="de-DE"/>
          </a:p>
        </c:txPr>
        <c:crossAx val="485950208"/>
        <c:crosses val="max"/>
        <c:crossBetween val="between"/>
        <c:majorUnit val="100"/>
      </c:valAx>
      <c:spPr>
        <a:solidFill>
          <a:schemeClr val="bg1">
            <a:lumMod val="95000"/>
          </a:schemeClr>
        </a:solidFill>
      </c:spPr>
    </c:plotArea>
    <c:plotVisOnly val="0"/>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userShapes r:id="rId2"/>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1970241904047426E-2"/>
          <c:y val="0.30813449800833975"/>
          <c:w val="0.88151267651279741"/>
          <c:h val="0.62671484032961211"/>
        </c:manualLayout>
      </c:layout>
      <c:lineChart>
        <c:grouping val="standard"/>
        <c:varyColors val="0"/>
        <c:ser>
          <c:idx val="0"/>
          <c:order val="0"/>
          <c:tx>
            <c:strRef>
              <c:f>'703a'!$L$27</c:f>
              <c:strCache>
                <c:ptCount val="1"/>
                <c:pt idx="0">
                  <c:v>II. Neubildungen</c:v>
                </c:pt>
              </c:strCache>
            </c:strRef>
          </c:tx>
          <c:marker>
            <c:symbol val="none"/>
          </c:marker>
          <c:cat>
            <c:numRef>
              <c:f>'703a'!$M$26:$U$26</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'703a'!$M$27:$U$27</c:f>
              <c:numCache>
                <c:formatCode>[&lt;4]".  ";[=0]"-  ";###\ ##0\ \ </c:formatCode>
                <c:ptCount val="9"/>
                <c:pt idx="0">
                  <c:v>751</c:v>
                </c:pt>
                <c:pt idx="1">
                  <c:v>775</c:v>
                </c:pt>
                <c:pt idx="2">
                  <c:v>739</c:v>
                </c:pt>
                <c:pt idx="3">
                  <c:v>792</c:v>
                </c:pt>
                <c:pt idx="4">
                  <c:v>774</c:v>
                </c:pt>
                <c:pt idx="5">
                  <c:v>768</c:v>
                </c:pt>
                <c:pt idx="6">
                  <c:v>753</c:v>
                </c:pt>
                <c:pt idx="7">
                  <c:v>827</c:v>
                </c:pt>
                <c:pt idx="8">
                  <c:v>813</c:v>
                </c:pt>
              </c:numCache>
            </c:numRef>
          </c:val>
          <c:smooth val="0"/>
          <c:extLst>
            <c:ext xmlns:c16="http://schemas.microsoft.com/office/drawing/2014/chart" uri="{C3380CC4-5D6E-409C-BE32-E72D297353CC}">
              <c16:uniqueId val="{00000000-9C14-4C4E-9261-8DF1A7315CC6}"/>
            </c:ext>
          </c:extLst>
        </c:ser>
        <c:ser>
          <c:idx val="1"/>
          <c:order val="1"/>
          <c:tx>
            <c:strRef>
              <c:f>'703a'!$L$28</c:f>
              <c:strCache>
                <c:ptCount val="1"/>
                <c:pt idx="0">
                  <c:v>V. Psychische und Verhaltensstörungen</c:v>
                </c:pt>
              </c:strCache>
            </c:strRef>
          </c:tx>
          <c:marker>
            <c:symbol val="none"/>
          </c:marker>
          <c:cat>
            <c:numRef>
              <c:f>'703a'!$M$26:$U$26</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'703a'!$M$28:$U$28</c:f>
              <c:numCache>
                <c:formatCode>General</c:formatCode>
                <c:ptCount val="9"/>
                <c:pt idx="0">
                  <c:v>136</c:v>
                </c:pt>
                <c:pt idx="1">
                  <c:v>165</c:v>
                </c:pt>
                <c:pt idx="2">
                  <c:v>158</c:v>
                </c:pt>
                <c:pt idx="3">
                  <c:v>184</c:v>
                </c:pt>
                <c:pt idx="4">
                  <c:v>144</c:v>
                </c:pt>
                <c:pt idx="5">
                  <c:v>155</c:v>
                </c:pt>
                <c:pt idx="6">
                  <c:v>194</c:v>
                </c:pt>
                <c:pt idx="7">
                  <c:v>255</c:v>
                </c:pt>
                <c:pt idx="8">
                  <c:v>209</c:v>
                </c:pt>
              </c:numCache>
            </c:numRef>
          </c:val>
          <c:smooth val="0"/>
          <c:extLst>
            <c:ext xmlns:c16="http://schemas.microsoft.com/office/drawing/2014/chart" uri="{C3380CC4-5D6E-409C-BE32-E72D297353CC}">
              <c16:uniqueId val="{00000001-9C14-4C4E-9261-8DF1A7315CC6}"/>
            </c:ext>
          </c:extLst>
        </c:ser>
        <c:ser>
          <c:idx val="2"/>
          <c:order val="2"/>
          <c:tx>
            <c:strRef>
              <c:f>'703a'!$L$29</c:f>
              <c:strCache>
                <c:ptCount val="1"/>
                <c:pt idx="0">
                  <c:v>IX. Krankheiten des Kreislaufsystems</c:v>
                </c:pt>
              </c:strCache>
            </c:strRef>
          </c:tx>
          <c:marker>
            <c:symbol val="none"/>
          </c:marker>
          <c:cat>
            <c:numRef>
              <c:f>'703a'!$M$26:$U$26</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'703a'!$M$29:$U$29</c:f>
              <c:numCache>
                <c:formatCode>General</c:formatCode>
                <c:ptCount val="9"/>
                <c:pt idx="0">
                  <c:v>936</c:v>
                </c:pt>
                <c:pt idx="1">
                  <c:v>932</c:v>
                </c:pt>
                <c:pt idx="2">
                  <c:v>907</c:v>
                </c:pt>
                <c:pt idx="3">
                  <c:v>961</c:v>
                </c:pt>
                <c:pt idx="4">
                  <c:v>969</c:v>
                </c:pt>
                <c:pt idx="5">
                  <c:v>890</c:v>
                </c:pt>
                <c:pt idx="6">
                  <c:v>876</c:v>
                </c:pt>
                <c:pt idx="7">
                  <c:v>995</c:v>
                </c:pt>
                <c:pt idx="8">
                  <c:v>1127</c:v>
                </c:pt>
              </c:numCache>
            </c:numRef>
          </c:val>
          <c:smooth val="0"/>
          <c:extLst>
            <c:ext xmlns:c16="http://schemas.microsoft.com/office/drawing/2014/chart" uri="{C3380CC4-5D6E-409C-BE32-E72D297353CC}">
              <c16:uniqueId val="{00000002-9C14-4C4E-9261-8DF1A7315CC6}"/>
            </c:ext>
          </c:extLst>
        </c:ser>
        <c:ser>
          <c:idx val="3"/>
          <c:order val="3"/>
          <c:tx>
            <c:strRef>
              <c:f>'703a'!$L$30</c:f>
              <c:strCache>
                <c:ptCount val="1"/>
                <c:pt idx="0">
                  <c:v>XIX. Verletzungen, Vergiftungen und bestimmte andere Folgen äußerer Ursachen</c:v>
                </c:pt>
              </c:strCache>
            </c:strRef>
          </c:tx>
          <c:marker>
            <c:symbol val="none"/>
          </c:marker>
          <c:cat>
            <c:numRef>
              <c:f>'703a'!$M$26:$U$26</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'703a'!$M$30:$U$30</c:f>
              <c:numCache>
                <c:formatCode>General</c:formatCode>
                <c:ptCount val="9"/>
                <c:pt idx="0">
                  <c:v>163</c:v>
                </c:pt>
                <c:pt idx="1">
                  <c:v>151</c:v>
                </c:pt>
                <c:pt idx="2">
                  <c:v>167</c:v>
                </c:pt>
                <c:pt idx="3">
                  <c:v>184</c:v>
                </c:pt>
                <c:pt idx="4">
                  <c:v>148</c:v>
                </c:pt>
                <c:pt idx="5">
                  <c:v>167</c:v>
                </c:pt>
                <c:pt idx="6">
                  <c:v>146</c:v>
                </c:pt>
                <c:pt idx="7">
                  <c:v>142</c:v>
                </c:pt>
                <c:pt idx="8">
                  <c:v>161</c:v>
                </c:pt>
              </c:numCache>
            </c:numRef>
          </c:val>
          <c:smooth val="0"/>
          <c:extLst>
            <c:ext xmlns:c16="http://schemas.microsoft.com/office/drawing/2014/chart" uri="{C3380CC4-5D6E-409C-BE32-E72D297353CC}">
              <c16:uniqueId val="{00000003-9C14-4C4E-9261-8DF1A7315CC6}"/>
            </c:ext>
          </c:extLst>
        </c:ser>
        <c:ser>
          <c:idx val="4"/>
          <c:order val="4"/>
          <c:tx>
            <c:strRef>
              <c:f>'703a'!$L$31</c:f>
              <c:strCache>
                <c:ptCount val="1"/>
                <c:pt idx="0">
                  <c:v>X. Krankheiten des Atmungssystems</c:v>
                </c:pt>
              </c:strCache>
            </c:strRef>
          </c:tx>
          <c:marker>
            <c:symbol val="none"/>
          </c:marker>
          <c:cat>
            <c:numRef>
              <c:f>'703a'!$M$26:$U$26</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'703a'!$M$31:$U$31</c:f>
              <c:numCache>
                <c:formatCode>General</c:formatCode>
                <c:ptCount val="9"/>
                <c:pt idx="0">
                  <c:v>317</c:v>
                </c:pt>
                <c:pt idx="1">
                  <c:v>203</c:v>
                </c:pt>
                <c:pt idx="2">
                  <c:v>229</c:v>
                </c:pt>
                <c:pt idx="3">
                  <c:v>252</c:v>
                </c:pt>
                <c:pt idx="4">
                  <c:v>222</c:v>
                </c:pt>
                <c:pt idx="5">
                  <c:v>196</c:v>
                </c:pt>
                <c:pt idx="6">
                  <c:v>173</c:v>
                </c:pt>
                <c:pt idx="7">
                  <c:v>198</c:v>
                </c:pt>
                <c:pt idx="8">
                  <c:v>207</c:v>
                </c:pt>
              </c:numCache>
            </c:numRef>
          </c:val>
          <c:smooth val="0"/>
          <c:extLst>
            <c:ext xmlns:c16="http://schemas.microsoft.com/office/drawing/2014/chart" uri="{C3380CC4-5D6E-409C-BE32-E72D297353CC}">
              <c16:uniqueId val="{00000004-9C14-4C4E-9261-8DF1A7315CC6}"/>
            </c:ext>
          </c:extLst>
        </c:ser>
        <c:dLbls>
          <c:showLegendKey val="0"/>
          <c:showVal val="0"/>
          <c:showCatName val="0"/>
          <c:showSerName val="0"/>
          <c:showPercent val="0"/>
          <c:showBubbleSize val="0"/>
        </c:dLbls>
        <c:smooth val="0"/>
        <c:axId val="387472384"/>
        <c:axId val="395064064"/>
      </c:lineChart>
      <c:catAx>
        <c:axId val="387472384"/>
        <c:scaling>
          <c:orientation val="minMax"/>
        </c:scaling>
        <c:delete val="0"/>
        <c:axPos val="b"/>
        <c:numFmt formatCode="General" sourceLinked="1"/>
        <c:majorTickMark val="out"/>
        <c:minorTickMark val="none"/>
        <c:tickLblPos val="nextTo"/>
        <c:spPr>
          <a:ln w="3175">
            <a:solidFill>
              <a:sysClr val="window" lastClr="FFFFFF">
                <a:lumMod val="85000"/>
              </a:sysClr>
            </a:solidFill>
          </a:ln>
        </c:spPr>
        <c:txPr>
          <a:bodyPr/>
          <a:lstStyle/>
          <a:p>
            <a:pPr>
              <a:defRPr baseline="0"/>
            </a:pPr>
            <a:endParaRPr lang="de-DE"/>
          </a:p>
        </c:txPr>
        <c:crossAx val="395064064"/>
        <c:crosses val="autoZero"/>
        <c:auto val="1"/>
        <c:lblAlgn val="ctr"/>
        <c:lblOffset val="100"/>
        <c:noMultiLvlLbl val="0"/>
      </c:catAx>
      <c:valAx>
        <c:axId val="395064064"/>
        <c:scaling>
          <c:orientation val="minMax"/>
          <c:max val="1400"/>
        </c:scaling>
        <c:delete val="0"/>
        <c:axPos val="r"/>
        <c:majorGridlines>
          <c:spPr>
            <a:ln w="28575">
              <a:solidFill>
                <a:schemeClr val="bg1"/>
              </a:solidFill>
            </a:ln>
          </c:spPr>
        </c:majorGridlines>
        <c:numFmt formatCode="[=0]&quot;- &quot;;#\ ##0\ \ " sourceLinked="0"/>
        <c:majorTickMark val="out"/>
        <c:minorTickMark val="none"/>
        <c:tickLblPos val="nextTo"/>
        <c:spPr>
          <a:ln w="28575">
            <a:solidFill>
              <a:schemeClr val="bg1"/>
            </a:solidFill>
          </a:ln>
        </c:spPr>
        <c:txPr>
          <a:bodyPr/>
          <a:lstStyle/>
          <a:p>
            <a:pPr>
              <a:defRPr baseline="0"/>
            </a:pPr>
            <a:endParaRPr lang="de-DE"/>
          </a:p>
        </c:txPr>
        <c:crossAx val="387472384"/>
        <c:crosses val="max"/>
        <c:crossBetween val="midCat"/>
      </c:valAx>
      <c:spPr>
        <a:solidFill>
          <a:schemeClr val="bg1">
            <a:lumMod val="95000"/>
          </a:schemeClr>
        </a:solidFill>
      </c:spPr>
    </c:plotArea>
    <c:legend>
      <c:legendPos val="t"/>
      <c:layout>
        <c:manualLayout>
          <c:xMode val="edge"/>
          <c:yMode val="edge"/>
          <c:x val="0"/>
          <c:y val="0.11235390758252728"/>
          <c:w val="0.75531220947423672"/>
          <c:h val="0.17638479939014368"/>
        </c:manualLayout>
      </c:layout>
      <c:overlay val="0"/>
      <c:txPr>
        <a:bodyPr/>
        <a:lstStyle/>
        <a:p>
          <a:pPr>
            <a:defRPr baseline="0"/>
          </a:pPr>
          <a:endParaRPr lang="de-DE"/>
        </a:p>
      </c:txPr>
    </c:legend>
    <c:plotVisOnly val="0"/>
    <c:dispBlanksAs val="gap"/>
    <c:showDLblsOverMax val="0"/>
  </c:chart>
  <c:spPr>
    <a:ln>
      <a:noFill/>
    </a:ln>
  </c:spPr>
  <c:txPr>
    <a:bodyPr/>
    <a:lstStyle/>
    <a:p>
      <a:pPr>
        <a:defRPr sz="850" baseline="0">
          <a:latin typeface="Open Sans" panose="020B0606030504020204" pitchFamily="34" charset="0"/>
          <a:cs typeface="Arial" panose="020B0604020202020204" pitchFamily="34" charset="0"/>
        </a:defRPr>
      </a:pPr>
      <a:endParaRPr lang="de-DE"/>
    </a:p>
  </c:txPr>
  <c:printSettings>
    <c:headerFooter/>
    <c:pageMargins b="0.78740157499999996" l="0.7" r="0.7" t="0.78740157499999996" header="0.3" footer="0.3"/>
    <c:pageSetup orientation="portrait"/>
  </c:printSettings>
  <c:userShapes r:id="rId2"/>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8048526003871289"/>
          <c:y val="0.11024942452344379"/>
          <c:w val="0.48529918592992882"/>
          <c:h val="0.80833850491997616"/>
        </c:manualLayout>
      </c:layout>
      <c:barChart>
        <c:barDir val="bar"/>
        <c:grouping val="clustered"/>
        <c:varyColors val="0"/>
        <c:ser>
          <c:idx val="0"/>
          <c:order val="0"/>
          <c:spPr>
            <a:solidFill>
              <a:srgbClr val="70AD47">
                <a:lumMod val="40000"/>
                <a:lumOff val="60000"/>
              </a:srgbClr>
            </a:solidFill>
            <a:ln>
              <a:solidFill>
                <a:srgbClr val="70AD47">
                  <a:lumMod val="40000"/>
                  <a:lumOff val="60000"/>
                </a:srgbClr>
              </a:solidFill>
            </a:ln>
          </c:spPr>
          <c:invertIfNegative val="0"/>
          <c:dLbls>
            <c:numFmt formatCode="#,##0.0" sourceLinked="0"/>
            <c:spPr>
              <a:noFill/>
              <a:ln>
                <a:noFill/>
              </a:ln>
              <a:effectLst/>
            </c:spPr>
            <c:txPr>
              <a:bodyPr wrap="square" lIns="38100" tIns="19050" rIns="38100" bIns="19050" anchor="ctr">
                <a:spAutoFit/>
              </a:bodyPr>
              <a:lstStyle/>
              <a:p>
                <a:pPr>
                  <a:defRPr sz="850">
                    <a:latin typeface="Open Sans" panose="020B0606030504020204" pitchFamily="34" charset="0"/>
                    <a:ea typeface="Open Sans" panose="020B0606030504020204" pitchFamily="34" charset="0"/>
                    <a:cs typeface="Open Sans" panose="020B0606030504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'703'!$A$5:$A$21</c:f>
              <c:strCache>
                <c:ptCount val="17"/>
                <c:pt idx="0">
                  <c:v>I. Bestimmte infektiöse und parasitäre Krankheiten</c:v>
                </c:pt>
                <c:pt idx="1">
                  <c:v>II. Neubildungen</c:v>
                </c:pt>
                <c:pt idx="2">
                  <c:v>III. Krankheiten des Blutes und der blutbildenden Organe sowie bestimmte Störungen mit Beteiligung des Immmunsystems</c:v>
                </c:pt>
                <c:pt idx="3">
                  <c:v>IV. Endokrine, Ernährungs- und Stoffwechselkrankheiten</c:v>
                </c:pt>
                <c:pt idx="4">
                  <c:v>V. Psychische und Verhaltensstörungen</c:v>
                </c:pt>
                <c:pt idx="5">
                  <c:v>VI. Krankheiten des Nervensystems</c:v>
                </c:pt>
                <c:pt idx="6">
                  <c:v>IX. Krankheiten des Kreislaufsystems</c:v>
                </c:pt>
                <c:pt idx="7">
                  <c:v>X. Krankheiten des Atmungssystems</c:v>
                </c:pt>
                <c:pt idx="8">
                  <c:v>XI. Krankheiten des Verdauungssystems</c:v>
                </c:pt>
                <c:pt idx="9">
                  <c:v>XII. Krankheiten der Haut und der Unterhaut</c:v>
                </c:pt>
                <c:pt idx="10">
                  <c:v>XIII. Krankheiten des Muskel-Skelett-Systems und des Bindegewebes</c:v>
                </c:pt>
                <c:pt idx="11">
                  <c:v>XIV. Krankheiten des Urogenitalsystems</c:v>
                </c:pt>
                <c:pt idx="12">
                  <c:v>XVI. Bestimmte Zustände, die ihren Ursprung in der Perinatalperiode haben</c:v>
                </c:pt>
                <c:pt idx="13">
                  <c:v>XVII. Angeborene Fehlbildungen, Deformitäten und 
Chromosomenanomalien</c:v>
                </c:pt>
                <c:pt idx="14">
                  <c:v>XVIII. Symptome und abnorme klinische und Laborbefunde, die anderenorts nicht klassifiziert sind</c:v>
                </c:pt>
                <c:pt idx="15">
                  <c:v>XIX. Verletzungen, Vergiftungen und bestimmte andere Folgen äußerer Ursachen</c:v>
                </c:pt>
                <c:pt idx="16">
                  <c:v>XXII. Schlüsselnummern für besondere Zwecke *</c:v>
                </c:pt>
              </c:strCache>
            </c:strRef>
          </c:cat>
          <c:val>
            <c:numRef>
              <c:f>'703'!$I$5:$I$21</c:f>
              <c:numCache>
                <c:formatCode>[&lt;4]".  ";[=0]"-  ";###\ ##0\ \ </c:formatCode>
                <c:ptCount val="17"/>
                <c:pt idx="0">
                  <c:v>1.9403521379805964</c:v>
                </c:pt>
                <c:pt idx="1">
                  <c:v>29.21307941070787</c:v>
                </c:pt>
                <c:pt idx="2">
                  <c:v>0.71864893999281343</c:v>
                </c:pt>
                <c:pt idx="3">
                  <c:v>3.8447718289615525</c:v>
                </c:pt>
                <c:pt idx="4">
                  <c:v>7.5098814229249005</c:v>
                </c:pt>
                <c:pt idx="5">
                  <c:v>4.7071505569529286</c:v>
                </c:pt>
                <c:pt idx="6">
                  <c:v>40.495867768595041</c:v>
                </c:pt>
                <c:pt idx="7">
                  <c:v>7.4380165289256199</c:v>
                </c:pt>
                <c:pt idx="8">
                  <c:v>5.7132590729428676</c:v>
                </c:pt>
                <c:pt idx="9">
                  <c:v>0.17966223499820336</c:v>
                </c:pt>
                <c:pt idx="10">
                  <c:v>1.1498383039885016</c:v>
                </c:pt>
                <c:pt idx="11">
                  <c:v>1.9044196909809556</c:v>
                </c:pt>
                <c:pt idx="12">
                  <c:v>7.1864893999281351E-2</c:v>
                </c:pt>
                <c:pt idx="13">
                  <c:v>0.17966223499820336</c:v>
                </c:pt>
                <c:pt idx="14">
                  <c:v>0.89831117499101687</c:v>
                </c:pt>
                <c:pt idx="15">
                  <c:v>5.785123966942149</c:v>
                </c:pt>
                <c:pt idx="16">
                  <c:v>2.9105282069708949</c:v>
                </c:pt>
              </c:numCache>
            </c:numRef>
          </c:val>
          <c:extLst>
            <c:ext xmlns:c16="http://schemas.microsoft.com/office/drawing/2014/chart" uri="{C3380CC4-5D6E-409C-BE32-E72D297353CC}">
              <c16:uniqueId val="{00000000-6851-455B-9498-FDB8994D98B8}"/>
            </c:ext>
          </c:extLst>
        </c:ser>
        <c:dLbls>
          <c:showLegendKey val="0"/>
          <c:showVal val="0"/>
          <c:showCatName val="0"/>
          <c:showSerName val="0"/>
          <c:showPercent val="0"/>
          <c:showBubbleSize val="0"/>
        </c:dLbls>
        <c:gapWidth val="150"/>
        <c:axId val="420985472"/>
        <c:axId val="421000704"/>
      </c:barChart>
      <c:catAx>
        <c:axId val="420985472"/>
        <c:scaling>
          <c:orientation val="maxMin"/>
        </c:scaling>
        <c:delete val="0"/>
        <c:axPos val="l"/>
        <c:numFmt formatCode="General" sourceLinked="1"/>
        <c:majorTickMark val="out"/>
        <c:minorTickMark val="none"/>
        <c:tickLblPos val="nextTo"/>
        <c:spPr>
          <a:ln>
            <a:solidFill>
              <a:sysClr val="window" lastClr="FFFFFF">
                <a:lumMod val="85000"/>
              </a:sysClr>
            </a:solidFill>
          </a:ln>
        </c:spPr>
        <c:txPr>
          <a:bodyPr/>
          <a:lstStyle/>
          <a:p>
            <a:pPr>
              <a:defRPr sz="500" baseline="0">
                <a:solidFill>
                  <a:sysClr val="windowText" lastClr="000000"/>
                </a:solidFill>
                <a:latin typeface="Open Sans" panose="020B0606030504020204" pitchFamily="34" charset="0"/>
              </a:defRPr>
            </a:pPr>
            <a:endParaRPr lang="de-DE"/>
          </a:p>
        </c:txPr>
        <c:crossAx val="421000704"/>
        <c:crosses val="autoZero"/>
        <c:auto val="1"/>
        <c:lblAlgn val="ctr"/>
        <c:lblOffset val="100"/>
        <c:noMultiLvlLbl val="0"/>
      </c:catAx>
      <c:valAx>
        <c:axId val="421000704"/>
        <c:scaling>
          <c:orientation val="minMax"/>
        </c:scaling>
        <c:delete val="0"/>
        <c:axPos val="b"/>
        <c:majorGridlines>
          <c:spPr>
            <a:ln w="28575">
              <a:solidFill>
                <a:schemeClr val="bg1"/>
              </a:solidFill>
            </a:ln>
          </c:spPr>
        </c:majorGridlines>
        <c:numFmt formatCode="[=0]&quot;-   &quot;;#\ ##0\ \ \ " sourceLinked="0"/>
        <c:majorTickMark val="out"/>
        <c:minorTickMark val="none"/>
        <c:tickLblPos val="nextTo"/>
        <c:spPr>
          <a:ln w="28575">
            <a:solidFill>
              <a:schemeClr val="bg1"/>
            </a:solidFill>
          </a:ln>
        </c:spPr>
        <c:txPr>
          <a:bodyPr/>
          <a:lstStyle/>
          <a:p>
            <a:pPr>
              <a:defRPr sz="850" baseline="0">
                <a:solidFill>
                  <a:sysClr val="windowText" lastClr="000000"/>
                </a:solidFill>
                <a:latin typeface="Open Sans" panose="020B0606030504020204" pitchFamily="34" charset="0"/>
              </a:defRPr>
            </a:pPr>
            <a:endParaRPr lang="de-DE"/>
          </a:p>
        </c:txPr>
        <c:crossAx val="420985472"/>
        <c:crosses val="max"/>
        <c:crossBetween val="between"/>
      </c:valAx>
      <c:spPr>
        <a:solidFill>
          <a:schemeClr val="bg1">
            <a:lumMod val="95000"/>
          </a:schemeClr>
        </a:solidFill>
      </c:spPr>
    </c:plotArea>
    <c:plotVisOnly val="0"/>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userShapes r:id="rId2"/>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1970241904047426E-2"/>
          <c:y val="0.13547006346736951"/>
          <c:w val="0.88151267651279741"/>
          <c:h val="0.79690942715167745"/>
        </c:manualLayout>
      </c:layout>
      <c:lineChart>
        <c:grouping val="standard"/>
        <c:varyColors val="0"/>
        <c:ser>
          <c:idx val="0"/>
          <c:order val="0"/>
          <c:marker>
            <c:symbol val="none"/>
          </c:marker>
          <c:cat>
            <c:numRef>
              <c:f>'704'!$Z$99:$Z$123</c:f>
              <c:numCache>
                <c:formatCode>General</c:formatCode>
                <c:ptCount val="25"/>
                <c:pt idx="0">
                  <c:v>2001</c:v>
                </c:pt>
                <c:pt idx="4">
                  <c:v>2005</c:v>
                </c:pt>
                <c:pt idx="9">
                  <c:v>2010</c:v>
                </c:pt>
                <c:pt idx="14">
                  <c:v>2015</c:v>
                </c:pt>
                <c:pt idx="19">
                  <c:v>2020</c:v>
                </c:pt>
                <c:pt idx="24">
                  <c:v>2025</c:v>
                </c:pt>
              </c:numCache>
            </c:numRef>
          </c:cat>
          <c:val>
            <c:numRef>
              <c:f>'704'!$AA$99:$AA$123</c:f>
              <c:numCache>
                <c:formatCode>General</c:formatCode>
                <c:ptCount val="25"/>
                <c:pt idx="0">
                  <c:v>484</c:v>
                </c:pt>
                <c:pt idx="1">
                  <c:v>415</c:v>
                </c:pt>
                <c:pt idx="2">
                  <c:v>361</c:v>
                </c:pt>
                <c:pt idx="3">
                  <c:v>484</c:v>
                </c:pt>
                <c:pt idx="4">
                  <c:v>531</c:v>
                </c:pt>
                <c:pt idx="5">
                  <c:v>576</c:v>
                </c:pt>
                <c:pt idx="6">
                  <c:v>1063</c:v>
                </c:pt>
                <c:pt idx="7">
                  <c:v>1028</c:v>
                </c:pt>
                <c:pt idx="8">
                  <c:v>1326</c:v>
                </c:pt>
                <c:pt idx="9">
                  <c:v>702</c:v>
                </c:pt>
                <c:pt idx="10">
                  <c:v>1026</c:v>
                </c:pt>
                <c:pt idx="11">
                  <c:v>708</c:v>
                </c:pt>
                <c:pt idx="12">
                  <c:v>960</c:v>
                </c:pt>
                <c:pt idx="13">
                  <c:v>760</c:v>
                </c:pt>
                <c:pt idx="14">
                  <c:v>1179</c:v>
                </c:pt>
                <c:pt idx="15">
                  <c:v>1476</c:v>
                </c:pt>
                <c:pt idx="16">
                  <c:v>1243</c:v>
                </c:pt>
                <c:pt idx="17">
                  <c:v>1829</c:v>
                </c:pt>
                <c:pt idx="18">
                  <c:v>1157</c:v>
                </c:pt>
                <c:pt idx="19">
                  <c:v>3393</c:v>
                </c:pt>
                <c:pt idx="20">
                  <c:v>8395</c:v>
                </c:pt>
                <c:pt idx="21">
                  <c:v>81643</c:v>
                </c:pt>
                <c:pt idx="22">
                  <c:v>3856</c:v>
                </c:pt>
                <c:pt idx="23">
                  <c:v>2294</c:v>
                </c:pt>
                <c:pt idx="24">
                  <c:v>1900</c:v>
                </c:pt>
              </c:numCache>
            </c:numRef>
          </c:val>
          <c:smooth val="0"/>
          <c:extLst>
            <c:ext xmlns:c16="http://schemas.microsoft.com/office/drawing/2014/chart" uri="{C3380CC4-5D6E-409C-BE32-E72D297353CC}">
              <c16:uniqueId val="{00000000-2C61-43B4-9144-20F23E85EE6E}"/>
            </c:ext>
          </c:extLst>
        </c:ser>
        <c:dLbls>
          <c:showLegendKey val="0"/>
          <c:showVal val="0"/>
          <c:showCatName val="0"/>
          <c:showSerName val="0"/>
          <c:showPercent val="0"/>
          <c:showBubbleSize val="0"/>
        </c:dLbls>
        <c:smooth val="0"/>
        <c:axId val="387472384"/>
        <c:axId val="395064064"/>
      </c:lineChart>
      <c:catAx>
        <c:axId val="387472384"/>
        <c:scaling>
          <c:orientation val="minMax"/>
        </c:scaling>
        <c:delete val="0"/>
        <c:axPos val="b"/>
        <c:numFmt formatCode="General" sourceLinked="1"/>
        <c:majorTickMark val="out"/>
        <c:minorTickMark val="none"/>
        <c:tickLblPos val="nextTo"/>
        <c:spPr>
          <a:ln w="3175">
            <a:solidFill>
              <a:sysClr val="window" lastClr="FFFFFF">
                <a:lumMod val="85000"/>
              </a:sysClr>
            </a:solidFill>
          </a:ln>
        </c:spPr>
        <c:txPr>
          <a:bodyPr/>
          <a:lstStyle/>
          <a:p>
            <a:pPr>
              <a:defRPr baseline="0"/>
            </a:pPr>
            <a:endParaRPr lang="de-DE"/>
          </a:p>
        </c:txPr>
        <c:crossAx val="395064064"/>
        <c:crosses val="autoZero"/>
        <c:auto val="1"/>
        <c:lblAlgn val="ctr"/>
        <c:lblOffset val="100"/>
        <c:noMultiLvlLbl val="0"/>
      </c:catAx>
      <c:valAx>
        <c:axId val="395064064"/>
        <c:scaling>
          <c:orientation val="minMax"/>
        </c:scaling>
        <c:delete val="0"/>
        <c:axPos val="r"/>
        <c:majorGridlines>
          <c:spPr>
            <a:ln w="28575">
              <a:solidFill>
                <a:schemeClr val="bg1"/>
              </a:solidFill>
            </a:ln>
          </c:spPr>
        </c:majorGridlines>
        <c:numFmt formatCode="[=0]&quot;- &quot;;#\ ###\ ##0" sourceLinked="0"/>
        <c:majorTickMark val="out"/>
        <c:minorTickMark val="none"/>
        <c:tickLblPos val="nextTo"/>
        <c:spPr>
          <a:ln w="28575">
            <a:solidFill>
              <a:schemeClr val="bg1"/>
            </a:solidFill>
          </a:ln>
        </c:spPr>
        <c:txPr>
          <a:bodyPr/>
          <a:lstStyle/>
          <a:p>
            <a:pPr>
              <a:defRPr baseline="0"/>
            </a:pPr>
            <a:endParaRPr lang="de-DE"/>
          </a:p>
        </c:txPr>
        <c:crossAx val="387472384"/>
        <c:crosses val="max"/>
        <c:crossBetween val="midCat"/>
      </c:valAx>
      <c:spPr>
        <a:solidFill>
          <a:schemeClr val="bg1">
            <a:lumMod val="95000"/>
          </a:schemeClr>
        </a:solidFill>
      </c:spPr>
    </c:plotArea>
    <c:plotVisOnly val="0"/>
    <c:dispBlanksAs val="gap"/>
    <c:showDLblsOverMax val="0"/>
  </c:chart>
  <c:spPr>
    <a:ln>
      <a:noFill/>
    </a:ln>
  </c:spPr>
  <c:txPr>
    <a:bodyPr/>
    <a:lstStyle/>
    <a:p>
      <a:pPr>
        <a:defRPr sz="850" baseline="0">
          <a:latin typeface="Open Sans" panose="020B0606030504020204" pitchFamily="34" charset="0"/>
          <a:cs typeface="Arial" panose="020B0604020202020204" pitchFamily="34" charset="0"/>
        </a:defRPr>
      </a:pPr>
      <a:endParaRPr lang="de-DE"/>
    </a:p>
  </c:txPr>
  <c:printSettings>
    <c:headerFooter/>
    <c:pageMargins b="0.78740157499999996" l="0.7" r="0.7" t="0.78740157499999996" header="0.3" footer="0.3"/>
    <c:pageSetup orientation="portrait"/>
  </c:printSettings>
  <c:userShapes r:id="rId2"/>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8298755976151077"/>
          <c:y val="0.26899612711277537"/>
        </c:manualLayout>
      </c:layout>
      <c:overlay val="0"/>
      <c:spPr>
        <a:noFill/>
        <a:ln>
          <a:noFill/>
        </a:ln>
        <a:effectLst/>
      </c:spPr>
      <c:txPr>
        <a:bodyPr rot="0" spcFirstLastPara="1" vertOverflow="ellipsis" vert="horz" wrap="square" anchor="ctr" anchorCtr="1"/>
        <a:lstStyle/>
        <a:p>
          <a:pPr>
            <a:defRPr sz="850" b="1" i="0" u="none" strike="noStrike" kern="1200" baseline="0">
              <a:solidFill>
                <a:schemeClr val="tx1"/>
              </a:solidFill>
              <a:latin typeface="Open Sans" panose="020B0606030504020204" pitchFamily="34" charset="0"/>
              <a:ea typeface="+mn-ea"/>
              <a:cs typeface="Arial" panose="020B0604020202020204" pitchFamily="34" charset="0"/>
            </a:defRPr>
          </a:pPr>
          <a:endParaRPr lang="de-DE"/>
        </a:p>
      </c:txPr>
    </c:title>
    <c:autoTitleDeleted val="0"/>
    <c:plotArea>
      <c:layout>
        <c:manualLayout>
          <c:layoutTarget val="inner"/>
          <c:xMode val="edge"/>
          <c:yMode val="edge"/>
          <c:x val="4.0891875366868599E-2"/>
          <c:y val="0.11620533996768319"/>
          <c:w val="0.33283792422664032"/>
          <c:h val="0.36925058597821142"/>
        </c:manualLayout>
      </c:layout>
      <c:doughnutChart>
        <c:varyColors val="1"/>
        <c:ser>
          <c:idx val="0"/>
          <c:order val="0"/>
          <c:tx>
            <c:strRef>
              <c:f>'705'!$Z$3:$AA$3</c:f>
              <c:strCache>
                <c:ptCount val="1"/>
                <c:pt idx="0">
                  <c:v>2023</c:v>
                </c:pt>
              </c:strCache>
            </c:strRef>
          </c:tx>
          <c:dPt>
            <c:idx val="0"/>
            <c:bubble3D val="0"/>
            <c:spPr>
              <a:solidFill>
                <a:schemeClr val="accent1"/>
              </a:solidFill>
              <a:ln>
                <a:noFill/>
              </a:ln>
              <a:effectLst/>
            </c:spPr>
            <c:extLst>
              <c:ext xmlns:c16="http://schemas.microsoft.com/office/drawing/2014/chart" uri="{C3380CC4-5D6E-409C-BE32-E72D297353CC}">
                <c16:uniqueId val="{00000000-939A-439E-A336-627B6A1473DF}"/>
              </c:ext>
            </c:extLst>
          </c:dPt>
          <c:dPt>
            <c:idx val="1"/>
            <c:bubble3D val="0"/>
            <c:spPr>
              <a:solidFill>
                <a:schemeClr val="accent2"/>
              </a:solidFill>
              <a:ln>
                <a:noFill/>
              </a:ln>
              <a:effectLst/>
            </c:spPr>
            <c:extLst>
              <c:ext xmlns:c16="http://schemas.microsoft.com/office/drawing/2014/chart" uri="{C3380CC4-5D6E-409C-BE32-E72D297353CC}">
                <c16:uniqueId val="{00000003-EFD2-4E01-878E-A022A4C29079}"/>
              </c:ext>
            </c:extLst>
          </c:dPt>
          <c:dPt>
            <c:idx val="2"/>
            <c:bubble3D val="0"/>
            <c:spPr>
              <a:solidFill>
                <a:schemeClr val="accent3"/>
              </a:solidFill>
              <a:ln>
                <a:noFill/>
              </a:ln>
              <a:effectLst/>
            </c:spPr>
            <c:extLst>
              <c:ext xmlns:c16="http://schemas.microsoft.com/office/drawing/2014/chart" uri="{C3380CC4-5D6E-409C-BE32-E72D297353CC}">
                <c16:uniqueId val="{00000005-EFD2-4E01-878E-A022A4C29079}"/>
              </c:ext>
            </c:extLst>
          </c:dPt>
          <c:dPt>
            <c:idx val="3"/>
            <c:bubble3D val="0"/>
            <c:spPr>
              <a:solidFill>
                <a:schemeClr val="accent4"/>
              </a:solidFill>
              <a:ln>
                <a:noFill/>
              </a:ln>
              <a:effectLst/>
            </c:spPr>
            <c:extLst>
              <c:ext xmlns:c16="http://schemas.microsoft.com/office/drawing/2014/chart" uri="{C3380CC4-5D6E-409C-BE32-E72D297353CC}">
                <c16:uniqueId val="{00000007-EFD2-4E01-878E-A022A4C29079}"/>
              </c:ext>
            </c:extLst>
          </c:dPt>
          <c:dPt>
            <c:idx val="4"/>
            <c:bubble3D val="0"/>
            <c:spPr>
              <a:solidFill>
                <a:schemeClr val="accent5"/>
              </a:solidFill>
              <a:ln>
                <a:noFill/>
              </a:ln>
              <a:effectLst/>
            </c:spPr>
            <c:extLst>
              <c:ext xmlns:c16="http://schemas.microsoft.com/office/drawing/2014/chart" uri="{C3380CC4-5D6E-409C-BE32-E72D297353CC}">
                <c16:uniqueId val="{00000009-EFD2-4E01-878E-A022A4C29079}"/>
              </c:ext>
            </c:extLst>
          </c:dPt>
          <c:dPt>
            <c:idx val="5"/>
            <c:bubble3D val="0"/>
            <c:spPr>
              <a:solidFill>
                <a:schemeClr val="accent6"/>
              </a:solidFill>
              <a:ln>
                <a:noFill/>
              </a:ln>
              <a:effectLst/>
            </c:spPr>
            <c:extLst>
              <c:ext xmlns:c16="http://schemas.microsoft.com/office/drawing/2014/chart" uri="{C3380CC4-5D6E-409C-BE32-E72D297353CC}">
                <c16:uniqueId val="{0000000B-EFD2-4E01-878E-A022A4C29079}"/>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EFD2-4E01-878E-A022A4C29079}"/>
              </c:ext>
            </c:extLst>
          </c:dPt>
          <c:dPt>
            <c:idx val="7"/>
            <c:bubble3D val="0"/>
            <c:spPr>
              <a:solidFill>
                <a:schemeClr val="accent2">
                  <a:lumMod val="60000"/>
                </a:schemeClr>
              </a:solidFill>
              <a:ln>
                <a:noFill/>
              </a:ln>
              <a:effectLst/>
            </c:spPr>
            <c:extLst>
              <c:ext xmlns:c16="http://schemas.microsoft.com/office/drawing/2014/chart" uri="{C3380CC4-5D6E-409C-BE32-E72D297353CC}">
                <c16:uniqueId val="{0000000F-EFD2-4E01-878E-A022A4C29079}"/>
              </c:ext>
            </c:extLst>
          </c:dPt>
          <c:dPt>
            <c:idx val="8"/>
            <c:bubble3D val="0"/>
            <c:spPr>
              <a:solidFill>
                <a:schemeClr val="accent3">
                  <a:lumMod val="60000"/>
                </a:schemeClr>
              </a:solidFill>
              <a:ln>
                <a:noFill/>
              </a:ln>
              <a:effectLst/>
            </c:spPr>
            <c:extLst>
              <c:ext xmlns:c16="http://schemas.microsoft.com/office/drawing/2014/chart" uri="{C3380CC4-5D6E-409C-BE32-E72D297353CC}">
                <c16:uniqueId val="{00000011-EFD2-4E01-878E-A022A4C2907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850" b="0" i="0" u="none" strike="noStrike" kern="1200" baseline="0">
                    <a:solidFill>
                      <a:schemeClr val="bg1"/>
                    </a:solidFill>
                    <a:latin typeface="Open Sans" panose="020B0606030504020204" pitchFamily="34" charset="0"/>
                    <a:ea typeface="Open Sans" panose="020B0606030504020204" pitchFamily="34" charset="0"/>
                    <a:cs typeface="Open Sans" panose="020B0606030504020204" pitchFamily="34" charset="0"/>
                  </a:defRPr>
                </a:pPr>
                <a:endParaRPr lang="de-DE"/>
              </a:p>
            </c:txPr>
            <c:showLegendKey val="0"/>
            <c:showVal val="1"/>
            <c:showCatName val="0"/>
            <c:showSerName val="0"/>
            <c:showPercent val="0"/>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extLst>
          </c:dLbls>
          <c:cat>
            <c:strRef>
              <c:f>'705'!$A$5:$C$13</c:f>
              <c:strCache>
                <c:ptCount val="9"/>
                <c:pt idx="0">
                  <c:v>Verlust oder Teilverlust von Gliedmaßen</c:v>
                </c:pt>
                <c:pt idx="1">
                  <c:v>Funktionseinschränkung von Gliedmaßen</c:v>
                </c:pt>
                <c:pt idx="2">
                  <c:v>Funktionseinschränkung der Wirbelsäule und des Rumpfes, Deformation des Brustkorbes</c:v>
                </c:pt>
                <c:pt idx="3">
                  <c:v>Blindheit und Sehbehinderung</c:v>
                </c:pt>
                <c:pt idx="4">
                  <c:v>Sprach- und Sprechstörungen, Taubheit, Schwerhörigkeit, Gleichgewichtsstörungen</c:v>
                </c:pt>
                <c:pt idx="5">
                  <c:v>Verlust einer Brust oder beider Brüste, Entstellungen und andere</c:v>
                </c:pt>
                <c:pt idx="6">
                  <c:v>Beeinträchtigung der Funktion von inneren Organen bzw. Organsystemen</c:v>
                </c:pt>
                <c:pt idx="7">
                  <c:v>Querschnittlähmung, zerebrale Störungen, geistig-seelische Behinderungen, Suchtkrankheiten</c:v>
                </c:pt>
                <c:pt idx="8">
                  <c:v>sonstige und ungenügend bezeichnete Behinderungen</c:v>
                </c:pt>
              </c:strCache>
            </c:strRef>
          </c:cat>
          <c:val>
            <c:numRef>
              <c:f>'705'!$AA$5:$AA$13</c:f>
              <c:numCache>
                <c:formatCode>0.0</c:formatCode>
                <c:ptCount val="9"/>
                <c:pt idx="0">
                  <c:v>1.5</c:v>
                </c:pt>
                <c:pt idx="1">
                  <c:v>12.5</c:v>
                </c:pt>
                <c:pt idx="2">
                  <c:v>12.2</c:v>
                </c:pt>
                <c:pt idx="3">
                  <c:v>4.3</c:v>
                </c:pt>
                <c:pt idx="4">
                  <c:v>4.3</c:v>
                </c:pt>
                <c:pt idx="5">
                  <c:v>3.1</c:v>
                </c:pt>
                <c:pt idx="6">
                  <c:v>23.7</c:v>
                </c:pt>
                <c:pt idx="7">
                  <c:v>27.8</c:v>
                </c:pt>
                <c:pt idx="8">
                  <c:v>10.5</c:v>
                </c:pt>
              </c:numCache>
            </c:numRef>
          </c:val>
          <c:extLst>
            <c:ext xmlns:c16="http://schemas.microsoft.com/office/drawing/2014/chart" uri="{C3380CC4-5D6E-409C-BE32-E72D297353CC}">
              <c16:uniqueId val="{00000000-4714-45D1-843F-DAE2E23EA83C}"/>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r"/>
      <c:layout>
        <c:manualLayout>
          <c:xMode val="edge"/>
          <c:yMode val="edge"/>
          <c:x val="0.43654842301165886"/>
          <c:y val="8.9053544157871672E-2"/>
          <c:w val="0.56178945879102049"/>
          <c:h val="0.90443176280489357"/>
        </c:manualLayout>
      </c:layout>
      <c:overlay val="0"/>
      <c:spPr>
        <a:noFill/>
        <a:ln>
          <a:noFill/>
        </a:ln>
        <a:effectLst/>
      </c:spPr>
      <c:txPr>
        <a:bodyPr rot="0" spcFirstLastPara="1" vertOverflow="ellipsis" vert="horz" wrap="square" anchor="ctr" anchorCtr="1"/>
        <a:lstStyle/>
        <a:p>
          <a:pPr>
            <a:defRPr sz="850" b="0" i="0" u="none" strike="noStrike" kern="1200" baseline="0">
              <a:solidFill>
                <a:schemeClr val="tx1"/>
              </a:solidFill>
              <a:latin typeface="Open Sans" panose="020B0606030504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6350"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orientation="portrait"/>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Arial" panose="020B0604020202020204" pitchFamily="34" charset="0"/>
                <a:ea typeface="+mn-ea"/>
                <a:cs typeface="Arial" panose="020B0604020202020204" pitchFamily="34" charset="0"/>
              </a:defRPr>
            </a:pPr>
            <a:r>
              <a:rPr lang="en-US" sz="850">
                <a:latin typeface="Open Sans" panose="020B0606030504020204" pitchFamily="34" charset="0"/>
                <a:ea typeface="Open Sans" panose="020B0606030504020204" pitchFamily="34" charset="0"/>
                <a:cs typeface="Open Sans" panose="020B0606030504020204" pitchFamily="34" charset="0"/>
              </a:rPr>
              <a:t>2011</a:t>
            </a:r>
          </a:p>
        </c:rich>
      </c:tx>
      <c:layout>
        <c:manualLayout>
          <c:xMode val="edge"/>
          <c:yMode val="edge"/>
          <c:x val="0.38661054892332747"/>
          <c:y val="0.47132998377353325"/>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12236548556430446"/>
          <c:y val="0.12447105570137067"/>
          <c:w val="0.65896074251083603"/>
          <c:h val="0.84322581899484783"/>
        </c:manualLayout>
      </c:layout>
      <c:doughnutChart>
        <c:varyColors val="1"/>
        <c:ser>
          <c:idx val="0"/>
          <c:order val="0"/>
          <c:tx>
            <c:strRef>
              <c:f>'705'!$N$3:$O$3</c:f>
              <c:strCache>
                <c:ptCount val="1"/>
                <c:pt idx="0">
                  <c:v>2011</c:v>
                </c:pt>
              </c:strCache>
            </c:strRef>
          </c:tx>
          <c:dPt>
            <c:idx val="0"/>
            <c:bubble3D val="0"/>
            <c:spPr>
              <a:solidFill>
                <a:schemeClr val="accent1"/>
              </a:solidFill>
              <a:ln>
                <a:noFill/>
              </a:ln>
              <a:effectLst/>
            </c:spPr>
            <c:extLst>
              <c:ext xmlns:c16="http://schemas.microsoft.com/office/drawing/2014/chart" uri="{C3380CC4-5D6E-409C-BE32-E72D297353CC}">
                <c16:uniqueId val="{00000001-BA9F-4B5F-BE39-468604E8C8C3}"/>
              </c:ext>
            </c:extLst>
          </c:dPt>
          <c:dPt>
            <c:idx val="1"/>
            <c:bubble3D val="0"/>
            <c:spPr>
              <a:solidFill>
                <a:schemeClr val="accent2"/>
              </a:solidFill>
              <a:ln>
                <a:noFill/>
              </a:ln>
              <a:effectLst/>
            </c:spPr>
            <c:extLst>
              <c:ext xmlns:c16="http://schemas.microsoft.com/office/drawing/2014/chart" uri="{C3380CC4-5D6E-409C-BE32-E72D297353CC}">
                <c16:uniqueId val="{00000003-BA9F-4B5F-BE39-468604E8C8C3}"/>
              </c:ext>
            </c:extLst>
          </c:dPt>
          <c:dPt>
            <c:idx val="2"/>
            <c:bubble3D val="0"/>
            <c:spPr>
              <a:solidFill>
                <a:schemeClr val="accent3"/>
              </a:solidFill>
              <a:ln>
                <a:noFill/>
              </a:ln>
              <a:effectLst/>
            </c:spPr>
            <c:extLst>
              <c:ext xmlns:c16="http://schemas.microsoft.com/office/drawing/2014/chart" uri="{C3380CC4-5D6E-409C-BE32-E72D297353CC}">
                <c16:uniqueId val="{00000005-BA9F-4B5F-BE39-468604E8C8C3}"/>
              </c:ext>
            </c:extLst>
          </c:dPt>
          <c:dPt>
            <c:idx val="3"/>
            <c:bubble3D val="0"/>
            <c:spPr>
              <a:solidFill>
                <a:schemeClr val="accent4"/>
              </a:solidFill>
              <a:ln>
                <a:noFill/>
              </a:ln>
              <a:effectLst/>
            </c:spPr>
            <c:extLst>
              <c:ext xmlns:c16="http://schemas.microsoft.com/office/drawing/2014/chart" uri="{C3380CC4-5D6E-409C-BE32-E72D297353CC}">
                <c16:uniqueId val="{00000007-BA9F-4B5F-BE39-468604E8C8C3}"/>
              </c:ext>
            </c:extLst>
          </c:dPt>
          <c:dPt>
            <c:idx val="4"/>
            <c:bubble3D val="0"/>
            <c:spPr>
              <a:solidFill>
                <a:schemeClr val="accent5"/>
              </a:solidFill>
              <a:ln>
                <a:noFill/>
              </a:ln>
              <a:effectLst/>
            </c:spPr>
            <c:extLst>
              <c:ext xmlns:c16="http://schemas.microsoft.com/office/drawing/2014/chart" uri="{C3380CC4-5D6E-409C-BE32-E72D297353CC}">
                <c16:uniqueId val="{00000009-BA9F-4B5F-BE39-468604E8C8C3}"/>
              </c:ext>
            </c:extLst>
          </c:dPt>
          <c:dPt>
            <c:idx val="5"/>
            <c:bubble3D val="0"/>
            <c:spPr>
              <a:solidFill>
                <a:schemeClr val="accent6"/>
              </a:solidFill>
              <a:ln>
                <a:noFill/>
              </a:ln>
              <a:effectLst/>
            </c:spPr>
            <c:extLst>
              <c:ext xmlns:c16="http://schemas.microsoft.com/office/drawing/2014/chart" uri="{C3380CC4-5D6E-409C-BE32-E72D297353CC}">
                <c16:uniqueId val="{00000000-ACCE-489B-A197-8D45F2869AD6}"/>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BA9F-4B5F-BE39-468604E8C8C3}"/>
              </c:ext>
            </c:extLst>
          </c:dPt>
          <c:dPt>
            <c:idx val="7"/>
            <c:bubble3D val="0"/>
            <c:spPr>
              <a:solidFill>
                <a:schemeClr val="accent2">
                  <a:lumMod val="60000"/>
                </a:schemeClr>
              </a:solidFill>
              <a:ln>
                <a:noFill/>
              </a:ln>
              <a:effectLst/>
            </c:spPr>
            <c:extLst>
              <c:ext xmlns:c16="http://schemas.microsoft.com/office/drawing/2014/chart" uri="{C3380CC4-5D6E-409C-BE32-E72D297353CC}">
                <c16:uniqueId val="{0000000F-BA9F-4B5F-BE39-468604E8C8C3}"/>
              </c:ext>
            </c:extLst>
          </c:dPt>
          <c:dPt>
            <c:idx val="8"/>
            <c:bubble3D val="0"/>
            <c:spPr>
              <a:solidFill>
                <a:schemeClr val="accent3">
                  <a:lumMod val="60000"/>
                </a:schemeClr>
              </a:solidFill>
              <a:ln>
                <a:noFill/>
              </a:ln>
              <a:effectLst/>
            </c:spPr>
            <c:extLst>
              <c:ext xmlns:c16="http://schemas.microsoft.com/office/drawing/2014/chart" uri="{C3380CC4-5D6E-409C-BE32-E72D297353CC}">
                <c16:uniqueId val="{00000011-BA9F-4B5F-BE39-468604E8C8C3}"/>
              </c:ext>
            </c:extLst>
          </c:dPt>
          <c:dLbls>
            <c:dLbl>
              <c:idx val="5"/>
              <c:layout>
                <c:manualLayout>
                  <c:x val="2.0519130777306608E-2"/>
                  <c:y val="4.65732593702708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CE-489B-A197-8D45F2869AD6}"/>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50" b="0" i="0" u="none" strike="noStrike" kern="1200" baseline="0">
                    <a:solidFill>
                      <a:schemeClr val="bg1"/>
                    </a:solidFill>
                    <a:latin typeface="Open Sans" panose="020B0606030504020204" pitchFamily="34" charset="0"/>
                    <a:ea typeface="+mn-ea"/>
                    <a:cs typeface="+mn-cs"/>
                  </a:defRPr>
                </a:pPr>
                <a:endParaRPr lang="de-DE"/>
              </a:p>
            </c:txPr>
            <c:showLegendKey val="0"/>
            <c:showVal val="1"/>
            <c:showCatName val="0"/>
            <c:showSerName val="0"/>
            <c:showPercent val="0"/>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extLst>
          </c:dLbls>
          <c:cat>
            <c:strRef>
              <c:f>'705'!$A$5:$C$13</c:f>
              <c:strCache>
                <c:ptCount val="9"/>
                <c:pt idx="0">
                  <c:v>Verlust oder Teilverlust von Gliedmaßen</c:v>
                </c:pt>
                <c:pt idx="1">
                  <c:v>Funktionseinschränkung von Gliedmaßen</c:v>
                </c:pt>
                <c:pt idx="2">
                  <c:v>Funktionseinschränkung der Wirbelsäule und des Rumpfes, Deformation des Brustkorbes</c:v>
                </c:pt>
                <c:pt idx="3">
                  <c:v>Blindheit und Sehbehinderung</c:v>
                </c:pt>
                <c:pt idx="4">
                  <c:v>Sprach- und Sprechstörungen, Taubheit, Schwerhörigkeit, Gleichgewichtsstörungen</c:v>
                </c:pt>
                <c:pt idx="5">
                  <c:v>Verlust einer Brust oder beider Brüste, Entstellungen und andere</c:v>
                </c:pt>
                <c:pt idx="6">
                  <c:v>Beeinträchtigung der Funktion von inneren Organen bzw. Organsystemen</c:v>
                </c:pt>
                <c:pt idx="7">
                  <c:v>Querschnittlähmung, zerebrale Störungen, geistig-seelische Behinderungen, Suchtkrankheiten</c:v>
                </c:pt>
                <c:pt idx="8">
                  <c:v>sonstige und ungenügend bezeichnete Behinderungen</c:v>
                </c:pt>
              </c:strCache>
            </c:strRef>
          </c:cat>
          <c:val>
            <c:numRef>
              <c:f>'705'!$O$5:$O$13</c:f>
              <c:numCache>
                <c:formatCode>0.0</c:formatCode>
                <c:ptCount val="9"/>
                <c:pt idx="0">
                  <c:v>2.0326164027416689</c:v>
                </c:pt>
                <c:pt idx="1">
                  <c:v>15.737020404947607</c:v>
                </c:pt>
                <c:pt idx="2">
                  <c:v>12.321752146852596</c:v>
                </c:pt>
                <c:pt idx="3">
                  <c:v>4.8688253367998113</c:v>
                </c:pt>
                <c:pt idx="4">
                  <c:v>3.7658551957772</c:v>
                </c:pt>
                <c:pt idx="5">
                  <c:v>0.66572126368864737</c:v>
                </c:pt>
                <c:pt idx="6">
                  <c:v>24.990152052312297</c:v>
                </c:pt>
                <c:pt idx="7">
                  <c:v>20.491609548570079</c:v>
                </c:pt>
                <c:pt idx="8">
                  <c:v>15.126447648310092</c:v>
                </c:pt>
              </c:numCache>
            </c:numRef>
          </c:val>
          <c:extLst>
            <c:ext xmlns:c16="http://schemas.microsoft.com/office/drawing/2014/chart" uri="{C3380CC4-5D6E-409C-BE32-E72D297353CC}">
              <c16:uniqueId val="{00000001-16FB-4B61-9291-225F2CD31115}"/>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0"/>
    <c:dispBlanksAs val="gap"/>
    <c:showDLblsOverMax val="0"/>
  </c:chart>
  <c:spPr>
    <a:solidFill>
      <a:schemeClr val="bg1"/>
    </a:solidFill>
    <a:ln w="6350" cap="flat" cmpd="sng" algn="ctr">
      <a:noFill/>
      <a:prstDash val="solid"/>
      <a:round/>
    </a:ln>
    <a:effectLst/>
  </c:spPr>
  <c:txPr>
    <a:bodyPr/>
    <a:lstStyle/>
    <a:p>
      <a:pPr>
        <a:defRPr/>
      </a:pPr>
      <a:endParaRPr lang="de-DE"/>
    </a:p>
  </c:txPr>
  <c:printSettings>
    <c:headerFooter/>
    <c:pageMargins b="0.78740157499999996" l="0.7" r="0.7" t="0.78740157499999996"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11425042457933E-3"/>
          <c:y val="9.2165873856845146E-2"/>
          <c:w val="0.90619546086150993"/>
          <c:h val="0.84405130170291043"/>
        </c:manualLayout>
      </c:layout>
      <c:barChart>
        <c:barDir val="col"/>
        <c:grouping val="stacked"/>
        <c:varyColors val="0"/>
        <c:ser>
          <c:idx val="0"/>
          <c:order val="0"/>
          <c:tx>
            <c:strRef>
              <c:f>'706'!$A$5</c:f>
              <c:strCache>
                <c:ptCount val="1"/>
                <c:pt idx="0">
                  <c:v>50</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850" b="0" i="0" u="none" strike="noStrike" kern="1200" baseline="0">
                    <a:solidFill>
                      <a:schemeClr val="bg1"/>
                    </a:solidFill>
                    <a:latin typeface="Open Sans" panose="020B0606030504020204" pitchFamily="34" charset="0"/>
                    <a:ea typeface="Open Sans" panose="020B0606030504020204" pitchFamily="34" charset="0"/>
                    <a:cs typeface="Open Sans" panose="020B0606030504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'706'!$Z$4:$AJ$4</c:f>
              <c:numCache>
                <c:formatCode>General</c:formatCode>
                <c:ptCount val="11"/>
                <c:pt idx="0">
                  <c:v>1999</c:v>
                </c:pt>
                <c:pt idx="1">
                  <c:v>2001</c:v>
                </c:pt>
                <c:pt idx="2">
                  <c:v>2003</c:v>
                </c:pt>
                <c:pt idx="3">
                  <c:v>2009</c:v>
                </c:pt>
                <c:pt idx="4">
                  <c:v>2011</c:v>
                </c:pt>
                <c:pt idx="5">
                  <c:v>2013</c:v>
                </c:pt>
                <c:pt idx="6">
                  <c:v>2015</c:v>
                </c:pt>
                <c:pt idx="7">
                  <c:v>2017</c:v>
                </c:pt>
                <c:pt idx="8">
                  <c:v>2019</c:v>
                </c:pt>
                <c:pt idx="9">
                  <c:v>2021</c:v>
                </c:pt>
                <c:pt idx="10">
                  <c:v>2023</c:v>
                </c:pt>
              </c:numCache>
            </c:numRef>
          </c:cat>
          <c:val>
            <c:numRef>
              <c:f>'706'!$Z$5:$AJ$5</c:f>
              <c:numCache>
                <c:formatCode>#\ ##0\ </c:formatCode>
                <c:ptCount val="11"/>
                <c:pt idx="0">
                  <c:v>6885</c:v>
                </c:pt>
                <c:pt idx="1">
                  <c:v>7332</c:v>
                </c:pt>
                <c:pt idx="2">
                  <c:v>7732</c:v>
                </c:pt>
                <c:pt idx="3">
                  <c:v>7691</c:v>
                </c:pt>
                <c:pt idx="4">
                  <c:v>7785</c:v>
                </c:pt>
                <c:pt idx="5">
                  <c:v>7982</c:v>
                </c:pt>
                <c:pt idx="6">
                  <c:v>7942</c:v>
                </c:pt>
                <c:pt idx="7">
                  <c:v>7860</c:v>
                </c:pt>
                <c:pt idx="8">
                  <c:v>7911</c:v>
                </c:pt>
                <c:pt idx="9">
                  <c:v>7867</c:v>
                </c:pt>
                <c:pt idx="10">
                  <c:v>8004</c:v>
                </c:pt>
              </c:numCache>
            </c:numRef>
          </c:val>
          <c:extLst>
            <c:ext xmlns:c16="http://schemas.microsoft.com/office/drawing/2014/chart" uri="{C3380CC4-5D6E-409C-BE32-E72D297353CC}">
              <c16:uniqueId val="{00000000-4A14-4ECF-92CA-8368E07BC36B}"/>
            </c:ext>
          </c:extLst>
        </c:ser>
        <c:ser>
          <c:idx val="1"/>
          <c:order val="1"/>
          <c:tx>
            <c:strRef>
              <c:f>'706'!$A$6</c:f>
              <c:strCache>
                <c:ptCount val="1"/>
                <c:pt idx="0">
                  <c:v>60</c:v>
                </c:pt>
              </c:strCache>
            </c:strRef>
          </c:tx>
          <c:spPr>
            <a:solidFill>
              <a:schemeClr val="accent2"/>
            </a:solidFill>
            <a:ln>
              <a:noFill/>
            </a:ln>
            <a:effectLst/>
          </c:spPr>
          <c:invertIfNegative val="0"/>
          <c:dLbls>
            <c:spPr>
              <a:noFill/>
              <a:ln>
                <a:noFill/>
              </a:ln>
              <a:effectLst/>
            </c:spPr>
            <c:txPr>
              <a:bodyPr rot="-5400000" spcFirstLastPara="1" vertOverflow="ellipsis" wrap="square" anchor="ctr" anchorCtr="1"/>
              <a:lstStyle/>
              <a:p>
                <a:pPr algn="ctr">
                  <a:defRPr lang="de-DE" sz="850" b="0" i="0" u="none" strike="noStrike" kern="1200" baseline="0">
                    <a:solidFill>
                      <a:schemeClr val="bg1"/>
                    </a:solidFill>
                    <a:latin typeface="Open Sans" panose="020B0606030504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'706'!$Z$4:$AJ$4</c:f>
              <c:numCache>
                <c:formatCode>General</c:formatCode>
                <c:ptCount val="11"/>
                <c:pt idx="0">
                  <c:v>1999</c:v>
                </c:pt>
                <c:pt idx="1">
                  <c:v>2001</c:v>
                </c:pt>
                <c:pt idx="2">
                  <c:v>2003</c:v>
                </c:pt>
                <c:pt idx="3">
                  <c:v>2009</c:v>
                </c:pt>
                <c:pt idx="4">
                  <c:v>2011</c:v>
                </c:pt>
                <c:pt idx="5">
                  <c:v>2013</c:v>
                </c:pt>
                <c:pt idx="6">
                  <c:v>2015</c:v>
                </c:pt>
                <c:pt idx="7">
                  <c:v>2017</c:v>
                </c:pt>
                <c:pt idx="8">
                  <c:v>2019</c:v>
                </c:pt>
                <c:pt idx="9">
                  <c:v>2021</c:v>
                </c:pt>
                <c:pt idx="10">
                  <c:v>2023</c:v>
                </c:pt>
              </c:numCache>
            </c:numRef>
          </c:cat>
          <c:val>
            <c:numRef>
              <c:f>'706'!$Z$6:$AJ$6</c:f>
              <c:numCache>
                <c:formatCode>#\ ##0\ </c:formatCode>
                <c:ptCount val="11"/>
                <c:pt idx="0">
                  <c:v>3853</c:v>
                </c:pt>
                <c:pt idx="1">
                  <c:v>3943</c:v>
                </c:pt>
                <c:pt idx="2">
                  <c:v>4014</c:v>
                </c:pt>
                <c:pt idx="3">
                  <c:v>4142</c:v>
                </c:pt>
                <c:pt idx="4">
                  <c:v>4183</c:v>
                </c:pt>
                <c:pt idx="5">
                  <c:v>4255</c:v>
                </c:pt>
                <c:pt idx="6">
                  <c:v>4117</c:v>
                </c:pt>
                <c:pt idx="7">
                  <c:v>4007</c:v>
                </c:pt>
                <c:pt idx="8">
                  <c:v>3950</c:v>
                </c:pt>
                <c:pt idx="9">
                  <c:v>3795</c:v>
                </c:pt>
                <c:pt idx="10">
                  <c:v>3829</c:v>
                </c:pt>
              </c:numCache>
            </c:numRef>
          </c:val>
          <c:extLst>
            <c:ext xmlns:c16="http://schemas.microsoft.com/office/drawing/2014/chart" uri="{C3380CC4-5D6E-409C-BE32-E72D297353CC}">
              <c16:uniqueId val="{00000001-4A14-4ECF-92CA-8368E07BC36B}"/>
            </c:ext>
          </c:extLst>
        </c:ser>
        <c:ser>
          <c:idx val="2"/>
          <c:order val="2"/>
          <c:tx>
            <c:strRef>
              <c:f>'706'!$A$7</c:f>
              <c:strCache>
                <c:ptCount val="1"/>
                <c:pt idx="0">
                  <c:v>70</c:v>
                </c:pt>
              </c:strCache>
            </c:strRef>
          </c:tx>
          <c:spPr>
            <a:solidFill>
              <a:schemeClr val="accent3"/>
            </a:solidFill>
            <a:ln>
              <a:noFill/>
            </a:ln>
            <a:effectLst/>
          </c:spPr>
          <c:invertIfNegative val="0"/>
          <c:dLbls>
            <c:spPr>
              <a:noFill/>
              <a:ln>
                <a:noFill/>
              </a:ln>
              <a:effectLst/>
            </c:spPr>
            <c:txPr>
              <a:bodyPr rot="-5400000" spcFirstLastPara="1" vertOverflow="ellipsis" wrap="square" anchor="ctr" anchorCtr="1"/>
              <a:lstStyle/>
              <a:p>
                <a:pPr algn="ctr">
                  <a:defRPr lang="de-DE" sz="850" b="0" i="0" u="none" strike="noStrike" kern="1200" baseline="0">
                    <a:solidFill>
                      <a:schemeClr val="bg1"/>
                    </a:solidFill>
                    <a:latin typeface="Open Sans" panose="020B0606030504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'706'!$Z$4:$AJ$4</c:f>
              <c:numCache>
                <c:formatCode>General</c:formatCode>
                <c:ptCount val="11"/>
                <c:pt idx="0">
                  <c:v>1999</c:v>
                </c:pt>
                <c:pt idx="1">
                  <c:v>2001</c:v>
                </c:pt>
                <c:pt idx="2">
                  <c:v>2003</c:v>
                </c:pt>
                <c:pt idx="3">
                  <c:v>2009</c:v>
                </c:pt>
                <c:pt idx="4">
                  <c:v>2011</c:v>
                </c:pt>
                <c:pt idx="5">
                  <c:v>2013</c:v>
                </c:pt>
                <c:pt idx="6">
                  <c:v>2015</c:v>
                </c:pt>
                <c:pt idx="7">
                  <c:v>2017</c:v>
                </c:pt>
                <c:pt idx="8">
                  <c:v>2019</c:v>
                </c:pt>
                <c:pt idx="9">
                  <c:v>2021</c:v>
                </c:pt>
                <c:pt idx="10">
                  <c:v>2023</c:v>
                </c:pt>
              </c:numCache>
            </c:numRef>
          </c:cat>
          <c:val>
            <c:numRef>
              <c:f>'706'!$Z$7:$AJ$7</c:f>
              <c:numCache>
                <c:formatCode>#\ ##0\ </c:formatCode>
                <c:ptCount val="11"/>
                <c:pt idx="0">
                  <c:v>3064</c:v>
                </c:pt>
                <c:pt idx="1">
                  <c:v>3069</c:v>
                </c:pt>
                <c:pt idx="2">
                  <c:v>3038</c:v>
                </c:pt>
                <c:pt idx="3">
                  <c:v>3200</c:v>
                </c:pt>
                <c:pt idx="4">
                  <c:v>3161</c:v>
                </c:pt>
                <c:pt idx="5">
                  <c:v>3203</c:v>
                </c:pt>
                <c:pt idx="6">
                  <c:v>3216</c:v>
                </c:pt>
                <c:pt idx="7">
                  <c:v>3137</c:v>
                </c:pt>
                <c:pt idx="8">
                  <c:v>3160</c:v>
                </c:pt>
                <c:pt idx="9">
                  <c:v>2931</c:v>
                </c:pt>
                <c:pt idx="10">
                  <c:v>2942</c:v>
                </c:pt>
              </c:numCache>
            </c:numRef>
          </c:val>
          <c:extLst>
            <c:ext xmlns:c16="http://schemas.microsoft.com/office/drawing/2014/chart" uri="{C3380CC4-5D6E-409C-BE32-E72D297353CC}">
              <c16:uniqueId val="{00000002-4A14-4ECF-92CA-8368E07BC36B}"/>
            </c:ext>
          </c:extLst>
        </c:ser>
        <c:ser>
          <c:idx val="3"/>
          <c:order val="3"/>
          <c:tx>
            <c:strRef>
              <c:f>'706'!$A$8</c:f>
              <c:strCache>
                <c:ptCount val="1"/>
                <c:pt idx="0">
                  <c:v>80</c:v>
                </c:pt>
              </c:strCache>
            </c:strRef>
          </c:tx>
          <c:spPr>
            <a:solidFill>
              <a:schemeClr val="accent4"/>
            </a:solidFill>
            <a:ln>
              <a:noFill/>
            </a:ln>
            <a:effectLst/>
          </c:spPr>
          <c:invertIfNegative val="0"/>
          <c:dLbls>
            <c:spPr>
              <a:noFill/>
              <a:ln>
                <a:noFill/>
              </a:ln>
              <a:effectLst/>
            </c:spPr>
            <c:txPr>
              <a:bodyPr rot="-5400000" spcFirstLastPara="1" vertOverflow="ellipsis" wrap="square" anchor="ctr" anchorCtr="1"/>
              <a:lstStyle/>
              <a:p>
                <a:pPr algn="ctr">
                  <a:defRPr lang="de-DE" sz="850" b="0" i="0" u="none" strike="noStrike" kern="1200" baseline="0">
                    <a:solidFill>
                      <a:schemeClr val="bg1"/>
                    </a:solidFill>
                    <a:latin typeface="Open Sans" panose="020B0606030504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'706'!$Z$4:$AJ$4</c:f>
              <c:numCache>
                <c:formatCode>General</c:formatCode>
                <c:ptCount val="11"/>
                <c:pt idx="0">
                  <c:v>1999</c:v>
                </c:pt>
                <c:pt idx="1">
                  <c:v>2001</c:v>
                </c:pt>
                <c:pt idx="2">
                  <c:v>2003</c:v>
                </c:pt>
                <c:pt idx="3">
                  <c:v>2009</c:v>
                </c:pt>
                <c:pt idx="4">
                  <c:v>2011</c:v>
                </c:pt>
                <c:pt idx="5">
                  <c:v>2013</c:v>
                </c:pt>
                <c:pt idx="6">
                  <c:v>2015</c:v>
                </c:pt>
                <c:pt idx="7">
                  <c:v>2017</c:v>
                </c:pt>
                <c:pt idx="8">
                  <c:v>2019</c:v>
                </c:pt>
                <c:pt idx="9">
                  <c:v>2021</c:v>
                </c:pt>
                <c:pt idx="10">
                  <c:v>2023</c:v>
                </c:pt>
              </c:numCache>
            </c:numRef>
          </c:cat>
          <c:val>
            <c:numRef>
              <c:f>'706'!$Z$8:$AJ$8</c:f>
              <c:numCache>
                <c:formatCode>#\ ##0\ </c:formatCode>
                <c:ptCount val="11"/>
                <c:pt idx="0">
                  <c:v>3539</c:v>
                </c:pt>
                <c:pt idx="1">
                  <c:v>3558</c:v>
                </c:pt>
                <c:pt idx="2">
                  <c:v>3452</c:v>
                </c:pt>
                <c:pt idx="3">
                  <c:v>3315</c:v>
                </c:pt>
                <c:pt idx="4">
                  <c:v>3328</c:v>
                </c:pt>
                <c:pt idx="5">
                  <c:v>3403</c:v>
                </c:pt>
                <c:pt idx="6">
                  <c:v>3377</c:v>
                </c:pt>
                <c:pt idx="7">
                  <c:v>3314</c:v>
                </c:pt>
                <c:pt idx="8">
                  <c:v>3316</c:v>
                </c:pt>
                <c:pt idx="9">
                  <c:v>3140</c:v>
                </c:pt>
                <c:pt idx="10">
                  <c:v>3147</c:v>
                </c:pt>
              </c:numCache>
            </c:numRef>
          </c:val>
          <c:extLst>
            <c:ext xmlns:c16="http://schemas.microsoft.com/office/drawing/2014/chart" uri="{C3380CC4-5D6E-409C-BE32-E72D297353CC}">
              <c16:uniqueId val="{00000003-4A14-4ECF-92CA-8368E07BC36B}"/>
            </c:ext>
          </c:extLst>
        </c:ser>
        <c:ser>
          <c:idx val="4"/>
          <c:order val="4"/>
          <c:tx>
            <c:strRef>
              <c:f>'706'!$A$9</c:f>
              <c:strCache>
                <c:ptCount val="1"/>
                <c:pt idx="0">
                  <c:v>90</c:v>
                </c:pt>
              </c:strCache>
            </c:strRef>
          </c:tx>
          <c:spPr>
            <a:solidFill>
              <a:schemeClr val="accent5"/>
            </a:solidFill>
            <a:ln>
              <a:noFill/>
            </a:ln>
            <a:effectLst/>
          </c:spPr>
          <c:invertIfNegative val="0"/>
          <c:dLbls>
            <c:spPr>
              <a:noFill/>
              <a:ln>
                <a:noFill/>
              </a:ln>
              <a:effectLst/>
            </c:spPr>
            <c:txPr>
              <a:bodyPr rot="-5400000" spcFirstLastPara="1" vertOverflow="ellipsis" wrap="square" anchor="ctr" anchorCtr="1"/>
              <a:lstStyle/>
              <a:p>
                <a:pPr algn="ctr">
                  <a:defRPr lang="de-DE" sz="850" b="0" i="0" u="none" strike="noStrike" kern="1200" baseline="0">
                    <a:solidFill>
                      <a:schemeClr val="bg1"/>
                    </a:solidFill>
                    <a:latin typeface="Open Sans" panose="020B0606030504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'706'!$Z$4:$AJ$4</c:f>
              <c:numCache>
                <c:formatCode>General</c:formatCode>
                <c:ptCount val="11"/>
                <c:pt idx="0">
                  <c:v>1999</c:v>
                </c:pt>
                <c:pt idx="1">
                  <c:v>2001</c:v>
                </c:pt>
                <c:pt idx="2">
                  <c:v>2003</c:v>
                </c:pt>
                <c:pt idx="3">
                  <c:v>2009</c:v>
                </c:pt>
                <c:pt idx="4">
                  <c:v>2011</c:v>
                </c:pt>
                <c:pt idx="5">
                  <c:v>2013</c:v>
                </c:pt>
                <c:pt idx="6">
                  <c:v>2015</c:v>
                </c:pt>
                <c:pt idx="7">
                  <c:v>2017</c:v>
                </c:pt>
                <c:pt idx="8">
                  <c:v>2019</c:v>
                </c:pt>
                <c:pt idx="9">
                  <c:v>2021</c:v>
                </c:pt>
                <c:pt idx="10">
                  <c:v>2023</c:v>
                </c:pt>
              </c:numCache>
            </c:numRef>
          </c:cat>
          <c:val>
            <c:numRef>
              <c:f>'706'!$Z$9:$AJ$9</c:f>
              <c:numCache>
                <c:formatCode>#\ ##0\ </c:formatCode>
                <c:ptCount val="11"/>
                <c:pt idx="0">
                  <c:v>1574</c:v>
                </c:pt>
                <c:pt idx="1">
                  <c:v>1550</c:v>
                </c:pt>
                <c:pt idx="2">
                  <c:v>1469</c:v>
                </c:pt>
                <c:pt idx="3">
                  <c:v>1453</c:v>
                </c:pt>
                <c:pt idx="4">
                  <c:v>1418</c:v>
                </c:pt>
                <c:pt idx="5">
                  <c:v>1463</c:v>
                </c:pt>
                <c:pt idx="6">
                  <c:v>1437</c:v>
                </c:pt>
                <c:pt idx="7">
                  <c:v>1346</c:v>
                </c:pt>
                <c:pt idx="8">
                  <c:v>1277</c:v>
                </c:pt>
                <c:pt idx="9">
                  <c:v>1151</c:v>
                </c:pt>
                <c:pt idx="10">
                  <c:v>1099</c:v>
                </c:pt>
              </c:numCache>
            </c:numRef>
          </c:val>
          <c:extLst>
            <c:ext xmlns:c16="http://schemas.microsoft.com/office/drawing/2014/chart" uri="{C3380CC4-5D6E-409C-BE32-E72D297353CC}">
              <c16:uniqueId val="{00000004-4A14-4ECF-92CA-8368E07BC36B}"/>
            </c:ext>
          </c:extLst>
        </c:ser>
        <c:ser>
          <c:idx val="5"/>
          <c:order val="5"/>
          <c:tx>
            <c:strRef>
              <c:f>'706'!$A$10</c:f>
              <c:strCache>
                <c:ptCount val="1"/>
                <c:pt idx="0">
                  <c:v>100</c:v>
                </c:pt>
              </c:strCache>
            </c:strRef>
          </c:tx>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850" b="0" i="0" u="none" strike="noStrike" kern="1200" baseline="0">
                    <a:solidFill>
                      <a:schemeClr val="bg1"/>
                    </a:solidFill>
                    <a:latin typeface="Open Sans "/>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'706'!$Z$4:$AJ$4</c:f>
              <c:numCache>
                <c:formatCode>General</c:formatCode>
                <c:ptCount val="11"/>
                <c:pt idx="0">
                  <c:v>1999</c:v>
                </c:pt>
                <c:pt idx="1">
                  <c:v>2001</c:v>
                </c:pt>
                <c:pt idx="2">
                  <c:v>2003</c:v>
                </c:pt>
                <c:pt idx="3">
                  <c:v>2009</c:v>
                </c:pt>
                <c:pt idx="4">
                  <c:v>2011</c:v>
                </c:pt>
                <c:pt idx="5">
                  <c:v>2013</c:v>
                </c:pt>
                <c:pt idx="6">
                  <c:v>2015</c:v>
                </c:pt>
                <c:pt idx="7">
                  <c:v>2017</c:v>
                </c:pt>
                <c:pt idx="8">
                  <c:v>2019</c:v>
                </c:pt>
                <c:pt idx="9">
                  <c:v>2021</c:v>
                </c:pt>
                <c:pt idx="10">
                  <c:v>2023</c:v>
                </c:pt>
              </c:numCache>
            </c:numRef>
          </c:cat>
          <c:val>
            <c:numRef>
              <c:f>'706'!$Z$10:$AJ$10</c:f>
              <c:numCache>
                <c:formatCode>#\ ##0\ </c:formatCode>
                <c:ptCount val="11"/>
                <c:pt idx="0">
                  <c:v>5591</c:v>
                </c:pt>
                <c:pt idx="1">
                  <c:v>6017</c:v>
                </c:pt>
                <c:pt idx="2">
                  <c:v>5693</c:v>
                </c:pt>
                <c:pt idx="3">
                  <c:v>5647</c:v>
                </c:pt>
                <c:pt idx="4">
                  <c:v>5511</c:v>
                </c:pt>
                <c:pt idx="5">
                  <c:v>5783</c:v>
                </c:pt>
                <c:pt idx="6">
                  <c:v>5778</c:v>
                </c:pt>
                <c:pt idx="7">
                  <c:v>5600</c:v>
                </c:pt>
                <c:pt idx="8">
                  <c:v>5519</c:v>
                </c:pt>
                <c:pt idx="9">
                  <c:v>5248</c:v>
                </c:pt>
                <c:pt idx="10">
                  <c:v>5191</c:v>
                </c:pt>
              </c:numCache>
            </c:numRef>
          </c:val>
          <c:extLst>
            <c:ext xmlns:c16="http://schemas.microsoft.com/office/drawing/2014/chart" uri="{C3380CC4-5D6E-409C-BE32-E72D297353CC}">
              <c16:uniqueId val="{00000005-4A14-4ECF-92CA-8368E07BC36B}"/>
            </c:ext>
          </c:extLst>
        </c:ser>
        <c:dLbls>
          <c:showLegendKey val="0"/>
          <c:showVal val="0"/>
          <c:showCatName val="0"/>
          <c:showSerName val="0"/>
          <c:showPercent val="0"/>
          <c:showBubbleSize val="0"/>
        </c:dLbls>
        <c:gapWidth val="150"/>
        <c:overlap val="100"/>
        <c:axId val="468878080"/>
        <c:axId val="468879616"/>
      </c:barChart>
      <c:catAx>
        <c:axId val="468878080"/>
        <c:scaling>
          <c:orientation val="minMax"/>
        </c:scaling>
        <c:delete val="0"/>
        <c:axPos val="b"/>
        <c:numFmt formatCode="General" sourceLinked="1"/>
        <c:majorTickMark val="out"/>
        <c:minorTickMark val="none"/>
        <c:tickLblPos val="nextTo"/>
        <c:spPr>
          <a:noFill/>
          <a:ln w="6350" cap="flat" cmpd="sng" algn="ctr">
            <a:solidFill>
              <a:schemeClr val="bg1">
                <a:lumMod val="85000"/>
              </a:schemeClr>
            </a:solidFill>
            <a:prstDash val="solid"/>
            <a:round/>
          </a:ln>
          <a:effectLst/>
        </c:spPr>
        <c:txPr>
          <a:bodyPr rot="-60000000" spcFirstLastPara="1" vertOverflow="ellipsis" vert="horz" wrap="square" anchor="ctr" anchorCtr="1"/>
          <a:lstStyle/>
          <a:p>
            <a:pPr>
              <a:defRPr sz="850" b="0" i="0" u="none" strike="noStrike" kern="1200" baseline="0">
                <a:solidFill>
                  <a:schemeClr val="tx1"/>
                </a:solidFill>
                <a:latin typeface="Open Sans" panose="020B0606030504020204" pitchFamily="34" charset="0"/>
                <a:ea typeface="+mn-ea"/>
                <a:cs typeface="Arial" panose="020B0604020202020204" pitchFamily="34" charset="0"/>
              </a:defRPr>
            </a:pPr>
            <a:endParaRPr lang="de-DE"/>
          </a:p>
        </c:txPr>
        <c:crossAx val="468879616"/>
        <c:crosses val="autoZero"/>
        <c:auto val="1"/>
        <c:lblAlgn val="ctr"/>
        <c:lblOffset val="100"/>
        <c:noMultiLvlLbl val="0"/>
      </c:catAx>
      <c:valAx>
        <c:axId val="468879616"/>
        <c:scaling>
          <c:orientation val="minMax"/>
        </c:scaling>
        <c:delete val="0"/>
        <c:axPos val="r"/>
        <c:majorGridlines>
          <c:spPr>
            <a:ln w="28575" cap="flat" cmpd="sng" algn="ctr">
              <a:solidFill>
                <a:schemeClr val="bg1"/>
              </a:solidFill>
              <a:prstDash val="solid"/>
              <a:round/>
            </a:ln>
            <a:effectLst/>
          </c:spPr>
        </c:majorGridlines>
        <c:numFmt formatCode="[=0]&quot;-  &quot;;#\ ##0\ \ "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chemeClr val="tx1"/>
                </a:solidFill>
                <a:latin typeface="Open Sans" panose="020B0606030504020204" pitchFamily="34" charset="0"/>
                <a:ea typeface="+mn-ea"/>
                <a:cs typeface="Arial" panose="020B0604020202020204" pitchFamily="34" charset="0"/>
              </a:defRPr>
            </a:pPr>
            <a:endParaRPr lang="de-DE"/>
          </a:p>
        </c:txPr>
        <c:crossAx val="468878080"/>
        <c:crosses val="max"/>
        <c:crossBetween val="between"/>
      </c:valAx>
      <c:spPr>
        <a:solidFill>
          <a:schemeClr val="bg1">
            <a:lumMod val="95000"/>
          </a:schemeClr>
        </a:solidFill>
        <a:ln>
          <a:noFill/>
        </a:ln>
        <a:effectLst/>
      </c:spPr>
    </c:plotArea>
    <c:legend>
      <c:legendPos val="r"/>
      <c:layout>
        <c:manualLayout>
          <c:xMode val="edge"/>
          <c:yMode val="edge"/>
          <c:x val="0"/>
          <c:y val="4.9901489102435206E-2"/>
          <c:w val="0.41507246376811596"/>
          <c:h val="4.0879406655304047E-2"/>
        </c:manualLayout>
      </c:layout>
      <c:overlay val="0"/>
      <c:spPr>
        <a:noFill/>
        <a:ln>
          <a:noFill/>
        </a:ln>
        <a:effectLst/>
      </c:spPr>
      <c:txPr>
        <a:bodyPr rot="0" spcFirstLastPara="1" vertOverflow="ellipsis" vert="horz" wrap="square" anchor="ctr" anchorCtr="1"/>
        <a:lstStyle/>
        <a:p>
          <a:pPr algn="ctr">
            <a:defRPr lang="de-DE" sz="850" b="0" i="0" u="none" strike="noStrike" kern="1200" baseline="0">
              <a:solidFill>
                <a:sysClr val="windowText" lastClr="000000"/>
              </a:solidFill>
              <a:latin typeface="Open Sans" panose="020B0606030504020204" pitchFamily="34" charset="0"/>
              <a:ea typeface="+mn-ea"/>
              <a:cs typeface="Arial" panose="020B0604020202020204" pitchFamily="34" charset="0"/>
            </a:defRPr>
          </a:pPr>
          <a:endParaRPr lang="de-DE"/>
        </a:p>
      </c:txPr>
    </c:legend>
    <c:plotVisOnly val="0"/>
    <c:dispBlanksAs val="gap"/>
    <c:showDLblsOverMax val="0"/>
  </c:chart>
  <c:spPr>
    <a:solidFill>
      <a:schemeClr val="bg1"/>
    </a:solidFill>
    <a:ln w="6350" cap="flat" cmpd="sng" algn="ctr">
      <a:noFill/>
      <a:prstDash val="solid"/>
      <a:round/>
    </a:ln>
    <a:effectLst/>
  </c:spPr>
  <c:txPr>
    <a:bodyPr/>
    <a:lstStyle/>
    <a:p>
      <a:pPr>
        <a:defRPr/>
      </a:pPr>
      <a:endParaRPr lang="de-DE"/>
    </a:p>
  </c:txPr>
  <c:printSettings>
    <c:headerFooter/>
    <c:pageMargins b="0.78740157499999996" l="0.7" r="0.7" t="0.78740157499999996" header="0.3" footer="0.3"/>
    <c:pageSetup orientation="portrait"/>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5">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134">
  <cs:axisTitle>
    <cs:lnRef idx="0"/>
    <cs:fillRef idx="0"/>
    <cs:effectRef idx="0"/>
    <cs:fontRef idx="minor">
      <a:schemeClr val="dk1"/>
    </cs:fontRef>
    <cs:defRPr sz="1000" b="1" kern="1200"/>
  </cs:axisTitle>
  <cs:categoryAxis>
    <cs:lnRef idx="1">
      <a:schemeClr val="dk1">
        <a:tint val="75000"/>
      </a:schemeClr>
    </cs:lnRef>
    <cs:fillRef idx="0"/>
    <cs:effectRef idx="0"/>
    <cs:fontRef idx="minor">
      <a:schemeClr val="dk1"/>
    </cs:fontRef>
    <cs:spPr>
      <a:ln>
        <a:round/>
      </a:ln>
    </cs:spPr>
    <cs:defRPr sz="1000" kern="1200"/>
  </cs:categoryAxis>
  <cs:chartArea>
    <cs:lnRef idx="1">
      <a:schemeClr val="dk1">
        <a:tint val="75000"/>
      </a:schemeClr>
    </cs:lnRef>
    <cs:fillRef idx="1">
      <a:schemeClr val="lt1"/>
    </cs:fillRef>
    <cs:effectRef idx="0"/>
    <cs:fontRef idx="minor">
      <a:schemeClr val="dk1"/>
    </cs:fontRef>
    <cs:spPr>
      <a:ln>
        <a:round/>
      </a:ln>
    </cs:spPr>
    <cs:defRPr sz="1000" kern="1200"/>
  </cs:chartArea>
  <cs:dataLabel>
    <cs:lnRef idx="0"/>
    <cs:fillRef idx="0"/>
    <cs:effectRef idx="0"/>
    <cs:fontRef idx="minor">
      <a:schemeClr val="dk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1">
      <cs:styleClr val="auto">
        <a:shade val="50000"/>
      </cs:styleClr>
    </cs:lnRef>
    <cs:fillRef idx="1">
      <cs:styleClr val="auto"/>
    </cs:fillRef>
    <cs:effectRef idx="0"/>
    <cs:fontRef idx="minor">
      <a:schemeClr val="dk1"/>
    </cs:fontRef>
    <cs:spPr>
      <a:ln>
        <a:round/>
      </a:ln>
    </cs:spPr>
  </cs:dataPoint>
  <cs:dataPoint3D>
    <cs:lnRef idx="1">
      <cs:styleClr val="auto">
        <a:shade val="50000"/>
      </cs:styleClr>
    </cs:lnRef>
    <cs:fillRef idx="1">
      <cs:styleClr val="auto"/>
    </cs:fillRef>
    <cs:effectRef idx="0"/>
    <cs:fontRef idx="minor">
      <a:schemeClr val="dk1"/>
    </cs:fontRef>
    <cs:spPr>
      <a:ln>
        <a:round/>
      </a:ln>
    </cs:spPr>
  </cs:dataPoint3D>
  <cs:dataPointLine>
    <cs:lnRef idx="1">
      <cs:styleClr val="auto"/>
    </cs:lnRef>
    <cs:lineWidthScale>5</cs:lineWidthScale>
    <cs:fillRef idx="0"/>
    <cs:effectRef idx="0"/>
    <cs:fontRef idx="minor">
      <a:schemeClr val="dk1"/>
    </cs:fontRef>
    <cs:spPr>
      <a:ln cap="rnd">
        <a:round/>
      </a:ln>
    </cs:spPr>
  </cs:dataPointLine>
  <cs:dataPointMarker>
    <cs:lnRef idx="1">
      <cs:styleClr val="auto"/>
    </cs:lnRef>
    <cs:fillRef idx="1">
      <cs:styleClr val="auto"/>
    </cs:fillRef>
    <cs:effectRef idx="0"/>
    <cs:fontRef idx="minor">
      <a:schemeClr val="dk1"/>
    </cs:fontRef>
    <cs:spPr>
      <a:ln>
        <a:round/>
      </a:ln>
    </cs:spPr>
  </cs:dataPointMarker>
  <cs:dataPointMarkerLayout/>
  <cs:dataPointWireframe>
    <cs:lnRef idx="1">
      <cs:styleClr val="auto"/>
    </cs:lnRef>
    <cs:fillRef idx="0"/>
    <cs:effectRef idx="0"/>
    <cs:fontRef idx="minor">
      <a:schemeClr val="dk1"/>
    </cs:fontRef>
    <cs:spPr>
      <a:ln>
        <a:round/>
      </a:ln>
    </cs:spPr>
  </cs:dataPointWireframe>
  <cs:dataTable>
    <cs:lnRef idx="1">
      <a:schemeClr val="dk1">
        <a:tint val="75000"/>
      </a:schemeClr>
    </cs:lnRef>
    <cs:fillRef idx="0"/>
    <cs:effectRef idx="0"/>
    <cs:fontRef idx="minor">
      <a:schemeClr val="dk1"/>
    </cs:fontRef>
    <cs:spPr>
      <a:ln>
        <a:round/>
      </a:ln>
    </cs:spPr>
    <cs:defRPr sz="1000" kern="1200"/>
  </cs:dataTable>
  <cs:downBar>
    <cs:lnRef idx="1">
      <a:schemeClr val="dk1"/>
    </cs:lnRef>
    <cs:fillRef idx="1">
      <a:schemeClr val="dk1">
        <a:tint val="95000"/>
      </a:schemeClr>
    </cs:fillRef>
    <cs:effectRef idx="0"/>
    <cs:fontRef idx="minor">
      <a:schemeClr val="dk1"/>
    </cs:fontRef>
    <cs:spPr>
      <a:ln>
        <a:round/>
      </a:ln>
    </cs:spPr>
  </cs:downBar>
  <cs:dropLine>
    <cs:lnRef idx="1">
      <a:schemeClr val="dk1"/>
    </cs:lnRef>
    <cs:fillRef idx="0"/>
    <cs:effectRef idx="0"/>
    <cs:fontRef idx="minor">
      <a:schemeClr val="dk1"/>
    </cs:fontRef>
    <cs:spPr>
      <a:ln>
        <a:round/>
      </a:ln>
    </cs:spPr>
  </cs:dropLine>
  <cs:errorBar>
    <cs:lnRef idx="1">
      <a:schemeClr val="dk1"/>
    </cs:lnRef>
    <cs:fillRef idx="1">
      <a:schemeClr val="dk1"/>
    </cs:fillRef>
    <cs:effectRef idx="0"/>
    <cs:fontRef idx="minor">
      <a:schemeClr val="dk1"/>
    </cs:fontRef>
    <cs:spPr>
      <a:ln>
        <a:round/>
      </a:ln>
    </cs:spPr>
  </cs:errorBar>
  <cs:floor>
    <cs:lnRef idx="1">
      <a:schemeClr val="dk1">
        <a:tint val="75000"/>
      </a:schemeClr>
    </cs:lnRef>
    <cs:fillRef idx="1">
      <a:schemeClr val="dk1">
        <a:tint val="20000"/>
      </a:schemeClr>
    </cs:fillRef>
    <cs:effectRef idx="0"/>
    <cs:fontRef idx="minor">
      <a:schemeClr val="dk1"/>
    </cs:fontRef>
    <cs:spPr>
      <a:ln>
        <a:round/>
      </a:ln>
    </cs:spPr>
  </cs:floor>
  <cs:gridlineMajor>
    <cs:lnRef idx="1">
      <a:schemeClr val="dk1">
        <a:tint val="75000"/>
      </a:schemeClr>
    </cs:lnRef>
    <cs:fillRef idx="0"/>
    <cs:effectRef idx="0"/>
    <cs:fontRef idx="minor">
      <a:schemeClr val="dk1"/>
    </cs:fontRef>
    <cs:spPr>
      <a:ln>
        <a:round/>
      </a:ln>
    </cs:spPr>
  </cs:gridlineMajor>
  <cs:gridlineMinor>
    <cs:lnRef idx="1">
      <a:schemeClr val="dk1">
        <a:tint val="50000"/>
      </a:schemeClr>
    </cs:lnRef>
    <cs:fillRef idx="0"/>
    <cs:effectRef idx="0"/>
    <cs:fontRef idx="minor">
      <a:schemeClr val="dk1"/>
    </cs:fontRef>
    <cs:spPr>
      <a:ln>
        <a:round/>
      </a:ln>
    </cs:spPr>
  </cs:gridlineMinor>
  <cs:hiLoLine>
    <cs:lnRef idx="1">
      <a:schemeClr val="dk1"/>
    </cs:lnRef>
    <cs:fillRef idx="0"/>
    <cs:effectRef idx="0"/>
    <cs:fontRef idx="minor">
      <a:schemeClr val="dk1"/>
    </cs:fontRef>
    <cs:spPr>
      <a:ln>
        <a:round/>
      </a:ln>
    </cs:spPr>
  </cs:hiLoLine>
  <cs:leaderLine>
    <cs:lnRef idx="1">
      <a:schemeClr val="dk1"/>
    </cs:lnRef>
    <cs:fillRef idx="0"/>
    <cs:effectRef idx="0"/>
    <cs:fontRef idx="minor">
      <a:schemeClr val="dk1"/>
    </cs:fontRef>
    <cs:spPr>
      <a:ln>
        <a:round/>
      </a:ln>
    </cs:spPr>
  </cs:leaderLine>
  <cs:legend>
    <cs:lnRef idx="0"/>
    <cs:fillRef idx="0"/>
    <cs:effectRef idx="0"/>
    <cs:fontRef idx="minor">
      <a:schemeClr val="dk1"/>
    </cs:fontRef>
    <cs:defRPr sz="1000" kern="1200"/>
  </cs:legend>
  <cs:plotArea>
    <cs:lnRef idx="0"/>
    <cs:fillRef idx="1">
      <a:schemeClr val="dk1">
        <a:tint val="20000"/>
      </a:schemeClr>
    </cs:fillRef>
    <cs:effectRef idx="0"/>
    <cs:fontRef idx="minor">
      <a:schemeClr val="dk1"/>
    </cs:fontRef>
  </cs:plotArea>
  <cs:plotArea3D>
    <cs:lnRef idx="0"/>
    <cs:fillRef idx="0"/>
    <cs:effectRef idx="0"/>
    <cs:fontRef idx="minor">
      <a:schemeClr val="dk1"/>
    </cs:fontRef>
  </cs:plotArea3D>
  <cs:seriesAxis>
    <cs:lnRef idx="1">
      <a:schemeClr val="dk1">
        <a:tint val="75000"/>
      </a:schemeClr>
    </cs:lnRef>
    <cs:fillRef idx="0"/>
    <cs:effectRef idx="0"/>
    <cs:fontRef idx="minor">
      <a:schemeClr val="dk1"/>
    </cs:fontRef>
    <cs:spPr>
      <a:ln>
        <a:round/>
      </a:ln>
    </cs:spPr>
    <cs:defRPr sz="1000" kern="1200"/>
  </cs:seriesAxis>
  <cs:seriesLine>
    <cs:lnRef idx="1">
      <a:schemeClr val="dk1"/>
    </cs:lnRef>
    <cs:fillRef idx="0"/>
    <cs:effectRef idx="0"/>
    <cs:fontRef idx="minor">
      <a:schemeClr val="dk1"/>
    </cs:fontRef>
    <cs:spPr>
      <a:ln>
        <a:round/>
      </a:ln>
    </cs:spPr>
  </cs:seriesLine>
  <cs:title>
    <cs:lnRef idx="0"/>
    <cs:fillRef idx="0"/>
    <cs:effectRef idx="0"/>
    <cs:fontRef idx="minor">
      <a:schemeClr val="dk1"/>
    </cs:fontRef>
    <cs:defRPr sz="1800" b="1" kern="1200"/>
  </cs:title>
  <cs:trendline>
    <cs:lnRef idx="1">
      <a:schemeClr val="dk1"/>
    </cs:lnRef>
    <cs:fillRef idx="0"/>
    <cs:effectRef idx="0"/>
    <cs:fontRef idx="minor">
      <a:schemeClr val="dk1"/>
    </cs:fontRef>
    <cs:spPr>
      <a:ln cap="rnd">
        <a:round/>
      </a:ln>
    </cs:spPr>
  </cs:trendline>
  <cs:trendlineLabel>
    <cs:lnRef idx="0"/>
    <cs:fillRef idx="0"/>
    <cs:effectRef idx="0"/>
    <cs:fontRef idx="minor">
      <a:schemeClr val="dk1"/>
    </cs:fontRef>
    <cs:defRPr sz="1000" kern="1200"/>
  </cs:trendlineLabel>
  <cs:upBar>
    <cs:lnRef idx="1">
      <a:schemeClr val="dk1"/>
    </cs:lnRef>
    <cs:fillRef idx="1">
      <a:schemeClr val="lt1"/>
    </cs:fillRef>
    <cs:effectRef idx="0"/>
    <cs:fontRef idx="minor">
      <a:schemeClr val="dk1"/>
    </cs:fontRef>
    <cs:spPr>
      <a:ln>
        <a:round/>
      </a:ln>
    </cs:spPr>
  </cs:upBar>
  <cs:valueAxis>
    <cs:lnRef idx="1">
      <a:schemeClr val="dk1">
        <a:tint val="75000"/>
      </a:schemeClr>
    </cs:lnRef>
    <cs:fillRef idx="0"/>
    <cs:effectRef idx="0"/>
    <cs:fontRef idx="minor">
      <a:schemeClr val="dk1"/>
    </cs:fontRef>
    <cs:spPr>
      <a:ln>
        <a:round/>
      </a:ln>
    </cs:spPr>
    <cs:defRPr sz="1000" kern="1200"/>
  </cs:valueAxis>
  <cs:wall>
    <cs:lnRef idx="0"/>
    <cs:fillRef idx="1">
      <a:schemeClr val="dk1">
        <a:tint val="20000"/>
      </a:schemeClr>
    </cs:fillRef>
    <cs:effectRef idx="0"/>
    <cs:fontRef idx="minor">
      <a:schemeClr val="dk1"/>
    </cs:fontRef>
  </cs:wall>
</cs:chartStyle>
</file>

<file path=xl/charts/style1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5">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5">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5">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34">
  <cs:axisTitle>
    <cs:lnRef idx="0"/>
    <cs:fillRef idx="0"/>
    <cs:effectRef idx="0"/>
    <cs:fontRef idx="minor">
      <a:schemeClr val="dk1"/>
    </cs:fontRef>
    <cs:defRPr sz="1000" b="1" kern="1200"/>
  </cs:axisTitle>
  <cs:categoryAxis>
    <cs:lnRef idx="1">
      <a:schemeClr val="dk1">
        <a:tint val="75000"/>
      </a:schemeClr>
    </cs:lnRef>
    <cs:fillRef idx="0"/>
    <cs:effectRef idx="0"/>
    <cs:fontRef idx="minor">
      <a:schemeClr val="dk1"/>
    </cs:fontRef>
    <cs:spPr>
      <a:ln>
        <a:round/>
      </a:ln>
    </cs:spPr>
    <cs:defRPr sz="1000" kern="1200"/>
  </cs:categoryAxis>
  <cs:chartArea>
    <cs:lnRef idx="1">
      <a:schemeClr val="dk1">
        <a:tint val="75000"/>
      </a:schemeClr>
    </cs:lnRef>
    <cs:fillRef idx="1">
      <a:schemeClr val="lt1"/>
    </cs:fillRef>
    <cs:effectRef idx="0"/>
    <cs:fontRef idx="minor">
      <a:schemeClr val="dk1"/>
    </cs:fontRef>
    <cs:spPr>
      <a:ln>
        <a:round/>
      </a:ln>
    </cs:spPr>
    <cs:defRPr sz="1000" kern="1200"/>
  </cs:chartArea>
  <cs:dataLabel>
    <cs:lnRef idx="0"/>
    <cs:fillRef idx="0"/>
    <cs:effectRef idx="0"/>
    <cs:fontRef idx="minor">
      <a:schemeClr val="dk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1">
      <cs:styleClr val="auto">
        <a:shade val="50000"/>
      </cs:styleClr>
    </cs:lnRef>
    <cs:fillRef idx="1">
      <cs:styleClr val="auto"/>
    </cs:fillRef>
    <cs:effectRef idx="0"/>
    <cs:fontRef idx="minor">
      <a:schemeClr val="dk1"/>
    </cs:fontRef>
    <cs:spPr>
      <a:ln>
        <a:round/>
      </a:ln>
    </cs:spPr>
  </cs:dataPoint>
  <cs:dataPoint3D>
    <cs:lnRef idx="1">
      <cs:styleClr val="auto">
        <a:shade val="50000"/>
      </cs:styleClr>
    </cs:lnRef>
    <cs:fillRef idx="1">
      <cs:styleClr val="auto"/>
    </cs:fillRef>
    <cs:effectRef idx="0"/>
    <cs:fontRef idx="minor">
      <a:schemeClr val="dk1"/>
    </cs:fontRef>
    <cs:spPr>
      <a:ln>
        <a:round/>
      </a:ln>
    </cs:spPr>
  </cs:dataPoint3D>
  <cs:dataPointLine>
    <cs:lnRef idx="1">
      <cs:styleClr val="auto"/>
    </cs:lnRef>
    <cs:lineWidthScale>5</cs:lineWidthScale>
    <cs:fillRef idx="0"/>
    <cs:effectRef idx="0"/>
    <cs:fontRef idx="minor">
      <a:schemeClr val="dk1"/>
    </cs:fontRef>
    <cs:spPr>
      <a:ln cap="rnd">
        <a:round/>
      </a:ln>
    </cs:spPr>
  </cs:dataPointLine>
  <cs:dataPointMarker>
    <cs:lnRef idx="1">
      <cs:styleClr val="auto"/>
    </cs:lnRef>
    <cs:fillRef idx="1">
      <cs:styleClr val="auto"/>
    </cs:fillRef>
    <cs:effectRef idx="0"/>
    <cs:fontRef idx="minor">
      <a:schemeClr val="dk1"/>
    </cs:fontRef>
    <cs:spPr>
      <a:ln>
        <a:round/>
      </a:ln>
    </cs:spPr>
  </cs:dataPointMarker>
  <cs:dataPointMarkerLayout/>
  <cs:dataPointWireframe>
    <cs:lnRef idx="1">
      <cs:styleClr val="auto"/>
    </cs:lnRef>
    <cs:fillRef idx="0"/>
    <cs:effectRef idx="0"/>
    <cs:fontRef idx="minor">
      <a:schemeClr val="dk1"/>
    </cs:fontRef>
    <cs:spPr>
      <a:ln>
        <a:round/>
      </a:ln>
    </cs:spPr>
  </cs:dataPointWireframe>
  <cs:dataTable>
    <cs:lnRef idx="1">
      <a:schemeClr val="dk1">
        <a:tint val="75000"/>
      </a:schemeClr>
    </cs:lnRef>
    <cs:fillRef idx="0"/>
    <cs:effectRef idx="0"/>
    <cs:fontRef idx="minor">
      <a:schemeClr val="dk1"/>
    </cs:fontRef>
    <cs:spPr>
      <a:ln>
        <a:round/>
      </a:ln>
    </cs:spPr>
    <cs:defRPr sz="1000" kern="1200"/>
  </cs:dataTable>
  <cs:downBar>
    <cs:lnRef idx="1">
      <a:schemeClr val="dk1"/>
    </cs:lnRef>
    <cs:fillRef idx="1">
      <a:schemeClr val="dk1">
        <a:tint val="95000"/>
      </a:schemeClr>
    </cs:fillRef>
    <cs:effectRef idx="0"/>
    <cs:fontRef idx="minor">
      <a:schemeClr val="dk1"/>
    </cs:fontRef>
    <cs:spPr>
      <a:ln>
        <a:round/>
      </a:ln>
    </cs:spPr>
  </cs:downBar>
  <cs:dropLine>
    <cs:lnRef idx="1">
      <a:schemeClr val="dk1"/>
    </cs:lnRef>
    <cs:fillRef idx="0"/>
    <cs:effectRef idx="0"/>
    <cs:fontRef idx="minor">
      <a:schemeClr val="dk1"/>
    </cs:fontRef>
    <cs:spPr>
      <a:ln>
        <a:round/>
      </a:ln>
    </cs:spPr>
  </cs:dropLine>
  <cs:errorBar>
    <cs:lnRef idx="1">
      <a:schemeClr val="dk1"/>
    </cs:lnRef>
    <cs:fillRef idx="1">
      <a:schemeClr val="dk1"/>
    </cs:fillRef>
    <cs:effectRef idx="0"/>
    <cs:fontRef idx="minor">
      <a:schemeClr val="dk1"/>
    </cs:fontRef>
    <cs:spPr>
      <a:ln>
        <a:round/>
      </a:ln>
    </cs:spPr>
  </cs:errorBar>
  <cs:floor>
    <cs:lnRef idx="1">
      <a:schemeClr val="dk1">
        <a:tint val="75000"/>
      </a:schemeClr>
    </cs:lnRef>
    <cs:fillRef idx="1">
      <a:schemeClr val="dk1">
        <a:tint val="20000"/>
      </a:schemeClr>
    </cs:fillRef>
    <cs:effectRef idx="0"/>
    <cs:fontRef idx="minor">
      <a:schemeClr val="dk1"/>
    </cs:fontRef>
    <cs:spPr>
      <a:ln>
        <a:round/>
      </a:ln>
    </cs:spPr>
  </cs:floor>
  <cs:gridlineMajor>
    <cs:lnRef idx="1">
      <a:schemeClr val="dk1">
        <a:tint val="75000"/>
      </a:schemeClr>
    </cs:lnRef>
    <cs:fillRef idx="0"/>
    <cs:effectRef idx="0"/>
    <cs:fontRef idx="minor">
      <a:schemeClr val="dk1"/>
    </cs:fontRef>
    <cs:spPr>
      <a:ln>
        <a:round/>
      </a:ln>
    </cs:spPr>
  </cs:gridlineMajor>
  <cs:gridlineMinor>
    <cs:lnRef idx="1">
      <a:schemeClr val="dk1">
        <a:tint val="50000"/>
      </a:schemeClr>
    </cs:lnRef>
    <cs:fillRef idx="0"/>
    <cs:effectRef idx="0"/>
    <cs:fontRef idx="minor">
      <a:schemeClr val="dk1"/>
    </cs:fontRef>
    <cs:spPr>
      <a:ln>
        <a:round/>
      </a:ln>
    </cs:spPr>
  </cs:gridlineMinor>
  <cs:hiLoLine>
    <cs:lnRef idx="1">
      <a:schemeClr val="dk1"/>
    </cs:lnRef>
    <cs:fillRef idx="0"/>
    <cs:effectRef idx="0"/>
    <cs:fontRef idx="minor">
      <a:schemeClr val="dk1"/>
    </cs:fontRef>
    <cs:spPr>
      <a:ln>
        <a:round/>
      </a:ln>
    </cs:spPr>
  </cs:hiLoLine>
  <cs:leaderLine>
    <cs:lnRef idx="1">
      <a:schemeClr val="dk1"/>
    </cs:lnRef>
    <cs:fillRef idx="0"/>
    <cs:effectRef idx="0"/>
    <cs:fontRef idx="minor">
      <a:schemeClr val="dk1"/>
    </cs:fontRef>
    <cs:spPr>
      <a:ln>
        <a:round/>
      </a:ln>
    </cs:spPr>
  </cs:leaderLine>
  <cs:legend>
    <cs:lnRef idx="0"/>
    <cs:fillRef idx="0"/>
    <cs:effectRef idx="0"/>
    <cs:fontRef idx="minor">
      <a:schemeClr val="dk1"/>
    </cs:fontRef>
    <cs:defRPr sz="1000" kern="1200"/>
  </cs:legend>
  <cs:plotArea>
    <cs:lnRef idx="0"/>
    <cs:fillRef idx="1">
      <a:schemeClr val="dk1">
        <a:tint val="20000"/>
      </a:schemeClr>
    </cs:fillRef>
    <cs:effectRef idx="0"/>
    <cs:fontRef idx="minor">
      <a:schemeClr val="dk1"/>
    </cs:fontRef>
  </cs:plotArea>
  <cs:plotArea3D>
    <cs:lnRef idx="0"/>
    <cs:fillRef idx="0"/>
    <cs:effectRef idx="0"/>
    <cs:fontRef idx="minor">
      <a:schemeClr val="dk1"/>
    </cs:fontRef>
  </cs:plotArea3D>
  <cs:seriesAxis>
    <cs:lnRef idx="1">
      <a:schemeClr val="dk1">
        <a:tint val="75000"/>
      </a:schemeClr>
    </cs:lnRef>
    <cs:fillRef idx="0"/>
    <cs:effectRef idx="0"/>
    <cs:fontRef idx="minor">
      <a:schemeClr val="dk1"/>
    </cs:fontRef>
    <cs:spPr>
      <a:ln>
        <a:round/>
      </a:ln>
    </cs:spPr>
    <cs:defRPr sz="1000" kern="1200"/>
  </cs:seriesAxis>
  <cs:seriesLine>
    <cs:lnRef idx="1">
      <a:schemeClr val="dk1"/>
    </cs:lnRef>
    <cs:fillRef idx="0"/>
    <cs:effectRef idx="0"/>
    <cs:fontRef idx="minor">
      <a:schemeClr val="dk1"/>
    </cs:fontRef>
    <cs:spPr>
      <a:ln>
        <a:round/>
      </a:ln>
    </cs:spPr>
  </cs:seriesLine>
  <cs:title>
    <cs:lnRef idx="0"/>
    <cs:fillRef idx="0"/>
    <cs:effectRef idx="0"/>
    <cs:fontRef idx="minor">
      <a:schemeClr val="dk1"/>
    </cs:fontRef>
    <cs:defRPr sz="1800" b="1" kern="1200"/>
  </cs:title>
  <cs:trendline>
    <cs:lnRef idx="1">
      <a:schemeClr val="dk1"/>
    </cs:lnRef>
    <cs:fillRef idx="0"/>
    <cs:effectRef idx="0"/>
    <cs:fontRef idx="minor">
      <a:schemeClr val="dk1"/>
    </cs:fontRef>
    <cs:spPr>
      <a:ln cap="rnd">
        <a:round/>
      </a:ln>
    </cs:spPr>
  </cs:trendline>
  <cs:trendlineLabel>
    <cs:lnRef idx="0"/>
    <cs:fillRef idx="0"/>
    <cs:effectRef idx="0"/>
    <cs:fontRef idx="minor">
      <a:schemeClr val="dk1"/>
    </cs:fontRef>
    <cs:defRPr sz="1000" kern="1200"/>
  </cs:trendlineLabel>
  <cs:upBar>
    <cs:lnRef idx="1">
      <a:schemeClr val="dk1"/>
    </cs:lnRef>
    <cs:fillRef idx="1">
      <a:schemeClr val="lt1"/>
    </cs:fillRef>
    <cs:effectRef idx="0"/>
    <cs:fontRef idx="minor">
      <a:schemeClr val="dk1"/>
    </cs:fontRef>
    <cs:spPr>
      <a:ln>
        <a:round/>
      </a:ln>
    </cs:spPr>
  </cs:upBar>
  <cs:valueAxis>
    <cs:lnRef idx="1">
      <a:schemeClr val="dk1">
        <a:tint val="75000"/>
      </a:schemeClr>
    </cs:lnRef>
    <cs:fillRef idx="0"/>
    <cs:effectRef idx="0"/>
    <cs:fontRef idx="minor">
      <a:schemeClr val="dk1"/>
    </cs:fontRef>
    <cs:spPr>
      <a:ln>
        <a:round/>
      </a:ln>
    </cs:spPr>
    <cs:defRPr sz="1000" kern="1200"/>
  </cs:valueAxis>
  <cs:wall>
    <cs:lnRef idx="0"/>
    <cs:fillRef idx="1">
      <a:schemeClr val="dk1">
        <a:tint val="20000"/>
      </a:schemeClr>
    </cs:fillRef>
    <cs:effectRef idx="0"/>
    <cs:fontRef idx="minor">
      <a:schemeClr val="dk1"/>
    </cs:fontRef>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134">
  <cs:axisTitle>
    <cs:lnRef idx="0"/>
    <cs:fillRef idx="0"/>
    <cs:effectRef idx="0"/>
    <cs:fontRef idx="minor">
      <a:schemeClr val="dk1"/>
    </cs:fontRef>
    <cs:defRPr sz="1000" b="1" kern="1200"/>
  </cs:axisTitle>
  <cs:categoryAxis>
    <cs:lnRef idx="1">
      <a:schemeClr val="dk1">
        <a:tint val="75000"/>
      </a:schemeClr>
    </cs:lnRef>
    <cs:fillRef idx="0"/>
    <cs:effectRef idx="0"/>
    <cs:fontRef idx="minor">
      <a:schemeClr val="dk1"/>
    </cs:fontRef>
    <cs:spPr>
      <a:ln>
        <a:round/>
      </a:ln>
    </cs:spPr>
    <cs:defRPr sz="1000" kern="1200"/>
  </cs:categoryAxis>
  <cs:chartArea>
    <cs:lnRef idx="1">
      <a:schemeClr val="dk1">
        <a:tint val="75000"/>
      </a:schemeClr>
    </cs:lnRef>
    <cs:fillRef idx="1">
      <a:schemeClr val="lt1"/>
    </cs:fillRef>
    <cs:effectRef idx="0"/>
    <cs:fontRef idx="minor">
      <a:schemeClr val="dk1"/>
    </cs:fontRef>
    <cs:spPr>
      <a:ln>
        <a:round/>
      </a:ln>
    </cs:spPr>
    <cs:defRPr sz="1000" kern="1200"/>
  </cs:chartArea>
  <cs:dataLabel>
    <cs:lnRef idx="0"/>
    <cs:fillRef idx="0"/>
    <cs:effectRef idx="0"/>
    <cs:fontRef idx="minor">
      <a:schemeClr val="dk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1">
      <cs:styleClr val="auto">
        <a:shade val="50000"/>
      </cs:styleClr>
    </cs:lnRef>
    <cs:fillRef idx="1">
      <cs:styleClr val="auto"/>
    </cs:fillRef>
    <cs:effectRef idx="0"/>
    <cs:fontRef idx="minor">
      <a:schemeClr val="dk1"/>
    </cs:fontRef>
    <cs:spPr>
      <a:ln>
        <a:round/>
      </a:ln>
    </cs:spPr>
  </cs:dataPoint>
  <cs:dataPoint3D>
    <cs:lnRef idx="1">
      <cs:styleClr val="auto">
        <a:shade val="50000"/>
      </cs:styleClr>
    </cs:lnRef>
    <cs:fillRef idx="1">
      <cs:styleClr val="auto"/>
    </cs:fillRef>
    <cs:effectRef idx="0"/>
    <cs:fontRef idx="minor">
      <a:schemeClr val="dk1"/>
    </cs:fontRef>
    <cs:spPr>
      <a:ln>
        <a:round/>
      </a:ln>
    </cs:spPr>
  </cs:dataPoint3D>
  <cs:dataPointLine>
    <cs:lnRef idx="1">
      <cs:styleClr val="auto"/>
    </cs:lnRef>
    <cs:lineWidthScale>5</cs:lineWidthScale>
    <cs:fillRef idx="0"/>
    <cs:effectRef idx="0"/>
    <cs:fontRef idx="minor">
      <a:schemeClr val="dk1"/>
    </cs:fontRef>
    <cs:spPr>
      <a:ln cap="rnd">
        <a:round/>
      </a:ln>
    </cs:spPr>
  </cs:dataPointLine>
  <cs:dataPointMarker>
    <cs:lnRef idx="1">
      <cs:styleClr val="auto"/>
    </cs:lnRef>
    <cs:fillRef idx="1">
      <cs:styleClr val="auto"/>
    </cs:fillRef>
    <cs:effectRef idx="0"/>
    <cs:fontRef idx="minor">
      <a:schemeClr val="dk1"/>
    </cs:fontRef>
    <cs:spPr>
      <a:ln>
        <a:round/>
      </a:ln>
    </cs:spPr>
  </cs:dataPointMarker>
  <cs:dataPointMarkerLayout/>
  <cs:dataPointWireframe>
    <cs:lnRef idx="1">
      <cs:styleClr val="auto"/>
    </cs:lnRef>
    <cs:fillRef idx="0"/>
    <cs:effectRef idx="0"/>
    <cs:fontRef idx="minor">
      <a:schemeClr val="dk1"/>
    </cs:fontRef>
    <cs:spPr>
      <a:ln>
        <a:round/>
      </a:ln>
    </cs:spPr>
  </cs:dataPointWireframe>
  <cs:dataTable>
    <cs:lnRef idx="1">
      <a:schemeClr val="dk1">
        <a:tint val="75000"/>
      </a:schemeClr>
    </cs:lnRef>
    <cs:fillRef idx="0"/>
    <cs:effectRef idx="0"/>
    <cs:fontRef idx="minor">
      <a:schemeClr val="dk1"/>
    </cs:fontRef>
    <cs:spPr>
      <a:ln>
        <a:round/>
      </a:ln>
    </cs:spPr>
    <cs:defRPr sz="1000" kern="1200"/>
  </cs:dataTable>
  <cs:downBar>
    <cs:lnRef idx="1">
      <a:schemeClr val="dk1"/>
    </cs:lnRef>
    <cs:fillRef idx="1">
      <a:schemeClr val="dk1">
        <a:tint val="95000"/>
      </a:schemeClr>
    </cs:fillRef>
    <cs:effectRef idx="0"/>
    <cs:fontRef idx="minor">
      <a:schemeClr val="dk1"/>
    </cs:fontRef>
    <cs:spPr>
      <a:ln>
        <a:round/>
      </a:ln>
    </cs:spPr>
  </cs:downBar>
  <cs:dropLine>
    <cs:lnRef idx="1">
      <a:schemeClr val="dk1"/>
    </cs:lnRef>
    <cs:fillRef idx="0"/>
    <cs:effectRef idx="0"/>
    <cs:fontRef idx="minor">
      <a:schemeClr val="dk1"/>
    </cs:fontRef>
    <cs:spPr>
      <a:ln>
        <a:round/>
      </a:ln>
    </cs:spPr>
  </cs:dropLine>
  <cs:errorBar>
    <cs:lnRef idx="1">
      <a:schemeClr val="dk1"/>
    </cs:lnRef>
    <cs:fillRef idx="1">
      <a:schemeClr val="dk1"/>
    </cs:fillRef>
    <cs:effectRef idx="0"/>
    <cs:fontRef idx="minor">
      <a:schemeClr val="dk1"/>
    </cs:fontRef>
    <cs:spPr>
      <a:ln>
        <a:round/>
      </a:ln>
    </cs:spPr>
  </cs:errorBar>
  <cs:floor>
    <cs:lnRef idx="1">
      <a:schemeClr val="dk1">
        <a:tint val="75000"/>
      </a:schemeClr>
    </cs:lnRef>
    <cs:fillRef idx="1">
      <a:schemeClr val="dk1">
        <a:tint val="20000"/>
      </a:schemeClr>
    </cs:fillRef>
    <cs:effectRef idx="0"/>
    <cs:fontRef idx="minor">
      <a:schemeClr val="dk1"/>
    </cs:fontRef>
    <cs:spPr>
      <a:ln>
        <a:round/>
      </a:ln>
    </cs:spPr>
  </cs:floor>
  <cs:gridlineMajor>
    <cs:lnRef idx="1">
      <a:schemeClr val="dk1">
        <a:tint val="75000"/>
      </a:schemeClr>
    </cs:lnRef>
    <cs:fillRef idx="0"/>
    <cs:effectRef idx="0"/>
    <cs:fontRef idx="minor">
      <a:schemeClr val="dk1"/>
    </cs:fontRef>
    <cs:spPr>
      <a:ln>
        <a:round/>
      </a:ln>
    </cs:spPr>
  </cs:gridlineMajor>
  <cs:gridlineMinor>
    <cs:lnRef idx="1">
      <a:schemeClr val="dk1">
        <a:tint val="50000"/>
      </a:schemeClr>
    </cs:lnRef>
    <cs:fillRef idx="0"/>
    <cs:effectRef idx="0"/>
    <cs:fontRef idx="minor">
      <a:schemeClr val="dk1"/>
    </cs:fontRef>
    <cs:spPr>
      <a:ln>
        <a:round/>
      </a:ln>
    </cs:spPr>
  </cs:gridlineMinor>
  <cs:hiLoLine>
    <cs:lnRef idx="1">
      <a:schemeClr val="dk1"/>
    </cs:lnRef>
    <cs:fillRef idx="0"/>
    <cs:effectRef idx="0"/>
    <cs:fontRef idx="minor">
      <a:schemeClr val="dk1"/>
    </cs:fontRef>
    <cs:spPr>
      <a:ln>
        <a:round/>
      </a:ln>
    </cs:spPr>
  </cs:hiLoLine>
  <cs:leaderLine>
    <cs:lnRef idx="1">
      <a:schemeClr val="dk1"/>
    </cs:lnRef>
    <cs:fillRef idx="0"/>
    <cs:effectRef idx="0"/>
    <cs:fontRef idx="minor">
      <a:schemeClr val="dk1"/>
    </cs:fontRef>
    <cs:spPr>
      <a:ln>
        <a:round/>
      </a:ln>
    </cs:spPr>
  </cs:leaderLine>
  <cs:legend>
    <cs:lnRef idx="0"/>
    <cs:fillRef idx="0"/>
    <cs:effectRef idx="0"/>
    <cs:fontRef idx="minor">
      <a:schemeClr val="dk1"/>
    </cs:fontRef>
    <cs:defRPr sz="1000" kern="1200"/>
  </cs:legend>
  <cs:plotArea>
    <cs:lnRef idx="0"/>
    <cs:fillRef idx="1">
      <a:schemeClr val="dk1">
        <a:tint val="20000"/>
      </a:schemeClr>
    </cs:fillRef>
    <cs:effectRef idx="0"/>
    <cs:fontRef idx="minor">
      <a:schemeClr val="dk1"/>
    </cs:fontRef>
  </cs:plotArea>
  <cs:plotArea3D>
    <cs:lnRef idx="0"/>
    <cs:fillRef idx="0"/>
    <cs:effectRef idx="0"/>
    <cs:fontRef idx="minor">
      <a:schemeClr val="dk1"/>
    </cs:fontRef>
  </cs:plotArea3D>
  <cs:seriesAxis>
    <cs:lnRef idx="1">
      <a:schemeClr val="dk1">
        <a:tint val="75000"/>
      </a:schemeClr>
    </cs:lnRef>
    <cs:fillRef idx="0"/>
    <cs:effectRef idx="0"/>
    <cs:fontRef idx="minor">
      <a:schemeClr val="dk1"/>
    </cs:fontRef>
    <cs:spPr>
      <a:ln>
        <a:round/>
      </a:ln>
    </cs:spPr>
    <cs:defRPr sz="1000" kern="1200"/>
  </cs:seriesAxis>
  <cs:seriesLine>
    <cs:lnRef idx="1">
      <a:schemeClr val="dk1"/>
    </cs:lnRef>
    <cs:fillRef idx="0"/>
    <cs:effectRef idx="0"/>
    <cs:fontRef idx="minor">
      <a:schemeClr val="dk1"/>
    </cs:fontRef>
    <cs:spPr>
      <a:ln>
        <a:round/>
      </a:ln>
    </cs:spPr>
  </cs:seriesLine>
  <cs:title>
    <cs:lnRef idx="0"/>
    <cs:fillRef idx="0"/>
    <cs:effectRef idx="0"/>
    <cs:fontRef idx="minor">
      <a:schemeClr val="dk1"/>
    </cs:fontRef>
    <cs:defRPr sz="1800" b="1" kern="1200"/>
  </cs:title>
  <cs:trendline>
    <cs:lnRef idx="1">
      <a:schemeClr val="dk1"/>
    </cs:lnRef>
    <cs:fillRef idx="0"/>
    <cs:effectRef idx="0"/>
    <cs:fontRef idx="minor">
      <a:schemeClr val="dk1"/>
    </cs:fontRef>
    <cs:spPr>
      <a:ln cap="rnd">
        <a:round/>
      </a:ln>
    </cs:spPr>
  </cs:trendline>
  <cs:trendlineLabel>
    <cs:lnRef idx="0"/>
    <cs:fillRef idx="0"/>
    <cs:effectRef idx="0"/>
    <cs:fontRef idx="minor">
      <a:schemeClr val="dk1"/>
    </cs:fontRef>
    <cs:defRPr sz="1000" kern="1200"/>
  </cs:trendlineLabel>
  <cs:upBar>
    <cs:lnRef idx="1">
      <a:schemeClr val="dk1"/>
    </cs:lnRef>
    <cs:fillRef idx="1">
      <a:schemeClr val="lt1"/>
    </cs:fillRef>
    <cs:effectRef idx="0"/>
    <cs:fontRef idx="minor">
      <a:schemeClr val="dk1"/>
    </cs:fontRef>
    <cs:spPr>
      <a:ln>
        <a:round/>
      </a:ln>
    </cs:spPr>
  </cs:upBar>
  <cs:valueAxis>
    <cs:lnRef idx="1">
      <a:schemeClr val="dk1">
        <a:tint val="75000"/>
      </a:schemeClr>
    </cs:lnRef>
    <cs:fillRef idx="0"/>
    <cs:effectRef idx="0"/>
    <cs:fontRef idx="minor">
      <a:schemeClr val="dk1"/>
    </cs:fontRef>
    <cs:spPr>
      <a:ln>
        <a:round/>
      </a:ln>
    </cs:spPr>
    <cs:defRPr sz="1000" kern="1200"/>
  </cs:valueAxis>
  <cs:wall>
    <cs:lnRef idx="0"/>
    <cs:fillRef idx="1">
      <a:schemeClr val="dk1">
        <a:tint val="20000"/>
      </a:schemeClr>
    </cs:fillRef>
    <cs:effectRef idx="0"/>
    <cs:fontRef idx="minor">
      <a:schemeClr val="dk1"/>
    </cs:fontRef>
  </cs:wall>
</cs:chartStyle>
</file>

<file path=xl/charts/style9.xml><?xml version="1.0" encoding="utf-8"?>
<cs:chartStyle xmlns:cs="http://schemas.microsoft.com/office/drawing/2012/chartStyle" xmlns:a="http://schemas.openxmlformats.org/drawingml/2006/main" id="134">
  <cs:axisTitle>
    <cs:lnRef idx="0"/>
    <cs:fillRef idx="0"/>
    <cs:effectRef idx="0"/>
    <cs:fontRef idx="minor">
      <a:schemeClr val="dk1"/>
    </cs:fontRef>
    <cs:defRPr sz="1000" b="1" kern="1200"/>
  </cs:axisTitle>
  <cs:categoryAxis>
    <cs:lnRef idx="1">
      <a:schemeClr val="dk1">
        <a:tint val="75000"/>
      </a:schemeClr>
    </cs:lnRef>
    <cs:fillRef idx="0"/>
    <cs:effectRef idx="0"/>
    <cs:fontRef idx="minor">
      <a:schemeClr val="dk1"/>
    </cs:fontRef>
    <cs:spPr>
      <a:ln>
        <a:round/>
      </a:ln>
    </cs:spPr>
    <cs:defRPr sz="1000" kern="1200"/>
  </cs:categoryAxis>
  <cs:chartArea>
    <cs:lnRef idx="1">
      <a:schemeClr val="dk1">
        <a:tint val="75000"/>
      </a:schemeClr>
    </cs:lnRef>
    <cs:fillRef idx="1">
      <a:schemeClr val="lt1"/>
    </cs:fillRef>
    <cs:effectRef idx="0"/>
    <cs:fontRef idx="minor">
      <a:schemeClr val="dk1"/>
    </cs:fontRef>
    <cs:spPr>
      <a:ln>
        <a:round/>
      </a:ln>
    </cs:spPr>
    <cs:defRPr sz="1000" kern="1200"/>
  </cs:chartArea>
  <cs:dataLabel>
    <cs:lnRef idx="0"/>
    <cs:fillRef idx="0"/>
    <cs:effectRef idx="0"/>
    <cs:fontRef idx="minor">
      <a:schemeClr val="dk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1">
      <cs:styleClr val="auto">
        <a:shade val="50000"/>
      </cs:styleClr>
    </cs:lnRef>
    <cs:fillRef idx="1">
      <cs:styleClr val="auto"/>
    </cs:fillRef>
    <cs:effectRef idx="0"/>
    <cs:fontRef idx="minor">
      <a:schemeClr val="dk1"/>
    </cs:fontRef>
    <cs:spPr>
      <a:ln>
        <a:round/>
      </a:ln>
    </cs:spPr>
  </cs:dataPoint>
  <cs:dataPoint3D>
    <cs:lnRef idx="1">
      <cs:styleClr val="auto">
        <a:shade val="50000"/>
      </cs:styleClr>
    </cs:lnRef>
    <cs:fillRef idx="1">
      <cs:styleClr val="auto"/>
    </cs:fillRef>
    <cs:effectRef idx="0"/>
    <cs:fontRef idx="minor">
      <a:schemeClr val="dk1"/>
    </cs:fontRef>
    <cs:spPr>
      <a:ln>
        <a:round/>
      </a:ln>
    </cs:spPr>
  </cs:dataPoint3D>
  <cs:dataPointLine>
    <cs:lnRef idx="1">
      <cs:styleClr val="auto"/>
    </cs:lnRef>
    <cs:lineWidthScale>5</cs:lineWidthScale>
    <cs:fillRef idx="0"/>
    <cs:effectRef idx="0"/>
    <cs:fontRef idx="minor">
      <a:schemeClr val="dk1"/>
    </cs:fontRef>
    <cs:spPr>
      <a:ln cap="rnd">
        <a:round/>
      </a:ln>
    </cs:spPr>
  </cs:dataPointLine>
  <cs:dataPointMarker>
    <cs:lnRef idx="1">
      <cs:styleClr val="auto"/>
    </cs:lnRef>
    <cs:fillRef idx="1">
      <cs:styleClr val="auto"/>
    </cs:fillRef>
    <cs:effectRef idx="0"/>
    <cs:fontRef idx="minor">
      <a:schemeClr val="dk1"/>
    </cs:fontRef>
    <cs:spPr>
      <a:ln>
        <a:round/>
      </a:ln>
    </cs:spPr>
  </cs:dataPointMarker>
  <cs:dataPointMarkerLayout/>
  <cs:dataPointWireframe>
    <cs:lnRef idx="1">
      <cs:styleClr val="auto"/>
    </cs:lnRef>
    <cs:fillRef idx="0"/>
    <cs:effectRef idx="0"/>
    <cs:fontRef idx="minor">
      <a:schemeClr val="dk1"/>
    </cs:fontRef>
    <cs:spPr>
      <a:ln>
        <a:round/>
      </a:ln>
    </cs:spPr>
  </cs:dataPointWireframe>
  <cs:dataTable>
    <cs:lnRef idx="1">
      <a:schemeClr val="dk1">
        <a:tint val="75000"/>
      </a:schemeClr>
    </cs:lnRef>
    <cs:fillRef idx="0"/>
    <cs:effectRef idx="0"/>
    <cs:fontRef idx="minor">
      <a:schemeClr val="dk1"/>
    </cs:fontRef>
    <cs:spPr>
      <a:ln>
        <a:round/>
      </a:ln>
    </cs:spPr>
    <cs:defRPr sz="1000" kern="1200"/>
  </cs:dataTable>
  <cs:downBar>
    <cs:lnRef idx="1">
      <a:schemeClr val="dk1"/>
    </cs:lnRef>
    <cs:fillRef idx="1">
      <a:schemeClr val="dk1">
        <a:tint val="95000"/>
      </a:schemeClr>
    </cs:fillRef>
    <cs:effectRef idx="0"/>
    <cs:fontRef idx="minor">
      <a:schemeClr val="dk1"/>
    </cs:fontRef>
    <cs:spPr>
      <a:ln>
        <a:round/>
      </a:ln>
    </cs:spPr>
  </cs:downBar>
  <cs:dropLine>
    <cs:lnRef idx="1">
      <a:schemeClr val="dk1"/>
    </cs:lnRef>
    <cs:fillRef idx="0"/>
    <cs:effectRef idx="0"/>
    <cs:fontRef idx="minor">
      <a:schemeClr val="dk1"/>
    </cs:fontRef>
    <cs:spPr>
      <a:ln>
        <a:round/>
      </a:ln>
    </cs:spPr>
  </cs:dropLine>
  <cs:errorBar>
    <cs:lnRef idx="1">
      <a:schemeClr val="dk1"/>
    </cs:lnRef>
    <cs:fillRef idx="1">
      <a:schemeClr val="dk1"/>
    </cs:fillRef>
    <cs:effectRef idx="0"/>
    <cs:fontRef idx="minor">
      <a:schemeClr val="dk1"/>
    </cs:fontRef>
    <cs:spPr>
      <a:ln>
        <a:round/>
      </a:ln>
    </cs:spPr>
  </cs:errorBar>
  <cs:floor>
    <cs:lnRef idx="1">
      <a:schemeClr val="dk1">
        <a:tint val="75000"/>
      </a:schemeClr>
    </cs:lnRef>
    <cs:fillRef idx="1">
      <a:schemeClr val="dk1">
        <a:tint val="20000"/>
      </a:schemeClr>
    </cs:fillRef>
    <cs:effectRef idx="0"/>
    <cs:fontRef idx="minor">
      <a:schemeClr val="dk1"/>
    </cs:fontRef>
    <cs:spPr>
      <a:ln>
        <a:round/>
      </a:ln>
    </cs:spPr>
  </cs:floor>
  <cs:gridlineMajor>
    <cs:lnRef idx="1">
      <a:schemeClr val="dk1">
        <a:tint val="75000"/>
      </a:schemeClr>
    </cs:lnRef>
    <cs:fillRef idx="0"/>
    <cs:effectRef idx="0"/>
    <cs:fontRef idx="minor">
      <a:schemeClr val="dk1"/>
    </cs:fontRef>
    <cs:spPr>
      <a:ln>
        <a:round/>
      </a:ln>
    </cs:spPr>
  </cs:gridlineMajor>
  <cs:gridlineMinor>
    <cs:lnRef idx="1">
      <a:schemeClr val="dk1">
        <a:tint val="50000"/>
      </a:schemeClr>
    </cs:lnRef>
    <cs:fillRef idx="0"/>
    <cs:effectRef idx="0"/>
    <cs:fontRef idx="minor">
      <a:schemeClr val="dk1"/>
    </cs:fontRef>
    <cs:spPr>
      <a:ln>
        <a:round/>
      </a:ln>
    </cs:spPr>
  </cs:gridlineMinor>
  <cs:hiLoLine>
    <cs:lnRef idx="1">
      <a:schemeClr val="dk1"/>
    </cs:lnRef>
    <cs:fillRef idx="0"/>
    <cs:effectRef idx="0"/>
    <cs:fontRef idx="minor">
      <a:schemeClr val="dk1"/>
    </cs:fontRef>
    <cs:spPr>
      <a:ln>
        <a:round/>
      </a:ln>
    </cs:spPr>
  </cs:hiLoLine>
  <cs:leaderLine>
    <cs:lnRef idx="1">
      <a:schemeClr val="dk1"/>
    </cs:lnRef>
    <cs:fillRef idx="0"/>
    <cs:effectRef idx="0"/>
    <cs:fontRef idx="minor">
      <a:schemeClr val="dk1"/>
    </cs:fontRef>
    <cs:spPr>
      <a:ln>
        <a:round/>
      </a:ln>
    </cs:spPr>
  </cs:leaderLine>
  <cs:legend>
    <cs:lnRef idx="0"/>
    <cs:fillRef idx="0"/>
    <cs:effectRef idx="0"/>
    <cs:fontRef idx="minor">
      <a:schemeClr val="dk1"/>
    </cs:fontRef>
    <cs:defRPr sz="1000" kern="1200"/>
  </cs:legend>
  <cs:plotArea>
    <cs:lnRef idx="0"/>
    <cs:fillRef idx="1">
      <a:schemeClr val="dk1">
        <a:tint val="20000"/>
      </a:schemeClr>
    </cs:fillRef>
    <cs:effectRef idx="0"/>
    <cs:fontRef idx="minor">
      <a:schemeClr val="dk1"/>
    </cs:fontRef>
  </cs:plotArea>
  <cs:plotArea3D>
    <cs:lnRef idx="0"/>
    <cs:fillRef idx="0"/>
    <cs:effectRef idx="0"/>
    <cs:fontRef idx="minor">
      <a:schemeClr val="dk1"/>
    </cs:fontRef>
  </cs:plotArea3D>
  <cs:seriesAxis>
    <cs:lnRef idx="1">
      <a:schemeClr val="dk1">
        <a:tint val="75000"/>
      </a:schemeClr>
    </cs:lnRef>
    <cs:fillRef idx="0"/>
    <cs:effectRef idx="0"/>
    <cs:fontRef idx="minor">
      <a:schemeClr val="dk1"/>
    </cs:fontRef>
    <cs:spPr>
      <a:ln>
        <a:round/>
      </a:ln>
    </cs:spPr>
    <cs:defRPr sz="1000" kern="1200"/>
  </cs:seriesAxis>
  <cs:seriesLine>
    <cs:lnRef idx="1">
      <a:schemeClr val="dk1"/>
    </cs:lnRef>
    <cs:fillRef idx="0"/>
    <cs:effectRef idx="0"/>
    <cs:fontRef idx="minor">
      <a:schemeClr val="dk1"/>
    </cs:fontRef>
    <cs:spPr>
      <a:ln>
        <a:round/>
      </a:ln>
    </cs:spPr>
  </cs:seriesLine>
  <cs:title>
    <cs:lnRef idx="0"/>
    <cs:fillRef idx="0"/>
    <cs:effectRef idx="0"/>
    <cs:fontRef idx="minor">
      <a:schemeClr val="dk1"/>
    </cs:fontRef>
    <cs:defRPr sz="1800" b="1" kern="1200"/>
  </cs:title>
  <cs:trendline>
    <cs:lnRef idx="1">
      <a:schemeClr val="dk1"/>
    </cs:lnRef>
    <cs:fillRef idx="0"/>
    <cs:effectRef idx="0"/>
    <cs:fontRef idx="minor">
      <a:schemeClr val="dk1"/>
    </cs:fontRef>
    <cs:spPr>
      <a:ln cap="rnd">
        <a:round/>
      </a:ln>
    </cs:spPr>
  </cs:trendline>
  <cs:trendlineLabel>
    <cs:lnRef idx="0"/>
    <cs:fillRef idx="0"/>
    <cs:effectRef idx="0"/>
    <cs:fontRef idx="minor">
      <a:schemeClr val="dk1"/>
    </cs:fontRef>
    <cs:defRPr sz="1000" kern="1200"/>
  </cs:trendlineLabel>
  <cs:upBar>
    <cs:lnRef idx="1">
      <a:schemeClr val="dk1"/>
    </cs:lnRef>
    <cs:fillRef idx="1">
      <a:schemeClr val="lt1"/>
    </cs:fillRef>
    <cs:effectRef idx="0"/>
    <cs:fontRef idx="minor">
      <a:schemeClr val="dk1"/>
    </cs:fontRef>
    <cs:spPr>
      <a:ln>
        <a:round/>
      </a:ln>
    </cs:spPr>
  </cs:upBar>
  <cs:valueAxis>
    <cs:lnRef idx="1">
      <a:schemeClr val="dk1">
        <a:tint val="75000"/>
      </a:schemeClr>
    </cs:lnRef>
    <cs:fillRef idx="0"/>
    <cs:effectRef idx="0"/>
    <cs:fontRef idx="minor">
      <a:schemeClr val="dk1"/>
    </cs:fontRef>
    <cs:spPr>
      <a:ln>
        <a:round/>
      </a:ln>
    </cs:spPr>
    <cs:defRPr sz="1000" kern="1200"/>
  </cs:valueAxis>
  <cs:wall>
    <cs:lnRef idx="0"/>
    <cs:fillRef idx="1">
      <a:schemeClr val="dk1">
        <a:tint val="20000"/>
      </a:schemeClr>
    </cs:fillRef>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8.xml.rels><?xml version="1.0" encoding="UTF-8" standalone="yes"?>
<Relationships xmlns="http://schemas.openxmlformats.org/package/2006/relationships"><Relationship Id="rId1"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5.wmf"/><Relationship Id="rId1" Type="http://schemas.openxmlformats.org/officeDocument/2006/relationships/image" Target="../media/image4.emf"/></Relationships>
</file>

<file path=xl/drawings/_rels/vmlDrawing10.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9.png"/><Relationship Id="rId1" Type="http://schemas.openxmlformats.org/officeDocument/2006/relationships/image" Target="../media/image8.jpeg"/><Relationship Id="rId5" Type="http://schemas.openxmlformats.org/officeDocument/2006/relationships/image" Target="../media/image5.wmf"/><Relationship Id="rId4" Type="http://schemas.openxmlformats.org/officeDocument/2006/relationships/image" Target="../media/image6.emf"/></Relationships>
</file>

<file path=xl/drawings/_rels/vmlDrawing11.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4.emf"/><Relationship Id="rId1" Type="http://schemas.openxmlformats.org/officeDocument/2006/relationships/image" Target="../media/image8.jpeg"/><Relationship Id="rId4" Type="http://schemas.openxmlformats.org/officeDocument/2006/relationships/image" Target="../media/image5.wmf"/></Relationships>
</file>

<file path=xl/drawings/_rels/vmlDrawing12.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4.emf"/><Relationship Id="rId1" Type="http://schemas.openxmlformats.org/officeDocument/2006/relationships/image" Target="../media/image8.jpeg"/><Relationship Id="rId4" Type="http://schemas.openxmlformats.org/officeDocument/2006/relationships/image" Target="../media/image5.wmf"/></Relationships>
</file>

<file path=xl/drawings/_rels/vmlDrawing13.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9.png"/><Relationship Id="rId1" Type="http://schemas.openxmlformats.org/officeDocument/2006/relationships/image" Target="../media/image8.jpeg"/><Relationship Id="rId5" Type="http://schemas.openxmlformats.org/officeDocument/2006/relationships/image" Target="../media/image5.wmf"/><Relationship Id="rId4" Type="http://schemas.openxmlformats.org/officeDocument/2006/relationships/image" Target="../media/image6.emf"/></Relationships>
</file>

<file path=xl/drawings/_rels/vmlDrawing14.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9.png"/><Relationship Id="rId1" Type="http://schemas.openxmlformats.org/officeDocument/2006/relationships/image" Target="../media/image8.jpeg"/><Relationship Id="rId5" Type="http://schemas.openxmlformats.org/officeDocument/2006/relationships/image" Target="../media/image5.wmf"/><Relationship Id="rId4" Type="http://schemas.openxmlformats.org/officeDocument/2006/relationships/image" Target="../media/image6.emf"/></Relationships>
</file>

<file path=xl/drawings/_rels/vmlDrawing15.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9.png"/><Relationship Id="rId1" Type="http://schemas.openxmlformats.org/officeDocument/2006/relationships/image" Target="../media/image8.jpeg"/><Relationship Id="rId5" Type="http://schemas.openxmlformats.org/officeDocument/2006/relationships/image" Target="../media/image5.wmf"/><Relationship Id="rId4" Type="http://schemas.openxmlformats.org/officeDocument/2006/relationships/image" Target="../media/image6.emf"/></Relationships>
</file>

<file path=xl/drawings/_rels/vmlDrawing16.vml.rels><?xml version="1.0" encoding="UTF-8" standalone="yes"?>
<Relationships xmlns="http://schemas.openxmlformats.org/package/2006/relationships"><Relationship Id="rId3" Type="http://schemas.openxmlformats.org/officeDocument/2006/relationships/image" Target="../media/image5.wmf"/><Relationship Id="rId2" Type="http://schemas.openxmlformats.org/officeDocument/2006/relationships/image" Target="../media/image6.emf"/><Relationship Id="rId1" Type="http://schemas.openxmlformats.org/officeDocument/2006/relationships/image" Target="../media/image4.emf"/></Relationships>
</file>

<file path=xl/drawings/_rels/vmlDrawing17.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9.png"/><Relationship Id="rId1" Type="http://schemas.openxmlformats.org/officeDocument/2006/relationships/image" Target="../media/image8.jpeg"/><Relationship Id="rId5" Type="http://schemas.openxmlformats.org/officeDocument/2006/relationships/image" Target="../media/image5.wmf"/><Relationship Id="rId4" Type="http://schemas.openxmlformats.org/officeDocument/2006/relationships/image" Target="../media/image6.emf"/></Relationships>
</file>

<file path=xl/drawings/_rels/vmlDrawing18.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9.png"/><Relationship Id="rId1" Type="http://schemas.openxmlformats.org/officeDocument/2006/relationships/image" Target="../media/image8.jpeg"/><Relationship Id="rId5" Type="http://schemas.openxmlformats.org/officeDocument/2006/relationships/image" Target="../media/image5.wmf"/><Relationship Id="rId4" Type="http://schemas.openxmlformats.org/officeDocument/2006/relationships/image" Target="../media/image6.emf"/></Relationships>
</file>

<file path=xl/drawings/_rels/vmlDrawing19.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9.png"/><Relationship Id="rId1" Type="http://schemas.openxmlformats.org/officeDocument/2006/relationships/image" Target="../media/image8.jpeg"/><Relationship Id="rId5" Type="http://schemas.openxmlformats.org/officeDocument/2006/relationships/image" Target="../media/image5.wmf"/><Relationship Id="rId4" Type="http://schemas.openxmlformats.org/officeDocument/2006/relationships/image" Target="../media/image6.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5.wmf"/><Relationship Id="rId2" Type="http://schemas.openxmlformats.org/officeDocument/2006/relationships/image" Target="../media/image6.emf"/><Relationship Id="rId1" Type="http://schemas.openxmlformats.org/officeDocument/2006/relationships/image" Target="../media/image4.emf"/></Relationships>
</file>

<file path=xl/drawings/_rels/vmlDrawing20.vml.rels><?xml version="1.0" encoding="UTF-8" standalone="yes"?>
<Relationships xmlns="http://schemas.openxmlformats.org/package/2006/relationships"><Relationship Id="rId3" Type="http://schemas.openxmlformats.org/officeDocument/2006/relationships/image" Target="../media/image5.wmf"/><Relationship Id="rId2" Type="http://schemas.openxmlformats.org/officeDocument/2006/relationships/image" Target="../media/image6.emf"/><Relationship Id="rId1" Type="http://schemas.openxmlformats.org/officeDocument/2006/relationships/image" Target="../media/image4.emf"/></Relationships>
</file>

<file path=xl/drawings/_rels/vmlDrawing21.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9.png"/><Relationship Id="rId1" Type="http://schemas.openxmlformats.org/officeDocument/2006/relationships/image" Target="../media/image8.jpeg"/><Relationship Id="rId5" Type="http://schemas.openxmlformats.org/officeDocument/2006/relationships/image" Target="../media/image5.wmf"/><Relationship Id="rId4" Type="http://schemas.openxmlformats.org/officeDocument/2006/relationships/image" Target="../media/image6.emf"/></Relationships>
</file>

<file path=xl/drawings/_rels/vmlDrawing22.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9.png"/><Relationship Id="rId1" Type="http://schemas.openxmlformats.org/officeDocument/2006/relationships/image" Target="../media/image8.jpeg"/><Relationship Id="rId5" Type="http://schemas.openxmlformats.org/officeDocument/2006/relationships/image" Target="../media/image5.wmf"/><Relationship Id="rId4" Type="http://schemas.openxmlformats.org/officeDocument/2006/relationships/image" Target="../media/image6.emf"/></Relationships>
</file>

<file path=xl/drawings/_rels/vmlDrawing23.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9.png"/><Relationship Id="rId1" Type="http://schemas.openxmlformats.org/officeDocument/2006/relationships/image" Target="../media/image8.jpeg"/><Relationship Id="rId5" Type="http://schemas.openxmlformats.org/officeDocument/2006/relationships/image" Target="../media/image5.wmf"/><Relationship Id="rId4" Type="http://schemas.openxmlformats.org/officeDocument/2006/relationships/image" Target="../media/image6.emf"/></Relationships>
</file>

<file path=xl/drawings/_rels/vmlDrawing24.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9.png"/><Relationship Id="rId1" Type="http://schemas.openxmlformats.org/officeDocument/2006/relationships/image" Target="../media/image8.jpeg"/><Relationship Id="rId5" Type="http://schemas.openxmlformats.org/officeDocument/2006/relationships/image" Target="../media/image5.wmf"/><Relationship Id="rId4" Type="http://schemas.openxmlformats.org/officeDocument/2006/relationships/image" Target="../media/image6.emf"/></Relationships>
</file>

<file path=xl/drawings/_rels/vmlDrawing25.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9.png"/><Relationship Id="rId1" Type="http://schemas.openxmlformats.org/officeDocument/2006/relationships/image" Target="../media/image8.jpeg"/><Relationship Id="rId5" Type="http://schemas.openxmlformats.org/officeDocument/2006/relationships/image" Target="../media/image5.wmf"/><Relationship Id="rId4" Type="http://schemas.openxmlformats.org/officeDocument/2006/relationships/image" Target="../media/image6.emf"/></Relationships>
</file>

<file path=xl/drawings/_rels/vmlDrawing26.vml.rels><?xml version="1.0" encoding="UTF-8" standalone="yes"?>
<Relationships xmlns="http://schemas.openxmlformats.org/package/2006/relationships"><Relationship Id="rId2" Type="http://schemas.openxmlformats.org/officeDocument/2006/relationships/image" Target="../media/image5.wmf"/><Relationship Id="rId1" Type="http://schemas.openxmlformats.org/officeDocument/2006/relationships/image" Target="../media/image4.emf"/></Relationships>
</file>

<file path=xl/drawings/_rels/vmlDrawing27.vml.rels><?xml version="1.0" encoding="UTF-8" standalone="yes"?>
<Relationships xmlns="http://schemas.openxmlformats.org/package/2006/relationships"><Relationship Id="rId2" Type="http://schemas.openxmlformats.org/officeDocument/2006/relationships/image" Target="../media/image5.wmf"/><Relationship Id="rId1" Type="http://schemas.openxmlformats.org/officeDocument/2006/relationships/image" Target="../media/image4.emf"/></Relationships>
</file>

<file path=xl/drawings/_rels/vmlDrawing28.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9.png"/><Relationship Id="rId1" Type="http://schemas.openxmlformats.org/officeDocument/2006/relationships/image" Target="../media/image8.jpeg"/><Relationship Id="rId5" Type="http://schemas.openxmlformats.org/officeDocument/2006/relationships/image" Target="../media/image5.wmf"/><Relationship Id="rId4" Type="http://schemas.openxmlformats.org/officeDocument/2006/relationships/image" Target="../media/image6.emf"/></Relationships>
</file>

<file path=xl/drawings/_rels/vmlDrawing29.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9.png"/><Relationship Id="rId1" Type="http://schemas.openxmlformats.org/officeDocument/2006/relationships/image" Target="../media/image8.jpeg"/><Relationship Id="rId5" Type="http://schemas.openxmlformats.org/officeDocument/2006/relationships/image" Target="../media/image5.wmf"/><Relationship Id="rId4" Type="http://schemas.openxmlformats.org/officeDocument/2006/relationships/image" Target="../media/image6.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7.emf"/></Relationships>
</file>

<file path=xl/drawings/_rels/vmlDrawing30.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9.png"/><Relationship Id="rId1" Type="http://schemas.openxmlformats.org/officeDocument/2006/relationships/image" Target="../media/image8.jpeg"/><Relationship Id="rId5" Type="http://schemas.openxmlformats.org/officeDocument/2006/relationships/image" Target="../media/image5.wmf"/><Relationship Id="rId4" Type="http://schemas.openxmlformats.org/officeDocument/2006/relationships/image" Target="../media/image6.emf"/></Relationships>
</file>

<file path=xl/drawings/_rels/vmlDrawing31.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9.png"/><Relationship Id="rId1" Type="http://schemas.openxmlformats.org/officeDocument/2006/relationships/image" Target="../media/image8.jpeg"/><Relationship Id="rId5" Type="http://schemas.openxmlformats.org/officeDocument/2006/relationships/image" Target="../media/image5.wmf"/><Relationship Id="rId4" Type="http://schemas.openxmlformats.org/officeDocument/2006/relationships/image" Target="../media/image6.emf"/></Relationships>
</file>

<file path=xl/drawings/_rels/vmlDrawing32.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9.png"/><Relationship Id="rId1" Type="http://schemas.openxmlformats.org/officeDocument/2006/relationships/image" Target="../media/image8.jpeg"/><Relationship Id="rId5" Type="http://schemas.openxmlformats.org/officeDocument/2006/relationships/image" Target="../media/image5.wmf"/><Relationship Id="rId4" Type="http://schemas.openxmlformats.org/officeDocument/2006/relationships/image" Target="../media/image6.emf"/></Relationships>
</file>

<file path=xl/drawings/_rels/vmlDrawing33.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9.png"/><Relationship Id="rId1" Type="http://schemas.openxmlformats.org/officeDocument/2006/relationships/image" Target="../media/image8.jpeg"/><Relationship Id="rId5" Type="http://schemas.openxmlformats.org/officeDocument/2006/relationships/image" Target="../media/image5.wmf"/><Relationship Id="rId4" Type="http://schemas.openxmlformats.org/officeDocument/2006/relationships/image" Target="../media/image6.emf"/></Relationships>
</file>

<file path=xl/drawings/_rels/vmlDrawing34.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9.png"/><Relationship Id="rId1" Type="http://schemas.openxmlformats.org/officeDocument/2006/relationships/image" Target="../media/image8.jpeg"/><Relationship Id="rId5" Type="http://schemas.openxmlformats.org/officeDocument/2006/relationships/image" Target="../media/image5.wmf"/><Relationship Id="rId4" Type="http://schemas.openxmlformats.org/officeDocument/2006/relationships/image" Target="../media/image6.emf"/></Relationships>
</file>

<file path=xl/drawings/_rels/vmlDrawing35.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9.png"/><Relationship Id="rId1" Type="http://schemas.openxmlformats.org/officeDocument/2006/relationships/image" Target="../media/image8.jpeg"/><Relationship Id="rId5" Type="http://schemas.openxmlformats.org/officeDocument/2006/relationships/image" Target="../media/image5.wmf"/><Relationship Id="rId4" Type="http://schemas.openxmlformats.org/officeDocument/2006/relationships/image" Target="../media/image6.emf"/></Relationships>
</file>

<file path=xl/drawings/_rels/vmlDrawing36.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9.png"/><Relationship Id="rId1" Type="http://schemas.openxmlformats.org/officeDocument/2006/relationships/image" Target="../media/image8.jpeg"/><Relationship Id="rId5" Type="http://schemas.openxmlformats.org/officeDocument/2006/relationships/image" Target="../media/image5.wmf"/><Relationship Id="rId4" Type="http://schemas.openxmlformats.org/officeDocument/2006/relationships/image" Target="../media/image6.emf"/></Relationships>
</file>

<file path=xl/drawings/_rels/vmlDrawing37.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9.png"/><Relationship Id="rId1" Type="http://schemas.openxmlformats.org/officeDocument/2006/relationships/image" Target="../media/image8.jpeg"/><Relationship Id="rId5" Type="http://schemas.openxmlformats.org/officeDocument/2006/relationships/image" Target="../media/image5.wmf"/><Relationship Id="rId4" Type="http://schemas.openxmlformats.org/officeDocument/2006/relationships/image" Target="../media/image6.emf"/></Relationships>
</file>

<file path=xl/drawings/_rels/vmlDrawing38.vml.rels><?xml version="1.0" encoding="UTF-8" standalone="yes"?>
<Relationships xmlns="http://schemas.openxmlformats.org/package/2006/relationships"><Relationship Id="rId3" Type="http://schemas.openxmlformats.org/officeDocument/2006/relationships/image" Target="../media/image5.wmf"/><Relationship Id="rId2" Type="http://schemas.openxmlformats.org/officeDocument/2006/relationships/image" Target="../media/image6.emf"/><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9.png"/><Relationship Id="rId1" Type="http://schemas.openxmlformats.org/officeDocument/2006/relationships/image" Target="../media/image8.jpeg"/><Relationship Id="rId5" Type="http://schemas.openxmlformats.org/officeDocument/2006/relationships/image" Target="../media/image5.wmf"/><Relationship Id="rId4" Type="http://schemas.openxmlformats.org/officeDocument/2006/relationships/image" Target="../media/image6.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9.png"/><Relationship Id="rId1" Type="http://schemas.openxmlformats.org/officeDocument/2006/relationships/image" Target="../media/image8.jpeg"/><Relationship Id="rId5" Type="http://schemas.openxmlformats.org/officeDocument/2006/relationships/image" Target="../media/image5.wmf"/><Relationship Id="rId4" Type="http://schemas.openxmlformats.org/officeDocument/2006/relationships/image" Target="../media/image6.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wmf"/><Relationship Id="rId2" Type="http://schemas.openxmlformats.org/officeDocument/2006/relationships/image" Target="../media/image6.emf"/><Relationship Id="rId1" Type="http://schemas.openxmlformats.org/officeDocument/2006/relationships/image" Target="../media/image4.emf"/></Relationships>
</file>

<file path=xl/drawings/_rels/vmlDrawing7.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9.png"/><Relationship Id="rId1" Type="http://schemas.openxmlformats.org/officeDocument/2006/relationships/image" Target="../media/image8.jpeg"/><Relationship Id="rId5" Type="http://schemas.openxmlformats.org/officeDocument/2006/relationships/image" Target="../media/image5.wmf"/><Relationship Id="rId4" Type="http://schemas.openxmlformats.org/officeDocument/2006/relationships/image" Target="../media/image6.emf"/></Relationships>
</file>

<file path=xl/drawings/_rels/vmlDrawing8.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9.png"/><Relationship Id="rId1" Type="http://schemas.openxmlformats.org/officeDocument/2006/relationships/image" Target="../media/image8.jpeg"/><Relationship Id="rId5" Type="http://schemas.openxmlformats.org/officeDocument/2006/relationships/image" Target="../media/image5.wmf"/><Relationship Id="rId4" Type="http://schemas.openxmlformats.org/officeDocument/2006/relationships/image" Target="../media/image6.emf"/></Relationships>
</file>

<file path=xl/drawings/_rels/vmlDrawing9.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9.png"/><Relationship Id="rId1" Type="http://schemas.openxmlformats.org/officeDocument/2006/relationships/image" Target="../media/image8.jpeg"/><Relationship Id="rId5" Type="http://schemas.openxmlformats.org/officeDocument/2006/relationships/image" Target="../media/image5.w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27</xdr:row>
      <xdr:rowOff>38100</xdr:rowOff>
    </xdr:from>
    <xdr:to>
      <xdr:col>0</xdr:col>
      <xdr:colOff>245625</xdr:colOff>
      <xdr:row>28</xdr:row>
      <xdr:rowOff>7500</xdr:rowOff>
    </xdr:to>
    <xdr:pic>
      <xdr:nvPicPr>
        <xdr:cNvPr id="3" name="Grafik 2">
          <a:extLst>
            <a:ext uri="{FF2B5EF4-FFF2-40B4-BE49-F238E27FC236}">
              <a16:creationId xmlns:a16="http://schemas.microsoft.com/office/drawing/2014/main" id="{28C2C1AC-0D4A-E641-DF3F-D23CB7A7A9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5581650"/>
          <a:ext cx="198000" cy="198000"/>
        </a:xfrm>
        <a:prstGeom prst="rect">
          <a:avLst/>
        </a:prstGeom>
      </xdr:spPr>
    </xdr:pic>
    <xdr:clientData/>
  </xdr:twoCellAnchor>
  <xdr:twoCellAnchor editAs="oneCell">
    <xdr:from>
      <xdr:col>0</xdr:col>
      <xdr:colOff>47625</xdr:colOff>
      <xdr:row>28</xdr:row>
      <xdr:rowOff>38100</xdr:rowOff>
    </xdr:from>
    <xdr:to>
      <xdr:col>0</xdr:col>
      <xdr:colOff>245625</xdr:colOff>
      <xdr:row>29</xdr:row>
      <xdr:rowOff>7500</xdr:rowOff>
    </xdr:to>
    <xdr:pic>
      <xdr:nvPicPr>
        <xdr:cNvPr id="5" name="Grafik 4">
          <a:extLst>
            <a:ext uri="{FF2B5EF4-FFF2-40B4-BE49-F238E27FC236}">
              <a16:creationId xmlns:a16="http://schemas.microsoft.com/office/drawing/2014/main" id="{440DD3E5-9B06-4630-B213-4E35769C9C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5810250"/>
          <a:ext cx="198000" cy="198000"/>
        </a:xfrm>
        <a:prstGeom prst="rect">
          <a:avLst/>
        </a:prstGeom>
      </xdr:spPr>
    </xdr:pic>
    <xdr:clientData/>
  </xdr:twoCellAnchor>
  <xdr:twoCellAnchor editAs="oneCell">
    <xdr:from>
      <xdr:col>0</xdr:col>
      <xdr:colOff>47625</xdr:colOff>
      <xdr:row>29</xdr:row>
      <xdr:rowOff>47625</xdr:rowOff>
    </xdr:from>
    <xdr:to>
      <xdr:col>0</xdr:col>
      <xdr:colOff>245625</xdr:colOff>
      <xdr:row>30</xdr:row>
      <xdr:rowOff>17025</xdr:rowOff>
    </xdr:to>
    <xdr:pic>
      <xdr:nvPicPr>
        <xdr:cNvPr id="6" name="Grafik 5">
          <a:extLst>
            <a:ext uri="{FF2B5EF4-FFF2-40B4-BE49-F238E27FC236}">
              <a16:creationId xmlns:a16="http://schemas.microsoft.com/office/drawing/2014/main" id="{5EFD25B0-D7AC-4522-9484-B9806BAD91D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6048375"/>
          <a:ext cx="198000" cy="198000"/>
        </a:xfrm>
        <a:prstGeom prst="rect">
          <a:avLst/>
        </a:prstGeom>
      </xdr:spPr>
    </xdr:pic>
    <xdr:clientData/>
  </xdr:twoCellAnchor>
  <xdr:twoCellAnchor editAs="oneCell">
    <xdr:from>
      <xdr:col>0</xdr:col>
      <xdr:colOff>47625</xdr:colOff>
      <xdr:row>30</xdr:row>
      <xdr:rowOff>38100</xdr:rowOff>
    </xdr:from>
    <xdr:to>
      <xdr:col>0</xdr:col>
      <xdr:colOff>245625</xdr:colOff>
      <xdr:row>31</xdr:row>
      <xdr:rowOff>7500</xdr:rowOff>
    </xdr:to>
    <xdr:pic>
      <xdr:nvPicPr>
        <xdr:cNvPr id="7" name="Grafik 6">
          <a:extLst>
            <a:ext uri="{FF2B5EF4-FFF2-40B4-BE49-F238E27FC236}">
              <a16:creationId xmlns:a16="http://schemas.microsoft.com/office/drawing/2014/main" id="{2EAE1756-A6D5-47CD-866F-B9FD437E241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6267450"/>
          <a:ext cx="198000" cy="198000"/>
        </a:xfrm>
        <a:prstGeom prst="rect">
          <a:avLst/>
        </a:prstGeom>
      </xdr:spPr>
    </xdr:pic>
    <xdr:clientData/>
  </xdr:twoCellAnchor>
  <xdr:twoCellAnchor editAs="oneCell">
    <xdr:from>
      <xdr:col>0</xdr:col>
      <xdr:colOff>47625</xdr:colOff>
      <xdr:row>31</xdr:row>
      <xdr:rowOff>28575</xdr:rowOff>
    </xdr:from>
    <xdr:to>
      <xdr:col>0</xdr:col>
      <xdr:colOff>245625</xdr:colOff>
      <xdr:row>31</xdr:row>
      <xdr:rowOff>226575</xdr:rowOff>
    </xdr:to>
    <xdr:pic>
      <xdr:nvPicPr>
        <xdr:cNvPr id="8" name="Grafik 7">
          <a:extLst>
            <a:ext uri="{FF2B5EF4-FFF2-40B4-BE49-F238E27FC236}">
              <a16:creationId xmlns:a16="http://schemas.microsoft.com/office/drawing/2014/main" id="{1F3F45CA-173C-4CBC-840B-B04410EA71B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6486525"/>
          <a:ext cx="198000" cy="198000"/>
        </a:xfrm>
        <a:prstGeom prst="rect">
          <a:avLst/>
        </a:prstGeom>
      </xdr:spPr>
    </xdr:pic>
    <xdr:clientData/>
  </xdr:twoCellAnchor>
  <xdr:twoCellAnchor editAs="oneCell">
    <xdr:from>
      <xdr:col>0</xdr:col>
      <xdr:colOff>47625</xdr:colOff>
      <xdr:row>33</xdr:row>
      <xdr:rowOff>38100</xdr:rowOff>
    </xdr:from>
    <xdr:to>
      <xdr:col>0</xdr:col>
      <xdr:colOff>245625</xdr:colOff>
      <xdr:row>34</xdr:row>
      <xdr:rowOff>7500</xdr:rowOff>
    </xdr:to>
    <xdr:pic>
      <xdr:nvPicPr>
        <xdr:cNvPr id="10" name="Grafik 9">
          <a:extLst>
            <a:ext uri="{FF2B5EF4-FFF2-40B4-BE49-F238E27FC236}">
              <a16:creationId xmlns:a16="http://schemas.microsoft.com/office/drawing/2014/main" id="{3515468A-1671-482A-A77F-FAD343F076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6953250"/>
          <a:ext cx="198000" cy="198000"/>
        </a:xfrm>
        <a:prstGeom prst="rect">
          <a:avLst/>
        </a:prstGeom>
      </xdr:spPr>
    </xdr:pic>
    <xdr:clientData/>
  </xdr:twoCellAnchor>
  <xdr:twoCellAnchor editAs="oneCell">
    <xdr:from>
      <xdr:col>0</xdr:col>
      <xdr:colOff>47625</xdr:colOff>
      <xdr:row>34</xdr:row>
      <xdr:rowOff>57150</xdr:rowOff>
    </xdr:from>
    <xdr:to>
      <xdr:col>0</xdr:col>
      <xdr:colOff>245625</xdr:colOff>
      <xdr:row>35</xdr:row>
      <xdr:rowOff>26550</xdr:rowOff>
    </xdr:to>
    <xdr:pic>
      <xdr:nvPicPr>
        <xdr:cNvPr id="11" name="Grafik 10">
          <a:extLst>
            <a:ext uri="{FF2B5EF4-FFF2-40B4-BE49-F238E27FC236}">
              <a16:creationId xmlns:a16="http://schemas.microsoft.com/office/drawing/2014/main" id="{0FC7203F-B240-4AE7-8606-26E0A1B9D87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7200900"/>
          <a:ext cx="198000" cy="198000"/>
        </a:xfrm>
        <a:prstGeom prst="rect">
          <a:avLst/>
        </a:prstGeom>
      </xdr:spPr>
    </xdr:pic>
    <xdr:clientData/>
  </xdr:twoCellAnchor>
  <xdr:twoCellAnchor editAs="oneCell">
    <xdr:from>
      <xdr:col>0</xdr:col>
      <xdr:colOff>47625</xdr:colOff>
      <xdr:row>35</xdr:row>
      <xdr:rowOff>47625</xdr:rowOff>
    </xdr:from>
    <xdr:to>
      <xdr:col>0</xdr:col>
      <xdr:colOff>245625</xdr:colOff>
      <xdr:row>36</xdr:row>
      <xdr:rowOff>17025</xdr:rowOff>
    </xdr:to>
    <xdr:pic>
      <xdr:nvPicPr>
        <xdr:cNvPr id="12" name="Grafik 11">
          <a:extLst>
            <a:ext uri="{FF2B5EF4-FFF2-40B4-BE49-F238E27FC236}">
              <a16:creationId xmlns:a16="http://schemas.microsoft.com/office/drawing/2014/main" id="{86381C9E-A212-44BB-BC81-1081F8E4B41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7419975"/>
          <a:ext cx="198000" cy="198000"/>
        </a:xfrm>
        <a:prstGeom prst="rect">
          <a:avLst/>
        </a:prstGeom>
      </xdr:spPr>
    </xdr:pic>
    <xdr:clientData/>
  </xdr:twoCellAnchor>
  <xdr:twoCellAnchor editAs="oneCell">
    <xdr:from>
      <xdr:col>0</xdr:col>
      <xdr:colOff>47625</xdr:colOff>
      <xdr:row>36</xdr:row>
      <xdr:rowOff>47625</xdr:rowOff>
    </xdr:from>
    <xdr:to>
      <xdr:col>0</xdr:col>
      <xdr:colOff>245625</xdr:colOff>
      <xdr:row>37</xdr:row>
      <xdr:rowOff>17025</xdr:rowOff>
    </xdr:to>
    <xdr:pic>
      <xdr:nvPicPr>
        <xdr:cNvPr id="13" name="Grafik 12">
          <a:extLst>
            <a:ext uri="{FF2B5EF4-FFF2-40B4-BE49-F238E27FC236}">
              <a16:creationId xmlns:a16="http://schemas.microsoft.com/office/drawing/2014/main" id="{7BD4DAEF-8F88-4AF2-89A8-F2D20BC8909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7648575"/>
          <a:ext cx="198000" cy="198000"/>
        </a:xfrm>
        <a:prstGeom prst="rect">
          <a:avLst/>
        </a:prstGeom>
      </xdr:spPr>
    </xdr:pic>
    <xdr:clientData/>
  </xdr:twoCellAnchor>
  <xdr:twoCellAnchor editAs="oneCell">
    <xdr:from>
      <xdr:col>0</xdr:col>
      <xdr:colOff>38100</xdr:colOff>
      <xdr:row>37</xdr:row>
      <xdr:rowOff>57150</xdr:rowOff>
    </xdr:from>
    <xdr:to>
      <xdr:col>0</xdr:col>
      <xdr:colOff>236100</xdr:colOff>
      <xdr:row>38</xdr:row>
      <xdr:rowOff>26550</xdr:rowOff>
    </xdr:to>
    <xdr:pic>
      <xdr:nvPicPr>
        <xdr:cNvPr id="14" name="Grafik 13">
          <a:extLst>
            <a:ext uri="{FF2B5EF4-FFF2-40B4-BE49-F238E27FC236}">
              <a16:creationId xmlns:a16="http://schemas.microsoft.com/office/drawing/2014/main" id="{FCD5C35E-0316-4FD9-8064-C91AA1DBCE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7886700"/>
          <a:ext cx="198000" cy="198000"/>
        </a:xfrm>
        <a:prstGeom prst="rect">
          <a:avLst/>
        </a:prstGeom>
      </xdr:spPr>
    </xdr:pic>
    <xdr:clientData/>
  </xdr:twoCellAnchor>
  <xdr:twoCellAnchor editAs="oneCell">
    <xdr:from>
      <xdr:col>0</xdr:col>
      <xdr:colOff>38100</xdr:colOff>
      <xdr:row>38</xdr:row>
      <xdr:rowOff>76200</xdr:rowOff>
    </xdr:from>
    <xdr:to>
      <xdr:col>0</xdr:col>
      <xdr:colOff>236100</xdr:colOff>
      <xdr:row>39</xdr:row>
      <xdr:rowOff>45600</xdr:rowOff>
    </xdr:to>
    <xdr:pic>
      <xdr:nvPicPr>
        <xdr:cNvPr id="15" name="Grafik 14">
          <a:extLst>
            <a:ext uri="{FF2B5EF4-FFF2-40B4-BE49-F238E27FC236}">
              <a16:creationId xmlns:a16="http://schemas.microsoft.com/office/drawing/2014/main" id="{3BED317E-151B-4612-B9C8-913BBC0ED2F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8134350"/>
          <a:ext cx="198000" cy="198000"/>
        </a:xfrm>
        <a:prstGeom prst="rect">
          <a:avLst/>
        </a:prstGeom>
      </xdr:spPr>
    </xdr:pic>
    <xdr:clientData/>
  </xdr:twoCellAnchor>
  <xdr:twoCellAnchor editAs="oneCell">
    <xdr:from>
      <xdr:col>0</xdr:col>
      <xdr:colOff>38100</xdr:colOff>
      <xdr:row>39</xdr:row>
      <xdr:rowOff>57150</xdr:rowOff>
    </xdr:from>
    <xdr:to>
      <xdr:col>0</xdr:col>
      <xdr:colOff>236100</xdr:colOff>
      <xdr:row>40</xdr:row>
      <xdr:rowOff>26550</xdr:rowOff>
    </xdr:to>
    <xdr:pic>
      <xdr:nvPicPr>
        <xdr:cNvPr id="16" name="Grafik 15">
          <a:extLst>
            <a:ext uri="{FF2B5EF4-FFF2-40B4-BE49-F238E27FC236}">
              <a16:creationId xmlns:a16="http://schemas.microsoft.com/office/drawing/2014/main" id="{ED4F7B6E-AD15-4BE6-BE2D-4E7B9C2554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8343900"/>
          <a:ext cx="198000" cy="198000"/>
        </a:xfrm>
        <a:prstGeom prst="rect">
          <a:avLst/>
        </a:prstGeom>
      </xdr:spPr>
    </xdr:pic>
    <xdr:clientData/>
  </xdr:twoCellAnchor>
  <xdr:twoCellAnchor editAs="oneCell">
    <xdr:from>
      <xdr:col>0</xdr:col>
      <xdr:colOff>38100</xdr:colOff>
      <xdr:row>40</xdr:row>
      <xdr:rowOff>57150</xdr:rowOff>
    </xdr:from>
    <xdr:to>
      <xdr:col>0</xdr:col>
      <xdr:colOff>236100</xdr:colOff>
      <xdr:row>41</xdr:row>
      <xdr:rowOff>26550</xdr:rowOff>
    </xdr:to>
    <xdr:pic>
      <xdr:nvPicPr>
        <xdr:cNvPr id="17" name="Grafik 16">
          <a:extLst>
            <a:ext uri="{FF2B5EF4-FFF2-40B4-BE49-F238E27FC236}">
              <a16:creationId xmlns:a16="http://schemas.microsoft.com/office/drawing/2014/main" id="{FAA57174-F25E-440F-A98C-BC0B08A0745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8572500"/>
          <a:ext cx="198000" cy="198000"/>
        </a:xfrm>
        <a:prstGeom prst="rect">
          <a:avLst/>
        </a:prstGeom>
      </xdr:spPr>
    </xdr:pic>
    <xdr:clientData/>
  </xdr:twoCellAnchor>
  <xdr:twoCellAnchor editAs="oneCell">
    <xdr:from>
      <xdr:col>0</xdr:col>
      <xdr:colOff>38100</xdr:colOff>
      <xdr:row>41</xdr:row>
      <xdr:rowOff>66675</xdr:rowOff>
    </xdr:from>
    <xdr:to>
      <xdr:col>0</xdr:col>
      <xdr:colOff>236100</xdr:colOff>
      <xdr:row>42</xdr:row>
      <xdr:rowOff>26550</xdr:rowOff>
    </xdr:to>
    <xdr:pic>
      <xdr:nvPicPr>
        <xdr:cNvPr id="18" name="Grafik 17">
          <a:extLst>
            <a:ext uri="{FF2B5EF4-FFF2-40B4-BE49-F238E27FC236}">
              <a16:creationId xmlns:a16="http://schemas.microsoft.com/office/drawing/2014/main" id="{C84805D0-AB5C-4A61-90AC-EF67CD2498A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8810625"/>
          <a:ext cx="198000" cy="198000"/>
        </a:xfrm>
        <a:prstGeom prst="rect">
          <a:avLst/>
        </a:prstGeom>
      </xdr:spPr>
    </xdr:pic>
    <xdr:clientData/>
  </xdr:twoCellAnchor>
  <xdr:twoCellAnchor editAs="oneCell">
    <xdr:from>
      <xdr:col>0</xdr:col>
      <xdr:colOff>38100</xdr:colOff>
      <xdr:row>42</xdr:row>
      <xdr:rowOff>76200</xdr:rowOff>
    </xdr:from>
    <xdr:to>
      <xdr:col>0</xdr:col>
      <xdr:colOff>236100</xdr:colOff>
      <xdr:row>43</xdr:row>
      <xdr:rowOff>36075</xdr:rowOff>
    </xdr:to>
    <xdr:pic>
      <xdr:nvPicPr>
        <xdr:cNvPr id="19" name="Grafik 18">
          <a:extLst>
            <a:ext uri="{FF2B5EF4-FFF2-40B4-BE49-F238E27FC236}">
              <a16:creationId xmlns:a16="http://schemas.microsoft.com/office/drawing/2014/main" id="{3EE67B41-8250-427B-8913-342A7EA37E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9058275"/>
          <a:ext cx="198000" cy="198000"/>
        </a:xfrm>
        <a:prstGeom prst="rect">
          <a:avLst/>
        </a:prstGeom>
      </xdr:spPr>
    </xdr:pic>
    <xdr:clientData/>
  </xdr:twoCellAnchor>
  <xdr:twoCellAnchor editAs="oneCell">
    <xdr:from>
      <xdr:col>0</xdr:col>
      <xdr:colOff>38100</xdr:colOff>
      <xdr:row>46</xdr:row>
      <xdr:rowOff>19050</xdr:rowOff>
    </xdr:from>
    <xdr:to>
      <xdr:col>0</xdr:col>
      <xdr:colOff>236100</xdr:colOff>
      <xdr:row>46</xdr:row>
      <xdr:rowOff>217050</xdr:rowOff>
    </xdr:to>
    <xdr:pic>
      <xdr:nvPicPr>
        <xdr:cNvPr id="20" name="Grafik 19">
          <a:extLst>
            <a:ext uri="{FF2B5EF4-FFF2-40B4-BE49-F238E27FC236}">
              <a16:creationId xmlns:a16="http://schemas.microsoft.com/office/drawing/2014/main" id="{CB3A5BCE-FCE6-4D52-8495-5BB6F5B1EC8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10029825"/>
          <a:ext cx="198000" cy="198000"/>
        </a:xfrm>
        <a:prstGeom prst="rect">
          <a:avLst/>
        </a:prstGeom>
      </xdr:spPr>
    </xdr:pic>
    <xdr:clientData/>
  </xdr:twoCellAnchor>
  <xdr:twoCellAnchor editAs="oneCell">
    <xdr:from>
      <xdr:col>0</xdr:col>
      <xdr:colOff>38100</xdr:colOff>
      <xdr:row>48</xdr:row>
      <xdr:rowOff>38100</xdr:rowOff>
    </xdr:from>
    <xdr:to>
      <xdr:col>0</xdr:col>
      <xdr:colOff>236100</xdr:colOff>
      <xdr:row>49</xdr:row>
      <xdr:rowOff>17025</xdr:rowOff>
    </xdr:to>
    <xdr:pic>
      <xdr:nvPicPr>
        <xdr:cNvPr id="22" name="Grafik 21">
          <a:extLst>
            <a:ext uri="{FF2B5EF4-FFF2-40B4-BE49-F238E27FC236}">
              <a16:creationId xmlns:a16="http://schemas.microsoft.com/office/drawing/2014/main" id="{228E8394-FBA7-484A-A5ED-B90B80F4CA5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10487025"/>
          <a:ext cx="198000" cy="198000"/>
        </a:xfrm>
        <a:prstGeom prst="rect">
          <a:avLst/>
        </a:prstGeom>
      </xdr:spPr>
    </xdr:pic>
    <xdr:clientData/>
  </xdr:twoCellAnchor>
  <xdr:twoCellAnchor editAs="oneCell">
    <xdr:from>
      <xdr:col>0</xdr:col>
      <xdr:colOff>38100</xdr:colOff>
      <xdr:row>49</xdr:row>
      <xdr:rowOff>47625</xdr:rowOff>
    </xdr:from>
    <xdr:to>
      <xdr:col>0</xdr:col>
      <xdr:colOff>236100</xdr:colOff>
      <xdr:row>50</xdr:row>
      <xdr:rowOff>26550</xdr:rowOff>
    </xdr:to>
    <xdr:pic>
      <xdr:nvPicPr>
        <xdr:cNvPr id="23" name="Grafik 22">
          <a:extLst>
            <a:ext uri="{FF2B5EF4-FFF2-40B4-BE49-F238E27FC236}">
              <a16:creationId xmlns:a16="http://schemas.microsoft.com/office/drawing/2014/main" id="{78FE493D-DD4A-4DAD-BDBE-3705163CCAB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10715625"/>
          <a:ext cx="198000" cy="198000"/>
        </a:xfrm>
        <a:prstGeom prst="rect">
          <a:avLst/>
        </a:prstGeom>
      </xdr:spPr>
    </xdr:pic>
    <xdr:clientData/>
  </xdr:twoCellAnchor>
  <xdr:twoCellAnchor editAs="oneCell">
    <xdr:from>
      <xdr:col>0</xdr:col>
      <xdr:colOff>38100</xdr:colOff>
      <xdr:row>50</xdr:row>
      <xdr:rowOff>38100</xdr:rowOff>
    </xdr:from>
    <xdr:to>
      <xdr:col>0</xdr:col>
      <xdr:colOff>236100</xdr:colOff>
      <xdr:row>51</xdr:row>
      <xdr:rowOff>17025</xdr:rowOff>
    </xdr:to>
    <xdr:pic>
      <xdr:nvPicPr>
        <xdr:cNvPr id="24" name="Grafik 23">
          <a:extLst>
            <a:ext uri="{FF2B5EF4-FFF2-40B4-BE49-F238E27FC236}">
              <a16:creationId xmlns:a16="http://schemas.microsoft.com/office/drawing/2014/main" id="{D2A8F4F7-86B2-40A4-8A83-CAF7765858C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10925175"/>
          <a:ext cx="198000" cy="198000"/>
        </a:xfrm>
        <a:prstGeom prst="rect">
          <a:avLst/>
        </a:prstGeom>
      </xdr:spPr>
    </xdr:pic>
    <xdr:clientData/>
  </xdr:twoCellAnchor>
  <xdr:twoCellAnchor editAs="oneCell">
    <xdr:from>
      <xdr:col>0</xdr:col>
      <xdr:colOff>38100</xdr:colOff>
      <xdr:row>51</xdr:row>
      <xdr:rowOff>57150</xdr:rowOff>
    </xdr:from>
    <xdr:to>
      <xdr:col>0</xdr:col>
      <xdr:colOff>236100</xdr:colOff>
      <xdr:row>52</xdr:row>
      <xdr:rowOff>36075</xdr:rowOff>
    </xdr:to>
    <xdr:pic>
      <xdr:nvPicPr>
        <xdr:cNvPr id="25" name="Grafik 24">
          <a:extLst>
            <a:ext uri="{FF2B5EF4-FFF2-40B4-BE49-F238E27FC236}">
              <a16:creationId xmlns:a16="http://schemas.microsoft.com/office/drawing/2014/main" id="{1A8C015F-13D4-49B2-83F1-F8FDDA5A70F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11163300"/>
          <a:ext cx="198000" cy="198000"/>
        </a:xfrm>
        <a:prstGeom prst="rect">
          <a:avLst/>
        </a:prstGeom>
      </xdr:spPr>
    </xdr:pic>
    <xdr:clientData/>
  </xdr:twoCellAnchor>
  <xdr:twoCellAnchor editAs="oneCell">
    <xdr:from>
      <xdr:col>0</xdr:col>
      <xdr:colOff>38100</xdr:colOff>
      <xdr:row>52</xdr:row>
      <xdr:rowOff>57150</xdr:rowOff>
    </xdr:from>
    <xdr:to>
      <xdr:col>0</xdr:col>
      <xdr:colOff>236100</xdr:colOff>
      <xdr:row>53</xdr:row>
      <xdr:rowOff>36075</xdr:rowOff>
    </xdr:to>
    <xdr:pic>
      <xdr:nvPicPr>
        <xdr:cNvPr id="26" name="Grafik 25">
          <a:extLst>
            <a:ext uri="{FF2B5EF4-FFF2-40B4-BE49-F238E27FC236}">
              <a16:creationId xmlns:a16="http://schemas.microsoft.com/office/drawing/2014/main" id="{25ABDBD9-31AD-44DE-A71E-46F973CA1A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11382375"/>
          <a:ext cx="198000" cy="198000"/>
        </a:xfrm>
        <a:prstGeom prst="rect">
          <a:avLst/>
        </a:prstGeom>
      </xdr:spPr>
    </xdr:pic>
    <xdr:clientData/>
  </xdr:twoCellAnchor>
  <xdr:twoCellAnchor editAs="oneCell">
    <xdr:from>
      <xdr:col>0</xdr:col>
      <xdr:colOff>38100</xdr:colOff>
      <xdr:row>53</xdr:row>
      <xdr:rowOff>66675</xdr:rowOff>
    </xdr:from>
    <xdr:to>
      <xdr:col>0</xdr:col>
      <xdr:colOff>236100</xdr:colOff>
      <xdr:row>54</xdr:row>
      <xdr:rowOff>45600</xdr:rowOff>
    </xdr:to>
    <xdr:pic>
      <xdr:nvPicPr>
        <xdr:cNvPr id="27" name="Grafik 26">
          <a:extLst>
            <a:ext uri="{FF2B5EF4-FFF2-40B4-BE49-F238E27FC236}">
              <a16:creationId xmlns:a16="http://schemas.microsoft.com/office/drawing/2014/main" id="{0D1DEEB5-B32A-4BB5-8943-74BB80636E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11610975"/>
          <a:ext cx="198000" cy="198000"/>
        </a:xfrm>
        <a:prstGeom prst="rect">
          <a:avLst/>
        </a:prstGeom>
      </xdr:spPr>
    </xdr:pic>
    <xdr:clientData/>
  </xdr:twoCellAnchor>
  <xdr:twoCellAnchor editAs="oneCell">
    <xdr:from>
      <xdr:col>0</xdr:col>
      <xdr:colOff>38100</xdr:colOff>
      <xdr:row>59</xdr:row>
      <xdr:rowOff>0</xdr:rowOff>
    </xdr:from>
    <xdr:to>
      <xdr:col>0</xdr:col>
      <xdr:colOff>236100</xdr:colOff>
      <xdr:row>59</xdr:row>
      <xdr:rowOff>198000</xdr:rowOff>
    </xdr:to>
    <xdr:pic>
      <xdr:nvPicPr>
        <xdr:cNvPr id="28" name="Grafik 27">
          <a:extLst>
            <a:ext uri="{FF2B5EF4-FFF2-40B4-BE49-F238E27FC236}">
              <a16:creationId xmlns:a16="http://schemas.microsoft.com/office/drawing/2014/main" id="{EAF8558A-6D32-4C7D-8D36-19CFF982160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12858750"/>
          <a:ext cx="198000" cy="198000"/>
        </a:xfrm>
        <a:prstGeom prst="rect">
          <a:avLst/>
        </a:prstGeom>
      </xdr:spPr>
    </xdr:pic>
    <xdr:clientData/>
  </xdr:twoCellAnchor>
  <xdr:twoCellAnchor editAs="oneCell">
    <xdr:from>
      <xdr:col>0</xdr:col>
      <xdr:colOff>38100</xdr:colOff>
      <xdr:row>60</xdr:row>
      <xdr:rowOff>9525</xdr:rowOff>
    </xdr:from>
    <xdr:to>
      <xdr:col>0</xdr:col>
      <xdr:colOff>236100</xdr:colOff>
      <xdr:row>60</xdr:row>
      <xdr:rowOff>207525</xdr:rowOff>
    </xdr:to>
    <xdr:pic>
      <xdr:nvPicPr>
        <xdr:cNvPr id="29" name="Grafik 28">
          <a:extLst>
            <a:ext uri="{FF2B5EF4-FFF2-40B4-BE49-F238E27FC236}">
              <a16:creationId xmlns:a16="http://schemas.microsoft.com/office/drawing/2014/main" id="{627F73CD-AE13-435D-B866-61D18B472AE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13087350"/>
          <a:ext cx="198000" cy="198000"/>
        </a:xfrm>
        <a:prstGeom prst="rect">
          <a:avLst/>
        </a:prstGeom>
      </xdr:spPr>
    </xdr:pic>
    <xdr:clientData/>
  </xdr:twoCellAnchor>
  <xdr:twoCellAnchor editAs="oneCell">
    <xdr:from>
      <xdr:col>0</xdr:col>
      <xdr:colOff>38100</xdr:colOff>
      <xdr:row>61</xdr:row>
      <xdr:rowOff>28575</xdr:rowOff>
    </xdr:from>
    <xdr:to>
      <xdr:col>0</xdr:col>
      <xdr:colOff>236100</xdr:colOff>
      <xdr:row>62</xdr:row>
      <xdr:rowOff>7500</xdr:rowOff>
    </xdr:to>
    <xdr:pic>
      <xdr:nvPicPr>
        <xdr:cNvPr id="30" name="Grafik 29">
          <a:extLst>
            <a:ext uri="{FF2B5EF4-FFF2-40B4-BE49-F238E27FC236}">
              <a16:creationId xmlns:a16="http://schemas.microsoft.com/office/drawing/2014/main" id="{2883D565-BEED-42A7-BC2F-F8C5C3BE108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13325475"/>
          <a:ext cx="198000" cy="198000"/>
        </a:xfrm>
        <a:prstGeom prst="rect">
          <a:avLst/>
        </a:prstGeom>
      </xdr:spPr>
    </xdr:pic>
    <xdr:clientData/>
  </xdr:twoCellAnchor>
  <xdr:twoCellAnchor editAs="oneCell">
    <xdr:from>
      <xdr:col>0</xdr:col>
      <xdr:colOff>38100</xdr:colOff>
      <xdr:row>62</xdr:row>
      <xdr:rowOff>38100</xdr:rowOff>
    </xdr:from>
    <xdr:to>
      <xdr:col>0</xdr:col>
      <xdr:colOff>236100</xdr:colOff>
      <xdr:row>63</xdr:row>
      <xdr:rowOff>17025</xdr:rowOff>
    </xdr:to>
    <xdr:pic>
      <xdr:nvPicPr>
        <xdr:cNvPr id="31" name="Grafik 30">
          <a:extLst>
            <a:ext uri="{FF2B5EF4-FFF2-40B4-BE49-F238E27FC236}">
              <a16:creationId xmlns:a16="http://schemas.microsoft.com/office/drawing/2014/main" id="{4C92BE0A-26D6-40A0-8D77-E0FDED7068C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13554075"/>
          <a:ext cx="198000" cy="198000"/>
        </a:xfrm>
        <a:prstGeom prst="rect">
          <a:avLst/>
        </a:prstGeom>
      </xdr:spPr>
    </xdr:pic>
    <xdr:clientData/>
  </xdr:twoCellAnchor>
  <xdr:twoCellAnchor editAs="oneCell">
    <xdr:from>
      <xdr:col>0</xdr:col>
      <xdr:colOff>28575</xdr:colOff>
      <xdr:row>54</xdr:row>
      <xdr:rowOff>47625</xdr:rowOff>
    </xdr:from>
    <xdr:to>
      <xdr:col>0</xdr:col>
      <xdr:colOff>226575</xdr:colOff>
      <xdr:row>55</xdr:row>
      <xdr:rowOff>26550</xdr:rowOff>
    </xdr:to>
    <xdr:pic>
      <xdr:nvPicPr>
        <xdr:cNvPr id="32" name="Grafik 31">
          <a:extLst>
            <a:ext uri="{FF2B5EF4-FFF2-40B4-BE49-F238E27FC236}">
              <a16:creationId xmlns:a16="http://schemas.microsoft.com/office/drawing/2014/main" id="{50F481B9-74ED-4908-B4B4-F30048CE220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11811000"/>
          <a:ext cx="198000" cy="198000"/>
        </a:xfrm>
        <a:prstGeom prst="rect">
          <a:avLst/>
        </a:prstGeom>
      </xdr:spPr>
    </xdr:pic>
    <xdr:clientData/>
  </xdr:twoCellAnchor>
  <xdr:twoCellAnchor editAs="oneCell">
    <xdr:from>
      <xdr:col>0</xdr:col>
      <xdr:colOff>38100</xdr:colOff>
      <xdr:row>56</xdr:row>
      <xdr:rowOff>47625</xdr:rowOff>
    </xdr:from>
    <xdr:to>
      <xdr:col>0</xdr:col>
      <xdr:colOff>236100</xdr:colOff>
      <xdr:row>57</xdr:row>
      <xdr:rowOff>26550</xdr:rowOff>
    </xdr:to>
    <xdr:pic>
      <xdr:nvPicPr>
        <xdr:cNvPr id="33" name="Grafik 32">
          <a:extLst>
            <a:ext uri="{FF2B5EF4-FFF2-40B4-BE49-F238E27FC236}">
              <a16:creationId xmlns:a16="http://schemas.microsoft.com/office/drawing/2014/main" id="{CC59F56E-B089-413D-BF09-63A47C7C7E1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12249150"/>
          <a:ext cx="198000" cy="198000"/>
        </a:xfrm>
        <a:prstGeom prst="rect">
          <a:avLst/>
        </a:prstGeom>
      </xdr:spPr>
    </xdr:pic>
    <xdr:clientData/>
  </xdr:twoCellAnchor>
  <xdr:twoCellAnchor editAs="oneCell">
    <xdr:from>
      <xdr:col>0</xdr:col>
      <xdr:colOff>38100</xdr:colOff>
      <xdr:row>57</xdr:row>
      <xdr:rowOff>38100</xdr:rowOff>
    </xdr:from>
    <xdr:to>
      <xdr:col>0</xdr:col>
      <xdr:colOff>236100</xdr:colOff>
      <xdr:row>58</xdr:row>
      <xdr:rowOff>17025</xdr:rowOff>
    </xdr:to>
    <xdr:pic>
      <xdr:nvPicPr>
        <xdr:cNvPr id="34" name="Grafik 33">
          <a:extLst>
            <a:ext uri="{FF2B5EF4-FFF2-40B4-BE49-F238E27FC236}">
              <a16:creationId xmlns:a16="http://schemas.microsoft.com/office/drawing/2014/main" id="{D7A9282C-E0A9-4C38-8EF0-DB622505905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12458700"/>
          <a:ext cx="198000" cy="198000"/>
        </a:xfrm>
        <a:prstGeom prst="rect">
          <a:avLst/>
        </a:prstGeom>
      </xdr:spPr>
    </xdr:pic>
    <xdr:clientData/>
  </xdr:twoCellAnchor>
  <xdr:twoCellAnchor editAs="oneCell">
    <xdr:from>
      <xdr:col>0</xdr:col>
      <xdr:colOff>38100</xdr:colOff>
      <xdr:row>58</xdr:row>
      <xdr:rowOff>9525</xdr:rowOff>
    </xdr:from>
    <xdr:to>
      <xdr:col>0</xdr:col>
      <xdr:colOff>236100</xdr:colOff>
      <xdr:row>58</xdr:row>
      <xdr:rowOff>207525</xdr:rowOff>
    </xdr:to>
    <xdr:pic>
      <xdr:nvPicPr>
        <xdr:cNvPr id="35" name="Grafik 34">
          <a:extLst>
            <a:ext uri="{FF2B5EF4-FFF2-40B4-BE49-F238E27FC236}">
              <a16:creationId xmlns:a16="http://schemas.microsoft.com/office/drawing/2014/main" id="{A85921CF-3EDE-4C7A-B396-A121B80DE87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12649200"/>
          <a:ext cx="198000" cy="198000"/>
        </a:xfrm>
        <a:prstGeom prst="rect">
          <a:avLst/>
        </a:prstGeom>
      </xdr:spPr>
    </xdr:pic>
    <xdr:clientData/>
  </xdr:twoCellAnchor>
  <xdr:twoCellAnchor editAs="oneCell">
    <xdr:from>
      <xdr:col>0</xdr:col>
      <xdr:colOff>38100</xdr:colOff>
      <xdr:row>64</xdr:row>
      <xdr:rowOff>38100</xdr:rowOff>
    </xdr:from>
    <xdr:to>
      <xdr:col>0</xdr:col>
      <xdr:colOff>236100</xdr:colOff>
      <xdr:row>65</xdr:row>
      <xdr:rowOff>17025</xdr:rowOff>
    </xdr:to>
    <xdr:pic>
      <xdr:nvPicPr>
        <xdr:cNvPr id="36" name="Grafik 35">
          <a:extLst>
            <a:ext uri="{FF2B5EF4-FFF2-40B4-BE49-F238E27FC236}">
              <a16:creationId xmlns:a16="http://schemas.microsoft.com/office/drawing/2014/main" id="{AB860E77-79D4-420E-8FD5-B6190300EF2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13992225"/>
          <a:ext cx="198000" cy="198000"/>
        </a:xfrm>
        <a:prstGeom prst="rect">
          <a:avLst/>
        </a:prstGeom>
      </xdr:spPr>
    </xdr:pic>
    <xdr:clientData/>
  </xdr:twoCellAnchor>
  <xdr:twoCellAnchor editAs="oneCell">
    <xdr:from>
      <xdr:col>0</xdr:col>
      <xdr:colOff>38100</xdr:colOff>
      <xdr:row>47</xdr:row>
      <xdr:rowOff>38100</xdr:rowOff>
    </xdr:from>
    <xdr:to>
      <xdr:col>0</xdr:col>
      <xdr:colOff>200100</xdr:colOff>
      <xdr:row>47</xdr:row>
      <xdr:rowOff>200100</xdr:rowOff>
    </xdr:to>
    <xdr:pic>
      <xdr:nvPicPr>
        <xdr:cNvPr id="38" name="Grafik 37">
          <a:extLst>
            <a:ext uri="{FF2B5EF4-FFF2-40B4-BE49-F238E27FC236}">
              <a16:creationId xmlns:a16="http://schemas.microsoft.com/office/drawing/2014/main" id="{0B58DE8D-6149-637D-9CEB-E594D53412B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 y="10267950"/>
          <a:ext cx="162000" cy="162000"/>
        </a:xfrm>
        <a:prstGeom prst="rect">
          <a:avLst/>
        </a:prstGeom>
      </xdr:spPr>
    </xdr:pic>
    <xdr:clientData/>
  </xdr:twoCellAnchor>
  <xdr:twoCellAnchor editAs="oneCell">
    <xdr:from>
      <xdr:col>0</xdr:col>
      <xdr:colOff>47625</xdr:colOff>
      <xdr:row>65</xdr:row>
      <xdr:rowOff>38100</xdr:rowOff>
    </xdr:from>
    <xdr:to>
      <xdr:col>0</xdr:col>
      <xdr:colOff>209625</xdr:colOff>
      <xdr:row>65</xdr:row>
      <xdr:rowOff>200100</xdr:rowOff>
    </xdr:to>
    <xdr:pic>
      <xdr:nvPicPr>
        <xdr:cNvPr id="40" name="Grafik 39">
          <a:extLst>
            <a:ext uri="{FF2B5EF4-FFF2-40B4-BE49-F238E27FC236}">
              <a16:creationId xmlns:a16="http://schemas.microsoft.com/office/drawing/2014/main" id="{3FFDF41B-8847-4307-BB2A-D5B8A1B1902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625" y="14211300"/>
          <a:ext cx="162000" cy="162000"/>
        </a:xfrm>
        <a:prstGeom prst="rect">
          <a:avLst/>
        </a:prstGeom>
      </xdr:spPr>
    </xdr:pic>
    <xdr:clientData/>
  </xdr:twoCellAnchor>
  <xdr:twoCellAnchor editAs="oneCell">
    <xdr:from>
      <xdr:col>0</xdr:col>
      <xdr:colOff>47625</xdr:colOff>
      <xdr:row>66</xdr:row>
      <xdr:rowOff>38100</xdr:rowOff>
    </xdr:from>
    <xdr:to>
      <xdr:col>0</xdr:col>
      <xdr:colOff>209625</xdr:colOff>
      <xdr:row>66</xdr:row>
      <xdr:rowOff>200100</xdr:rowOff>
    </xdr:to>
    <xdr:pic>
      <xdr:nvPicPr>
        <xdr:cNvPr id="41" name="Grafik 40">
          <a:extLst>
            <a:ext uri="{FF2B5EF4-FFF2-40B4-BE49-F238E27FC236}">
              <a16:creationId xmlns:a16="http://schemas.microsoft.com/office/drawing/2014/main" id="{9AE7FE5D-613A-456D-9889-B05F2F7587C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625" y="14430375"/>
          <a:ext cx="162000" cy="162000"/>
        </a:xfrm>
        <a:prstGeom prst="rect">
          <a:avLst/>
        </a:prstGeom>
      </xdr:spPr>
    </xdr:pic>
    <xdr:clientData/>
  </xdr:twoCellAnchor>
  <xdr:twoCellAnchor editAs="oneCell">
    <xdr:from>
      <xdr:col>0</xdr:col>
      <xdr:colOff>47625</xdr:colOff>
      <xdr:row>67</xdr:row>
      <xdr:rowOff>28575</xdr:rowOff>
    </xdr:from>
    <xdr:to>
      <xdr:col>0</xdr:col>
      <xdr:colOff>209625</xdr:colOff>
      <xdr:row>67</xdr:row>
      <xdr:rowOff>190575</xdr:rowOff>
    </xdr:to>
    <xdr:pic>
      <xdr:nvPicPr>
        <xdr:cNvPr id="42" name="Grafik 41">
          <a:extLst>
            <a:ext uri="{FF2B5EF4-FFF2-40B4-BE49-F238E27FC236}">
              <a16:creationId xmlns:a16="http://schemas.microsoft.com/office/drawing/2014/main" id="{D9A4CAAD-0A64-432A-90F4-CD24032FFB8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625" y="14639925"/>
          <a:ext cx="162000" cy="162000"/>
        </a:xfrm>
        <a:prstGeom prst="rect">
          <a:avLst/>
        </a:prstGeom>
      </xdr:spPr>
    </xdr:pic>
    <xdr:clientData/>
  </xdr:twoCellAnchor>
  <xdr:twoCellAnchor editAs="oneCell">
    <xdr:from>
      <xdr:col>0</xdr:col>
      <xdr:colOff>57150</xdr:colOff>
      <xdr:row>32</xdr:row>
      <xdr:rowOff>47625</xdr:rowOff>
    </xdr:from>
    <xdr:to>
      <xdr:col>0</xdr:col>
      <xdr:colOff>219150</xdr:colOff>
      <xdr:row>32</xdr:row>
      <xdr:rowOff>209625</xdr:rowOff>
    </xdr:to>
    <xdr:pic>
      <xdr:nvPicPr>
        <xdr:cNvPr id="43" name="Grafik 42">
          <a:extLst>
            <a:ext uri="{FF2B5EF4-FFF2-40B4-BE49-F238E27FC236}">
              <a16:creationId xmlns:a16="http://schemas.microsoft.com/office/drawing/2014/main" id="{CAF0D066-8DF9-4538-85AE-EA581D980E0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150" y="6734175"/>
          <a:ext cx="162000" cy="162000"/>
        </a:xfrm>
        <a:prstGeom prst="rect">
          <a:avLst/>
        </a:prstGeom>
      </xdr:spPr>
    </xdr:pic>
    <xdr:clientData/>
  </xdr:twoCellAnchor>
  <xdr:oneCellAnchor>
    <xdr:from>
      <xdr:col>0</xdr:col>
      <xdr:colOff>38100</xdr:colOff>
      <xdr:row>54</xdr:row>
      <xdr:rowOff>66675</xdr:rowOff>
    </xdr:from>
    <xdr:ext cx="198000" cy="198000"/>
    <xdr:pic>
      <xdr:nvPicPr>
        <xdr:cNvPr id="2" name="Grafik 1">
          <a:extLst>
            <a:ext uri="{FF2B5EF4-FFF2-40B4-BE49-F238E27FC236}">
              <a16:creationId xmlns:a16="http://schemas.microsoft.com/office/drawing/2014/main" id="{4B0B597C-4EC6-4B96-AC14-F11D9898CCC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11830050"/>
          <a:ext cx="198000" cy="198000"/>
        </a:xfrm>
        <a:prstGeom prst="rect">
          <a:avLst/>
        </a:prstGeom>
      </xdr:spPr>
    </xdr:pic>
    <xdr:clientData/>
  </xdr:oneCellAnchor>
  <xdr:oneCellAnchor>
    <xdr:from>
      <xdr:col>0</xdr:col>
      <xdr:colOff>38100</xdr:colOff>
      <xdr:row>55</xdr:row>
      <xdr:rowOff>47625</xdr:rowOff>
    </xdr:from>
    <xdr:ext cx="198000" cy="198000"/>
    <xdr:pic>
      <xdr:nvPicPr>
        <xdr:cNvPr id="9" name="Grafik 8">
          <a:extLst>
            <a:ext uri="{FF2B5EF4-FFF2-40B4-BE49-F238E27FC236}">
              <a16:creationId xmlns:a16="http://schemas.microsoft.com/office/drawing/2014/main" id="{3BA2740B-F623-4C15-8352-429CB5688E4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12030075"/>
          <a:ext cx="198000" cy="198000"/>
        </a:xfrm>
        <a:prstGeom prst="rect">
          <a:avLst/>
        </a:prstGeom>
      </xdr:spPr>
    </xdr:pic>
    <xdr:clientData/>
  </xdr:oneCellAnchor>
  <xdr:twoCellAnchor editAs="oneCell">
    <xdr:from>
      <xdr:col>0</xdr:col>
      <xdr:colOff>38100</xdr:colOff>
      <xdr:row>63</xdr:row>
      <xdr:rowOff>28575</xdr:rowOff>
    </xdr:from>
    <xdr:to>
      <xdr:col>0</xdr:col>
      <xdr:colOff>236100</xdr:colOff>
      <xdr:row>64</xdr:row>
      <xdr:rowOff>7500</xdr:rowOff>
    </xdr:to>
    <xdr:pic>
      <xdr:nvPicPr>
        <xdr:cNvPr id="21" name="Grafik 20">
          <a:extLst>
            <a:ext uri="{FF2B5EF4-FFF2-40B4-BE49-F238E27FC236}">
              <a16:creationId xmlns:a16="http://schemas.microsoft.com/office/drawing/2014/main" id="{324CC0F5-139E-4306-B00C-9C9DAA5170C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13763625"/>
          <a:ext cx="198000" cy="198000"/>
        </a:xfrm>
        <a:prstGeom prst="rect">
          <a:avLst/>
        </a:prstGeom>
      </xdr:spPr>
    </xdr:pic>
    <xdr:clientData/>
  </xdr:twoCellAnchor>
  <xdr:twoCellAnchor editAs="oneCell">
    <xdr:from>
      <xdr:col>7</xdr:col>
      <xdr:colOff>66675</xdr:colOff>
      <xdr:row>2</xdr:row>
      <xdr:rowOff>161925</xdr:rowOff>
    </xdr:from>
    <xdr:to>
      <xdr:col>8</xdr:col>
      <xdr:colOff>352425</xdr:colOff>
      <xdr:row>11</xdr:row>
      <xdr:rowOff>123825</xdr:rowOff>
    </xdr:to>
    <xdr:pic>
      <xdr:nvPicPr>
        <xdr:cNvPr id="37" name="Grafik 36">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010025" y="485775"/>
          <a:ext cx="2066925" cy="20669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43</xdr:row>
      <xdr:rowOff>66675</xdr:rowOff>
    </xdr:from>
    <xdr:to>
      <xdr:col>7</xdr:col>
      <xdr:colOff>761242</xdr:colOff>
      <xdr:row>60</xdr:row>
      <xdr:rowOff>171450</xdr:rowOff>
    </xdr:to>
    <xdr:graphicFrame macro="">
      <xdr:nvGraphicFramePr>
        <xdr:cNvPr id="2" name="Diagramm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cdr:x>
      <cdr:y>0.00133</cdr:y>
    </cdr:from>
    <cdr:to>
      <cdr:x>0.14822</cdr:x>
      <cdr:y>0.14245</cdr:y>
    </cdr:to>
    <cdr:sp macro="" textlink="">
      <cdr:nvSpPr>
        <cdr:cNvPr id="2" name="Textfeld 1"/>
        <cdr:cNvSpPr txBox="1"/>
      </cdr:nvSpPr>
      <cdr:spPr>
        <a:xfrm xmlns:a="http://schemas.openxmlformats.org/drawingml/2006/main">
          <a:off x="0" y="4447"/>
          <a:ext cx="882260" cy="47180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000" b="1">
              <a:latin typeface="Open Sans" panose="020B0606030504020204" pitchFamily="34" charset="0"/>
              <a:ea typeface="Open Sans" panose="020B0606030504020204" pitchFamily="34" charset="0"/>
              <a:cs typeface="Open Sans" panose="020B0606030504020204" pitchFamily="34" charset="0"/>
            </a:rPr>
            <a:t>Gestorbene 2023 nach Todesursachen</a:t>
          </a:r>
        </a:p>
        <a:p xmlns:a="http://schemas.openxmlformats.org/drawingml/2006/main">
          <a:r>
            <a:rPr lang="de-DE" sz="1000" b="0">
              <a:latin typeface="Open Sans" panose="020B0606030504020204" pitchFamily="34" charset="0"/>
              <a:ea typeface="Open Sans" panose="020B0606030504020204" pitchFamily="34" charset="0"/>
              <a:cs typeface="Open Sans" panose="020B0606030504020204" pitchFamily="34" charset="0"/>
            </a:rPr>
            <a:t>in</a:t>
          </a:r>
          <a:r>
            <a:rPr lang="de-DE" sz="1000" b="0" baseline="0">
              <a:latin typeface="Open Sans" panose="020B0606030504020204" pitchFamily="34" charset="0"/>
              <a:ea typeface="Open Sans" panose="020B0606030504020204" pitchFamily="34" charset="0"/>
              <a:cs typeface="Open Sans" panose="020B0606030504020204" pitchFamily="34" charset="0"/>
            </a:rPr>
            <a:t> % aller Gestorbenen</a:t>
          </a:r>
          <a:endParaRPr lang="de-DE" sz="1000" b="0">
            <a:latin typeface="Open Sans" panose="020B0606030504020204" pitchFamily="34" charset="0"/>
            <a:ea typeface="Open Sans" panose="020B0606030504020204" pitchFamily="34" charset="0"/>
            <a:cs typeface="Open Sans" panose="020B0606030504020204" pitchFamily="34" charset="0"/>
          </a:endParaRPr>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0</xdr:colOff>
      <xdr:row>99</xdr:row>
      <xdr:rowOff>0</xdr:rowOff>
    </xdr:from>
    <xdr:to>
      <xdr:col>24</xdr:col>
      <xdr:colOff>387457</xdr:colOff>
      <xdr:row>118</xdr:row>
      <xdr:rowOff>40360</xdr:rowOff>
    </xdr:to>
    <xdr:graphicFrame macro="">
      <xdr:nvGraphicFramePr>
        <xdr:cNvPr id="2" name="Diagramm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cdr:x>
      <cdr:y>0</cdr:y>
    </cdr:from>
    <cdr:to>
      <cdr:x>0.15635</cdr:x>
      <cdr:y>0.24776</cdr:y>
    </cdr:to>
    <cdr:sp macro="" textlink="">
      <cdr:nvSpPr>
        <cdr:cNvPr id="2" name="Textfeld 1"/>
        <cdr:cNvSpPr txBox="1"/>
      </cdr:nvSpPr>
      <cdr:spPr>
        <a:xfrm xmlns:a="http://schemas.openxmlformats.org/drawingml/2006/main">
          <a:off x="0" y="0"/>
          <a:ext cx="828243" cy="92399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000" b="1">
              <a:latin typeface="Open Sans" panose="020B0606030504020204" pitchFamily="34" charset="0"/>
              <a:ea typeface="Open Sans" panose="020B0606030504020204" pitchFamily="34" charset="0"/>
              <a:cs typeface="Open Sans" panose="020B0606030504020204" pitchFamily="34" charset="0"/>
            </a:rPr>
            <a:t>Entwicklung der meldepflichtig übertragbaren Krankheiten</a:t>
          </a:r>
        </a:p>
        <a:p xmlns:a="http://schemas.openxmlformats.org/drawingml/2006/main">
          <a:r>
            <a:rPr lang="de-DE" sz="1000" b="0">
              <a:latin typeface="Open Sans" panose="020B0606030504020204" pitchFamily="34" charset="0"/>
              <a:ea typeface="Open Sans" panose="020B0606030504020204" pitchFamily="34" charset="0"/>
              <a:cs typeface="Open Sans" panose="020B0606030504020204" pitchFamily="34" charset="0"/>
            </a:rPr>
            <a:t>Anzahl</a:t>
          </a:r>
        </a:p>
      </cdr:txBody>
    </cdr:sp>
  </cdr:relSizeAnchor>
</c:userShapes>
</file>

<file path=xl/drawings/drawing14.xml><?xml version="1.0" encoding="utf-8"?>
<xdr:wsDr xmlns:xdr="http://schemas.openxmlformats.org/drawingml/2006/spreadsheetDrawing" xmlns:a="http://schemas.openxmlformats.org/drawingml/2006/main">
  <xdr:twoCellAnchor>
    <xdr:from>
      <xdr:col>0</xdr:col>
      <xdr:colOff>45160</xdr:colOff>
      <xdr:row>15</xdr:row>
      <xdr:rowOff>133351</xdr:rowOff>
    </xdr:from>
    <xdr:to>
      <xdr:col>25</xdr:col>
      <xdr:colOff>459441</xdr:colOff>
      <xdr:row>33</xdr:row>
      <xdr:rowOff>79376</xdr:rowOff>
    </xdr:to>
    <xdr:graphicFrame macro="">
      <xdr:nvGraphicFramePr>
        <xdr:cNvPr id="2" name="Diagramm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24</xdr:row>
      <xdr:rowOff>71717</xdr:rowOff>
    </xdr:from>
    <xdr:to>
      <xdr:col>3</xdr:col>
      <xdr:colOff>292473</xdr:colOff>
      <xdr:row>32</xdr:row>
      <xdr:rowOff>96351</xdr:rowOff>
    </xdr:to>
    <xdr:graphicFrame macro="">
      <xdr:nvGraphicFramePr>
        <xdr:cNvPr id="3" name="Diagramm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0.00221</cdr:x>
      <cdr:y>0.00324</cdr:y>
    </cdr:from>
    <cdr:to>
      <cdr:x>0.1437</cdr:x>
      <cdr:y>0.15883</cdr:y>
    </cdr:to>
    <cdr:sp macro="" textlink="">
      <cdr:nvSpPr>
        <cdr:cNvPr id="2" name="Textfeld 1"/>
        <cdr:cNvSpPr txBox="1"/>
      </cdr:nvSpPr>
      <cdr:spPr>
        <a:xfrm xmlns:a="http://schemas.openxmlformats.org/drawingml/2006/main">
          <a:off x="14289" y="1905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000" b="1">
              <a:latin typeface="Open Sans" panose="020B0606030504020204" pitchFamily="34" charset="0"/>
              <a:ea typeface="Open Sans" panose="020B0606030504020204" pitchFamily="34" charset="0"/>
              <a:cs typeface="Open Sans" panose="020B0606030504020204" pitchFamily="34" charset="0"/>
            </a:rPr>
            <a:t>Schwerbehinderte 2011</a:t>
          </a:r>
          <a:r>
            <a:rPr lang="de-DE" sz="1000" b="1" baseline="0">
              <a:latin typeface="Open Sans" panose="020B0606030504020204" pitchFamily="34" charset="0"/>
              <a:ea typeface="Open Sans" panose="020B0606030504020204" pitchFamily="34" charset="0"/>
              <a:cs typeface="Open Sans" panose="020B0606030504020204" pitchFamily="34" charset="0"/>
            </a:rPr>
            <a:t> und 2023 nach Art der schwersten Behinderung</a:t>
          </a:r>
        </a:p>
        <a:p xmlns:a="http://schemas.openxmlformats.org/drawingml/2006/main">
          <a:r>
            <a:rPr lang="de-DE" sz="1000" baseline="0">
              <a:latin typeface="Open Sans" panose="020B0606030504020204" pitchFamily="34" charset="0"/>
              <a:ea typeface="Open Sans" panose="020B0606030504020204" pitchFamily="34" charset="0"/>
              <a:cs typeface="Open Sans" panose="020B0606030504020204" pitchFamily="34" charset="0"/>
            </a:rPr>
            <a:t>in %</a:t>
          </a:r>
          <a:endParaRPr lang="de-DE" sz="1000">
            <a:latin typeface="Open Sans" panose="020B0606030504020204" pitchFamily="34" charset="0"/>
            <a:ea typeface="Open Sans" panose="020B0606030504020204" pitchFamily="34" charset="0"/>
            <a:cs typeface="Open Sans" panose="020B0606030504020204" pitchFamily="34" charset="0"/>
          </a:endParaRPr>
        </a:p>
      </cdr:txBody>
    </cdr:sp>
  </cdr:relSizeAnchor>
</c:userShapes>
</file>

<file path=xl/drawings/drawing16.xml><?xml version="1.0" encoding="utf-8"?>
<xdr:wsDr xmlns:xdr="http://schemas.openxmlformats.org/drawingml/2006/spreadsheetDrawing" xmlns:a="http://schemas.openxmlformats.org/drawingml/2006/main">
  <xdr:twoCellAnchor>
    <xdr:from>
      <xdr:col>0</xdr:col>
      <xdr:colOff>19050</xdr:colOff>
      <xdr:row>13</xdr:row>
      <xdr:rowOff>85397</xdr:rowOff>
    </xdr:from>
    <xdr:to>
      <xdr:col>22</xdr:col>
      <xdr:colOff>224646</xdr:colOff>
      <xdr:row>44</xdr:row>
      <xdr:rowOff>152758</xdr:rowOff>
    </xdr:to>
    <xdr:graphicFrame macro="">
      <xdr:nvGraphicFramePr>
        <xdr:cNvPr id="2" name="Diagramm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0.00882</cdr:x>
      <cdr:y>0</cdr:y>
    </cdr:from>
    <cdr:to>
      <cdr:x>0.15</cdr:x>
      <cdr:y>0.2397</cdr:y>
    </cdr:to>
    <cdr:sp macro="" textlink="">
      <cdr:nvSpPr>
        <cdr:cNvPr id="4" name="Textfeld 3"/>
        <cdr:cNvSpPr txBox="1"/>
      </cdr:nvSpPr>
      <cdr:spPr>
        <a:xfrm xmlns:a="http://schemas.openxmlformats.org/drawingml/2006/main">
          <a:off x="5715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000" b="1">
              <a:latin typeface="Open Sans" panose="020B0606030504020204" pitchFamily="34" charset="0"/>
              <a:ea typeface="Open Sans" panose="020B0606030504020204" pitchFamily="34" charset="0"/>
              <a:cs typeface="Open Sans" panose="020B0606030504020204" pitchFamily="34" charset="0"/>
            </a:rPr>
            <a:t>Entwicklung der Schwerbehinderten nach Grad der Behinderung</a:t>
          </a:r>
        </a:p>
        <a:p xmlns:a="http://schemas.openxmlformats.org/drawingml/2006/main">
          <a:r>
            <a:rPr lang="de-DE" sz="1000" b="0">
              <a:latin typeface="Open Sans" panose="020B0606030504020204" pitchFamily="34" charset="0"/>
              <a:ea typeface="Open Sans" panose="020B0606030504020204" pitchFamily="34" charset="0"/>
              <a:cs typeface="Open Sans" panose="020B0606030504020204" pitchFamily="34" charset="0"/>
            </a:rPr>
            <a:t>Anzahl</a:t>
          </a:r>
        </a:p>
      </cdr:txBody>
    </cdr:sp>
  </cdr:relSizeAnchor>
</c:userShapes>
</file>

<file path=xl/drawings/drawing18.xml><?xml version="1.0" encoding="utf-8"?>
<xdr:wsDr xmlns:xdr="http://schemas.openxmlformats.org/drawingml/2006/spreadsheetDrawing" xmlns:a="http://schemas.openxmlformats.org/drawingml/2006/main">
  <xdr:twoCellAnchor>
    <xdr:from>
      <xdr:col>0</xdr:col>
      <xdr:colOff>0</xdr:colOff>
      <xdr:row>19</xdr:row>
      <xdr:rowOff>97582</xdr:rowOff>
    </xdr:from>
    <xdr:to>
      <xdr:col>32</xdr:col>
      <xdr:colOff>2071</xdr:colOff>
      <xdr:row>52</xdr:row>
      <xdr:rowOff>66675</xdr:rowOff>
    </xdr:to>
    <xdr:graphicFrame macro="">
      <xdr:nvGraphicFramePr>
        <xdr:cNvPr id="2" name="Diagramm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0.02992</cdr:x>
      <cdr:y>0.04034</cdr:y>
    </cdr:from>
    <cdr:to>
      <cdr:x>0.15087</cdr:x>
      <cdr:y>0.2034</cdr:y>
    </cdr:to>
    <cdr:sp macro="" textlink="">
      <cdr:nvSpPr>
        <cdr:cNvPr id="2" name="Textfeld 1"/>
        <cdr:cNvSpPr txBox="1"/>
      </cdr:nvSpPr>
      <cdr:spPr>
        <a:xfrm xmlns:a="http://schemas.openxmlformats.org/drawingml/2006/main">
          <a:off x="226219" y="226219"/>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DE"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0.00212</cdr:x>
      <cdr:y>0.04114</cdr:y>
    </cdr:from>
    <cdr:to>
      <cdr:x>0.51135</cdr:x>
      <cdr:y>0.1231</cdr:y>
    </cdr:to>
    <cdr:sp macro="" textlink="">
      <cdr:nvSpPr>
        <cdr:cNvPr id="5" name="Textfeld 3"/>
        <cdr:cNvSpPr txBox="1"/>
      </cdr:nvSpPr>
      <cdr:spPr>
        <a:xfrm xmlns:a="http://schemas.openxmlformats.org/drawingml/2006/main">
          <a:off x="12560" y="221696"/>
          <a:ext cx="3016980" cy="44165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1000" b="1">
              <a:latin typeface="Open Sans" panose="020B0606030504020204" pitchFamily="34" charset="0"/>
              <a:ea typeface="Open Sans" panose="020B0606030504020204" pitchFamily="34" charset="0"/>
              <a:cs typeface="Open Sans" panose="020B0606030504020204" pitchFamily="34" charset="0"/>
            </a:rPr>
            <a:t>Schwerbehinderte 2023</a:t>
          </a:r>
          <a:r>
            <a:rPr lang="de-DE" sz="1000" b="1" baseline="0">
              <a:latin typeface="Open Sans" panose="020B0606030504020204" pitchFamily="34" charset="0"/>
              <a:ea typeface="Open Sans" panose="020B0606030504020204" pitchFamily="34" charset="0"/>
              <a:cs typeface="Open Sans" panose="020B0606030504020204" pitchFamily="34" charset="0"/>
            </a:rPr>
            <a:t> </a:t>
          </a:r>
          <a:r>
            <a:rPr lang="de-DE" sz="1000" b="1">
              <a:latin typeface="Open Sans" panose="020B0606030504020204" pitchFamily="34" charset="0"/>
              <a:ea typeface="Open Sans" panose="020B0606030504020204" pitchFamily="34" charset="0"/>
              <a:cs typeface="Open Sans" panose="020B0606030504020204" pitchFamily="34" charset="0"/>
            </a:rPr>
            <a:t>nach Altersgruppen </a:t>
          </a:r>
        </a:p>
        <a:p xmlns:a="http://schemas.openxmlformats.org/drawingml/2006/main">
          <a:r>
            <a:rPr lang="de-DE" sz="1000">
              <a:latin typeface="Open Sans" panose="020B0606030504020204" pitchFamily="34" charset="0"/>
              <a:ea typeface="Open Sans" panose="020B0606030504020204" pitchFamily="34" charset="0"/>
              <a:cs typeface="Open Sans" panose="020B0606030504020204" pitchFamily="34" charset="0"/>
            </a:rPr>
            <a:t>in</a:t>
          </a:r>
          <a:r>
            <a:rPr lang="de-DE" sz="1000" baseline="0">
              <a:latin typeface="Open Sans" panose="020B0606030504020204" pitchFamily="34" charset="0"/>
              <a:ea typeface="Open Sans" panose="020B0606030504020204" pitchFamily="34" charset="0"/>
              <a:cs typeface="Open Sans" panose="020B0606030504020204" pitchFamily="34" charset="0"/>
            </a:rPr>
            <a:t> % im Alter von ... bis einschließlich ... Jahren</a:t>
          </a:r>
          <a:endParaRPr lang="de-DE" sz="1000">
            <a:latin typeface="Open Sans" panose="020B0606030504020204" pitchFamily="34" charset="0"/>
            <a:ea typeface="Open Sans" panose="020B0606030504020204" pitchFamily="34" charset="0"/>
            <a:cs typeface="Open Sans" panose="020B0606030504020204" pitchFamily="34" charset="0"/>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28</xdr:row>
      <xdr:rowOff>114299</xdr:rowOff>
    </xdr:from>
    <xdr:to>
      <xdr:col>21</xdr:col>
      <xdr:colOff>352425</xdr:colOff>
      <xdr:row>48</xdr:row>
      <xdr:rowOff>152398</xdr:rowOff>
    </xdr:to>
    <xdr:graphicFrame macro="">
      <xdr:nvGraphicFramePr>
        <xdr:cNvPr id="2" name="Diagramm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21</xdr:row>
      <xdr:rowOff>1</xdr:rowOff>
    </xdr:from>
    <xdr:to>
      <xdr:col>11</xdr:col>
      <xdr:colOff>247650</xdr:colOff>
      <xdr:row>41</xdr:row>
      <xdr:rowOff>0</xdr:rowOff>
    </xdr:to>
    <xdr:graphicFrame macro="">
      <xdr:nvGraphicFramePr>
        <xdr:cNvPr id="3" name="Diagramm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0.66288</cdr:x>
      <cdr:y>0.74228</cdr:y>
    </cdr:from>
    <cdr:to>
      <cdr:x>0.83057</cdr:x>
      <cdr:y>1</cdr:y>
    </cdr:to>
    <cdr:sp macro="" textlink="">
      <cdr:nvSpPr>
        <cdr:cNvPr id="5" name="Textfeld 4"/>
        <cdr:cNvSpPr txBox="1"/>
      </cdr:nvSpPr>
      <cdr:spPr>
        <a:xfrm xmlns:a="http://schemas.openxmlformats.org/drawingml/2006/main">
          <a:off x="3614739" y="3490914"/>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DE"/>
        </a:p>
      </cdr:txBody>
    </cdr:sp>
  </cdr:relSizeAnchor>
  <cdr:relSizeAnchor xmlns:cdr="http://schemas.openxmlformats.org/drawingml/2006/chartDrawing">
    <cdr:from>
      <cdr:x>0.20349</cdr:x>
      <cdr:y>0.29859</cdr:y>
    </cdr:from>
    <cdr:to>
      <cdr:x>0.37118</cdr:x>
      <cdr:y>0.55558</cdr:y>
    </cdr:to>
    <cdr:sp macro="" textlink="">
      <cdr:nvSpPr>
        <cdr:cNvPr id="6" name="Textfeld 5"/>
        <cdr:cNvSpPr txBox="1"/>
      </cdr:nvSpPr>
      <cdr:spPr>
        <a:xfrm xmlns:a="http://schemas.openxmlformats.org/drawingml/2006/main">
          <a:off x="1109664" y="1052514"/>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DE"/>
        </a:p>
      </cdr:txBody>
    </cdr:sp>
  </cdr:relSizeAnchor>
</c:userShapes>
</file>

<file path=xl/drawings/drawing22.xml><?xml version="1.0" encoding="utf-8"?>
<xdr:wsDr xmlns:xdr="http://schemas.openxmlformats.org/drawingml/2006/spreadsheetDrawing" xmlns:a="http://schemas.openxmlformats.org/drawingml/2006/main">
  <xdr:twoCellAnchor>
    <xdr:from>
      <xdr:col>0</xdr:col>
      <xdr:colOff>38100</xdr:colOff>
      <xdr:row>11</xdr:row>
      <xdr:rowOff>65952</xdr:rowOff>
    </xdr:from>
    <xdr:to>
      <xdr:col>9</xdr:col>
      <xdr:colOff>457199</xdr:colOff>
      <xdr:row>41</xdr:row>
      <xdr:rowOff>0</xdr:rowOff>
    </xdr:to>
    <xdr:graphicFrame macro="">
      <xdr:nvGraphicFramePr>
        <xdr:cNvPr id="2" name="Diagramm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cdr:x>
      <cdr:y>0</cdr:y>
    </cdr:from>
    <cdr:to>
      <cdr:x>0.14118</cdr:x>
      <cdr:y>0.15802</cdr:y>
    </cdr:to>
    <cdr:sp macro="" textlink="">
      <cdr:nvSpPr>
        <cdr:cNvPr id="4" name="Textfeld 3"/>
        <cdr:cNvSpPr txBox="1"/>
      </cdr:nvSpPr>
      <cdr:spPr>
        <a:xfrm xmlns:a="http://schemas.openxmlformats.org/drawingml/2006/main">
          <a:off x="0" y="0"/>
          <a:ext cx="832394" cy="89266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000" b="1">
              <a:latin typeface="Open Sans" panose="020B0606030504020204" pitchFamily="34" charset="0"/>
              <a:ea typeface="Open Sans" panose="020B0606030504020204" pitchFamily="34" charset="0"/>
              <a:cs typeface="Open Sans" panose="020B0606030504020204" pitchFamily="34" charset="0"/>
            </a:rPr>
            <a:t>Pflege</a:t>
          </a:r>
          <a:r>
            <a:rPr lang="de-DE" sz="1000" b="1" baseline="0">
              <a:latin typeface="Open Sans" panose="020B0606030504020204" pitchFamily="34" charset="0"/>
              <a:ea typeface="Open Sans" panose="020B0606030504020204" pitchFamily="34" charset="0"/>
              <a:cs typeface="Open Sans" panose="020B0606030504020204" pitchFamily="34" charset="0"/>
            </a:rPr>
            <a:t> - </a:t>
          </a:r>
          <a:r>
            <a:rPr lang="de-DE" sz="1000" b="1">
              <a:latin typeface="Open Sans" panose="020B0606030504020204" pitchFamily="34" charset="0"/>
              <a:ea typeface="Open Sans" panose="020B0606030504020204" pitchFamily="34" charset="0"/>
              <a:cs typeface="Open Sans" panose="020B0606030504020204" pitchFamily="34" charset="0"/>
            </a:rPr>
            <a:t>Leistungsempfänger:innen 2023 nach Altersgruppen </a:t>
          </a:r>
        </a:p>
        <a:p xmlns:a="http://schemas.openxmlformats.org/drawingml/2006/main">
          <a:r>
            <a:rPr lang="de-DE" sz="1000" b="0">
              <a:latin typeface="Open Sans" panose="020B0606030504020204" pitchFamily="34" charset="0"/>
              <a:ea typeface="Open Sans" panose="020B0606030504020204" pitchFamily="34" charset="0"/>
              <a:cs typeface="Open Sans" panose="020B0606030504020204" pitchFamily="34" charset="0"/>
            </a:rPr>
            <a:t>Pflegequote in %</a:t>
          </a:r>
        </a:p>
      </cdr:txBody>
    </cdr:sp>
  </cdr:relSizeAnchor>
</c:userShapes>
</file>

<file path=xl/drawings/drawing24.xml><?xml version="1.0" encoding="utf-8"?>
<xdr:wsDr xmlns:xdr="http://schemas.openxmlformats.org/drawingml/2006/spreadsheetDrawing" xmlns:a="http://schemas.openxmlformats.org/drawingml/2006/main">
  <xdr:twoCellAnchor>
    <xdr:from>
      <xdr:col>0</xdr:col>
      <xdr:colOff>0</xdr:colOff>
      <xdr:row>19</xdr:row>
      <xdr:rowOff>85397</xdr:rowOff>
    </xdr:from>
    <xdr:to>
      <xdr:col>7</xdr:col>
      <xdr:colOff>620825</xdr:colOff>
      <xdr:row>47</xdr:row>
      <xdr:rowOff>114301</xdr:rowOff>
    </xdr:to>
    <xdr:graphicFrame macro="">
      <xdr:nvGraphicFramePr>
        <xdr:cNvPr id="2" name="Diagramm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0.00882</cdr:x>
      <cdr:y>0</cdr:y>
    </cdr:from>
    <cdr:to>
      <cdr:x>0.15</cdr:x>
      <cdr:y>0.2397</cdr:y>
    </cdr:to>
    <cdr:sp macro="" textlink="">
      <cdr:nvSpPr>
        <cdr:cNvPr id="4" name="Textfeld 3"/>
        <cdr:cNvSpPr txBox="1"/>
      </cdr:nvSpPr>
      <cdr:spPr>
        <a:xfrm xmlns:a="http://schemas.openxmlformats.org/drawingml/2006/main">
          <a:off x="5715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000" b="1">
              <a:latin typeface="Open Sans" panose="020B0606030504020204" pitchFamily="34" charset="0"/>
              <a:ea typeface="Open Sans" panose="020B0606030504020204" pitchFamily="34" charset="0"/>
              <a:cs typeface="Open Sans" panose="020B0606030504020204" pitchFamily="34" charset="0"/>
            </a:rPr>
            <a:t>Entwicklung der Pflege</a:t>
          </a:r>
          <a:r>
            <a:rPr lang="de-DE" sz="1000" b="1" baseline="0">
              <a:latin typeface="Open Sans" panose="020B0606030504020204" pitchFamily="34" charset="0"/>
              <a:ea typeface="Open Sans" panose="020B0606030504020204" pitchFamily="34" charset="0"/>
              <a:cs typeface="Open Sans" panose="020B0606030504020204" pitchFamily="34" charset="0"/>
            </a:rPr>
            <a:t> </a:t>
          </a:r>
          <a:r>
            <a:rPr lang="de-DE" sz="1000" b="1">
              <a:latin typeface="Open Sans" panose="020B0606030504020204" pitchFamily="34" charset="0"/>
              <a:ea typeface="Open Sans" panose="020B0606030504020204" pitchFamily="34" charset="0"/>
              <a:cs typeface="Open Sans" panose="020B0606030504020204" pitchFamily="34" charset="0"/>
            </a:rPr>
            <a:t>nach Art der Pflegeleistung</a:t>
          </a:r>
        </a:p>
        <a:p xmlns:a="http://schemas.openxmlformats.org/drawingml/2006/main">
          <a:r>
            <a:rPr lang="de-DE" sz="1000" b="0">
              <a:latin typeface="Open Sans" panose="020B0606030504020204" pitchFamily="34" charset="0"/>
              <a:ea typeface="Open Sans" panose="020B0606030504020204" pitchFamily="34" charset="0"/>
              <a:cs typeface="Open Sans" panose="020B0606030504020204" pitchFamily="34" charset="0"/>
            </a:rPr>
            <a:t>Anzahl</a:t>
          </a:r>
        </a:p>
      </cdr:txBody>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53</xdr:row>
      <xdr:rowOff>123827</xdr:rowOff>
    </xdr:from>
    <xdr:to>
      <xdr:col>10</xdr:col>
      <xdr:colOff>676275</xdr:colOff>
      <xdr:row>83</xdr:row>
      <xdr:rowOff>83821</xdr:rowOff>
    </xdr:to>
    <xdr:graphicFrame macro="">
      <xdr:nvGraphicFramePr>
        <xdr:cNvPr id="2" name="Diagramm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0.66288</cdr:x>
      <cdr:y>0.74228</cdr:y>
    </cdr:from>
    <cdr:to>
      <cdr:x>0.83057</cdr:x>
      <cdr:y>1</cdr:y>
    </cdr:to>
    <cdr:sp macro="" textlink="">
      <cdr:nvSpPr>
        <cdr:cNvPr id="5" name="Textfeld 4"/>
        <cdr:cNvSpPr txBox="1"/>
      </cdr:nvSpPr>
      <cdr:spPr>
        <a:xfrm xmlns:a="http://schemas.openxmlformats.org/drawingml/2006/main">
          <a:off x="3614739" y="3490914"/>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DE"/>
        </a:p>
      </cdr:txBody>
    </cdr:sp>
  </cdr:relSizeAnchor>
  <cdr:relSizeAnchor xmlns:cdr="http://schemas.openxmlformats.org/drawingml/2006/chartDrawing">
    <cdr:from>
      <cdr:x>0.20349</cdr:x>
      <cdr:y>0.29859</cdr:y>
    </cdr:from>
    <cdr:to>
      <cdr:x>0.37118</cdr:x>
      <cdr:y>0.55558</cdr:y>
    </cdr:to>
    <cdr:sp macro="" textlink="">
      <cdr:nvSpPr>
        <cdr:cNvPr id="6" name="Textfeld 5"/>
        <cdr:cNvSpPr txBox="1"/>
      </cdr:nvSpPr>
      <cdr:spPr>
        <a:xfrm xmlns:a="http://schemas.openxmlformats.org/drawingml/2006/main">
          <a:off x="1109664" y="1052514"/>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DE"/>
        </a:p>
      </cdr:txBody>
    </cdr:sp>
  </cdr:relSizeAnchor>
</c:userShapes>
</file>

<file path=xl/drawings/drawing28.xml><?xml version="1.0" encoding="utf-8"?>
<xdr:wsDr xmlns:xdr="http://schemas.openxmlformats.org/drawingml/2006/spreadsheetDrawing" xmlns:a="http://schemas.openxmlformats.org/drawingml/2006/main">
  <xdr:twoCellAnchor>
    <xdr:from>
      <xdr:col>0</xdr:col>
      <xdr:colOff>0</xdr:colOff>
      <xdr:row>11</xdr:row>
      <xdr:rowOff>142874</xdr:rowOff>
    </xdr:from>
    <xdr:to>
      <xdr:col>9</xdr:col>
      <xdr:colOff>942975</xdr:colOff>
      <xdr:row>37</xdr:row>
      <xdr:rowOff>133350</xdr:rowOff>
    </xdr:to>
    <xdr:graphicFrame macro="">
      <xdr:nvGraphicFramePr>
        <xdr:cNvPr id="3" name="Diagramm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0.66288</cdr:x>
      <cdr:y>0.74228</cdr:y>
    </cdr:from>
    <cdr:to>
      <cdr:x>0.83057</cdr:x>
      <cdr:y>1</cdr:y>
    </cdr:to>
    <cdr:sp macro="" textlink="">
      <cdr:nvSpPr>
        <cdr:cNvPr id="5" name="Textfeld 4"/>
        <cdr:cNvSpPr txBox="1"/>
      </cdr:nvSpPr>
      <cdr:spPr>
        <a:xfrm xmlns:a="http://schemas.openxmlformats.org/drawingml/2006/main">
          <a:off x="3614739" y="3490914"/>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DE"/>
        </a:p>
      </cdr:txBody>
    </cdr:sp>
  </cdr:relSizeAnchor>
  <cdr:relSizeAnchor xmlns:cdr="http://schemas.openxmlformats.org/drawingml/2006/chartDrawing">
    <cdr:from>
      <cdr:x>0.20349</cdr:x>
      <cdr:y>0.29859</cdr:y>
    </cdr:from>
    <cdr:to>
      <cdr:x>0.37118</cdr:x>
      <cdr:y>0.55558</cdr:y>
    </cdr:to>
    <cdr:sp macro="" textlink="">
      <cdr:nvSpPr>
        <cdr:cNvPr id="6" name="Textfeld 5"/>
        <cdr:cNvSpPr txBox="1"/>
      </cdr:nvSpPr>
      <cdr:spPr>
        <a:xfrm xmlns:a="http://schemas.openxmlformats.org/drawingml/2006/main">
          <a:off x="1109664" y="1052514"/>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DE"/>
        </a:p>
      </cdr:txBody>
    </cdr:sp>
  </cdr:relSizeAnchor>
</c:userShapes>
</file>

<file path=xl/drawings/drawing3.xml><?xml version="1.0" encoding="utf-8"?>
<c:userShapes xmlns:c="http://schemas.openxmlformats.org/drawingml/2006/chart">
  <cdr:relSizeAnchor xmlns:cdr="http://schemas.openxmlformats.org/drawingml/2006/chartDrawing">
    <cdr:from>
      <cdr:x>0</cdr:x>
      <cdr:y>0.00133</cdr:y>
    </cdr:from>
    <cdr:to>
      <cdr:x>0.15635</cdr:x>
      <cdr:y>0.24909</cdr:y>
    </cdr:to>
    <cdr:sp macro="" textlink="">
      <cdr:nvSpPr>
        <cdr:cNvPr id="2" name="Textfeld 1"/>
        <cdr:cNvSpPr txBox="1"/>
      </cdr:nvSpPr>
      <cdr:spPr>
        <a:xfrm xmlns:a="http://schemas.openxmlformats.org/drawingml/2006/main">
          <a:off x="0" y="6546"/>
          <a:ext cx="1058383" cy="122227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000" b="1">
              <a:latin typeface="Open Sans" panose="020B0606030504020204" pitchFamily="34" charset="0"/>
              <a:ea typeface="Open Sans" panose="020B0606030504020204" pitchFamily="34" charset="0"/>
              <a:cs typeface="Open Sans" panose="020B0606030504020204" pitchFamily="34" charset="0"/>
            </a:rPr>
            <a:t>Entwicklung der Krankenhausdiagnosen </a:t>
          </a:r>
        </a:p>
        <a:p xmlns:a="http://schemas.openxmlformats.org/drawingml/2006/main">
          <a:r>
            <a:rPr lang="de-DE" sz="1000" b="0">
              <a:latin typeface="Open Sans" panose="020B0606030504020204" pitchFamily="34" charset="0"/>
              <a:ea typeface="Open Sans" panose="020B0606030504020204" pitchFamily="34" charset="0"/>
              <a:cs typeface="Open Sans" panose="020B0606030504020204" pitchFamily="34" charset="0"/>
            </a:rPr>
            <a:t>Anzahl</a:t>
          </a:r>
        </a:p>
      </cdr:txBody>
    </cdr:sp>
  </cdr:relSizeAnchor>
</c:userShapes>
</file>

<file path=xl/drawings/drawing30.xml><?xml version="1.0" encoding="utf-8"?>
<xdr:wsDr xmlns:xdr="http://schemas.openxmlformats.org/drawingml/2006/spreadsheetDrawing" xmlns:a="http://schemas.openxmlformats.org/drawingml/2006/main">
  <xdr:twoCellAnchor>
    <xdr:from>
      <xdr:col>0</xdr:col>
      <xdr:colOff>0</xdr:colOff>
      <xdr:row>18</xdr:row>
      <xdr:rowOff>0</xdr:rowOff>
    </xdr:from>
    <xdr:to>
      <xdr:col>6</xdr:col>
      <xdr:colOff>704850</xdr:colOff>
      <xdr:row>40</xdr:row>
      <xdr:rowOff>131444</xdr:rowOff>
    </xdr:to>
    <xdr:graphicFrame macro="">
      <xdr:nvGraphicFramePr>
        <xdr:cNvPr id="3" name="Diagramm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0.66288</cdr:x>
      <cdr:y>0.74228</cdr:y>
    </cdr:from>
    <cdr:to>
      <cdr:x>0.83057</cdr:x>
      <cdr:y>1</cdr:y>
    </cdr:to>
    <cdr:sp macro="" textlink="">
      <cdr:nvSpPr>
        <cdr:cNvPr id="5" name="Textfeld 4"/>
        <cdr:cNvSpPr txBox="1"/>
      </cdr:nvSpPr>
      <cdr:spPr>
        <a:xfrm xmlns:a="http://schemas.openxmlformats.org/drawingml/2006/main">
          <a:off x="3614739" y="3490914"/>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DE"/>
        </a:p>
      </cdr:txBody>
    </cdr:sp>
  </cdr:relSizeAnchor>
  <cdr:relSizeAnchor xmlns:cdr="http://schemas.openxmlformats.org/drawingml/2006/chartDrawing">
    <cdr:from>
      <cdr:x>0.20349</cdr:x>
      <cdr:y>0.29859</cdr:y>
    </cdr:from>
    <cdr:to>
      <cdr:x>0.37118</cdr:x>
      <cdr:y>0.55558</cdr:y>
    </cdr:to>
    <cdr:sp macro="" textlink="">
      <cdr:nvSpPr>
        <cdr:cNvPr id="6" name="Textfeld 5"/>
        <cdr:cNvSpPr txBox="1"/>
      </cdr:nvSpPr>
      <cdr:spPr>
        <a:xfrm xmlns:a="http://schemas.openxmlformats.org/drawingml/2006/main">
          <a:off x="1109664" y="1052514"/>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DE"/>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19049</xdr:colOff>
      <xdr:row>27</xdr:row>
      <xdr:rowOff>211455</xdr:rowOff>
    </xdr:from>
    <xdr:to>
      <xdr:col>11</xdr:col>
      <xdr:colOff>504824</xdr:colOff>
      <xdr:row>52</xdr:row>
      <xdr:rowOff>22861</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0.00882</cdr:x>
      <cdr:y>0</cdr:y>
    </cdr:from>
    <cdr:to>
      <cdr:x>0.15</cdr:x>
      <cdr:y>0.2397</cdr:y>
    </cdr:to>
    <cdr:sp macro="" textlink="">
      <cdr:nvSpPr>
        <cdr:cNvPr id="4" name="Textfeld 3"/>
        <cdr:cNvSpPr txBox="1"/>
      </cdr:nvSpPr>
      <cdr:spPr>
        <a:xfrm xmlns:a="http://schemas.openxmlformats.org/drawingml/2006/main">
          <a:off x="5715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000" b="1">
              <a:latin typeface="Open Sans" panose="020B0606030504020204" pitchFamily="34" charset="0"/>
              <a:ea typeface="Open Sans" panose="020B0606030504020204" pitchFamily="34" charset="0"/>
              <a:cs typeface="Open Sans" panose="020B0606030504020204" pitchFamily="34" charset="0"/>
            </a:rPr>
            <a:t>Entwicklung der Empfänger</a:t>
          </a:r>
          <a:r>
            <a:rPr lang="de-DE" sz="1000" b="1" baseline="0">
              <a:latin typeface="Open Sans" panose="020B0606030504020204" pitchFamily="34" charset="0"/>
              <a:ea typeface="Open Sans" panose="020B0606030504020204" pitchFamily="34" charset="0"/>
              <a:cs typeface="Open Sans" panose="020B0606030504020204" pitchFamily="34" charset="0"/>
            </a:rPr>
            <a:t>:innen von laufender Hilfe zum Lebensunterhalt</a:t>
          </a:r>
        </a:p>
        <a:p xmlns:a="http://schemas.openxmlformats.org/drawingml/2006/main">
          <a:r>
            <a:rPr lang="de-DE" sz="1000" b="0" baseline="0">
              <a:latin typeface="Open Sans" panose="020B0606030504020204" pitchFamily="34" charset="0"/>
              <a:ea typeface="Open Sans" panose="020B0606030504020204" pitchFamily="34" charset="0"/>
              <a:cs typeface="Open Sans" panose="020B0606030504020204" pitchFamily="34" charset="0"/>
            </a:rPr>
            <a:t>Anzahl der Personen im Alter von ... bis unter ... Jahren</a:t>
          </a:r>
          <a:endParaRPr lang="de-DE" sz="1000" b="0">
            <a:latin typeface="Open Sans" panose="020B0606030504020204" pitchFamily="34" charset="0"/>
            <a:ea typeface="Open Sans" panose="020B0606030504020204" pitchFamily="34" charset="0"/>
            <a:cs typeface="Open Sans" panose="020B0606030504020204" pitchFamily="34" charset="0"/>
          </a:endParaRPr>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0</xdr:colOff>
      <xdr:row>45</xdr:row>
      <xdr:rowOff>30725</xdr:rowOff>
    </xdr:from>
    <xdr:to>
      <xdr:col>9</xdr:col>
      <xdr:colOff>537702</xdr:colOff>
      <xdr:row>60</xdr:row>
      <xdr:rowOff>107540</xdr:rowOff>
    </xdr:to>
    <xdr:graphicFrame macro="">
      <xdr:nvGraphicFramePr>
        <xdr:cNvPr id="2" name="Diagramm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cdr:x>
      <cdr:y>0.00133</cdr:y>
    </cdr:from>
    <cdr:to>
      <cdr:x>0.15635</cdr:x>
      <cdr:y>0.24909</cdr:y>
    </cdr:to>
    <cdr:sp macro="" textlink="">
      <cdr:nvSpPr>
        <cdr:cNvPr id="2" name="Textfeld 1"/>
        <cdr:cNvSpPr txBox="1"/>
      </cdr:nvSpPr>
      <cdr:spPr>
        <a:xfrm xmlns:a="http://schemas.openxmlformats.org/drawingml/2006/main">
          <a:off x="0" y="6546"/>
          <a:ext cx="1058383" cy="122227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000" b="1">
              <a:latin typeface="Open Sans" panose="020B0606030504020204" pitchFamily="34" charset="0"/>
              <a:ea typeface="Open Sans" panose="020B0606030504020204" pitchFamily="34" charset="0"/>
              <a:cs typeface="Open Sans" panose="020B0606030504020204" pitchFamily="34" charset="0"/>
            </a:rPr>
            <a:t>Empf. v. lfd. Hilfe zum Lebensunterhalt außerh. von Einr. am 31.12.2024 nach Stadtteilen</a:t>
          </a:r>
          <a:endParaRPr lang="de-DE" sz="1000" b="1" baseline="0">
            <a:latin typeface="Open Sans" panose="020B0606030504020204" pitchFamily="34" charset="0"/>
            <a:ea typeface="Open Sans" panose="020B0606030504020204" pitchFamily="34" charset="0"/>
            <a:cs typeface="Open Sans" panose="020B0606030504020204" pitchFamily="34" charset="0"/>
          </a:endParaRPr>
        </a:p>
        <a:p xmlns:a="http://schemas.openxmlformats.org/drawingml/2006/main">
          <a:r>
            <a:rPr lang="de-DE" sz="1000" b="0">
              <a:latin typeface="Open Sans" panose="020B0606030504020204" pitchFamily="34" charset="0"/>
              <a:ea typeface="Open Sans" panose="020B0606030504020204" pitchFamily="34" charset="0"/>
              <a:cs typeface="Open Sans" panose="020B0606030504020204" pitchFamily="34" charset="0"/>
            </a:rPr>
            <a:t>Anzahl je 1 000 Einwohner:innen</a:t>
          </a:r>
        </a:p>
      </cdr:txBody>
    </cdr:sp>
  </cdr:relSizeAnchor>
  <cdr:relSizeAnchor xmlns:cdr="http://schemas.openxmlformats.org/drawingml/2006/chartDrawing">
    <cdr:from>
      <cdr:x>0</cdr:x>
      <cdr:y>0.92308</cdr:y>
    </cdr:from>
    <cdr:to>
      <cdr:x>0.15636</cdr:x>
      <cdr:y>0.99651</cdr:y>
    </cdr:to>
    <cdr:sp macro="" textlink="">
      <cdr:nvSpPr>
        <cdr:cNvPr id="3" name="Textfeld 2"/>
        <cdr:cNvSpPr txBox="1"/>
      </cdr:nvSpPr>
      <cdr:spPr>
        <a:xfrm xmlns:a="http://schemas.openxmlformats.org/drawingml/2006/main">
          <a:off x="0" y="3502743"/>
          <a:ext cx="954852" cy="27865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850">
              <a:latin typeface="Open Sans" panose="020B0606030504020204" pitchFamily="34" charset="0"/>
              <a:ea typeface="Open Sans" panose="020B0606030504020204" pitchFamily="34" charset="0"/>
              <a:cs typeface="Open Sans" panose="020B0606030504020204" pitchFamily="34" charset="0"/>
            </a:rPr>
            <a:t>Grafik: Hansestadt</a:t>
          </a:r>
          <a:r>
            <a:rPr lang="de-DE" sz="850" baseline="0">
              <a:latin typeface="Open Sans" panose="020B0606030504020204" pitchFamily="34" charset="0"/>
              <a:ea typeface="Open Sans" panose="020B0606030504020204" pitchFamily="34" charset="0"/>
              <a:cs typeface="Open Sans" panose="020B0606030504020204" pitchFamily="34" charset="0"/>
            </a:rPr>
            <a:t> Lübeck, 1.102.2, Kommunale Statistikstelle (Basis: Prosoz-Datenauswertung)</a:t>
          </a:r>
        </a:p>
      </cdr:txBody>
    </cdr:sp>
  </cdr:relSizeAnchor>
</c:userShapes>
</file>

<file path=xl/drawings/drawing36.xml><?xml version="1.0" encoding="utf-8"?>
<xdr:wsDr xmlns:xdr="http://schemas.openxmlformats.org/drawingml/2006/spreadsheetDrawing" xmlns:a="http://schemas.openxmlformats.org/drawingml/2006/main">
  <xdr:twoCellAnchor>
    <xdr:from>
      <xdr:col>0</xdr:col>
      <xdr:colOff>0</xdr:colOff>
      <xdr:row>27</xdr:row>
      <xdr:rowOff>3808</xdr:rowOff>
    </xdr:from>
    <xdr:to>
      <xdr:col>10</xdr:col>
      <xdr:colOff>147</xdr:colOff>
      <xdr:row>63</xdr:row>
      <xdr:rowOff>161925</xdr:rowOff>
    </xdr:to>
    <xdr:graphicFrame macro="">
      <xdr:nvGraphicFramePr>
        <xdr:cNvPr id="2" name="Diagramm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c:userShapes xmlns:c="http://schemas.openxmlformats.org/drawingml/2006/chart">
  <cdr:relSizeAnchor xmlns:cdr="http://schemas.openxmlformats.org/drawingml/2006/chartDrawing">
    <cdr:from>
      <cdr:x>0</cdr:x>
      <cdr:y>0.94927</cdr:y>
    </cdr:from>
    <cdr:to>
      <cdr:x>0.97868</cdr:x>
      <cdr:y>0.9966</cdr:y>
    </cdr:to>
    <cdr:sp macro="" textlink="">
      <cdr:nvSpPr>
        <cdr:cNvPr id="3" name="Textfeld 1"/>
        <cdr:cNvSpPr txBox="1"/>
      </cdr:nvSpPr>
      <cdr:spPr>
        <a:xfrm xmlns:a="http://schemas.openxmlformats.org/drawingml/2006/main">
          <a:off x="0" y="5909019"/>
          <a:ext cx="5457056" cy="29462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850">
              <a:latin typeface="Open Sans" panose="020B0606030504020204" pitchFamily="34" charset="0"/>
              <a:ea typeface="Open Sans" panose="020B0606030504020204" pitchFamily="34" charset="0"/>
              <a:cs typeface="Open Sans" panose="020B0606030504020204" pitchFamily="34" charset="0"/>
            </a:rPr>
            <a:t>Grafik: Hansestadt Lübeck, 1.102.2, Kommunale Statistikstelle (Basis: Soziale</a:t>
          </a:r>
          <a:r>
            <a:rPr lang="de-DE" sz="850" baseline="0">
              <a:latin typeface="Open Sans" panose="020B0606030504020204" pitchFamily="34" charset="0"/>
              <a:ea typeface="Open Sans" panose="020B0606030504020204" pitchFamily="34" charset="0"/>
              <a:cs typeface="Open Sans" panose="020B0606030504020204" pitchFamily="34" charset="0"/>
            </a:rPr>
            <a:t> Sicherung, Prosoz-Datenauswertung) </a:t>
          </a:r>
        </a:p>
        <a:p xmlns:a="http://schemas.openxmlformats.org/drawingml/2006/main">
          <a:endParaRPr lang="de-DE" sz="850">
            <a:latin typeface="Open Sans" panose="020B0606030504020204" pitchFamily="34" charset="0"/>
            <a:ea typeface="Open Sans" panose="020B0606030504020204" pitchFamily="34" charset="0"/>
            <a:cs typeface="Open Sans" panose="020B0606030504020204" pitchFamily="34" charset="0"/>
          </a:endParaRPr>
        </a:p>
      </cdr:txBody>
    </cdr:sp>
  </cdr:relSizeAnchor>
  <cdr:relSizeAnchor xmlns:cdr="http://schemas.openxmlformats.org/drawingml/2006/chartDrawing">
    <cdr:from>
      <cdr:x>0.00882</cdr:x>
      <cdr:y>0</cdr:y>
    </cdr:from>
    <cdr:to>
      <cdr:x>0.15</cdr:x>
      <cdr:y>0.2397</cdr:y>
    </cdr:to>
    <cdr:sp macro="" textlink="">
      <cdr:nvSpPr>
        <cdr:cNvPr id="4" name="Textfeld 3"/>
        <cdr:cNvSpPr txBox="1"/>
      </cdr:nvSpPr>
      <cdr:spPr>
        <a:xfrm xmlns:a="http://schemas.openxmlformats.org/drawingml/2006/main">
          <a:off x="5715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000" b="1">
              <a:latin typeface="Open Sans" panose="020B0606030504020204" pitchFamily="34" charset="0"/>
              <a:ea typeface="Open Sans" panose="020B0606030504020204" pitchFamily="34" charset="0"/>
              <a:cs typeface="Open Sans" panose="020B0606030504020204" pitchFamily="34" charset="0"/>
            </a:rPr>
            <a:t>Entw. der Grundsicherung im Alter und bei Erwerbsminderung nach Staatsangehörigkeit</a:t>
          </a:r>
        </a:p>
        <a:p xmlns:a="http://schemas.openxmlformats.org/drawingml/2006/main">
          <a:r>
            <a:rPr lang="de-DE" sz="1000" b="0">
              <a:latin typeface="Open Sans" panose="020B0606030504020204" pitchFamily="34" charset="0"/>
              <a:ea typeface="Open Sans" panose="020B0606030504020204" pitchFamily="34" charset="0"/>
              <a:cs typeface="Open Sans" panose="020B0606030504020204" pitchFamily="34" charset="0"/>
            </a:rPr>
            <a:t>Anzahl</a:t>
          </a:r>
        </a:p>
      </cdr:txBody>
    </cdr:sp>
  </cdr:relSizeAnchor>
</c:userShapes>
</file>

<file path=xl/drawings/drawing38.xml><?xml version="1.0" encoding="utf-8"?>
<xdr:wsDr xmlns:xdr="http://schemas.openxmlformats.org/drawingml/2006/spreadsheetDrawing" xmlns:a="http://schemas.openxmlformats.org/drawingml/2006/main">
  <xdr:twoCellAnchor>
    <xdr:from>
      <xdr:col>0</xdr:col>
      <xdr:colOff>0</xdr:colOff>
      <xdr:row>19</xdr:row>
      <xdr:rowOff>114300</xdr:rowOff>
    </xdr:from>
    <xdr:to>
      <xdr:col>8</xdr:col>
      <xdr:colOff>520212</xdr:colOff>
      <xdr:row>45</xdr:row>
      <xdr:rowOff>60960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c:userShapes xmlns:c="http://schemas.openxmlformats.org/drawingml/2006/chart">
  <cdr:relSizeAnchor xmlns:cdr="http://schemas.openxmlformats.org/drawingml/2006/chartDrawing">
    <cdr:from>
      <cdr:x>0.00882</cdr:x>
      <cdr:y>0</cdr:y>
    </cdr:from>
    <cdr:to>
      <cdr:x>0.15</cdr:x>
      <cdr:y>0.2397</cdr:y>
    </cdr:to>
    <cdr:sp macro="" textlink="">
      <cdr:nvSpPr>
        <cdr:cNvPr id="4" name="Textfeld 3"/>
        <cdr:cNvSpPr txBox="1"/>
      </cdr:nvSpPr>
      <cdr:spPr>
        <a:xfrm xmlns:a="http://schemas.openxmlformats.org/drawingml/2006/main">
          <a:off x="5715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000" b="1">
              <a:latin typeface="Open Sans" panose="020B0606030504020204" pitchFamily="34" charset="0"/>
              <a:ea typeface="Open Sans" panose="020B0606030504020204" pitchFamily="34" charset="0"/>
              <a:cs typeface="Open Sans" panose="020B0606030504020204" pitchFamily="34" charset="0"/>
            </a:rPr>
            <a:t>Grundsicherung im Alter und bei Erwerbsminderung 2024 n. Stadtteilen (außerh. v. Einr.)</a:t>
          </a:r>
        </a:p>
        <a:p xmlns:a="http://schemas.openxmlformats.org/drawingml/2006/main">
          <a:r>
            <a:rPr lang="de-DE" sz="1000" b="0">
              <a:latin typeface="Open Sans" panose="020B0606030504020204" pitchFamily="34" charset="0"/>
              <a:ea typeface="Open Sans" panose="020B0606030504020204" pitchFamily="34" charset="0"/>
              <a:cs typeface="Open Sans" panose="020B0606030504020204" pitchFamily="34" charset="0"/>
            </a:rPr>
            <a:t>Anzahl je 100 Einwohner:innen</a:t>
          </a: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0</xdr:colOff>
      <xdr:row>27</xdr:row>
      <xdr:rowOff>28575</xdr:rowOff>
    </xdr:from>
    <xdr:to>
      <xdr:col>6</xdr:col>
      <xdr:colOff>3285</xdr:colOff>
      <xdr:row>50</xdr:row>
      <xdr:rowOff>1390650</xdr:rowOff>
    </xdr:to>
    <xdr:graphicFrame macro="">
      <xdr:nvGraphicFramePr>
        <xdr:cNvPr id="2" name="Diagramm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50</xdr:row>
      <xdr:rowOff>1362075</xdr:rowOff>
    </xdr:from>
    <xdr:to>
      <xdr:col>5</xdr:col>
      <xdr:colOff>1042978</xdr:colOff>
      <xdr:row>52</xdr:row>
      <xdr:rowOff>0</xdr:rowOff>
    </xdr:to>
    <xdr:sp macro="" textlink="">
      <xdr:nvSpPr>
        <xdr:cNvPr id="4" name="Textfeld 1">
          <a:extLst>
            <a:ext uri="{FF2B5EF4-FFF2-40B4-BE49-F238E27FC236}">
              <a16:creationId xmlns:a16="http://schemas.microsoft.com/office/drawing/2014/main" id="{00000000-0008-0000-0300-000004000000}"/>
            </a:ext>
          </a:extLst>
        </xdr:cNvPr>
        <xdr:cNvSpPr txBox="1"/>
      </xdr:nvSpPr>
      <xdr:spPr>
        <a:xfrm>
          <a:off x="0" y="9096375"/>
          <a:ext cx="6034078" cy="25717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de-DE" sz="850">
              <a:latin typeface="Open Sans" panose="020B0606030504020204" pitchFamily="34" charset="0"/>
              <a:ea typeface="Open Sans" panose="020B0606030504020204" pitchFamily="34" charset="0"/>
              <a:cs typeface="Open Sans" panose="020B0606030504020204" pitchFamily="34" charset="0"/>
            </a:rPr>
            <a:t>Grafik: Hansestadt</a:t>
          </a:r>
          <a:r>
            <a:rPr lang="de-DE" sz="850" baseline="0">
              <a:latin typeface="Open Sans" panose="020B0606030504020204" pitchFamily="34" charset="0"/>
              <a:ea typeface="Open Sans" panose="020B0606030504020204" pitchFamily="34" charset="0"/>
              <a:cs typeface="Open Sans" panose="020B0606030504020204" pitchFamily="34" charset="0"/>
            </a:rPr>
            <a:t> Lübeck, 1.102.2, Kommunale Statistikstelle (Basis: Statistikamt Nord)</a:t>
          </a:r>
          <a:endParaRPr lang="de-DE" sz="850">
            <a:latin typeface="Open Sans" panose="020B0606030504020204" pitchFamily="34" charset="0"/>
            <a:ea typeface="Open Sans" panose="020B0606030504020204" pitchFamily="34" charset="0"/>
            <a:cs typeface="Open Sans" panose="020B0606030504020204" pitchFamily="34" charset="0"/>
          </a:endParaRP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26</xdr:row>
      <xdr:rowOff>123825</xdr:rowOff>
    </xdr:from>
    <xdr:to>
      <xdr:col>15</xdr:col>
      <xdr:colOff>0</xdr:colOff>
      <xdr:row>56</xdr:row>
      <xdr:rowOff>32385</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cdr:x>
      <cdr:y>0</cdr:y>
    </cdr:from>
    <cdr:to>
      <cdr:x>0.14118</cdr:x>
      <cdr:y>0.09991</cdr:y>
    </cdr:to>
    <cdr:sp macro="" textlink="">
      <cdr:nvSpPr>
        <cdr:cNvPr id="4" name="Textfeld 3"/>
        <cdr:cNvSpPr txBox="1"/>
      </cdr:nvSpPr>
      <cdr:spPr>
        <a:xfrm xmlns:a="http://schemas.openxmlformats.org/drawingml/2006/main">
          <a:off x="0" y="0"/>
          <a:ext cx="840462" cy="4191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000" b="1">
              <a:latin typeface="Open Sans" panose="020B0606030504020204" pitchFamily="34" charset="0"/>
              <a:ea typeface="Open Sans" panose="020B0606030504020204" pitchFamily="34" charset="0"/>
              <a:cs typeface="Open Sans" panose="020B0606030504020204" pitchFamily="34" charset="0"/>
            </a:rPr>
            <a:t>Entwicklung der Empf. von Leistungen nach Kap. 5.-9. SGB XII (Hilfe in bes. Lebenslagen) </a:t>
          </a:r>
        </a:p>
        <a:p xmlns:a="http://schemas.openxmlformats.org/drawingml/2006/main">
          <a:r>
            <a:rPr lang="de-DE" sz="1000" b="0">
              <a:latin typeface="Open Sans" panose="020B0606030504020204" pitchFamily="34" charset="0"/>
              <a:ea typeface="Open Sans" panose="020B0606030504020204" pitchFamily="34" charset="0"/>
              <a:cs typeface="Open Sans" panose="020B0606030504020204" pitchFamily="34" charset="0"/>
            </a:rPr>
            <a:t>Anzahl </a:t>
          </a:r>
        </a:p>
      </cdr:txBody>
    </cdr:sp>
  </cdr:relSizeAnchor>
</c:userShapes>
</file>

<file path=xl/drawings/drawing42.xml><?xml version="1.0" encoding="utf-8"?>
<xdr:wsDr xmlns:xdr="http://schemas.openxmlformats.org/drawingml/2006/spreadsheetDrawing" xmlns:a="http://schemas.openxmlformats.org/drawingml/2006/main">
  <xdr:twoCellAnchor>
    <xdr:from>
      <xdr:col>0</xdr:col>
      <xdr:colOff>7620</xdr:colOff>
      <xdr:row>31</xdr:row>
      <xdr:rowOff>137162</xdr:rowOff>
    </xdr:from>
    <xdr:to>
      <xdr:col>11</xdr:col>
      <xdr:colOff>666750</xdr:colOff>
      <xdr:row>54</xdr:row>
      <xdr:rowOff>495300</xdr:rowOff>
    </xdr:to>
    <xdr:graphicFrame macro="">
      <xdr:nvGraphicFramePr>
        <xdr:cNvPr id="2" name="Diagramm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0.74772</cdr:x>
      <cdr:y>0.14828</cdr:y>
    </cdr:from>
    <cdr:to>
      <cdr:x>0.74772</cdr:x>
      <cdr:y>0.92863</cdr:y>
    </cdr:to>
    <cdr:cxnSp macro="">
      <cdr:nvCxnSpPr>
        <cdr:cNvPr id="2" name="Gerader Verbinder 1">
          <a:extLst xmlns:a="http://schemas.openxmlformats.org/drawingml/2006/main">
            <a:ext uri="{FF2B5EF4-FFF2-40B4-BE49-F238E27FC236}">
              <a16:creationId xmlns:a16="http://schemas.microsoft.com/office/drawing/2014/main" id="{DEBD3274-B35D-0229-F18B-B4402F319672}"/>
            </a:ext>
          </a:extLst>
        </cdr:cNvPr>
        <cdr:cNvCxnSpPr/>
      </cdr:nvCxnSpPr>
      <cdr:spPr>
        <a:xfrm xmlns:a="http://schemas.openxmlformats.org/drawingml/2006/main" flipV="1">
          <a:off x="4417842" y="602858"/>
          <a:ext cx="0" cy="3172557"/>
        </a:xfrm>
        <a:prstGeom xmlns:a="http://schemas.openxmlformats.org/drawingml/2006/main" prst="line">
          <a:avLst/>
        </a:prstGeom>
        <a:ln xmlns:a="http://schemas.openxmlformats.org/drawingml/2006/main" w="19050">
          <a:solidFill>
            <a:sysClr val="windowText" lastClr="000000"/>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0.60255</cdr:x>
      <cdr:y>0.14456</cdr:y>
    </cdr:from>
    <cdr:to>
      <cdr:x>0.60255</cdr:x>
      <cdr:y>0.92491</cdr:y>
    </cdr:to>
    <cdr:cxnSp macro="">
      <cdr:nvCxnSpPr>
        <cdr:cNvPr id="5" name="Gerader Verbinder 4">
          <a:extLst xmlns:a="http://schemas.openxmlformats.org/drawingml/2006/main">
            <a:ext uri="{FF2B5EF4-FFF2-40B4-BE49-F238E27FC236}">
              <a16:creationId xmlns:a16="http://schemas.microsoft.com/office/drawing/2014/main" id="{FBEA2056-DFF5-2044-D23C-812733AEB630}"/>
            </a:ext>
          </a:extLst>
        </cdr:cNvPr>
        <cdr:cNvCxnSpPr/>
      </cdr:nvCxnSpPr>
      <cdr:spPr>
        <a:xfrm xmlns:a="http://schemas.openxmlformats.org/drawingml/2006/main" flipV="1">
          <a:off x="3560104" y="587715"/>
          <a:ext cx="0" cy="3172557"/>
        </a:xfrm>
        <a:prstGeom xmlns:a="http://schemas.openxmlformats.org/drawingml/2006/main" prst="line">
          <a:avLst/>
        </a:prstGeom>
        <a:ln xmlns:a="http://schemas.openxmlformats.org/drawingml/2006/main" w="19050">
          <a:solidFill>
            <a:sysClr val="windowText" lastClr="000000"/>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0.60387</cdr:x>
      <cdr:y>0.13567</cdr:y>
    </cdr:from>
    <cdr:to>
      <cdr:x>0.75863</cdr:x>
      <cdr:y>0.36058</cdr:y>
    </cdr:to>
    <cdr:sp macro="" textlink="">
      <cdr:nvSpPr>
        <cdr:cNvPr id="6" name="Textfeld 5">
          <a:extLst xmlns:a="http://schemas.openxmlformats.org/drawingml/2006/main">
            <a:ext uri="{FF2B5EF4-FFF2-40B4-BE49-F238E27FC236}">
              <a16:creationId xmlns:a16="http://schemas.microsoft.com/office/drawing/2014/main" id="{575CA7A2-294D-CFD6-FD3B-DB889023C6C0}"/>
            </a:ext>
          </a:extLst>
        </cdr:cNvPr>
        <cdr:cNvSpPr txBox="1"/>
      </cdr:nvSpPr>
      <cdr:spPr>
        <a:xfrm xmlns:a="http://schemas.openxmlformats.org/drawingml/2006/main">
          <a:off x="3567918" y="55157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850">
              <a:latin typeface="Open Sans" panose="020B0606030504020204" pitchFamily="34" charset="0"/>
              <a:ea typeface="Open Sans" panose="020B0606030504020204" pitchFamily="34" charset="0"/>
              <a:cs typeface="Open Sans" panose="020B0606030504020204" pitchFamily="34" charset="0"/>
            </a:rPr>
            <a:t>1)</a:t>
          </a:r>
        </a:p>
      </cdr:txBody>
    </cdr:sp>
  </cdr:relSizeAnchor>
  <cdr:relSizeAnchor xmlns:cdr="http://schemas.openxmlformats.org/drawingml/2006/chartDrawing">
    <cdr:from>
      <cdr:x>0.75017</cdr:x>
      <cdr:y>0.13504</cdr:y>
    </cdr:from>
    <cdr:to>
      <cdr:x>0.90493</cdr:x>
      <cdr:y>0.35996</cdr:y>
    </cdr:to>
    <cdr:sp macro="" textlink="">
      <cdr:nvSpPr>
        <cdr:cNvPr id="7" name="Textfeld 1">
          <a:extLst xmlns:a="http://schemas.openxmlformats.org/drawingml/2006/main">
            <a:ext uri="{FF2B5EF4-FFF2-40B4-BE49-F238E27FC236}">
              <a16:creationId xmlns:a16="http://schemas.microsoft.com/office/drawing/2014/main" id="{058E7F15-32F2-EAAA-1B9A-841F3185C3B6}"/>
            </a:ext>
          </a:extLst>
        </cdr:cNvPr>
        <cdr:cNvSpPr txBox="1"/>
      </cdr:nvSpPr>
      <cdr:spPr>
        <a:xfrm xmlns:a="http://schemas.openxmlformats.org/drawingml/2006/main">
          <a:off x="4432299" y="549031"/>
          <a:ext cx="914400" cy="9144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850">
              <a:latin typeface="Open Sans" panose="020B0606030504020204" pitchFamily="34" charset="0"/>
              <a:ea typeface="Open Sans" panose="020B0606030504020204" pitchFamily="34" charset="0"/>
              <a:cs typeface="Open Sans" panose="020B0606030504020204" pitchFamily="34" charset="0"/>
            </a:rPr>
            <a:t>2)</a:t>
          </a:r>
        </a:p>
      </cdr:txBody>
    </cdr:sp>
  </cdr:relSizeAnchor>
</c:userShapes>
</file>

<file path=xl/drawings/drawing44.xml><?xml version="1.0" encoding="utf-8"?>
<xdr:wsDr xmlns:xdr="http://schemas.openxmlformats.org/drawingml/2006/spreadsheetDrawing" xmlns:a="http://schemas.openxmlformats.org/drawingml/2006/main">
  <xdr:twoCellAnchor>
    <xdr:from>
      <xdr:col>0</xdr:col>
      <xdr:colOff>0</xdr:colOff>
      <xdr:row>43</xdr:row>
      <xdr:rowOff>133351</xdr:rowOff>
    </xdr:from>
    <xdr:to>
      <xdr:col>9</xdr:col>
      <xdr:colOff>449580</xdr:colOff>
      <xdr:row>68</xdr:row>
      <xdr:rowOff>144780</xdr:rowOff>
    </xdr:to>
    <xdr:graphicFrame macro="">
      <xdr:nvGraphicFramePr>
        <xdr:cNvPr id="2" name="Diagramm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16</xdr:row>
      <xdr:rowOff>114300</xdr:rowOff>
    </xdr:from>
    <xdr:to>
      <xdr:col>6</xdr:col>
      <xdr:colOff>0</xdr:colOff>
      <xdr:row>41</xdr:row>
      <xdr:rowOff>144780</xdr:rowOff>
    </xdr:to>
    <xdr:graphicFrame macro="">
      <xdr:nvGraphicFramePr>
        <xdr:cNvPr id="2" name="Diagramm 1">
          <a:extLst>
            <a:ext uri="{FF2B5EF4-FFF2-40B4-BE49-F238E27FC236}">
              <a16:creationId xmlns:a16="http://schemas.microsoft.com/office/drawing/2014/main" id="{CE8E38DE-AE3D-40D7-B933-9BBDCC79B2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c:userShapes xmlns:c="http://schemas.openxmlformats.org/drawingml/2006/chart">
  <cdr:relSizeAnchor xmlns:cdr="http://schemas.openxmlformats.org/drawingml/2006/chartDrawing">
    <cdr:from>
      <cdr:x>0</cdr:x>
      <cdr:y>0</cdr:y>
    </cdr:from>
    <cdr:to>
      <cdr:x>0.1608</cdr:x>
      <cdr:y>0.09575</cdr:y>
    </cdr:to>
    <cdr:sp macro="" textlink="">
      <cdr:nvSpPr>
        <cdr:cNvPr id="2" name="Textfeld 1">
          <a:extLst xmlns:a="http://schemas.openxmlformats.org/drawingml/2006/main">
            <a:ext uri="{FF2B5EF4-FFF2-40B4-BE49-F238E27FC236}">
              <a16:creationId xmlns:a16="http://schemas.microsoft.com/office/drawing/2014/main" id="{876CA3D0-CC3A-2BF6-3DF7-BB88211B6AA6}"/>
            </a:ext>
          </a:extLst>
        </cdr:cNvPr>
        <cdr:cNvSpPr txBox="1"/>
      </cdr:nvSpPr>
      <cdr:spPr>
        <a:xfrm xmlns:a="http://schemas.openxmlformats.org/drawingml/2006/main">
          <a:off x="0" y="0"/>
          <a:ext cx="885276" cy="3905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de-DE" sz="1100" b="1" i="0" baseline="0">
              <a:effectLst/>
              <a:latin typeface="+mn-lt"/>
              <a:ea typeface="+mn-ea"/>
              <a:cs typeface="+mn-cs"/>
            </a:rPr>
            <a:t>Entwicklung der Personen in der Eingliederungshilfe für behinderte Menschen</a:t>
          </a:r>
        </a:p>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endParaRPr lang="de-DE" sz="1100"/>
        </a:p>
      </cdr:txBody>
    </cdr:sp>
  </cdr:relSizeAnchor>
</c:userShapes>
</file>

<file path=xl/drawings/drawing47.xml><?xml version="1.0" encoding="utf-8"?>
<xdr:wsDr xmlns:xdr="http://schemas.openxmlformats.org/drawingml/2006/spreadsheetDrawing" xmlns:a="http://schemas.openxmlformats.org/drawingml/2006/main">
  <xdr:twoCellAnchor>
    <xdr:from>
      <xdr:col>0</xdr:col>
      <xdr:colOff>0</xdr:colOff>
      <xdr:row>36</xdr:row>
      <xdr:rowOff>0</xdr:rowOff>
    </xdr:from>
    <xdr:to>
      <xdr:col>5</xdr:col>
      <xdr:colOff>485775</xdr:colOff>
      <xdr:row>57</xdr:row>
      <xdr:rowOff>38100</xdr:rowOff>
    </xdr:to>
    <xdr:graphicFrame macro="">
      <xdr:nvGraphicFramePr>
        <xdr:cNvPr id="2" name="Diagramm 1">
          <a:extLst>
            <a:ext uri="{FF2B5EF4-FFF2-40B4-BE49-F238E27FC236}">
              <a16:creationId xmlns:a16="http://schemas.microsoft.com/office/drawing/2014/main" id="{CB633360-188F-41AD-9ECC-BF43F939E4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c:userShapes xmlns:c="http://schemas.openxmlformats.org/drawingml/2006/chart">
  <cdr:relSizeAnchor xmlns:cdr="http://schemas.openxmlformats.org/drawingml/2006/chartDrawing">
    <cdr:from>
      <cdr:x>0</cdr:x>
      <cdr:y>0</cdr:y>
    </cdr:from>
    <cdr:to>
      <cdr:x>0.1608</cdr:x>
      <cdr:y>0.17729</cdr:y>
    </cdr:to>
    <cdr:sp macro="" textlink="">
      <cdr:nvSpPr>
        <cdr:cNvPr id="2" name="Textfeld 1">
          <a:extLst xmlns:a="http://schemas.openxmlformats.org/drawingml/2006/main">
            <a:ext uri="{FF2B5EF4-FFF2-40B4-BE49-F238E27FC236}">
              <a16:creationId xmlns:a16="http://schemas.microsoft.com/office/drawing/2014/main" id="{876CA3D0-CC3A-2BF6-3DF7-BB88211B6AA6}"/>
            </a:ext>
          </a:extLst>
        </cdr:cNvPr>
        <cdr:cNvSpPr txBox="1"/>
      </cdr:nvSpPr>
      <cdr:spPr>
        <a:xfrm xmlns:a="http://schemas.openxmlformats.org/drawingml/2006/main">
          <a:off x="0" y="0"/>
          <a:ext cx="966452" cy="6096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de-DE" sz="1100" b="1" i="0" baseline="0">
              <a:effectLst/>
              <a:latin typeface="+mn-lt"/>
              <a:ea typeface="+mn-ea"/>
              <a:cs typeface="+mn-cs"/>
            </a:rPr>
            <a:t>Entwicklung der Bruttoausgaben nach der Eingliederungshilfe n. dem SGB IX</a:t>
          </a:r>
        </a:p>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de-DE" sz="1100"/>
            <a:t>in 1 000 €</a:t>
          </a:r>
        </a:p>
      </cdr:txBody>
    </cdr:sp>
  </cdr:relSizeAnchor>
</c:userShapes>
</file>

<file path=xl/drawings/drawing49.xml><?xml version="1.0" encoding="utf-8"?>
<xdr:wsDr xmlns:xdr="http://schemas.openxmlformats.org/drawingml/2006/spreadsheetDrawing" xmlns:a="http://schemas.openxmlformats.org/drawingml/2006/main">
  <xdr:twoCellAnchor>
    <xdr:from>
      <xdr:col>0</xdr:col>
      <xdr:colOff>0</xdr:colOff>
      <xdr:row>30</xdr:row>
      <xdr:rowOff>95250</xdr:rowOff>
    </xdr:from>
    <xdr:to>
      <xdr:col>15</xdr:col>
      <xdr:colOff>0</xdr:colOff>
      <xdr:row>62</xdr:row>
      <xdr:rowOff>95250</xdr:rowOff>
    </xdr:to>
    <xdr:graphicFrame macro="">
      <xdr:nvGraphicFramePr>
        <xdr:cNvPr id="2" name="Diagramm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cdr:x>
      <cdr:y>0.00133</cdr:y>
    </cdr:from>
    <cdr:to>
      <cdr:x>0.15635</cdr:x>
      <cdr:y>0.24909</cdr:y>
    </cdr:to>
    <cdr:sp macro="" textlink="">
      <cdr:nvSpPr>
        <cdr:cNvPr id="2" name="Textfeld 1"/>
        <cdr:cNvSpPr txBox="1"/>
      </cdr:nvSpPr>
      <cdr:spPr>
        <a:xfrm xmlns:a="http://schemas.openxmlformats.org/drawingml/2006/main">
          <a:off x="0" y="6546"/>
          <a:ext cx="1058383" cy="122227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000" b="1">
              <a:latin typeface="Open Sans" panose="020B0606030504020204" pitchFamily="34" charset="0"/>
              <a:ea typeface="Open Sans" panose="020B0606030504020204" pitchFamily="34" charset="0"/>
              <a:cs typeface="Open Sans" panose="020B0606030504020204" pitchFamily="34" charset="0"/>
            </a:rPr>
            <a:t>Entwiclung des Personals der Krankenhäuser nach Beschäftigungsumfang</a:t>
          </a:r>
          <a:r>
            <a:rPr lang="de-DE" sz="1000" b="1" baseline="0">
              <a:latin typeface="Open Sans" panose="020B0606030504020204" pitchFamily="34" charset="0"/>
              <a:ea typeface="Open Sans" panose="020B0606030504020204" pitchFamily="34" charset="0"/>
              <a:cs typeface="Open Sans" panose="020B0606030504020204" pitchFamily="34" charset="0"/>
            </a:rPr>
            <a:t> </a:t>
          </a:r>
          <a:br>
            <a:rPr lang="de-DE" sz="1000" b="1" baseline="0">
              <a:latin typeface="Open Sans" panose="020B0606030504020204" pitchFamily="34" charset="0"/>
              <a:ea typeface="Open Sans" panose="020B0606030504020204" pitchFamily="34" charset="0"/>
              <a:cs typeface="Open Sans" panose="020B0606030504020204" pitchFamily="34" charset="0"/>
            </a:rPr>
          </a:br>
          <a:r>
            <a:rPr lang="de-DE" sz="1000" b="0">
              <a:latin typeface="Open Sans" panose="020B0606030504020204" pitchFamily="34" charset="0"/>
              <a:ea typeface="Open Sans" panose="020B0606030504020204" pitchFamily="34" charset="0"/>
              <a:cs typeface="Open Sans" panose="020B0606030504020204" pitchFamily="34" charset="0"/>
            </a:rPr>
            <a:t>Anzahl Personen</a:t>
          </a:r>
        </a:p>
      </cdr:txBody>
    </cdr:sp>
  </cdr:relSizeAnchor>
  <cdr:relSizeAnchor xmlns:cdr="http://schemas.openxmlformats.org/drawingml/2006/chartDrawing">
    <cdr:from>
      <cdr:x>0.72291</cdr:x>
      <cdr:y>0.14447</cdr:y>
    </cdr:from>
    <cdr:to>
      <cdr:x>0.72914</cdr:x>
      <cdr:y>0.94856</cdr:y>
    </cdr:to>
    <cdr:cxnSp macro="">
      <cdr:nvCxnSpPr>
        <cdr:cNvPr id="4" name="Gerader Verbinder 3">
          <a:extLst xmlns:a="http://schemas.openxmlformats.org/drawingml/2006/main">
            <a:ext uri="{FF2B5EF4-FFF2-40B4-BE49-F238E27FC236}">
              <a16:creationId xmlns:a16="http://schemas.microsoft.com/office/drawing/2014/main" id="{A116F3A6-51DD-441B-F4C3-8D4A5DCD7968}"/>
            </a:ext>
          </a:extLst>
        </cdr:cNvPr>
        <cdr:cNvCxnSpPr/>
      </cdr:nvCxnSpPr>
      <cdr:spPr>
        <a:xfrm xmlns:a="http://schemas.openxmlformats.org/drawingml/2006/main" flipH="1" flipV="1">
          <a:off x="4395436" y="766496"/>
          <a:ext cx="37880" cy="4266039"/>
        </a:xfrm>
        <a:prstGeom xmlns:a="http://schemas.openxmlformats.org/drawingml/2006/main" prst="line">
          <a:avLst/>
        </a:prstGeom>
        <a:ln xmlns:a="http://schemas.openxmlformats.org/drawingml/2006/main" w="19050">
          <a:solidFill>
            <a:sysClr val="windowText" lastClr="000000"/>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0.19799</cdr:x>
      <cdr:y>0.78388</cdr:y>
    </cdr:from>
    <cdr:to>
      <cdr:x>0.50619</cdr:x>
      <cdr:y>1</cdr:y>
    </cdr:to>
    <cdr:sp macro="" textlink="">
      <cdr:nvSpPr>
        <cdr:cNvPr id="5" name="Textfeld 4"/>
        <cdr:cNvSpPr txBox="1"/>
      </cdr:nvSpPr>
      <cdr:spPr>
        <a:xfrm xmlns:a="http://schemas.openxmlformats.org/drawingml/2006/main">
          <a:off x="1203797" y="4158817"/>
          <a:ext cx="1873928" cy="114660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850">
              <a:latin typeface="Open Sans" panose="020B0606030504020204" pitchFamily="34" charset="0"/>
              <a:ea typeface="Open Sans" panose="020B0606030504020204" pitchFamily="34" charset="0"/>
              <a:cs typeface="Open Sans" panose="020B0606030504020204" pitchFamily="34" charset="0"/>
            </a:rPr>
            <a:t>Änderung der Krankenhaus-Grundstatistik im Jahr 2020</a:t>
          </a:r>
        </a:p>
      </cdr:txBody>
    </cdr:sp>
  </cdr:relSizeAnchor>
</c:userShapes>
</file>

<file path=xl/drawings/drawing50.xml><?xml version="1.0" encoding="utf-8"?>
<c:userShapes xmlns:c="http://schemas.openxmlformats.org/drawingml/2006/chart">
  <cdr:relSizeAnchor xmlns:cdr="http://schemas.openxmlformats.org/drawingml/2006/chartDrawing">
    <cdr:from>
      <cdr:x>0.00377</cdr:x>
      <cdr:y>0.94606</cdr:y>
    </cdr:from>
    <cdr:to>
      <cdr:x>0.98245</cdr:x>
      <cdr:y>0.99823</cdr:y>
    </cdr:to>
    <cdr:sp macro="" textlink="">
      <cdr:nvSpPr>
        <cdr:cNvPr id="3" name="Textfeld 1"/>
        <cdr:cNvSpPr txBox="1"/>
      </cdr:nvSpPr>
      <cdr:spPr>
        <a:xfrm xmlns:a="http://schemas.openxmlformats.org/drawingml/2006/main">
          <a:off x="22860" y="4083896"/>
          <a:ext cx="5936203" cy="22521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de-DE" sz="850">
            <a:latin typeface="Open Sans" panose="020B0606030504020204" pitchFamily="34" charset="0"/>
            <a:ea typeface="Open Sans" panose="020B0606030504020204" pitchFamily="34" charset="0"/>
            <a:cs typeface="Open Sans" panose="020B0606030504020204" pitchFamily="34" charset="0"/>
          </a:endParaRPr>
        </a:p>
      </cdr:txBody>
    </cdr:sp>
  </cdr:relSizeAnchor>
  <cdr:relSizeAnchor xmlns:cdr="http://schemas.openxmlformats.org/drawingml/2006/chartDrawing">
    <cdr:from>
      <cdr:x>0.00882</cdr:x>
      <cdr:y>0</cdr:y>
    </cdr:from>
    <cdr:to>
      <cdr:x>0.15</cdr:x>
      <cdr:y>0.2397</cdr:y>
    </cdr:to>
    <cdr:sp macro="" textlink="">
      <cdr:nvSpPr>
        <cdr:cNvPr id="4" name="Textfeld 3"/>
        <cdr:cNvSpPr txBox="1"/>
      </cdr:nvSpPr>
      <cdr:spPr>
        <a:xfrm xmlns:a="http://schemas.openxmlformats.org/drawingml/2006/main">
          <a:off x="53095" y="0"/>
          <a:ext cx="849875" cy="132194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000" b="1">
              <a:latin typeface="Open Sans" panose="020B0606030504020204" pitchFamily="34" charset="0"/>
              <a:ea typeface="Open Sans" panose="020B0606030504020204" pitchFamily="34" charset="0"/>
              <a:cs typeface="Open Sans" panose="020B0606030504020204" pitchFamily="34" charset="0"/>
            </a:rPr>
            <a:t>Entwicklung der Empfängerhaushalte von Wohngeld </a:t>
          </a:r>
        </a:p>
        <a:p xmlns:a="http://schemas.openxmlformats.org/drawingml/2006/main">
          <a:r>
            <a:rPr lang="de-DE" sz="1000" b="0">
              <a:latin typeface="Open Sans" panose="020B0606030504020204" pitchFamily="34" charset="0"/>
              <a:ea typeface="Open Sans" panose="020B0606030504020204" pitchFamily="34" charset="0"/>
              <a:cs typeface="Open Sans" panose="020B0606030504020204" pitchFamily="34" charset="0"/>
            </a:rPr>
            <a:t>Anzahl</a:t>
          </a:r>
        </a:p>
      </cdr:txBody>
    </cdr:sp>
  </cdr:relSizeAnchor>
</c:userShapes>
</file>

<file path=xl/drawings/drawing51.xml><?xml version="1.0" encoding="utf-8"?>
<xdr:wsDr xmlns:xdr="http://schemas.openxmlformats.org/drawingml/2006/spreadsheetDrawing" xmlns:a="http://schemas.openxmlformats.org/drawingml/2006/main">
  <xdr:twoCellAnchor>
    <xdr:from>
      <xdr:col>0</xdr:col>
      <xdr:colOff>0</xdr:colOff>
      <xdr:row>20</xdr:row>
      <xdr:rowOff>3663</xdr:rowOff>
    </xdr:from>
    <xdr:to>
      <xdr:col>13</xdr:col>
      <xdr:colOff>0</xdr:colOff>
      <xdr:row>48</xdr:row>
      <xdr:rowOff>114300</xdr:rowOff>
    </xdr:to>
    <xdr:graphicFrame macro="">
      <xdr:nvGraphicFramePr>
        <xdr:cNvPr id="2" name="Diagramm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c:userShapes xmlns:c="http://schemas.openxmlformats.org/drawingml/2006/chart">
  <cdr:relSizeAnchor xmlns:cdr="http://schemas.openxmlformats.org/drawingml/2006/chartDrawing">
    <cdr:from>
      <cdr:x>0.0059</cdr:x>
      <cdr:y>0</cdr:y>
    </cdr:from>
    <cdr:to>
      <cdr:x>0.14708</cdr:x>
      <cdr:y>0.2397</cdr:y>
    </cdr:to>
    <cdr:sp macro="" textlink="">
      <cdr:nvSpPr>
        <cdr:cNvPr id="4" name="Textfeld 3"/>
        <cdr:cNvSpPr txBox="1"/>
      </cdr:nvSpPr>
      <cdr:spPr>
        <a:xfrm xmlns:a="http://schemas.openxmlformats.org/drawingml/2006/main">
          <a:off x="33402" y="0"/>
          <a:ext cx="799828" cy="11780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000" b="1">
              <a:latin typeface="Open Sans" panose="020B0606030504020204" pitchFamily="34" charset="0"/>
              <a:ea typeface="Open Sans" panose="020B0606030504020204" pitchFamily="34" charset="0"/>
              <a:cs typeface="Open Sans" panose="020B0606030504020204" pitchFamily="34" charset="0"/>
            </a:rPr>
            <a:t>Empfängerhaushalte von Wohngeld 2021 nach Stadtteilen</a:t>
          </a:r>
        </a:p>
        <a:p xmlns:a="http://schemas.openxmlformats.org/drawingml/2006/main">
          <a:r>
            <a:rPr lang="de-DE" sz="1000" b="0">
              <a:latin typeface="Open Sans" panose="020B0606030504020204" pitchFamily="34" charset="0"/>
              <a:ea typeface="Open Sans" panose="020B0606030504020204" pitchFamily="34" charset="0"/>
              <a:cs typeface="Open Sans" panose="020B0606030504020204" pitchFamily="34" charset="0"/>
            </a:rPr>
            <a:t>in % aller Haushalte</a:t>
          </a:r>
        </a:p>
      </cdr:txBody>
    </cdr:sp>
  </cdr:relSizeAnchor>
</c:userShapes>
</file>

<file path=xl/drawings/drawing53.xml><?xml version="1.0" encoding="utf-8"?>
<xdr:wsDr xmlns:xdr="http://schemas.openxmlformats.org/drawingml/2006/spreadsheetDrawing" xmlns:a="http://schemas.openxmlformats.org/drawingml/2006/main">
  <xdr:twoCellAnchor>
    <xdr:from>
      <xdr:col>0</xdr:col>
      <xdr:colOff>1</xdr:colOff>
      <xdr:row>24</xdr:row>
      <xdr:rowOff>118241</xdr:rowOff>
    </xdr:from>
    <xdr:to>
      <xdr:col>3</xdr:col>
      <xdr:colOff>1400175</xdr:colOff>
      <xdr:row>63</xdr:row>
      <xdr:rowOff>127567</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0.0114</cdr:x>
      <cdr:y>0.00479</cdr:y>
    </cdr:from>
    <cdr:to>
      <cdr:x>0.16775</cdr:x>
      <cdr:y>0.22857</cdr:y>
    </cdr:to>
    <cdr:sp macro="" textlink="">
      <cdr:nvSpPr>
        <cdr:cNvPr id="2" name="Textfeld 1"/>
        <cdr:cNvSpPr txBox="1"/>
      </cdr:nvSpPr>
      <cdr:spPr>
        <a:xfrm xmlns:a="http://schemas.openxmlformats.org/drawingml/2006/main">
          <a:off x="67866" y="29495"/>
          <a:ext cx="930771" cy="137908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000" b="1">
              <a:latin typeface="Open Sans" panose="020B0606030504020204" pitchFamily="34" charset="0"/>
              <a:ea typeface="Open Sans" panose="020B0606030504020204" pitchFamily="34" charset="0"/>
              <a:cs typeface="Open Sans" panose="020B0606030504020204" pitchFamily="34" charset="0"/>
            </a:rPr>
            <a:t>Entwicklung der angeordneten Zwangsräumungen </a:t>
          </a:r>
        </a:p>
        <a:p xmlns:a="http://schemas.openxmlformats.org/drawingml/2006/main">
          <a:r>
            <a:rPr lang="de-DE" sz="1000" b="0">
              <a:latin typeface="Open Sans" panose="020B0606030504020204" pitchFamily="34" charset="0"/>
              <a:ea typeface="Open Sans" panose="020B0606030504020204" pitchFamily="34" charset="0"/>
              <a:cs typeface="Open Sans" panose="020B0606030504020204" pitchFamily="34" charset="0"/>
            </a:rPr>
            <a:t>Anzahl</a:t>
          </a:r>
        </a:p>
      </cdr:txBody>
    </cdr:sp>
  </cdr:relSizeAnchor>
  <cdr:relSizeAnchor xmlns:cdr="http://schemas.openxmlformats.org/drawingml/2006/chartDrawing">
    <cdr:from>
      <cdr:x>0.00651</cdr:x>
      <cdr:y>0.96445</cdr:y>
    </cdr:from>
    <cdr:to>
      <cdr:x>0.16287</cdr:x>
      <cdr:y>1</cdr:y>
    </cdr:to>
    <cdr:sp macro="" textlink="">
      <cdr:nvSpPr>
        <cdr:cNvPr id="3" name="Textfeld 2"/>
        <cdr:cNvSpPr txBox="1"/>
      </cdr:nvSpPr>
      <cdr:spPr>
        <a:xfrm xmlns:a="http://schemas.openxmlformats.org/drawingml/2006/main">
          <a:off x="42041" y="5943600"/>
          <a:ext cx="1009765" cy="219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850">
              <a:latin typeface="Open Sans" panose="020B0606030504020204" pitchFamily="34" charset="0"/>
              <a:ea typeface="Open Sans" panose="020B0606030504020204" pitchFamily="34" charset="0"/>
              <a:cs typeface="Open Sans" panose="020B0606030504020204" pitchFamily="34" charset="0"/>
            </a:rPr>
            <a:t>Grafik: Hansestadt</a:t>
          </a:r>
          <a:r>
            <a:rPr lang="de-DE" sz="850" baseline="0">
              <a:latin typeface="Open Sans" panose="020B0606030504020204" pitchFamily="34" charset="0"/>
              <a:ea typeface="Open Sans" panose="020B0606030504020204" pitchFamily="34" charset="0"/>
              <a:cs typeface="Open Sans" panose="020B0606030504020204" pitchFamily="34" charset="0"/>
            </a:rPr>
            <a:t> Lübeck, 1.102.2, Kommunale Statistikstelle (Basis: Amtsgericht Lübeck)</a:t>
          </a:r>
          <a:endParaRPr lang="de-DE" sz="850">
            <a:latin typeface="Open Sans" panose="020B0606030504020204" pitchFamily="34" charset="0"/>
            <a:ea typeface="Open Sans" panose="020B0606030504020204" pitchFamily="34" charset="0"/>
            <a:cs typeface="Open Sans" panose="020B0606030504020204" pitchFamily="34" charset="0"/>
          </a:endParaRPr>
        </a:p>
      </cdr:txBody>
    </cdr:sp>
  </cdr:relSizeAnchor>
</c:userShapes>
</file>

<file path=xl/drawings/drawing55.xml><?xml version="1.0" encoding="utf-8"?>
<xdr:wsDr xmlns:xdr="http://schemas.openxmlformats.org/drawingml/2006/spreadsheetDrawing" xmlns:a="http://schemas.openxmlformats.org/drawingml/2006/main">
  <xdr:twoCellAnchor>
    <xdr:from>
      <xdr:col>0</xdr:col>
      <xdr:colOff>0</xdr:colOff>
      <xdr:row>26</xdr:row>
      <xdr:rowOff>38099</xdr:rowOff>
    </xdr:from>
    <xdr:to>
      <xdr:col>7</xdr:col>
      <xdr:colOff>642938</xdr:colOff>
      <xdr:row>56</xdr:row>
      <xdr:rowOff>85725</xdr:rowOff>
    </xdr:to>
    <xdr:graphicFrame macro="">
      <xdr:nvGraphicFramePr>
        <xdr:cNvPr id="2" name="Diagramm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c:userShapes xmlns:c="http://schemas.openxmlformats.org/drawingml/2006/chart">
  <cdr:relSizeAnchor xmlns:cdr="http://schemas.openxmlformats.org/drawingml/2006/chartDrawing">
    <cdr:from>
      <cdr:x>0.00981</cdr:x>
      <cdr:y>0.00279</cdr:y>
    </cdr:from>
    <cdr:to>
      <cdr:x>0.16616</cdr:x>
      <cdr:y>0.22657</cdr:y>
    </cdr:to>
    <cdr:sp macro="" textlink="">
      <cdr:nvSpPr>
        <cdr:cNvPr id="2" name="Textfeld 1"/>
        <cdr:cNvSpPr txBox="1"/>
      </cdr:nvSpPr>
      <cdr:spPr>
        <a:xfrm xmlns:a="http://schemas.openxmlformats.org/drawingml/2006/main">
          <a:off x="61883" y="18875"/>
          <a:ext cx="986225" cy="151471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000" b="1">
              <a:latin typeface="Open Sans" panose="020B0606030504020204" pitchFamily="34" charset="0"/>
              <a:ea typeface="Open Sans" panose="020B0606030504020204" pitchFamily="34" charset="0"/>
              <a:cs typeface="Open Sans" panose="020B0606030504020204" pitchFamily="34" charset="0"/>
            </a:rPr>
            <a:t>Entwicklung</a:t>
          </a:r>
          <a:r>
            <a:rPr lang="de-DE" sz="1000" b="1" baseline="0">
              <a:latin typeface="Open Sans" panose="020B0606030504020204" pitchFamily="34" charset="0"/>
              <a:ea typeface="Open Sans" panose="020B0606030504020204" pitchFamily="34" charset="0"/>
              <a:cs typeface="Open Sans" panose="020B0606030504020204" pitchFamily="34" charset="0"/>
            </a:rPr>
            <a:t>  d</a:t>
          </a:r>
          <a:r>
            <a:rPr lang="de-DE" sz="1000" b="1">
              <a:latin typeface="Open Sans" panose="020B0606030504020204" pitchFamily="34" charset="0"/>
              <a:ea typeface="Open Sans" panose="020B0606030504020204" pitchFamily="34" charset="0"/>
              <a:cs typeface="Open Sans" panose="020B0606030504020204" pitchFamily="34" charset="0"/>
            </a:rPr>
            <a:t>er Empfänger:innen von Sozialleistungen z. laufenden Lebensführung </a:t>
          </a:r>
        </a:p>
        <a:p xmlns:a="http://schemas.openxmlformats.org/drawingml/2006/main">
          <a:r>
            <a:rPr lang="de-DE" sz="1000" b="0">
              <a:latin typeface="Open Sans" panose="020B0606030504020204" pitchFamily="34" charset="0"/>
              <a:ea typeface="Open Sans" panose="020B0606030504020204" pitchFamily="34" charset="0"/>
              <a:cs typeface="Open Sans" panose="020B0606030504020204" pitchFamily="34" charset="0"/>
            </a:rPr>
            <a:t>Mindestsicherungsquote</a:t>
          </a:r>
          <a:r>
            <a:rPr lang="de-DE" sz="1000" b="0" baseline="0">
              <a:latin typeface="Open Sans" panose="020B0606030504020204" pitchFamily="34" charset="0"/>
              <a:ea typeface="Open Sans" panose="020B0606030504020204" pitchFamily="34" charset="0"/>
              <a:cs typeface="Open Sans" panose="020B0606030504020204" pitchFamily="34" charset="0"/>
            </a:rPr>
            <a:t> in %</a:t>
          </a:r>
          <a:r>
            <a:rPr lang="de-DE" sz="1000">
              <a:latin typeface="Open Sans" panose="020B0606030504020204" pitchFamily="34" charset="0"/>
              <a:ea typeface="Open Sans" panose="020B0606030504020204" pitchFamily="34" charset="0"/>
              <a:cs typeface="Open Sans" panose="020B0606030504020204" pitchFamily="34" charset="0"/>
            </a:rPr>
            <a:t> </a:t>
          </a:r>
        </a:p>
      </cdr:txBody>
    </cdr:sp>
  </cdr:relSizeAnchor>
  <cdr:relSizeAnchor xmlns:cdr="http://schemas.openxmlformats.org/drawingml/2006/chartDrawing">
    <cdr:from>
      <cdr:x>0</cdr:x>
      <cdr:y>0.92397</cdr:y>
    </cdr:from>
    <cdr:to>
      <cdr:x>0.15636</cdr:x>
      <cdr:y>0.99453</cdr:y>
    </cdr:to>
    <cdr:sp macro="" textlink="">
      <cdr:nvSpPr>
        <cdr:cNvPr id="3" name="Textfeld 2"/>
        <cdr:cNvSpPr txBox="1"/>
      </cdr:nvSpPr>
      <cdr:spPr>
        <a:xfrm xmlns:a="http://schemas.openxmlformats.org/drawingml/2006/main">
          <a:off x="0" y="5324476"/>
          <a:ext cx="906256" cy="40663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850">
              <a:latin typeface="Open Sans" panose="020B0606030504020204" pitchFamily="34" charset="0"/>
              <a:ea typeface="Open Sans" panose="020B0606030504020204" pitchFamily="34" charset="0"/>
              <a:cs typeface="Open Sans" panose="020B0606030504020204" pitchFamily="34" charset="0"/>
            </a:rPr>
            <a:t>Grafik: Hansestadt</a:t>
          </a:r>
          <a:r>
            <a:rPr lang="de-DE" sz="850" baseline="0">
              <a:latin typeface="Open Sans" panose="020B0606030504020204" pitchFamily="34" charset="0"/>
              <a:ea typeface="Open Sans" panose="020B0606030504020204" pitchFamily="34" charset="0"/>
              <a:cs typeface="Open Sans" panose="020B0606030504020204" pitchFamily="34" charset="0"/>
            </a:rPr>
            <a:t> Lübeck, 1.102.2, Kommunale Statistikstelle (Basis: Bundesagentur für Arbeit &amp; </a:t>
          </a:r>
        </a:p>
        <a:p xmlns:a="http://schemas.openxmlformats.org/drawingml/2006/main">
          <a:r>
            <a:rPr lang="de-DE" sz="850" baseline="0">
              <a:latin typeface="Open Sans" panose="020B0606030504020204" pitchFamily="34" charset="0"/>
              <a:ea typeface="Open Sans" panose="020B0606030504020204" pitchFamily="34" charset="0"/>
              <a:cs typeface="Open Sans" panose="020B0606030504020204" pitchFamily="34" charset="0"/>
            </a:rPr>
            <a:t>Bereich Soziale Sicherung)</a:t>
          </a:r>
          <a:endParaRPr lang="de-DE" sz="850">
            <a:latin typeface="Open Sans" panose="020B0606030504020204" pitchFamily="34" charset="0"/>
            <a:ea typeface="Open Sans" panose="020B0606030504020204" pitchFamily="34" charset="0"/>
            <a:cs typeface="Open Sans" panose="020B0606030504020204" pitchFamily="34" charset="0"/>
          </a:endParaRPr>
        </a:p>
      </cdr:txBody>
    </cdr:sp>
  </cdr:relSizeAnchor>
</c:userShapes>
</file>

<file path=xl/drawings/drawing57.xml><?xml version="1.0" encoding="utf-8"?>
<xdr:wsDr xmlns:xdr="http://schemas.openxmlformats.org/drawingml/2006/spreadsheetDrawing" xmlns:a="http://schemas.openxmlformats.org/drawingml/2006/main">
  <xdr:twoCellAnchor>
    <xdr:from>
      <xdr:col>0</xdr:col>
      <xdr:colOff>76882</xdr:colOff>
      <xdr:row>16</xdr:row>
      <xdr:rowOff>247650</xdr:rowOff>
    </xdr:from>
    <xdr:to>
      <xdr:col>7</xdr:col>
      <xdr:colOff>662939</xdr:colOff>
      <xdr:row>44</xdr:row>
      <xdr:rowOff>76200</xdr:rowOff>
    </xdr:to>
    <xdr:graphicFrame macro="">
      <xdr:nvGraphicFramePr>
        <xdr:cNvPr id="2" name="Diagramm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c:userShapes xmlns:c="http://schemas.openxmlformats.org/drawingml/2006/chart">
  <cdr:relSizeAnchor xmlns:cdr="http://schemas.openxmlformats.org/drawingml/2006/chartDrawing">
    <cdr:from>
      <cdr:x>0.00165</cdr:x>
      <cdr:y>0.90339</cdr:y>
    </cdr:from>
    <cdr:to>
      <cdr:x>1</cdr:x>
      <cdr:y>0.99518</cdr:y>
    </cdr:to>
    <cdr:sp macro="" textlink="">
      <cdr:nvSpPr>
        <cdr:cNvPr id="3" name="Textfeld 1"/>
        <cdr:cNvSpPr txBox="1"/>
      </cdr:nvSpPr>
      <cdr:spPr>
        <a:xfrm xmlns:a="http://schemas.openxmlformats.org/drawingml/2006/main">
          <a:off x="9546" y="4076646"/>
          <a:ext cx="5776040" cy="41421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850">
              <a:latin typeface="Open Sans" panose="020B0606030504020204" pitchFamily="34" charset="0"/>
              <a:ea typeface="Open Sans" panose="020B0606030504020204" pitchFamily="34" charset="0"/>
              <a:cs typeface="Open Sans" panose="020B0606030504020204" pitchFamily="34" charset="0"/>
            </a:rPr>
            <a:t>Grafik: Hansestadt Lübeck, 1.102.2, Kommunale Statistikstelle (Basis: Bundesagentur für Arbeit </a:t>
          </a:r>
        </a:p>
        <a:p xmlns:a="http://schemas.openxmlformats.org/drawingml/2006/main">
          <a:r>
            <a:rPr lang="de-DE" sz="850">
              <a:latin typeface="Open Sans" panose="020B0606030504020204" pitchFamily="34" charset="0"/>
              <a:ea typeface="Open Sans" panose="020B0606030504020204" pitchFamily="34" charset="0"/>
              <a:cs typeface="Open Sans" panose="020B0606030504020204" pitchFamily="34" charset="0"/>
            </a:rPr>
            <a:t>und Hansestadt Lübeck)</a:t>
          </a:r>
        </a:p>
        <a:p xmlns:a="http://schemas.openxmlformats.org/drawingml/2006/main">
          <a:endParaRPr lang="de-DE" sz="850">
            <a:latin typeface="Open Sans" panose="020B0606030504020204" pitchFamily="34" charset="0"/>
            <a:ea typeface="Open Sans" panose="020B0606030504020204" pitchFamily="34" charset="0"/>
            <a:cs typeface="Open Sans" panose="020B0606030504020204" pitchFamily="34" charset="0"/>
          </a:endParaRPr>
        </a:p>
      </cdr:txBody>
    </cdr:sp>
  </cdr:relSizeAnchor>
  <cdr:relSizeAnchor xmlns:cdr="http://schemas.openxmlformats.org/drawingml/2006/chartDrawing">
    <cdr:from>
      <cdr:x>0</cdr:x>
      <cdr:y>0</cdr:y>
    </cdr:from>
    <cdr:to>
      <cdr:x>0.14118</cdr:x>
      <cdr:y>0.2397</cdr:y>
    </cdr:to>
    <cdr:sp macro="" textlink="">
      <cdr:nvSpPr>
        <cdr:cNvPr id="4" name="Textfeld 3"/>
        <cdr:cNvSpPr txBox="1"/>
      </cdr:nvSpPr>
      <cdr:spPr>
        <a:xfrm xmlns:a="http://schemas.openxmlformats.org/drawingml/2006/main">
          <a:off x="0" y="0"/>
          <a:ext cx="888975" cy="109539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000" b="1">
              <a:latin typeface="Open Sans" panose="020B0606030504020204" pitchFamily="34" charset="0"/>
              <a:ea typeface="Open Sans" panose="020B0606030504020204" pitchFamily="34" charset="0"/>
              <a:cs typeface="Open Sans" panose="020B0606030504020204" pitchFamily="34" charset="0"/>
            </a:rPr>
            <a:t>Empfänger:innen v. Sozialleistungen 2024 zur laufenden Lebensführung nach Stadtteilen</a:t>
          </a:r>
        </a:p>
        <a:p xmlns:a="http://schemas.openxmlformats.org/drawingml/2006/main">
          <a:r>
            <a:rPr lang="de-DE" sz="1000" b="0">
              <a:latin typeface="Open Sans" panose="020B0606030504020204" pitchFamily="34" charset="0"/>
              <a:ea typeface="Open Sans" panose="020B0606030504020204" pitchFamily="34" charset="0"/>
              <a:cs typeface="Open Sans" panose="020B0606030504020204" pitchFamily="34" charset="0"/>
            </a:rPr>
            <a:t>Mindestsicherungsquote in %</a:t>
          </a:r>
        </a:p>
      </cdr:txBody>
    </cdr:sp>
  </cdr:relSizeAnchor>
</c:userShapes>
</file>

<file path=xl/drawings/drawing59.xml><?xml version="1.0" encoding="utf-8"?>
<xdr:wsDr xmlns:xdr="http://schemas.openxmlformats.org/drawingml/2006/spreadsheetDrawing" xmlns:a="http://schemas.openxmlformats.org/drawingml/2006/main">
  <xdr:twoCellAnchor>
    <xdr:from>
      <xdr:col>1</xdr:col>
      <xdr:colOff>0</xdr:colOff>
      <xdr:row>4</xdr:row>
      <xdr:rowOff>66675</xdr:rowOff>
    </xdr:from>
    <xdr:to>
      <xdr:col>1</xdr:col>
      <xdr:colOff>0</xdr:colOff>
      <xdr:row>5</xdr:row>
      <xdr:rowOff>85725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1228725" y="733425"/>
          <a:ext cx="0" cy="219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de-DE" sz="800" b="0" i="0" u="none" strike="noStrike" baseline="0">
              <a:solidFill>
                <a:srgbClr val="000000"/>
              </a:solidFill>
              <a:latin typeface="Helv"/>
            </a:rPr>
            <a:t>Anzahl</a:t>
          </a:r>
        </a:p>
      </xdr:txBody>
    </xdr:sp>
    <xdr:clientData/>
  </xdr:twoCellAnchor>
  <xdr:twoCellAnchor>
    <xdr:from>
      <xdr:col>1</xdr:col>
      <xdr:colOff>0</xdr:colOff>
      <xdr:row>4</xdr:row>
      <xdr:rowOff>57150</xdr:rowOff>
    </xdr:from>
    <xdr:to>
      <xdr:col>1</xdr:col>
      <xdr:colOff>0</xdr:colOff>
      <xdr:row>5</xdr:row>
      <xdr:rowOff>123825</xdr:rowOff>
    </xdr:to>
    <xdr:sp macro="" textlink="">
      <xdr:nvSpPr>
        <xdr:cNvPr id="3" name="Text 2">
          <a:extLst>
            <a:ext uri="{FF2B5EF4-FFF2-40B4-BE49-F238E27FC236}">
              <a16:creationId xmlns:a16="http://schemas.microsoft.com/office/drawing/2014/main" id="{00000000-0008-0000-1D00-000003000000}"/>
            </a:ext>
          </a:extLst>
        </xdr:cNvPr>
        <xdr:cNvSpPr txBox="1">
          <a:spLocks noChangeArrowheads="1"/>
        </xdr:cNvSpPr>
      </xdr:nvSpPr>
      <xdr:spPr bwMode="auto">
        <a:xfrm>
          <a:off x="1228725" y="723900"/>
          <a:ext cx="0" cy="2667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de-DE" sz="800" b="0" i="0" u="none" strike="noStrike" baseline="0">
              <a:solidFill>
                <a:srgbClr val="000000"/>
              </a:solidFill>
              <a:latin typeface="Helv"/>
            </a:rPr>
            <a:t>in %</a:t>
          </a:r>
        </a:p>
      </xdr:txBody>
    </xdr:sp>
    <xdr:clientData/>
  </xdr:twoCellAnchor>
  <xdr:twoCellAnchor>
    <xdr:from>
      <xdr:col>0</xdr:col>
      <xdr:colOff>0</xdr:colOff>
      <xdr:row>37</xdr:row>
      <xdr:rowOff>95250</xdr:rowOff>
    </xdr:from>
    <xdr:to>
      <xdr:col>4</xdr:col>
      <xdr:colOff>1171575</xdr:colOff>
      <xdr:row>74</xdr:row>
      <xdr:rowOff>0</xdr:rowOff>
    </xdr:to>
    <xdr:graphicFrame macro="">
      <xdr:nvGraphicFramePr>
        <xdr:cNvPr id="4" name="Diagramm 3">
          <a:extLst>
            <a:ext uri="{FF2B5EF4-FFF2-40B4-BE49-F238E27FC236}">
              <a16:creationId xmlns:a16="http://schemas.microsoft.com/office/drawing/2014/main" id="{00000000-0008-0000-1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24</xdr:row>
      <xdr:rowOff>114627</xdr:rowOff>
    </xdr:from>
    <xdr:to>
      <xdr:col>6</xdr:col>
      <xdr:colOff>3285</xdr:colOff>
      <xdr:row>49</xdr:row>
      <xdr:rowOff>152399</xdr:rowOff>
    </xdr:to>
    <xdr:graphicFrame macro="">
      <xdr:nvGraphicFramePr>
        <xdr:cNvPr id="2" name="Diagramm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50</xdr:row>
      <xdr:rowOff>76200</xdr:rowOff>
    </xdr:from>
    <xdr:to>
      <xdr:col>5</xdr:col>
      <xdr:colOff>610840</xdr:colOff>
      <xdr:row>52</xdr:row>
      <xdr:rowOff>1603</xdr:rowOff>
    </xdr:to>
    <xdr:sp macro="" textlink="">
      <xdr:nvSpPr>
        <xdr:cNvPr id="3" name="Textfeld 1">
          <a:extLst>
            <a:ext uri="{FF2B5EF4-FFF2-40B4-BE49-F238E27FC236}">
              <a16:creationId xmlns:a16="http://schemas.microsoft.com/office/drawing/2014/main" id="{00000000-0008-0000-0400-000003000000}"/>
            </a:ext>
          </a:extLst>
        </xdr:cNvPr>
        <xdr:cNvSpPr txBox="1"/>
      </xdr:nvSpPr>
      <xdr:spPr>
        <a:xfrm>
          <a:off x="0" y="8772525"/>
          <a:ext cx="5878165" cy="249253"/>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de-DE" sz="85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Grafik: Hansestadt</a:t>
          </a:r>
          <a:r>
            <a:rPr lang="de-DE" sz="85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 Lübeck, 1.102.2, Kommunale Statistikstelle (Basis: Statistikamt Nord)</a:t>
          </a:r>
          <a:endParaRPr lang="de-DE" sz="85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endParaRPr>
        </a:p>
      </xdr:txBody>
    </xdr:sp>
    <xdr:clientData/>
  </xdr:twoCellAnchor>
</xdr:wsDr>
</file>

<file path=xl/drawings/drawing60.xml><?xml version="1.0" encoding="utf-8"?>
<c:userShapes xmlns:c="http://schemas.openxmlformats.org/drawingml/2006/chart">
  <cdr:relSizeAnchor xmlns:cdr="http://schemas.openxmlformats.org/drawingml/2006/chartDrawing">
    <cdr:from>
      <cdr:x>0.0114</cdr:x>
      <cdr:y>0.02797</cdr:y>
    </cdr:from>
    <cdr:to>
      <cdr:x>0.16775</cdr:x>
      <cdr:y>0.25175</cdr:y>
    </cdr:to>
    <cdr:sp macro="" textlink="">
      <cdr:nvSpPr>
        <cdr:cNvPr id="2" name="Textfeld 1"/>
        <cdr:cNvSpPr txBox="1"/>
      </cdr:nvSpPr>
      <cdr:spPr>
        <a:xfrm xmlns:a="http://schemas.openxmlformats.org/drawingml/2006/main">
          <a:off x="66674" y="121759"/>
          <a:ext cx="914400" cy="97408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000" b="1">
              <a:latin typeface="Open Sans" panose="020B0606030504020204" pitchFamily="34" charset="0"/>
              <a:ea typeface="Open Sans" panose="020B0606030504020204" pitchFamily="34" charset="0"/>
              <a:cs typeface="Open Sans" panose="020B0606030504020204" pitchFamily="34" charset="0"/>
            </a:rPr>
            <a:t>Entwicklung der Versorgungsquote im Elementarbereich </a:t>
          </a:r>
        </a:p>
        <a:p xmlns:a="http://schemas.openxmlformats.org/drawingml/2006/main">
          <a:r>
            <a:rPr lang="de-DE" sz="1000" b="0">
              <a:latin typeface="Open Sans" panose="020B0606030504020204" pitchFamily="34" charset="0"/>
              <a:ea typeface="Open Sans" panose="020B0606030504020204" pitchFamily="34" charset="0"/>
              <a:cs typeface="Open Sans" panose="020B0606030504020204" pitchFamily="34" charset="0"/>
            </a:rPr>
            <a:t>in %</a:t>
          </a:r>
        </a:p>
      </cdr:txBody>
    </cdr:sp>
  </cdr:relSizeAnchor>
  <cdr:relSizeAnchor xmlns:cdr="http://schemas.openxmlformats.org/drawingml/2006/chartDrawing">
    <cdr:from>
      <cdr:x>0</cdr:x>
      <cdr:y>0.93432</cdr:y>
    </cdr:from>
    <cdr:to>
      <cdr:x>0.15636</cdr:x>
      <cdr:y>0.97727</cdr:y>
    </cdr:to>
    <cdr:sp macro="" textlink="">
      <cdr:nvSpPr>
        <cdr:cNvPr id="3" name="Textfeld 2"/>
        <cdr:cNvSpPr txBox="1"/>
      </cdr:nvSpPr>
      <cdr:spPr>
        <a:xfrm xmlns:a="http://schemas.openxmlformats.org/drawingml/2006/main">
          <a:off x="0" y="5482045"/>
          <a:ext cx="939766" cy="25200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850">
              <a:latin typeface="Open Sans" panose="020B0606030504020204" pitchFamily="34" charset="0"/>
              <a:ea typeface="Open Sans" panose="020B0606030504020204" pitchFamily="34" charset="0"/>
              <a:cs typeface="Open Sans" panose="020B0606030504020204" pitchFamily="34" charset="0"/>
            </a:rPr>
            <a:t>Grafik: Hansestadt</a:t>
          </a:r>
          <a:r>
            <a:rPr lang="de-DE" sz="850" baseline="0">
              <a:latin typeface="Open Sans" panose="020B0606030504020204" pitchFamily="34" charset="0"/>
              <a:ea typeface="Open Sans" panose="020B0606030504020204" pitchFamily="34" charset="0"/>
              <a:cs typeface="Open Sans" panose="020B0606030504020204" pitchFamily="34" charset="0"/>
            </a:rPr>
            <a:t> Lübeck, 1.102.2, Kommunale Statistikstelle (Basis: Jugendhilfeplanung)</a:t>
          </a:r>
          <a:endParaRPr lang="de-DE" sz="850">
            <a:latin typeface="Open Sans" panose="020B0606030504020204" pitchFamily="34" charset="0"/>
            <a:ea typeface="Open Sans" panose="020B0606030504020204" pitchFamily="34" charset="0"/>
            <a:cs typeface="Open Sans" panose="020B0606030504020204" pitchFamily="34" charset="0"/>
          </a:endParaRPr>
        </a:p>
      </cdr:txBody>
    </cdr:sp>
  </cdr:relSizeAnchor>
  <cdr:relSizeAnchor xmlns:cdr="http://schemas.openxmlformats.org/drawingml/2006/chartDrawing">
    <cdr:from>
      <cdr:x>0.0317</cdr:x>
      <cdr:y>0.69483</cdr:y>
    </cdr:from>
    <cdr:to>
      <cdr:x>0.37401</cdr:x>
      <cdr:y>0.82851</cdr:y>
    </cdr:to>
    <cdr:grpSp>
      <cdr:nvGrpSpPr>
        <cdr:cNvPr id="10" name="Gruppieren 9">
          <a:extLst xmlns:a="http://schemas.openxmlformats.org/drawingml/2006/main">
            <a:ext uri="{FF2B5EF4-FFF2-40B4-BE49-F238E27FC236}">
              <a16:creationId xmlns:a16="http://schemas.microsoft.com/office/drawing/2014/main" id="{80ED7EB7-3E58-5D90-5B99-52A920A6D946}"/>
            </a:ext>
          </a:extLst>
        </cdr:cNvPr>
        <cdr:cNvGrpSpPr/>
      </cdr:nvGrpSpPr>
      <cdr:grpSpPr>
        <a:xfrm xmlns:a="http://schemas.openxmlformats.org/drawingml/2006/main">
          <a:off x="191311" y="3875651"/>
          <a:ext cx="2065854" cy="745645"/>
          <a:chOff x="559090" y="5657850"/>
          <a:chExt cx="2300553" cy="914400"/>
        </a:xfrm>
      </cdr:grpSpPr>
      <cdr:cxnSp macro="">
        <cdr:nvCxnSpPr>
          <cdr:cNvPr id="5" name="Gerade Verbindung mit Pfeil 4">
            <a:extLst xmlns:a="http://schemas.openxmlformats.org/drawingml/2006/main">
              <a:ext uri="{FF2B5EF4-FFF2-40B4-BE49-F238E27FC236}">
                <a16:creationId xmlns:a16="http://schemas.microsoft.com/office/drawing/2014/main" id="{D55660E6-4B5C-03A4-21BD-04FB006E9D4E}"/>
              </a:ext>
            </a:extLst>
          </cdr:cNvPr>
          <cdr:cNvCxnSpPr/>
        </cdr:nvCxnSpPr>
        <cdr:spPr>
          <a:xfrm xmlns:a="http://schemas.openxmlformats.org/drawingml/2006/main">
            <a:off x="559090" y="5886735"/>
            <a:ext cx="2300553" cy="2495"/>
          </a:xfrm>
          <a:prstGeom xmlns:a="http://schemas.openxmlformats.org/drawingml/2006/main" prst="straightConnector1">
            <a:avLst/>
          </a:prstGeom>
          <a:ln xmlns:a="http://schemas.openxmlformats.org/drawingml/2006/main">
            <a:tailEnd type="arrow"/>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sp macro="" textlink="">
        <cdr:nvSpPr>
          <cdr:cNvPr id="7" name="Textfeld 6"/>
          <cdr:cNvSpPr txBox="1"/>
        </cdr:nvSpPr>
        <cdr:spPr>
          <a:xfrm xmlns:a="http://schemas.openxmlformats.org/drawingml/2006/main">
            <a:off x="1238250" y="5657850"/>
            <a:ext cx="914400" cy="914400"/>
          </a:xfrm>
          <a:prstGeom xmlns:a="http://schemas.openxmlformats.org/drawingml/2006/main" prst="rect">
            <a:avLst/>
          </a:prstGeom>
        </cdr:spPr>
        <cdr:txBody>
          <a:bodyPr xmlns:a="http://schemas.openxmlformats.org/drawingml/2006/main" vertOverflow="clip" wrap="none" rtlCol="0" anchor="t"/>
          <a:lstStyle xmlns:a="http://schemas.openxmlformats.org/drawingml/2006/main"/>
          <a:p xmlns:a="http://schemas.openxmlformats.org/drawingml/2006/main">
            <a:pPr algn="ctr"/>
            <a:r>
              <a:rPr lang="de-DE" sz="850">
                <a:latin typeface="Open Sans" panose="020B0606030504020204" pitchFamily="34" charset="0"/>
                <a:ea typeface="Open Sans" panose="020B0606030504020204" pitchFamily="34" charset="0"/>
                <a:cs typeface="Open Sans" panose="020B0606030504020204" pitchFamily="34" charset="0"/>
              </a:rPr>
              <a:t>Änderung der Berechnungsgrundlage</a:t>
            </a:r>
          </a:p>
          <a:p xmlns:a="http://schemas.openxmlformats.org/drawingml/2006/main">
            <a:pPr algn="ctr"/>
            <a:r>
              <a:rPr lang="de-DE" sz="850">
                <a:latin typeface="Open Sans" panose="020B0606030504020204" pitchFamily="34" charset="0"/>
                <a:ea typeface="Open Sans" panose="020B0606030504020204" pitchFamily="34" charset="0"/>
                <a:cs typeface="Open Sans" panose="020B0606030504020204" pitchFamily="34" charset="0"/>
              </a:rPr>
              <a:t>von 3 auf 3,5 Jahrgänge</a:t>
            </a:r>
          </a:p>
        </cdr:txBody>
      </cdr:sp>
    </cdr:grpSp>
  </cdr:relSizeAnchor>
</c:userShapes>
</file>

<file path=xl/drawings/drawing61.xml><?xml version="1.0" encoding="utf-8"?>
<xdr:wsDr xmlns:xdr="http://schemas.openxmlformats.org/drawingml/2006/spreadsheetDrawing" xmlns:a="http://schemas.openxmlformats.org/drawingml/2006/main">
  <xdr:twoCellAnchor>
    <xdr:from>
      <xdr:col>1</xdr:col>
      <xdr:colOff>0</xdr:colOff>
      <xdr:row>4</xdr:row>
      <xdr:rowOff>66675</xdr:rowOff>
    </xdr:from>
    <xdr:to>
      <xdr:col>1</xdr:col>
      <xdr:colOff>0</xdr:colOff>
      <xdr:row>5</xdr:row>
      <xdr:rowOff>85725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1295400" y="733425"/>
          <a:ext cx="0" cy="219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de-DE" sz="800" b="0" i="0" u="none" strike="noStrike" baseline="0">
              <a:solidFill>
                <a:srgbClr val="000000"/>
              </a:solidFill>
              <a:latin typeface="Helv"/>
            </a:rPr>
            <a:t>Anzahl</a:t>
          </a:r>
        </a:p>
      </xdr:txBody>
    </xdr:sp>
    <xdr:clientData/>
  </xdr:twoCellAnchor>
  <xdr:twoCellAnchor>
    <xdr:from>
      <xdr:col>1</xdr:col>
      <xdr:colOff>0</xdr:colOff>
      <xdr:row>4</xdr:row>
      <xdr:rowOff>57150</xdr:rowOff>
    </xdr:from>
    <xdr:to>
      <xdr:col>1</xdr:col>
      <xdr:colOff>0</xdr:colOff>
      <xdr:row>5</xdr:row>
      <xdr:rowOff>123825</xdr:rowOff>
    </xdr:to>
    <xdr:sp macro="" textlink="">
      <xdr:nvSpPr>
        <xdr:cNvPr id="3" name="Text 2">
          <a:extLst>
            <a:ext uri="{FF2B5EF4-FFF2-40B4-BE49-F238E27FC236}">
              <a16:creationId xmlns:a16="http://schemas.microsoft.com/office/drawing/2014/main" id="{00000000-0008-0000-1E00-000003000000}"/>
            </a:ext>
          </a:extLst>
        </xdr:cNvPr>
        <xdr:cNvSpPr txBox="1">
          <a:spLocks noChangeArrowheads="1"/>
        </xdr:cNvSpPr>
      </xdr:nvSpPr>
      <xdr:spPr bwMode="auto">
        <a:xfrm>
          <a:off x="1295400" y="723900"/>
          <a:ext cx="0" cy="2667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de-DE" sz="800" b="0" i="0" u="none" strike="noStrike" baseline="0">
              <a:solidFill>
                <a:srgbClr val="000000"/>
              </a:solidFill>
              <a:latin typeface="Helv"/>
            </a:rPr>
            <a:t>in %</a:t>
          </a:r>
        </a:p>
      </xdr:txBody>
    </xdr:sp>
    <xdr:clientData/>
  </xdr:twoCellAnchor>
  <xdr:twoCellAnchor>
    <xdr:from>
      <xdr:col>0</xdr:col>
      <xdr:colOff>1</xdr:colOff>
      <xdr:row>20</xdr:row>
      <xdr:rowOff>114303</xdr:rowOff>
    </xdr:from>
    <xdr:to>
      <xdr:col>4</xdr:col>
      <xdr:colOff>1181101</xdr:colOff>
      <xdr:row>59</xdr:row>
      <xdr:rowOff>44930</xdr:rowOff>
    </xdr:to>
    <xdr:graphicFrame macro="">
      <xdr:nvGraphicFramePr>
        <xdr:cNvPr id="4" name="Diagramm 3">
          <a:extLst>
            <a:ext uri="{FF2B5EF4-FFF2-40B4-BE49-F238E27FC236}">
              <a16:creationId xmlns:a16="http://schemas.microsoft.com/office/drawing/2014/main" id="{00000000-0008-0000-1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c:userShapes xmlns:c="http://schemas.openxmlformats.org/drawingml/2006/chart">
  <cdr:relSizeAnchor xmlns:cdr="http://schemas.openxmlformats.org/drawingml/2006/chartDrawing">
    <cdr:from>
      <cdr:x>0.00343</cdr:x>
      <cdr:y>0.96376</cdr:y>
    </cdr:from>
    <cdr:to>
      <cdr:x>0.98211</cdr:x>
      <cdr:y>1</cdr:y>
    </cdr:to>
    <cdr:sp macro="" textlink="">
      <cdr:nvSpPr>
        <cdr:cNvPr id="3" name="Textfeld 1"/>
        <cdr:cNvSpPr txBox="1"/>
      </cdr:nvSpPr>
      <cdr:spPr>
        <a:xfrm xmlns:a="http://schemas.openxmlformats.org/drawingml/2006/main">
          <a:off x="22767" y="5764923"/>
          <a:ext cx="6496097" cy="21677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850">
              <a:latin typeface="Open Sans" panose="020B0606030504020204" pitchFamily="34" charset="0"/>
              <a:ea typeface="Open Sans" panose="020B0606030504020204" pitchFamily="34" charset="0"/>
              <a:cs typeface="Open Sans" panose="020B0606030504020204" pitchFamily="34" charset="0"/>
            </a:rPr>
            <a:t>Grafik: Hansestadt Lübeck, 1.102.2, Kommunale Statistikstelle (Basis: Jugendhilfeplanung</a:t>
          </a:r>
          <a:r>
            <a:rPr lang="de-DE" sz="850" baseline="0">
              <a:latin typeface="Open Sans" panose="020B0606030504020204" pitchFamily="34" charset="0"/>
              <a:ea typeface="Open Sans" panose="020B0606030504020204" pitchFamily="34" charset="0"/>
              <a:cs typeface="Open Sans" panose="020B0606030504020204" pitchFamily="34" charset="0"/>
            </a:rPr>
            <a:t>)</a:t>
          </a:r>
          <a:endParaRPr lang="de-DE" sz="850">
            <a:latin typeface="Open Sans" panose="020B0606030504020204" pitchFamily="34" charset="0"/>
            <a:ea typeface="Open Sans" panose="020B0606030504020204" pitchFamily="34" charset="0"/>
            <a:cs typeface="Open Sans" panose="020B0606030504020204" pitchFamily="34" charset="0"/>
          </a:endParaRPr>
        </a:p>
      </cdr:txBody>
    </cdr:sp>
  </cdr:relSizeAnchor>
  <cdr:relSizeAnchor xmlns:cdr="http://schemas.openxmlformats.org/drawingml/2006/chartDrawing">
    <cdr:from>
      <cdr:x>0.00882</cdr:x>
      <cdr:y>0</cdr:y>
    </cdr:from>
    <cdr:to>
      <cdr:x>0.15</cdr:x>
      <cdr:y>0.2397</cdr:y>
    </cdr:to>
    <cdr:sp macro="" textlink="">
      <cdr:nvSpPr>
        <cdr:cNvPr id="4" name="Textfeld 3"/>
        <cdr:cNvSpPr txBox="1"/>
      </cdr:nvSpPr>
      <cdr:spPr>
        <a:xfrm xmlns:a="http://schemas.openxmlformats.org/drawingml/2006/main">
          <a:off x="5715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000" b="1">
              <a:latin typeface="Open Sans" panose="020B0606030504020204" pitchFamily="34" charset="0"/>
              <a:ea typeface="Open Sans" panose="020B0606030504020204" pitchFamily="34" charset="0"/>
              <a:cs typeface="Open Sans" panose="020B0606030504020204" pitchFamily="34" charset="0"/>
            </a:rPr>
            <a:t>Versorgungsquote d. Stadtteile </a:t>
          </a:r>
          <a:r>
            <a:rPr lang="de-DE" sz="1000" b="1" baseline="0">
              <a:latin typeface="Open Sans" panose="020B0606030504020204" pitchFamily="34" charset="0"/>
              <a:ea typeface="Open Sans" panose="020B0606030504020204" pitchFamily="34" charset="0"/>
              <a:cs typeface="Open Sans" panose="020B0606030504020204" pitchFamily="34" charset="0"/>
            </a:rPr>
            <a:t>für Plätze </a:t>
          </a:r>
          <a:r>
            <a:rPr lang="de-DE" sz="1000" b="1">
              <a:latin typeface="Open Sans" panose="020B0606030504020204" pitchFamily="34" charset="0"/>
              <a:ea typeface="Open Sans" panose="020B0606030504020204" pitchFamily="34" charset="0"/>
              <a:cs typeface="Open Sans" panose="020B0606030504020204" pitchFamily="34" charset="0"/>
            </a:rPr>
            <a:t>i. Kindertagesstätten</a:t>
          </a:r>
          <a:r>
            <a:rPr lang="de-DE" sz="1000" b="1" baseline="0">
              <a:latin typeface="Open Sans" panose="020B0606030504020204" pitchFamily="34" charset="0"/>
              <a:ea typeface="Open Sans" panose="020B0606030504020204" pitchFamily="34" charset="0"/>
              <a:cs typeface="Open Sans" panose="020B0606030504020204" pitchFamily="34" charset="0"/>
            </a:rPr>
            <a:t> i. Elementarbereich 2024</a:t>
          </a:r>
        </a:p>
        <a:p xmlns:a="http://schemas.openxmlformats.org/drawingml/2006/main">
          <a:r>
            <a:rPr lang="de-DE" sz="1000" b="0" baseline="0">
              <a:latin typeface="Open Sans" panose="020B0606030504020204" pitchFamily="34" charset="0"/>
              <a:ea typeface="Open Sans" panose="020B0606030504020204" pitchFamily="34" charset="0"/>
              <a:cs typeface="Open Sans" panose="020B0606030504020204" pitchFamily="34" charset="0"/>
            </a:rPr>
            <a:t>in %</a:t>
          </a:r>
          <a:endParaRPr lang="de-DE" sz="1000" b="0">
            <a:latin typeface="Open Sans" panose="020B0606030504020204" pitchFamily="34" charset="0"/>
            <a:ea typeface="Open Sans" panose="020B0606030504020204" pitchFamily="34" charset="0"/>
            <a:cs typeface="Open Sans" panose="020B0606030504020204" pitchFamily="34" charset="0"/>
          </a:endParaRPr>
        </a:p>
      </cdr:txBody>
    </cdr:sp>
  </cdr:relSizeAnchor>
</c:userShapes>
</file>

<file path=xl/drawings/drawing63.xml><?xml version="1.0" encoding="utf-8"?>
<xdr:wsDr xmlns:xdr="http://schemas.openxmlformats.org/drawingml/2006/spreadsheetDrawing" xmlns:a="http://schemas.openxmlformats.org/drawingml/2006/main">
  <xdr:twoCellAnchor>
    <xdr:from>
      <xdr:col>0</xdr:col>
      <xdr:colOff>0</xdr:colOff>
      <xdr:row>31</xdr:row>
      <xdr:rowOff>118220</xdr:rowOff>
    </xdr:from>
    <xdr:to>
      <xdr:col>8</xdr:col>
      <xdr:colOff>0</xdr:colOff>
      <xdr:row>64</xdr:row>
      <xdr:rowOff>123264</xdr:rowOff>
    </xdr:to>
    <xdr:graphicFrame macro="">
      <xdr:nvGraphicFramePr>
        <xdr:cNvPr id="2" name="Diagramm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c:userShapes xmlns:c="http://schemas.openxmlformats.org/drawingml/2006/chart">
  <cdr:relSizeAnchor xmlns:cdr="http://schemas.openxmlformats.org/drawingml/2006/chartDrawing">
    <cdr:from>
      <cdr:x>0</cdr:x>
      <cdr:y>0</cdr:y>
    </cdr:from>
    <cdr:to>
      <cdr:x>0.46606</cdr:x>
      <cdr:y>0.15129</cdr:y>
    </cdr:to>
    <cdr:sp macro="" textlink="">
      <cdr:nvSpPr>
        <cdr:cNvPr id="2" name="Textfeld 1"/>
        <cdr:cNvSpPr txBox="1"/>
      </cdr:nvSpPr>
      <cdr:spPr>
        <a:xfrm xmlns:a="http://schemas.openxmlformats.org/drawingml/2006/main">
          <a:off x="0" y="0"/>
          <a:ext cx="2772738" cy="44124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000" b="1">
              <a:latin typeface="Open Sans" panose="020B0606030504020204" pitchFamily="34" charset="0"/>
              <a:ea typeface="Open Sans" panose="020B0606030504020204" pitchFamily="34" charset="0"/>
              <a:cs typeface="Open Sans" panose="020B0606030504020204" pitchFamily="34" charset="0"/>
            </a:rPr>
            <a:t>Entwicklung der Versorgungsquote zur Betreuung von Kindern unter 3 Jahren </a:t>
          </a:r>
        </a:p>
        <a:p xmlns:a="http://schemas.openxmlformats.org/drawingml/2006/main">
          <a:r>
            <a:rPr lang="de-DE" sz="1000" b="0">
              <a:latin typeface="Open Sans" panose="020B0606030504020204" pitchFamily="34" charset="0"/>
              <a:ea typeface="Open Sans" panose="020B0606030504020204" pitchFamily="34" charset="0"/>
              <a:cs typeface="Open Sans" panose="020B0606030504020204" pitchFamily="34" charset="0"/>
            </a:rPr>
            <a:t>in %</a:t>
          </a:r>
        </a:p>
        <a:p xmlns:a="http://schemas.openxmlformats.org/drawingml/2006/main">
          <a:endParaRPr lang="de-DE" sz="1000" b="0">
            <a:latin typeface="Open Sans" panose="020B0606030504020204" pitchFamily="34" charset="0"/>
            <a:ea typeface="Open Sans" panose="020B0606030504020204" pitchFamily="34" charset="0"/>
            <a:cs typeface="Open Sans" panose="020B0606030504020204" pitchFamily="34" charset="0"/>
          </a:endParaRPr>
        </a:p>
      </cdr:txBody>
    </cdr:sp>
  </cdr:relSizeAnchor>
  <cdr:relSizeAnchor xmlns:cdr="http://schemas.openxmlformats.org/drawingml/2006/chartDrawing">
    <cdr:from>
      <cdr:x>0.00411</cdr:x>
      <cdr:y>0.87198</cdr:y>
    </cdr:from>
    <cdr:to>
      <cdr:x>0.16047</cdr:x>
      <cdr:y>0.96865</cdr:y>
    </cdr:to>
    <cdr:sp macro="" textlink="">
      <cdr:nvSpPr>
        <cdr:cNvPr id="3" name="Textfeld 2"/>
        <cdr:cNvSpPr txBox="1"/>
      </cdr:nvSpPr>
      <cdr:spPr>
        <a:xfrm xmlns:a="http://schemas.openxmlformats.org/drawingml/2006/main">
          <a:off x="24608" y="2543177"/>
          <a:ext cx="936192" cy="28193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DE" sz="850">
            <a:latin typeface="Open Sans" panose="020B0606030504020204" pitchFamily="34" charset="0"/>
            <a:ea typeface="Open Sans" panose="020B0606030504020204" pitchFamily="34" charset="0"/>
            <a:cs typeface="Open Sans" panose="020B0606030504020204" pitchFamily="34" charset="0"/>
          </a:endParaRPr>
        </a:p>
      </cdr:txBody>
    </cdr:sp>
  </cdr:relSizeAnchor>
</c:userShapes>
</file>

<file path=xl/drawings/drawing65.xml><?xml version="1.0" encoding="utf-8"?>
<xdr:wsDr xmlns:xdr="http://schemas.openxmlformats.org/drawingml/2006/spreadsheetDrawing" xmlns:a="http://schemas.openxmlformats.org/drawingml/2006/main">
  <xdr:twoCellAnchor>
    <xdr:from>
      <xdr:col>0</xdr:col>
      <xdr:colOff>0</xdr:colOff>
      <xdr:row>17</xdr:row>
      <xdr:rowOff>123823</xdr:rowOff>
    </xdr:from>
    <xdr:to>
      <xdr:col>7</xdr:col>
      <xdr:colOff>714375</xdr:colOff>
      <xdr:row>36</xdr:row>
      <xdr:rowOff>0</xdr:rowOff>
    </xdr:to>
    <xdr:graphicFrame macro="">
      <xdr:nvGraphicFramePr>
        <xdr:cNvPr id="2" name="Diagramm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c:userShapes xmlns:c="http://schemas.openxmlformats.org/drawingml/2006/chart">
  <cdr:relSizeAnchor xmlns:cdr="http://schemas.openxmlformats.org/drawingml/2006/chartDrawing">
    <cdr:from>
      <cdr:x>0</cdr:x>
      <cdr:y>0</cdr:y>
    </cdr:from>
    <cdr:to>
      <cdr:x>0.46606</cdr:x>
      <cdr:y>0.15129</cdr:y>
    </cdr:to>
    <cdr:sp macro="" textlink="">
      <cdr:nvSpPr>
        <cdr:cNvPr id="2" name="Textfeld 1"/>
        <cdr:cNvSpPr txBox="1"/>
      </cdr:nvSpPr>
      <cdr:spPr>
        <a:xfrm xmlns:a="http://schemas.openxmlformats.org/drawingml/2006/main">
          <a:off x="0" y="0"/>
          <a:ext cx="2772738" cy="44124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000" b="1">
              <a:latin typeface="Open Sans" panose="020B0606030504020204" pitchFamily="34" charset="0"/>
              <a:ea typeface="Open Sans" panose="020B0606030504020204" pitchFamily="34" charset="0"/>
              <a:cs typeface="Open Sans" panose="020B0606030504020204" pitchFamily="34" charset="0"/>
            </a:rPr>
            <a:t>Kita-Plätze zur Betreuung von Kindern unter 3 Jahren 2024 nach Stadtteilen</a:t>
          </a:r>
        </a:p>
        <a:p xmlns:a="http://schemas.openxmlformats.org/drawingml/2006/main">
          <a:r>
            <a:rPr lang="de-DE" sz="1000" b="0">
              <a:latin typeface="Open Sans" panose="020B0606030504020204" pitchFamily="34" charset="0"/>
              <a:ea typeface="Open Sans" panose="020B0606030504020204" pitchFamily="34" charset="0"/>
              <a:cs typeface="Open Sans" panose="020B0606030504020204" pitchFamily="34" charset="0"/>
            </a:rPr>
            <a:t>Anzahl</a:t>
          </a:r>
        </a:p>
      </cdr:txBody>
    </cdr:sp>
  </cdr:relSizeAnchor>
  <cdr:relSizeAnchor xmlns:cdr="http://schemas.openxmlformats.org/drawingml/2006/chartDrawing">
    <cdr:from>
      <cdr:x>0.00411</cdr:x>
      <cdr:y>0.9136</cdr:y>
    </cdr:from>
    <cdr:to>
      <cdr:x>0.16047</cdr:x>
      <cdr:y>0.96865</cdr:y>
    </cdr:to>
    <cdr:sp macro="" textlink="">
      <cdr:nvSpPr>
        <cdr:cNvPr id="3" name="Textfeld 2"/>
        <cdr:cNvSpPr txBox="1"/>
      </cdr:nvSpPr>
      <cdr:spPr>
        <a:xfrm xmlns:a="http://schemas.openxmlformats.org/drawingml/2006/main">
          <a:off x="24428" y="5438776"/>
          <a:ext cx="929341" cy="32771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850">
              <a:latin typeface="Open Sans" panose="020B0606030504020204" pitchFamily="34" charset="0"/>
              <a:ea typeface="Open Sans" panose="020B0606030504020204" pitchFamily="34" charset="0"/>
              <a:cs typeface="Open Sans" panose="020B0606030504020204" pitchFamily="34" charset="0"/>
            </a:rPr>
            <a:t>Grafik: Hansestadt</a:t>
          </a:r>
          <a:r>
            <a:rPr lang="de-DE" sz="850" baseline="0">
              <a:latin typeface="Open Sans" panose="020B0606030504020204" pitchFamily="34" charset="0"/>
              <a:ea typeface="Open Sans" panose="020B0606030504020204" pitchFamily="34" charset="0"/>
              <a:cs typeface="Open Sans" panose="020B0606030504020204" pitchFamily="34" charset="0"/>
            </a:rPr>
            <a:t> Lübeck, 1.102.2, Kommunale Statistikstelle (Basis: Jugendhilfeplanung)</a:t>
          </a:r>
          <a:endParaRPr lang="de-DE" sz="850">
            <a:latin typeface="Open Sans" panose="020B0606030504020204" pitchFamily="34" charset="0"/>
            <a:ea typeface="Open Sans" panose="020B0606030504020204" pitchFamily="34" charset="0"/>
            <a:cs typeface="Open Sans" panose="020B0606030504020204" pitchFamily="34" charset="0"/>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cdr:x>
      <cdr:y>0.00133</cdr:y>
    </cdr:from>
    <cdr:to>
      <cdr:x>0.15635</cdr:x>
      <cdr:y>0.24909</cdr:y>
    </cdr:to>
    <cdr:sp macro="" textlink="">
      <cdr:nvSpPr>
        <cdr:cNvPr id="2" name="Textfeld 1"/>
        <cdr:cNvSpPr txBox="1"/>
      </cdr:nvSpPr>
      <cdr:spPr>
        <a:xfrm xmlns:a="http://schemas.openxmlformats.org/drawingml/2006/main">
          <a:off x="0" y="6546"/>
          <a:ext cx="1058383" cy="122227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000" b="1">
              <a:latin typeface="Open Sans" panose="020B0606030504020204" pitchFamily="34" charset="0"/>
              <a:ea typeface="Open Sans" panose="020B0606030504020204" pitchFamily="34" charset="0"/>
              <a:cs typeface="Open Sans" panose="020B0606030504020204" pitchFamily="34" charset="0"/>
            </a:rPr>
            <a:t>Nichtärztliches Personal der Krankenhäuser </a:t>
          </a:r>
          <a:r>
            <a:rPr lang="de-DE" sz="1100" b="1">
              <a:effectLst/>
              <a:latin typeface="+mn-lt"/>
              <a:ea typeface="+mn-ea"/>
              <a:cs typeface="+mn-cs"/>
            </a:rPr>
            <a:t>am 31.12.2024  </a:t>
          </a:r>
          <a:r>
            <a:rPr lang="de-DE" sz="1000" b="1">
              <a:latin typeface="Open Sans" panose="020B0606030504020204" pitchFamily="34" charset="0"/>
              <a:ea typeface="Open Sans" panose="020B0606030504020204" pitchFamily="34" charset="0"/>
              <a:cs typeface="Open Sans" panose="020B0606030504020204" pitchFamily="34" charset="0"/>
            </a:rPr>
            <a:t>nach Personalgruppe </a:t>
          </a:r>
          <a:endParaRPr lang="de-DE" sz="1000">
            <a:effectLst/>
            <a:latin typeface="Open Sans" panose="020B0606030504020204" pitchFamily="34" charset="0"/>
            <a:ea typeface="Open Sans" panose="020B0606030504020204" pitchFamily="34" charset="0"/>
            <a:cs typeface="Open Sans" panose="020B0606030504020204" pitchFamily="34" charset="0"/>
          </a:endParaRPr>
        </a:p>
        <a:p xmlns:a="http://schemas.openxmlformats.org/drawingml/2006/main">
          <a:r>
            <a:rPr lang="de-DE" sz="1000" b="0">
              <a:latin typeface="Open Sans" panose="020B0606030504020204" pitchFamily="34" charset="0"/>
              <a:ea typeface="Open Sans" panose="020B0606030504020204" pitchFamily="34" charset="0"/>
              <a:cs typeface="Open Sans" panose="020B0606030504020204" pitchFamily="34" charset="0"/>
            </a:rPr>
            <a:t>Anzahl Personen</a:t>
          </a:r>
        </a:p>
      </cdr:txBody>
    </cdr:sp>
  </cdr:relSizeAnchor>
</c:userShapes>
</file>

<file path=xl/drawings/drawing8.xml><?xml version="1.0" encoding="utf-8"?>
<xdr:wsDr xmlns:xdr="http://schemas.openxmlformats.org/drawingml/2006/spreadsheetDrawing" xmlns:a="http://schemas.openxmlformats.org/drawingml/2006/main">
  <xdr:twoCellAnchor>
    <xdr:from>
      <xdr:col>0</xdr:col>
      <xdr:colOff>0</xdr:colOff>
      <xdr:row>23</xdr:row>
      <xdr:rowOff>1</xdr:rowOff>
    </xdr:from>
    <xdr:to>
      <xdr:col>9</xdr:col>
      <xdr:colOff>593911</xdr:colOff>
      <xdr:row>45</xdr:row>
      <xdr:rowOff>14654</xdr:rowOff>
    </xdr:to>
    <xdr:graphicFrame macro="">
      <xdr:nvGraphicFramePr>
        <xdr:cNvPr id="4" name="Diagramm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cdr:x>
      <cdr:y>0</cdr:y>
    </cdr:from>
    <cdr:to>
      <cdr:x>0.15635</cdr:x>
      <cdr:y>0.24776</cdr:y>
    </cdr:to>
    <cdr:sp macro="" textlink="">
      <cdr:nvSpPr>
        <cdr:cNvPr id="2" name="Textfeld 1"/>
        <cdr:cNvSpPr txBox="1"/>
      </cdr:nvSpPr>
      <cdr:spPr>
        <a:xfrm xmlns:a="http://schemas.openxmlformats.org/drawingml/2006/main">
          <a:off x="0" y="0"/>
          <a:ext cx="828243" cy="92399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000" b="1">
              <a:latin typeface="Open Sans" panose="020B0606030504020204" pitchFamily="34" charset="0"/>
              <a:ea typeface="Open Sans" panose="020B0606030504020204" pitchFamily="34" charset="0"/>
              <a:cs typeface="Open Sans" panose="020B0606030504020204" pitchFamily="34" charset="0"/>
            </a:rPr>
            <a:t>Entwicklung der Gestorbenen nach den fünf häufigsten Todesursachen</a:t>
          </a:r>
          <a:br>
            <a:rPr lang="de-DE" sz="1000" b="1" baseline="0">
              <a:latin typeface="Open Sans" panose="020B0606030504020204" pitchFamily="34" charset="0"/>
              <a:ea typeface="Open Sans" panose="020B0606030504020204" pitchFamily="34" charset="0"/>
              <a:cs typeface="Open Sans" panose="020B0606030504020204" pitchFamily="34" charset="0"/>
            </a:rPr>
          </a:br>
          <a:r>
            <a:rPr lang="de-DE" sz="1000" b="0">
              <a:latin typeface="Open Sans" panose="020B0606030504020204" pitchFamily="34" charset="0"/>
              <a:ea typeface="Open Sans" panose="020B0606030504020204" pitchFamily="34" charset="0"/>
              <a:cs typeface="Open Sans" panose="020B0606030504020204" pitchFamily="34" charset="0"/>
            </a:rPr>
            <a:t>Anzahl Personen</a:t>
          </a:r>
        </a:p>
      </cdr:txBody>
    </cdr:sp>
  </cdr:relSizeAnchor>
</c:userShape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hyperlink" Target="https://www.luebeck.de/de/stadtleben/familie-und-bildung/bildungsplanung/bildungsmonitoring-und-planung/bildungsmonitoring/index.html" TargetMode="External"/><Relationship Id="rId2" Type="http://schemas.openxmlformats.org/officeDocument/2006/relationships/hyperlink" Target="https://www.luebeck.de/de/stadtleben/familie-und-bildung/bildungsplanung/bildungsmonitoring-und-planung/jugendhilfeplanung/index.html" TargetMode="External"/><Relationship Id="rId1" Type="http://schemas.openxmlformats.org/officeDocument/2006/relationships/hyperlink" Target="https://www.luebeck.de/files/rathaus/verwaltung/Gesundheitsamt/GBE2023.pdf" TargetMode="External"/><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3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3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3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3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3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4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4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4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4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4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49.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5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5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5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5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59.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61.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6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6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rgb="FF92D050"/>
  </sheetPr>
  <dimension ref="A1:XFA81"/>
  <sheetViews>
    <sheetView showGridLines="0" tabSelected="1" view="pageLayout" zoomScaleNormal="100" zoomScaleSheetLayoutView="110" workbookViewId="0">
      <selection activeCell="B27" sqref="B27"/>
    </sheetView>
  </sheetViews>
  <sheetFormatPr baseColWidth="10" defaultColWidth="10.85546875" defaultRowHeight="12.75" customHeight="1"/>
  <cols>
    <col min="1" max="1" width="8.140625" style="74" bestFit="1" customWidth="1"/>
    <col min="2" max="2" width="4.5703125" style="74" customWidth="1"/>
    <col min="3" max="3" width="3.7109375" style="74" customWidth="1"/>
    <col min="4" max="4" width="17.85546875" style="74" customWidth="1"/>
    <col min="5" max="5" width="7.140625" style="74" customWidth="1"/>
    <col min="6" max="6" width="10.85546875" style="74"/>
    <col min="7" max="7" width="2.85546875" style="74" customWidth="1"/>
    <col min="8" max="8" width="24.85546875" style="74" customWidth="1"/>
    <col min="9" max="9" width="5.140625" style="74" customWidth="1"/>
    <col min="10" max="16384" width="10.85546875" style="74"/>
  </cols>
  <sheetData>
    <row r="1" spans="1:9" ht="12.75" customHeight="1">
      <c r="A1" s="72"/>
      <c r="B1" s="378"/>
      <c r="C1" s="73"/>
      <c r="D1" s="73"/>
      <c r="E1" s="73"/>
      <c r="F1" s="73"/>
      <c r="G1" s="73"/>
    </row>
    <row r="2" spans="1:9" ht="12.75" customHeight="1">
      <c r="A2" s="75"/>
      <c r="B2" s="378"/>
      <c r="C2" s="73"/>
      <c r="D2" s="73"/>
      <c r="E2" s="73"/>
      <c r="F2" s="73"/>
      <c r="G2" s="73"/>
    </row>
    <row r="3" spans="1:9" ht="63.75" customHeight="1">
      <c r="A3" s="75"/>
      <c r="B3" s="378"/>
      <c r="C3" s="73"/>
      <c r="D3" s="73"/>
      <c r="E3" s="73"/>
      <c r="F3" s="73"/>
      <c r="G3" s="73"/>
      <c r="H3" s="73"/>
      <c r="I3" s="73"/>
    </row>
    <row r="4" spans="1:9" ht="12.75" customHeight="1">
      <c r="A4" s="75"/>
      <c r="B4" s="378"/>
      <c r="C4" s="73"/>
      <c r="D4" s="73"/>
      <c r="E4" s="73"/>
      <c r="F4" s="73"/>
      <c r="G4" s="73"/>
      <c r="H4" s="73"/>
      <c r="I4" s="73"/>
    </row>
    <row r="5" spans="1:9" ht="12.75" customHeight="1">
      <c r="A5" s="75"/>
      <c r="B5" s="378"/>
      <c r="C5" s="73"/>
      <c r="D5" s="73"/>
      <c r="E5" s="73"/>
      <c r="F5" s="73"/>
      <c r="G5" s="73"/>
      <c r="H5" s="73"/>
      <c r="I5" s="73"/>
    </row>
    <row r="6" spans="1:9" ht="12.75" customHeight="1">
      <c r="A6" s="589">
        <v>7</v>
      </c>
      <c r="B6" s="590"/>
      <c r="D6" s="591" t="s">
        <v>771</v>
      </c>
      <c r="E6" s="591"/>
      <c r="F6" s="591"/>
      <c r="G6" s="591"/>
      <c r="H6" s="76"/>
    </row>
    <row r="7" spans="1:9" ht="12.75" customHeight="1">
      <c r="A7" s="589"/>
      <c r="B7" s="590"/>
      <c r="C7" s="77"/>
      <c r="D7" s="591"/>
      <c r="E7" s="591"/>
      <c r="F7" s="591"/>
      <c r="G7" s="591"/>
      <c r="H7" s="76"/>
    </row>
    <row r="8" spans="1:9" ht="12.75" customHeight="1">
      <c r="A8" s="589"/>
      <c r="B8" s="590"/>
      <c r="C8" s="77"/>
      <c r="D8" s="591"/>
      <c r="E8" s="591"/>
      <c r="F8" s="591"/>
      <c r="G8" s="591"/>
      <c r="H8" s="76"/>
    </row>
    <row r="9" spans="1:9" ht="12.75" customHeight="1">
      <c r="A9" s="75"/>
      <c r="B9" s="378"/>
      <c r="C9" s="77"/>
      <c r="D9" s="591"/>
      <c r="E9" s="591"/>
      <c r="F9" s="591"/>
      <c r="G9" s="591"/>
    </row>
    <row r="10" spans="1:9" ht="12.75" customHeight="1">
      <c r="A10" s="75"/>
      <c r="B10" s="378"/>
      <c r="C10" s="77"/>
      <c r="D10" s="591"/>
      <c r="E10" s="591"/>
      <c r="F10" s="591"/>
      <c r="G10" s="591"/>
    </row>
    <row r="11" spans="1:9" ht="12.75" customHeight="1">
      <c r="A11" s="75"/>
      <c r="B11" s="378"/>
      <c r="C11" s="73"/>
      <c r="D11" s="591"/>
      <c r="E11" s="591"/>
      <c r="F11" s="591"/>
      <c r="G11" s="591"/>
    </row>
    <row r="12" spans="1:9" ht="27" customHeight="1">
      <c r="A12" s="75"/>
      <c r="B12" s="378"/>
      <c r="C12" s="73"/>
      <c r="D12" s="591"/>
      <c r="E12" s="591"/>
      <c r="F12" s="591"/>
      <c r="G12" s="591"/>
    </row>
    <row r="13" spans="1:9" ht="12.75" customHeight="1">
      <c r="A13" s="75"/>
      <c r="B13" s="378"/>
      <c r="C13" s="73"/>
      <c r="D13" s="73"/>
      <c r="E13" s="73"/>
      <c r="F13" s="73"/>
      <c r="G13" s="73"/>
    </row>
    <row r="14" spans="1:9" ht="12.75" customHeight="1">
      <c r="A14" s="73"/>
      <c r="B14" s="73"/>
      <c r="C14" s="73"/>
      <c r="D14" s="73"/>
      <c r="E14" s="73"/>
      <c r="F14" s="73"/>
      <c r="G14" s="73"/>
    </row>
    <row r="15" spans="1:9" ht="12.75" customHeight="1">
      <c r="A15" s="73"/>
      <c r="B15" s="73"/>
      <c r="C15" s="73"/>
      <c r="D15" s="73"/>
      <c r="E15" s="73"/>
      <c r="F15" s="73"/>
      <c r="G15" s="73"/>
    </row>
    <row r="16" spans="1:9" ht="12.75" customHeight="1">
      <c r="A16" s="73"/>
      <c r="B16" s="73"/>
      <c r="C16" s="73"/>
      <c r="D16" s="73"/>
      <c r="E16" s="73"/>
      <c r="F16" s="73"/>
      <c r="G16" s="73"/>
    </row>
    <row r="17" spans="1:10" ht="12.75" customHeight="1">
      <c r="A17" s="73"/>
      <c r="B17" s="73"/>
      <c r="C17" s="73"/>
      <c r="D17" s="73"/>
      <c r="E17" s="73"/>
      <c r="F17" s="73"/>
      <c r="G17" s="73"/>
    </row>
    <row r="20" spans="1:10" s="79" customFormat="1" ht="15">
      <c r="B20" s="569" t="s">
        <v>0</v>
      </c>
      <c r="C20" s="569"/>
      <c r="D20" s="569"/>
      <c r="E20" s="569"/>
      <c r="F20" s="569"/>
      <c r="G20" s="569"/>
      <c r="H20" s="569"/>
      <c r="I20" s="78"/>
    </row>
    <row r="21" spans="1:10" s="79" customFormat="1" ht="15.75" customHeight="1"/>
    <row r="22" spans="1:10" s="79" customFormat="1" ht="15.75" customHeight="1"/>
    <row r="23" spans="1:10" s="79" customFormat="1" ht="18.75" customHeight="1">
      <c r="A23" s="82"/>
      <c r="B23" s="83"/>
      <c r="C23" s="82"/>
      <c r="D23" s="82"/>
      <c r="E23" s="82"/>
      <c r="F23" s="82"/>
      <c r="G23" s="82"/>
      <c r="H23" s="82"/>
      <c r="I23" s="86" t="s">
        <v>1</v>
      </c>
    </row>
    <row r="24" spans="1:10" s="79" customFormat="1" ht="11.25" customHeight="1">
      <c r="A24" s="82"/>
      <c r="B24" s="83"/>
      <c r="C24" s="82"/>
      <c r="D24" s="82"/>
      <c r="E24" s="82"/>
      <c r="F24" s="82"/>
      <c r="G24" s="82"/>
      <c r="H24" s="82"/>
      <c r="I24" s="82"/>
    </row>
    <row r="25" spans="1:10" s="80" customFormat="1" ht="17.25" customHeight="1">
      <c r="A25" s="82"/>
      <c r="B25" s="84"/>
      <c r="C25" s="85" t="s">
        <v>604</v>
      </c>
      <c r="D25" s="82"/>
      <c r="E25" s="82"/>
      <c r="F25" s="82"/>
      <c r="G25" s="82"/>
      <c r="H25" s="82"/>
      <c r="I25" s="86">
        <v>211</v>
      </c>
    </row>
    <row r="26" spans="1:10" s="80" customFormat="1" ht="17.25" customHeight="1">
      <c r="A26" s="82"/>
      <c r="B26" s="84"/>
      <c r="C26" s="85" t="s">
        <v>650</v>
      </c>
      <c r="D26" s="82"/>
      <c r="E26" s="82"/>
      <c r="F26" s="82"/>
      <c r="G26" s="82"/>
      <c r="H26" s="82"/>
      <c r="I26" s="86">
        <v>212</v>
      </c>
    </row>
    <row r="27" spans="1:10" s="79" customFormat="1" ht="18" customHeight="1">
      <c r="A27" s="82"/>
      <c r="B27" s="570" t="s">
        <v>2</v>
      </c>
      <c r="C27" s="82"/>
      <c r="D27" s="82"/>
      <c r="E27" s="82"/>
      <c r="F27" s="82"/>
      <c r="G27" s="82"/>
      <c r="H27" s="82"/>
      <c r="J27" s="80"/>
    </row>
    <row r="28" spans="1:10" s="80" customFormat="1" ht="18" customHeight="1">
      <c r="A28" s="82"/>
      <c r="B28" s="84">
        <v>700</v>
      </c>
      <c r="C28" s="85" t="s">
        <v>698</v>
      </c>
      <c r="D28" s="82"/>
      <c r="E28" s="82"/>
      <c r="F28" s="82"/>
      <c r="G28" s="82"/>
      <c r="H28" s="82"/>
      <c r="I28" s="86">
        <v>213</v>
      </c>
    </row>
    <row r="29" spans="1:10" s="80" customFormat="1" ht="18" customHeight="1">
      <c r="A29" s="82"/>
      <c r="B29" s="84">
        <v>701</v>
      </c>
      <c r="C29" s="85" t="s">
        <v>832</v>
      </c>
      <c r="D29" s="82"/>
      <c r="E29" s="82"/>
      <c r="F29" s="82"/>
      <c r="G29" s="82"/>
      <c r="H29" s="82"/>
      <c r="I29" s="86">
        <v>214</v>
      </c>
    </row>
    <row r="30" spans="1:10" s="80" customFormat="1" ht="18" customHeight="1">
      <c r="A30" s="82"/>
      <c r="B30" s="84" t="s">
        <v>490</v>
      </c>
      <c r="C30" s="85" t="s">
        <v>708</v>
      </c>
      <c r="D30" s="82"/>
      <c r="E30" s="82"/>
      <c r="F30" s="82"/>
      <c r="G30" s="82"/>
      <c r="H30" s="82"/>
      <c r="I30" s="86">
        <v>215</v>
      </c>
    </row>
    <row r="31" spans="1:10" s="80" customFormat="1" ht="18" customHeight="1">
      <c r="A31" s="82"/>
      <c r="B31" s="84" t="s">
        <v>435</v>
      </c>
      <c r="C31" s="85" t="s">
        <v>697</v>
      </c>
      <c r="D31" s="82"/>
      <c r="E31" s="82"/>
      <c r="F31" s="82"/>
      <c r="G31" s="82"/>
      <c r="H31" s="82"/>
      <c r="I31" s="86">
        <v>216</v>
      </c>
    </row>
    <row r="32" spans="1:10" s="80" customFormat="1" ht="18" customHeight="1">
      <c r="A32" s="82"/>
      <c r="B32" s="84">
        <v>703</v>
      </c>
      <c r="C32" s="85" t="s">
        <v>794</v>
      </c>
      <c r="D32" s="82"/>
      <c r="E32" s="82"/>
      <c r="F32" s="82"/>
      <c r="G32" s="82"/>
      <c r="H32" s="82"/>
      <c r="I32" s="86">
        <v>217</v>
      </c>
    </row>
    <row r="33" spans="1:16381" s="80" customFormat="1" ht="18" customHeight="1">
      <c r="A33" s="82"/>
      <c r="B33" s="84">
        <v>704</v>
      </c>
      <c r="C33" s="85" t="s">
        <v>696</v>
      </c>
      <c r="D33" s="82"/>
      <c r="E33" s="82"/>
      <c r="F33" s="82"/>
      <c r="G33" s="82"/>
      <c r="H33" s="82"/>
      <c r="I33" s="86">
        <v>218</v>
      </c>
    </row>
    <row r="34" spans="1:16381" s="80" customFormat="1" ht="18" customHeight="1">
      <c r="A34" s="82"/>
      <c r="B34" s="84">
        <v>705</v>
      </c>
      <c r="C34" s="85" t="s">
        <v>795</v>
      </c>
      <c r="D34" s="82"/>
      <c r="E34" s="82"/>
      <c r="F34" s="82"/>
      <c r="G34" s="82"/>
      <c r="H34" s="82"/>
      <c r="I34" s="86">
        <v>219</v>
      </c>
    </row>
    <row r="35" spans="1:16381" s="80" customFormat="1" ht="18" customHeight="1">
      <c r="A35" s="82"/>
      <c r="B35" s="84">
        <v>706</v>
      </c>
      <c r="C35" s="85" t="s">
        <v>709</v>
      </c>
      <c r="D35" s="82"/>
      <c r="E35" s="82"/>
      <c r="F35" s="82"/>
      <c r="G35" s="82"/>
      <c r="H35" s="82"/>
      <c r="I35" s="86">
        <v>220</v>
      </c>
    </row>
    <row r="36" spans="1:16381" s="80" customFormat="1" ht="18" customHeight="1">
      <c r="A36" s="82"/>
      <c r="B36" s="84">
        <v>707</v>
      </c>
      <c r="C36" s="85" t="s">
        <v>710</v>
      </c>
      <c r="D36" s="82"/>
      <c r="E36" s="82"/>
      <c r="F36" s="82"/>
      <c r="G36" s="82"/>
      <c r="H36" s="82"/>
      <c r="I36" s="86">
        <v>221</v>
      </c>
    </row>
    <row r="37" spans="1:16381" s="80" customFormat="1" ht="18" customHeight="1">
      <c r="A37" s="82"/>
      <c r="B37" s="84">
        <v>710</v>
      </c>
      <c r="C37" s="85" t="s">
        <v>789</v>
      </c>
      <c r="D37" s="82"/>
      <c r="E37" s="82"/>
      <c r="F37" s="82"/>
      <c r="G37" s="82"/>
      <c r="H37" s="82"/>
      <c r="I37" s="86">
        <v>222</v>
      </c>
    </row>
    <row r="38" spans="1:16381" s="80" customFormat="1" ht="18" customHeight="1">
      <c r="A38" s="82"/>
      <c r="B38" s="84" t="s">
        <v>4</v>
      </c>
      <c r="C38" s="85" t="s">
        <v>833</v>
      </c>
      <c r="D38" s="82"/>
      <c r="E38" s="82"/>
      <c r="F38" s="82"/>
      <c r="G38" s="82"/>
      <c r="H38" s="82"/>
      <c r="I38" s="86">
        <v>222</v>
      </c>
      <c r="K38" s="81" t="str">
        <f>CONCATENATE(Inhalt_K7!L52,"   ",Inhalt_K7!M52)</f>
        <v xml:space="preserve">   </v>
      </c>
      <c r="L38" s="81" t="str">
        <f>CONCATENATE(Inhalt_K7!M52,"   ",Inhalt_K7!N52)</f>
        <v xml:space="preserve">   </v>
      </c>
      <c r="M38" s="81" t="str">
        <f>CONCATENATE(Inhalt_K7!N52,"   ",Inhalt_K7!O52)</f>
        <v xml:space="preserve">   </v>
      </c>
      <c r="N38" s="81" t="str">
        <f>CONCATENATE(Inhalt_K7!O52,"   ",Inhalt_K7!P52)</f>
        <v xml:space="preserve">   </v>
      </c>
      <c r="O38" s="81" t="str">
        <f>CONCATENATE(Inhalt_K7!P52,"   ",Inhalt_K7!Q52)</f>
        <v xml:space="preserve">   </v>
      </c>
      <c r="P38" s="81" t="str">
        <f>CONCATENATE(Inhalt_K7!Q52,"   ",Inhalt_K7!R52)</f>
        <v xml:space="preserve">   </v>
      </c>
      <c r="Q38" s="81" t="str">
        <f>CONCATENATE(Inhalt_K7!R52,"   ",Inhalt_K7!S52)</f>
        <v xml:space="preserve">   </v>
      </c>
      <c r="R38" s="81" t="str">
        <f>CONCATENATE(Inhalt_K7!S52,"   ",Inhalt_K7!T52)</f>
        <v xml:space="preserve">   </v>
      </c>
      <c r="S38" s="81" t="str">
        <f>CONCATENATE(Inhalt_K7!T52,"   ",Inhalt_K7!U52)</f>
        <v xml:space="preserve">   </v>
      </c>
      <c r="T38" s="81" t="str">
        <f>CONCATENATE(Inhalt_K7!U52,"   ",Inhalt_K7!V52)</f>
        <v xml:space="preserve">   </v>
      </c>
      <c r="U38" s="81" t="str">
        <f>CONCATENATE(Inhalt_K7!V52,"   ",Inhalt_K7!W52)</f>
        <v xml:space="preserve">   </v>
      </c>
      <c r="V38" s="81" t="str">
        <f>CONCATENATE(Inhalt_K7!W52,"   ",Inhalt_K7!X52)</f>
        <v xml:space="preserve">   </v>
      </c>
      <c r="W38" s="81" t="str">
        <f>CONCATENATE(Inhalt_K7!X52,"   ",Inhalt_K7!Y52)</f>
        <v xml:space="preserve">   </v>
      </c>
      <c r="X38" s="81" t="str">
        <f>CONCATENATE(Inhalt_K7!Y52,"   ",Inhalt_K7!Z52)</f>
        <v xml:space="preserve">   </v>
      </c>
      <c r="Y38" s="81" t="str">
        <f>CONCATENATE(Inhalt_K7!Z52,"   ",Inhalt_K7!AA52)</f>
        <v xml:space="preserve">   </v>
      </c>
      <c r="Z38" s="81" t="str">
        <f>CONCATENATE(Inhalt_K7!AA52,"   ",Inhalt_K7!AB52)</f>
        <v xml:space="preserve">   </v>
      </c>
      <c r="AA38" s="81" t="str">
        <f>CONCATENATE(Inhalt_K7!AB52,"   ",Inhalt_K7!AC52)</f>
        <v xml:space="preserve">   </v>
      </c>
      <c r="AB38" s="81" t="str">
        <f>CONCATENATE(Inhalt_K7!AC52,"   ",Inhalt_K7!AD52)</f>
        <v xml:space="preserve">   </v>
      </c>
      <c r="AC38" s="81" t="str">
        <f>CONCATENATE(Inhalt_K7!AD52,"   ",Inhalt_K7!AE52)</f>
        <v xml:space="preserve">   </v>
      </c>
      <c r="AD38" s="81" t="str">
        <f>CONCATENATE(Inhalt_K7!AE52,"   ",Inhalt_K7!AF52)</f>
        <v xml:space="preserve">   </v>
      </c>
      <c r="AE38" s="81" t="str">
        <f>CONCATENATE(Inhalt_K7!AF52,"   ",Inhalt_K7!AG52)</f>
        <v xml:space="preserve">   </v>
      </c>
      <c r="AF38" s="81" t="str">
        <f>CONCATENATE(Inhalt_K7!AG52,"   ",Inhalt_K7!AH52)</f>
        <v xml:space="preserve">   </v>
      </c>
      <c r="AG38" s="81" t="str">
        <f>CONCATENATE(Inhalt_K7!AH52,"   ",Inhalt_K7!AI52)</f>
        <v xml:space="preserve">   </v>
      </c>
      <c r="AH38" s="81" t="str">
        <f>CONCATENATE(Inhalt_K7!AI52,"   ",Inhalt_K7!AJ52)</f>
        <v xml:space="preserve">   </v>
      </c>
      <c r="AI38" s="81" t="str">
        <f>CONCATENATE(Inhalt_K7!AJ52,"   ",Inhalt_K7!AK52)</f>
        <v xml:space="preserve">   </v>
      </c>
      <c r="AJ38" s="81" t="str">
        <f>CONCATENATE(Inhalt_K7!AK52,"   ",Inhalt_K7!AL52)</f>
        <v xml:space="preserve">   </v>
      </c>
      <c r="AK38" s="81" t="str">
        <f>CONCATENATE(Inhalt_K7!AL52,"   ",Inhalt_K7!AM52)</f>
        <v xml:space="preserve">   </v>
      </c>
      <c r="AL38" s="81" t="str">
        <f>CONCATENATE(Inhalt_K7!AM52,"   ",Inhalt_K7!AN52)</f>
        <v xml:space="preserve">   </v>
      </c>
      <c r="AM38" s="81" t="str">
        <f>CONCATENATE(Inhalt_K7!AN52,"   ",Inhalt_K7!AO52)</f>
        <v xml:space="preserve">   </v>
      </c>
      <c r="AN38" s="81" t="str">
        <f>CONCATENATE(Inhalt_K7!AO52,"   ",Inhalt_K7!AP52)</f>
        <v xml:space="preserve">   </v>
      </c>
      <c r="AO38" s="81" t="str">
        <f>CONCATENATE(Inhalt_K7!AP52,"   ",Inhalt_K7!AQ52)</f>
        <v xml:space="preserve">   </v>
      </c>
      <c r="AP38" s="81" t="str">
        <f>CONCATENATE(Inhalt_K7!AQ52,"   ",Inhalt_K7!AR52)</f>
        <v xml:space="preserve">   </v>
      </c>
      <c r="AQ38" s="81" t="str">
        <f>CONCATENATE(Inhalt_K7!AR52,"   ",Inhalt_K7!AS52)</f>
        <v xml:space="preserve">   </v>
      </c>
      <c r="AR38" s="81" t="str">
        <f>CONCATENATE(Inhalt_K7!AS52,"   ",Inhalt_K7!AT52)</f>
        <v xml:space="preserve">   </v>
      </c>
      <c r="AS38" s="81" t="str">
        <f>CONCATENATE(Inhalt_K7!AT52,"   ",Inhalt_K7!AU52)</f>
        <v xml:space="preserve">   </v>
      </c>
      <c r="AT38" s="81" t="str">
        <f>CONCATENATE(Inhalt_K7!AU52,"   ",Inhalt_K7!AV52)</f>
        <v xml:space="preserve">   </v>
      </c>
      <c r="AU38" s="81" t="str">
        <f>CONCATENATE(Inhalt_K7!AV52,"   ",Inhalt_K7!AW52)</f>
        <v xml:space="preserve">   </v>
      </c>
      <c r="AV38" s="81" t="str">
        <f>CONCATENATE(Inhalt_K7!AW52,"   ",Inhalt_K7!AX52)</f>
        <v xml:space="preserve">   </v>
      </c>
      <c r="AW38" s="81" t="str">
        <f>CONCATENATE(Inhalt_K7!AX52,"   ",Inhalt_K7!AY52)</f>
        <v xml:space="preserve">   </v>
      </c>
      <c r="AX38" s="81" t="str">
        <f>CONCATENATE(Inhalt_K7!AY52,"   ",Inhalt_K7!AZ52)</f>
        <v xml:space="preserve">   </v>
      </c>
      <c r="AY38" s="81" t="str">
        <f>CONCATENATE(Inhalt_K7!AZ52,"   ",Inhalt_K7!BA52)</f>
        <v xml:space="preserve">   </v>
      </c>
      <c r="AZ38" s="81" t="str">
        <f>CONCATENATE(Inhalt_K7!BA52,"   ",Inhalt_K7!BB52)</f>
        <v xml:space="preserve">   </v>
      </c>
      <c r="BA38" s="81" t="str">
        <f>CONCATENATE(Inhalt_K7!BB52,"   ",Inhalt_K7!BC52)</f>
        <v xml:space="preserve">   </v>
      </c>
      <c r="BB38" s="81" t="str">
        <f>CONCATENATE(Inhalt_K7!BC52,"   ",Inhalt_K7!BD52)</f>
        <v xml:space="preserve">   </v>
      </c>
      <c r="BC38" s="81" t="str">
        <f>CONCATENATE(Inhalt_K7!BD52,"   ",Inhalt_K7!BE52)</f>
        <v xml:space="preserve">   </v>
      </c>
      <c r="BD38" s="81" t="str">
        <f>CONCATENATE(Inhalt_K7!BE52,"   ",Inhalt_K7!BF52)</f>
        <v xml:space="preserve">   </v>
      </c>
      <c r="BE38" s="81" t="str">
        <f>CONCATENATE(Inhalt_K7!BF52,"   ",Inhalt_K7!BG52)</f>
        <v xml:space="preserve">   </v>
      </c>
      <c r="BF38" s="81" t="str">
        <f>CONCATENATE(Inhalt_K7!BG52,"   ",Inhalt_K7!BH52)</f>
        <v xml:space="preserve">   </v>
      </c>
      <c r="BG38" s="81" t="str">
        <f>CONCATENATE(Inhalt_K7!BH52,"   ",Inhalt_K7!BI52)</f>
        <v xml:space="preserve">   </v>
      </c>
      <c r="BH38" s="81" t="str">
        <f>CONCATENATE(Inhalt_K7!BI52,"   ",Inhalt_K7!BJ52)</f>
        <v xml:space="preserve">   </v>
      </c>
      <c r="BI38" s="81" t="str">
        <f>CONCATENATE(Inhalt_K7!BJ52,"   ",Inhalt_K7!BK52)</f>
        <v xml:space="preserve">   </v>
      </c>
      <c r="BJ38" s="81" t="str">
        <f>CONCATENATE(Inhalt_K7!BK52,"   ",Inhalt_K7!BL52)</f>
        <v xml:space="preserve">   </v>
      </c>
      <c r="BK38" s="81" t="str">
        <f>CONCATENATE(Inhalt_K7!BL52,"   ",Inhalt_K7!BM52)</f>
        <v xml:space="preserve">   </v>
      </c>
      <c r="BL38" s="81" t="str">
        <f>CONCATENATE(Inhalt_K7!BM52,"   ",Inhalt_K7!BN52)</f>
        <v xml:space="preserve">   </v>
      </c>
      <c r="BM38" s="81" t="str">
        <f>CONCATENATE(Inhalt_K7!BN52,"   ",Inhalt_K7!BO52)</f>
        <v xml:space="preserve">   </v>
      </c>
      <c r="BN38" s="81" t="str">
        <f>CONCATENATE(Inhalt_K7!BO52,"   ",Inhalt_K7!BP52)</f>
        <v xml:space="preserve">   </v>
      </c>
      <c r="BO38" s="81" t="str">
        <f>CONCATENATE(Inhalt_K7!BP52,"   ",Inhalt_K7!BQ52)</f>
        <v xml:space="preserve">   </v>
      </c>
      <c r="BP38" s="81" t="str">
        <f>CONCATENATE(Inhalt_K7!BQ52,"   ",Inhalt_K7!BR52)</f>
        <v xml:space="preserve">   </v>
      </c>
      <c r="BQ38" s="81" t="str">
        <f>CONCATENATE(Inhalt_K7!BR52,"   ",Inhalt_K7!BS52)</f>
        <v xml:space="preserve">   </v>
      </c>
      <c r="BR38" s="81" t="str">
        <f>CONCATENATE(Inhalt_K7!BS52,"   ",Inhalt_K7!BT52)</f>
        <v xml:space="preserve">   </v>
      </c>
      <c r="BS38" s="81" t="str">
        <f>CONCATENATE(Inhalt_K7!BT52,"   ",Inhalt_K7!BU52)</f>
        <v xml:space="preserve">   </v>
      </c>
      <c r="BT38" s="81" t="str">
        <f>CONCATENATE(Inhalt_K7!BU52,"   ",Inhalt_K7!BV52)</f>
        <v xml:space="preserve">   </v>
      </c>
      <c r="BU38" s="81" t="str">
        <f>CONCATENATE(Inhalt_K7!BV52,"   ",Inhalt_K7!BW52)</f>
        <v xml:space="preserve">   </v>
      </c>
      <c r="BV38" s="81" t="str">
        <f>CONCATENATE(Inhalt_K7!BW52,"   ",Inhalt_K7!BX52)</f>
        <v xml:space="preserve">   </v>
      </c>
      <c r="BW38" s="81" t="str">
        <f>CONCATENATE(Inhalt_K7!BX52,"   ",Inhalt_K7!BY52)</f>
        <v xml:space="preserve">   </v>
      </c>
      <c r="BX38" s="81" t="str">
        <f>CONCATENATE(Inhalt_K7!BY52,"   ",Inhalt_K7!BZ52)</f>
        <v xml:space="preserve">   </v>
      </c>
      <c r="BY38" s="81" t="str">
        <f>CONCATENATE(Inhalt_K7!BZ52,"   ",Inhalt_K7!CA52)</f>
        <v xml:space="preserve">   </v>
      </c>
      <c r="BZ38" s="81" t="str">
        <f>CONCATENATE(Inhalt_K7!CA52,"   ",Inhalt_K7!CB52)</f>
        <v xml:space="preserve">   </v>
      </c>
      <c r="CA38" s="81" t="str">
        <f>CONCATENATE(Inhalt_K7!CB52,"   ",Inhalt_K7!CC52)</f>
        <v xml:space="preserve">   </v>
      </c>
      <c r="CB38" s="81" t="str">
        <f>CONCATENATE(Inhalt_K7!CC52,"   ",Inhalt_K7!CD52)</f>
        <v xml:space="preserve">   </v>
      </c>
      <c r="CC38" s="81" t="str">
        <f>CONCATENATE(Inhalt_K7!CD52,"   ",Inhalt_K7!CE52)</f>
        <v xml:space="preserve">   </v>
      </c>
      <c r="CD38" s="81" t="str">
        <f>CONCATENATE(Inhalt_K7!CE52,"   ",Inhalt_K7!CF52)</f>
        <v xml:space="preserve">   </v>
      </c>
      <c r="CE38" s="81" t="str">
        <f>CONCATENATE(Inhalt_K7!CF52,"   ",Inhalt_K7!CG52)</f>
        <v xml:space="preserve">   </v>
      </c>
      <c r="CF38" s="81" t="str">
        <f>CONCATENATE(Inhalt_K7!CG52,"   ",Inhalt_K7!CH52)</f>
        <v xml:space="preserve">   </v>
      </c>
      <c r="CG38" s="81" t="str">
        <f>CONCATENATE(Inhalt_K7!CH52,"   ",Inhalt_K7!CI52)</f>
        <v xml:space="preserve">   </v>
      </c>
      <c r="CH38" s="81" t="str">
        <f>CONCATENATE(Inhalt_K7!CI52,"   ",Inhalt_K7!CJ52)</f>
        <v xml:space="preserve">   </v>
      </c>
      <c r="CI38" s="81" t="str">
        <f>CONCATENATE(Inhalt_K7!CJ52,"   ",Inhalt_K7!CK52)</f>
        <v xml:space="preserve">   </v>
      </c>
      <c r="CJ38" s="81" t="str">
        <f>CONCATENATE(Inhalt_K7!CK52,"   ",Inhalt_K7!CL52)</f>
        <v xml:space="preserve">   </v>
      </c>
      <c r="CK38" s="81" t="str">
        <f>CONCATENATE(Inhalt_K7!CL52,"   ",Inhalt_K7!CM52)</f>
        <v xml:space="preserve">   </v>
      </c>
      <c r="CL38" s="81" t="str">
        <f>CONCATENATE(Inhalt_K7!CM52,"   ",Inhalt_K7!CN52)</f>
        <v xml:space="preserve">   </v>
      </c>
      <c r="CM38" s="81" t="str">
        <f>CONCATENATE(Inhalt_K7!CN52,"   ",Inhalt_K7!CO52)</f>
        <v xml:space="preserve">   </v>
      </c>
      <c r="CN38" s="81" t="str">
        <f>CONCATENATE(Inhalt_K7!CO52,"   ",Inhalt_K7!CP52)</f>
        <v xml:space="preserve">   </v>
      </c>
      <c r="CO38" s="81" t="str">
        <f>CONCATENATE(Inhalt_K7!CP52,"   ",Inhalt_K7!CQ52)</f>
        <v xml:space="preserve">   </v>
      </c>
      <c r="CP38" s="81" t="str">
        <f>CONCATENATE(Inhalt_K7!CQ52,"   ",Inhalt_K7!CR52)</f>
        <v xml:space="preserve">   </v>
      </c>
      <c r="CQ38" s="81" t="str">
        <f>CONCATENATE(Inhalt_K7!CR52,"   ",Inhalt_K7!CS52)</f>
        <v xml:space="preserve">   </v>
      </c>
      <c r="CR38" s="81" t="str">
        <f>CONCATENATE(Inhalt_K7!CS52,"   ",Inhalt_K7!CT52)</f>
        <v xml:space="preserve">   </v>
      </c>
      <c r="CS38" s="81" t="str">
        <f>CONCATENATE(Inhalt_K7!CT52,"   ",Inhalt_K7!CU52)</f>
        <v xml:space="preserve">   </v>
      </c>
      <c r="CT38" s="81" t="str">
        <f>CONCATENATE(Inhalt_K7!CU52,"   ",Inhalt_K7!CV52)</f>
        <v xml:space="preserve">   </v>
      </c>
      <c r="CU38" s="81" t="str">
        <f>CONCATENATE(Inhalt_K7!CV52,"   ",Inhalt_K7!CW52)</f>
        <v xml:space="preserve">   </v>
      </c>
      <c r="CV38" s="81" t="str">
        <f>CONCATENATE(Inhalt_K7!CW52,"   ",Inhalt_K7!CX52)</f>
        <v xml:space="preserve">   </v>
      </c>
      <c r="CW38" s="81" t="str">
        <f>CONCATENATE(Inhalt_K7!CX52,"   ",Inhalt_K7!CY52)</f>
        <v xml:space="preserve">   </v>
      </c>
      <c r="CX38" s="81" t="str">
        <f>CONCATENATE(Inhalt_K7!CY52,"   ",Inhalt_K7!CZ52)</f>
        <v xml:space="preserve">   </v>
      </c>
      <c r="CY38" s="81" t="str">
        <f>CONCATENATE(Inhalt_K7!CZ52,"   ",Inhalt_K7!DA52)</f>
        <v xml:space="preserve">   </v>
      </c>
      <c r="CZ38" s="81" t="str">
        <f>CONCATENATE(Inhalt_K7!DA52,"   ",Inhalt_K7!DB52)</f>
        <v xml:space="preserve">   </v>
      </c>
      <c r="DA38" s="81" t="str">
        <f>CONCATENATE(Inhalt_K7!DB52,"   ",Inhalt_K7!DC52)</f>
        <v xml:space="preserve">   </v>
      </c>
      <c r="DB38" s="81" t="str">
        <f>CONCATENATE(Inhalt_K7!DC52,"   ",Inhalt_K7!DD52)</f>
        <v xml:space="preserve">   </v>
      </c>
      <c r="DC38" s="81" t="str">
        <f>CONCATENATE(Inhalt_K7!DD52,"   ",Inhalt_K7!DE52)</f>
        <v xml:space="preserve">   </v>
      </c>
      <c r="DD38" s="81" t="str">
        <f>CONCATENATE(Inhalt_K7!DE52,"   ",Inhalt_K7!DF52)</f>
        <v xml:space="preserve">   </v>
      </c>
      <c r="DE38" s="81" t="str">
        <f>CONCATENATE(Inhalt_K7!DF52,"   ",Inhalt_K7!DG52)</f>
        <v xml:space="preserve">   </v>
      </c>
      <c r="DF38" s="81" t="str">
        <f>CONCATENATE(Inhalt_K7!DG52,"   ",Inhalt_K7!DH52)</f>
        <v xml:space="preserve">   </v>
      </c>
      <c r="DG38" s="81" t="str">
        <f>CONCATENATE(Inhalt_K7!DH52,"   ",Inhalt_K7!DI52)</f>
        <v xml:space="preserve">   </v>
      </c>
      <c r="DH38" s="81" t="str">
        <f>CONCATENATE(Inhalt_K7!DI52,"   ",Inhalt_K7!DJ52)</f>
        <v xml:space="preserve">   </v>
      </c>
      <c r="DI38" s="81" t="str">
        <f>CONCATENATE(Inhalt_K7!DJ52,"   ",Inhalt_K7!DK52)</f>
        <v xml:space="preserve">   </v>
      </c>
      <c r="DJ38" s="81" t="str">
        <f>CONCATENATE(Inhalt_K7!DK52,"   ",Inhalt_K7!DL52)</f>
        <v xml:space="preserve">   </v>
      </c>
      <c r="DK38" s="81" t="str">
        <f>CONCATENATE(Inhalt_K7!DL52,"   ",Inhalt_K7!DM52)</f>
        <v xml:space="preserve">   </v>
      </c>
      <c r="DL38" s="81" t="str">
        <f>CONCATENATE(Inhalt_K7!DM52,"   ",Inhalt_K7!DN52)</f>
        <v xml:space="preserve">   </v>
      </c>
      <c r="DM38" s="81" t="str">
        <f>CONCATENATE(Inhalt_K7!DN52,"   ",Inhalt_K7!DO52)</f>
        <v xml:space="preserve">   </v>
      </c>
      <c r="DN38" s="81" t="str">
        <f>CONCATENATE(Inhalt_K7!DO52,"   ",Inhalt_K7!DP52)</f>
        <v xml:space="preserve">   </v>
      </c>
      <c r="DO38" s="81" t="str">
        <f>CONCATENATE(Inhalt_K7!DP52,"   ",Inhalt_K7!DQ52)</f>
        <v xml:space="preserve">   </v>
      </c>
      <c r="DP38" s="81" t="str">
        <f>CONCATENATE(Inhalt_K7!DQ52,"   ",Inhalt_K7!DR52)</f>
        <v xml:space="preserve">   </v>
      </c>
      <c r="DQ38" s="81" t="str">
        <f>CONCATENATE(Inhalt_K7!DR52,"   ",Inhalt_K7!DS52)</f>
        <v xml:space="preserve">   </v>
      </c>
      <c r="DR38" s="81" t="str">
        <f>CONCATENATE(Inhalt_K7!DS52,"   ",Inhalt_K7!DT52)</f>
        <v xml:space="preserve">   </v>
      </c>
      <c r="DS38" s="81" t="str">
        <f>CONCATENATE(Inhalt_K7!DT52,"   ",Inhalt_K7!DU52)</f>
        <v xml:space="preserve">   </v>
      </c>
      <c r="DT38" s="81" t="str">
        <f>CONCATENATE(Inhalt_K7!DU52,"   ",Inhalt_K7!DV52)</f>
        <v xml:space="preserve">   </v>
      </c>
      <c r="DU38" s="81" t="str">
        <f>CONCATENATE(Inhalt_K7!DV52,"   ",Inhalt_K7!DW52)</f>
        <v xml:space="preserve">   </v>
      </c>
      <c r="DV38" s="81" t="str">
        <f>CONCATENATE(Inhalt_K7!DW52,"   ",Inhalt_K7!DX52)</f>
        <v xml:space="preserve">   </v>
      </c>
      <c r="DW38" s="81" t="str">
        <f>CONCATENATE(Inhalt_K7!DX52,"   ",Inhalt_K7!DY52)</f>
        <v xml:space="preserve">   </v>
      </c>
      <c r="DX38" s="81" t="str">
        <f>CONCATENATE(Inhalt_K7!DY52,"   ",Inhalt_K7!DZ52)</f>
        <v xml:space="preserve">   </v>
      </c>
      <c r="DY38" s="81" t="str">
        <f>CONCATENATE(Inhalt_K7!DZ52,"   ",Inhalt_K7!EA52)</f>
        <v xml:space="preserve">   </v>
      </c>
      <c r="DZ38" s="81" t="str">
        <f>CONCATENATE(Inhalt_K7!EA52,"   ",Inhalt_K7!EB52)</f>
        <v xml:space="preserve">   </v>
      </c>
      <c r="EA38" s="81" t="str">
        <f>CONCATENATE(Inhalt_K7!EB52,"   ",Inhalt_K7!EC52)</f>
        <v xml:space="preserve">   </v>
      </c>
      <c r="EB38" s="81" t="str">
        <f>CONCATENATE(Inhalt_K7!EC52,"   ",Inhalt_K7!ED52)</f>
        <v xml:space="preserve">   </v>
      </c>
      <c r="EC38" s="81" t="str">
        <f>CONCATENATE(Inhalt_K7!ED52,"   ",Inhalt_K7!EE52)</f>
        <v xml:space="preserve">   </v>
      </c>
      <c r="ED38" s="81" t="str">
        <f>CONCATENATE(Inhalt_K7!EE52,"   ",Inhalt_K7!EF52)</f>
        <v xml:space="preserve">   </v>
      </c>
      <c r="EE38" s="81" t="str">
        <f>CONCATENATE(Inhalt_K7!EF52,"   ",Inhalt_K7!EG52)</f>
        <v xml:space="preserve">   </v>
      </c>
      <c r="EF38" s="81" t="str">
        <f>CONCATENATE(Inhalt_K7!EG52,"   ",Inhalt_K7!EH52)</f>
        <v xml:space="preserve">   </v>
      </c>
      <c r="EG38" s="81" t="str">
        <f>CONCATENATE(Inhalt_K7!EH52,"   ",Inhalt_K7!EI52)</f>
        <v xml:space="preserve">   </v>
      </c>
      <c r="EH38" s="81" t="str">
        <f>CONCATENATE(Inhalt_K7!EI52,"   ",Inhalt_K7!EJ52)</f>
        <v xml:space="preserve">   </v>
      </c>
      <c r="EI38" s="81" t="str">
        <f>CONCATENATE(Inhalt_K7!EJ52,"   ",Inhalt_K7!EK52)</f>
        <v xml:space="preserve">   </v>
      </c>
      <c r="EJ38" s="81" t="str">
        <f>CONCATENATE(Inhalt_K7!EK52,"   ",Inhalt_K7!EL52)</f>
        <v xml:space="preserve">   </v>
      </c>
      <c r="EK38" s="81" t="str">
        <f>CONCATENATE(Inhalt_K7!EL52,"   ",Inhalt_K7!EM52)</f>
        <v xml:space="preserve">   </v>
      </c>
      <c r="EL38" s="81" t="str">
        <f>CONCATENATE(Inhalt_K7!EM52,"   ",Inhalt_K7!EN52)</f>
        <v xml:space="preserve">   </v>
      </c>
      <c r="EM38" s="81" t="str">
        <f>CONCATENATE(Inhalt_K7!EN52,"   ",Inhalt_K7!EO52)</f>
        <v xml:space="preserve">   </v>
      </c>
      <c r="EN38" s="81" t="str">
        <f>CONCATENATE(Inhalt_K7!EO52,"   ",Inhalt_K7!EP52)</f>
        <v xml:space="preserve">   </v>
      </c>
      <c r="EO38" s="81" t="str">
        <f>CONCATENATE(Inhalt_K7!EP52,"   ",Inhalt_K7!EQ52)</f>
        <v xml:space="preserve">   </v>
      </c>
      <c r="EP38" s="81" t="str">
        <f>CONCATENATE(Inhalt_K7!EQ52,"   ",Inhalt_K7!ER52)</f>
        <v xml:space="preserve">   </v>
      </c>
      <c r="EQ38" s="81" t="str">
        <f>CONCATENATE(Inhalt_K7!ER52,"   ",Inhalt_K7!ES52)</f>
        <v xml:space="preserve">   </v>
      </c>
      <c r="ER38" s="81" t="str">
        <f>CONCATENATE(Inhalt_K7!ES52,"   ",Inhalt_K7!ET52)</f>
        <v xml:space="preserve">   </v>
      </c>
      <c r="ES38" s="81" t="str">
        <f>CONCATENATE(Inhalt_K7!ET52,"   ",Inhalt_K7!EU52)</f>
        <v xml:space="preserve">   </v>
      </c>
      <c r="ET38" s="81" t="str">
        <f>CONCATENATE(Inhalt_K7!EU52,"   ",Inhalt_K7!EV52)</f>
        <v xml:space="preserve">   </v>
      </c>
      <c r="EU38" s="81" t="str">
        <f>CONCATENATE(Inhalt_K7!EV52,"   ",Inhalt_K7!EW52)</f>
        <v xml:space="preserve">   </v>
      </c>
      <c r="EV38" s="81" t="str">
        <f>CONCATENATE(Inhalt_K7!EW52,"   ",Inhalt_K7!EX52)</f>
        <v xml:space="preserve">   </v>
      </c>
      <c r="EW38" s="81" t="str">
        <f>CONCATENATE(Inhalt_K7!EX52,"   ",Inhalt_K7!EY52)</f>
        <v xml:space="preserve">   </v>
      </c>
      <c r="EX38" s="81" t="str">
        <f>CONCATENATE(Inhalt_K7!EY52,"   ",Inhalt_K7!EZ52)</f>
        <v xml:space="preserve">   </v>
      </c>
      <c r="EY38" s="81" t="str">
        <f>CONCATENATE(Inhalt_K7!EZ52,"   ",Inhalt_K7!FA52)</f>
        <v xml:space="preserve">   </v>
      </c>
      <c r="EZ38" s="81" t="str">
        <f>CONCATENATE(Inhalt_K7!FA52,"   ",Inhalt_K7!FB52)</f>
        <v xml:space="preserve">   </v>
      </c>
      <c r="FA38" s="81" t="str">
        <f>CONCATENATE(Inhalt_K7!FB52,"   ",Inhalt_K7!FC52)</f>
        <v xml:space="preserve">   </v>
      </c>
      <c r="FB38" s="81" t="str">
        <f>CONCATENATE(Inhalt_K7!FC52,"   ",Inhalt_K7!FD52)</f>
        <v xml:space="preserve">   </v>
      </c>
      <c r="FC38" s="81" t="str">
        <f>CONCATENATE(Inhalt_K7!FD52,"   ",Inhalt_K7!FE52)</f>
        <v xml:space="preserve">   </v>
      </c>
      <c r="FD38" s="81" t="str">
        <f>CONCATENATE(Inhalt_K7!FE52,"   ",Inhalt_K7!FF52)</f>
        <v xml:space="preserve">   </v>
      </c>
      <c r="FE38" s="81" t="str">
        <f>CONCATENATE(Inhalt_K7!FF52,"   ",Inhalt_K7!FG52)</f>
        <v xml:space="preserve">   </v>
      </c>
      <c r="FF38" s="81" t="str">
        <f>CONCATENATE(Inhalt_K7!FG52,"   ",Inhalt_K7!FH52)</f>
        <v xml:space="preserve">   </v>
      </c>
      <c r="FG38" s="81" t="str">
        <f>CONCATENATE(Inhalt_K7!FH52,"   ",Inhalt_K7!FI52)</f>
        <v xml:space="preserve">   </v>
      </c>
      <c r="FH38" s="81" t="str">
        <f>CONCATENATE(Inhalt_K7!FI52,"   ",Inhalt_K7!FJ52)</f>
        <v xml:space="preserve">   </v>
      </c>
      <c r="FI38" s="81" t="str">
        <f>CONCATENATE(Inhalt_K7!FJ52,"   ",Inhalt_K7!FK52)</f>
        <v xml:space="preserve">   </v>
      </c>
      <c r="FJ38" s="81" t="str">
        <f>CONCATENATE(Inhalt_K7!FK52,"   ",Inhalt_K7!FL52)</f>
        <v xml:space="preserve">   </v>
      </c>
      <c r="FK38" s="81" t="str">
        <f>CONCATENATE(Inhalt_K7!FL52,"   ",Inhalt_K7!FM52)</f>
        <v xml:space="preserve">   </v>
      </c>
      <c r="FL38" s="81" t="str">
        <f>CONCATENATE(Inhalt_K7!FM52,"   ",Inhalt_K7!FN52)</f>
        <v xml:space="preserve">   </v>
      </c>
      <c r="FM38" s="81" t="str">
        <f>CONCATENATE(Inhalt_K7!FN52,"   ",Inhalt_K7!FO52)</f>
        <v xml:space="preserve">   </v>
      </c>
      <c r="FN38" s="81" t="str">
        <f>CONCATENATE(Inhalt_K7!FO52,"   ",Inhalt_K7!FP52)</f>
        <v xml:space="preserve">   </v>
      </c>
      <c r="FO38" s="81" t="str">
        <f>CONCATENATE(Inhalt_K7!FP52,"   ",Inhalt_K7!FQ52)</f>
        <v xml:space="preserve">   </v>
      </c>
      <c r="FP38" s="81" t="str">
        <f>CONCATENATE(Inhalt_K7!FQ52,"   ",Inhalt_K7!FR52)</f>
        <v xml:space="preserve">   </v>
      </c>
      <c r="FQ38" s="81" t="str">
        <f>CONCATENATE(Inhalt_K7!FR52,"   ",Inhalt_K7!FS52)</f>
        <v xml:space="preserve">   </v>
      </c>
      <c r="FR38" s="81" t="str">
        <f>CONCATENATE(Inhalt_K7!FS52,"   ",Inhalt_K7!FT52)</f>
        <v xml:space="preserve">   </v>
      </c>
      <c r="FS38" s="81" t="str">
        <f>CONCATENATE(Inhalt_K7!FT52,"   ",Inhalt_K7!FU52)</f>
        <v xml:space="preserve">   </v>
      </c>
      <c r="FT38" s="81" t="str">
        <f>CONCATENATE(Inhalt_K7!FU52,"   ",Inhalt_K7!FV52)</f>
        <v xml:space="preserve">   </v>
      </c>
      <c r="FU38" s="81" t="str">
        <f>CONCATENATE(Inhalt_K7!FV52,"   ",Inhalt_K7!FW52)</f>
        <v xml:space="preserve">   </v>
      </c>
      <c r="FV38" s="81" t="str">
        <f>CONCATENATE(Inhalt_K7!FW52,"   ",Inhalt_K7!FX52)</f>
        <v xml:space="preserve">   </v>
      </c>
      <c r="FW38" s="81" t="str">
        <f>CONCATENATE(Inhalt_K7!FX52,"   ",Inhalt_K7!FY52)</f>
        <v xml:space="preserve">   </v>
      </c>
      <c r="FX38" s="81" t="str">
        <f>CONCATENATE(Inhalt_K7!FY52,"   ",Inhalt_K7!FZ52)</f>
        <v xml:space="preserve">   </v>
      </c>
      <c r="FY38" s="81" t="str">
        <f>CONCATENATE(Inhalt_K7!FZ52,"   ",Inhalt_K7!GA52)</f>
        <v xml:space="preserve">   </v>
      </c>
      <c r="FZ38" s="81" t="str">
        <f>CONCATENATE(Inhalt_K7!GA52,"   ",Inhalt_K7!GB52)</f>
        <v xml:space="preserve">   </v>
      </c>
      <c r="GA38" s="81" t="str">
        <f>CONCATENATE(Inhalt_K7!GB52,"   ",Inhalt_K7!GC52)</f>
        <v xml:space="preserve">   </v>
      </c>
      <c r="GB38" s="81" t="str">
        <f>CONCATENATE(Inhalt_K7!GC52,"   ",Inhalt_K7!GD52)</f>
        <v xml:space="preserve">   </v>
      </c>
      <c r="GC38" s="81" t="str">
        <f>CONCATENATE(Inhalt_K7!GD52,"   ",Inhalt_K7!GE52)</f>
        <v xml:space="preserve">   </v>
      </c>
      <c r="GD38" s="81" t="str">
        <f>CONCATENATE(Inhalt_K7!GE52,"   ",Inhalt_K7!GF52)</f>
        <v xml:space="preserve">   </v>
      </c>
      <c r="GE38" s="81" t="str">
        <f>CONCATENATE(Inhalt_K7!GF52,"   ",Inhalt_K7!GG52)</f>
        <v xml:space="preserve">   </v>
      </c>
      <c r="GF38" s="81" t="str">
        <f>CONCATENATE(Inhalt_K7!GG52,"   ",Inhalt_K7!GH52)</f>
        <v xml:space="preserve">   </v>
      </c>
      <c r="GG38" s="81" t="str">
        <f>CONCATENATE(Inhalt_K7!GH52,"   ",Inhalt_K7!GI52)</f>
        <v xml:space="preserve">   </v>
      </c>
      <c r="GH38" s="81" t="str">
        <f>CONCATENATE(Inhalt_K7!GI52,"   ",Inhalt_K7!GJ52)</f>
        <v xml:space="preserve">   </v>
      </c>
      <c r="GI38" s="81" t="str">
        <f>CONCATENATE(Inhalt_K7!GJ52,"   ",Inhalt_K7!GK52)</f>
        <v xml:space="preserve">   </v>
      </c>
      <c r="GJ38" s="81" t="str">
        <f>CONCATENATE(Inhalt_K7!GK52,"   ",Inhalt_K7!GL52)</f>
        <v xml:space="preserve">   </v>
      </c>
      <c r="GK38" s="81" t="str">
        <f>CONCATENATE(Inhalt_K7!GL52,"   ",Inhalt_K7!GM52)</f>
        <v xml:space="preserve">   </v>
      </c>
      <c r="GL38" s="81" t="str">
        <f>CONCATENATE(Inhalt_K7!GM52,"   ",Inhalt_K7!GN52)</f>
        <v xml:space="preserve">   </v>
      </c>
      <c r="GM38" s="81" t="str">
        <f>CONCATENATE(Inhalt_K7!GN52,"   ",Inhalt_K7!GO52)</f>
        <v xml:space="preserve">   </v>
      </c>
      <c r="GN38" s="81" t="str">
        <f>CONCATENATE(Inhalt_K7!GO52,"   ",Inhalt_K7!GP52)</f>
        <v xml:space="preserve">   </v>
      </c>
      <c r="GO38" s="81" t="str">
        <f>CONCATENATE(Inhalt_K7!GP52,"   ",Inhalt_K7!GQ52)</f>
        <v xml:space="preserve">   </v>
      </c>
      <c r="GP38" s="81" t="str">
        <f>CONCATENATE(Inhalt_K7!GQ52,"   ",Inhalt_K7!GR52)</f>
        <v xml:space="preserve">   </v>
      </c>
      <c r="GQ38" s="81" t="str">
        <f>CONCATENATE(Inhalt_K7!GR52,"   ",Inhalt_K7!GS52)</f>
        <v xml:space="preserve">   </v>
      </c>
      <c r="GR38" s="81" t="str">
        <f>CONCATENATE(Inhalt_K7!GS52,"   ",Inhalt_K7!GT52)</f>
        <v xml:space="preserve">   </v>
      </c>
      <c r="GS38" s="81" t="str">
        <f>CONCATENATE(Inhalt_K7!GT52,"   ",Inhalt_K7!GU52)</f>
        <v xml:space="preserve">   </v>
      </c>
      <c r="GT38" s="81" t="str">
        <f>CONCATENATE(Inhalt_K7!GU52,"   ",Inhalt_K7!GV52)</f>
        <v xml:space="preserve">   </v>
      </c>
      <c r="GU38" s="81" t="str">
        <f>CONCATENATE(Inhalt_K7!GV52,"   ",Inhalt_K7!GW52)</f>
        <v xml:space="preserve">   </v>
      </c>
      <c r="GV38" s="81" t="str">
        <f>CONCATENATE(Inhalt_K7!GW52,"   ",Inhalt_K7!GX52)</f>
        <v xml:space="preserve">   </v>
      </c>
      <c r="GW38" s="81" t="str">
        <f>CONCATENATE(Inhalt_K7!GX52,"   ",Inhalt_K7!GY52)</f>
        <v xml:space="preserve">   </v>
      </c>
      <c r="GX38" s="81" t="str">
        <f>CONCATENATE(Inhalt_K7!GY52,"   ",Inhalt_K7!GZ52)</f>
        <v xml:space="preserve">   </v>
      </c>
      <c r="GY38" s="81" t="str">
        <f>CONCATENATE(Inhalt_K7!GZ52,"   ",Inhalt_K7!HA52)</f>
        <v xml:space="preserve">   </v>
      </c>
      <c r="GZ38" s="81" t="str">
        <f>CONCATENATE(Inhalt_K7!HA52,"   ",Inhalt_K7!HB52)</f>
        <v xml:space="preserve">   </v>
      </c>
      <c r="HA38" s="81" t="str">
        <f>CONCATENATE(Inhalt_K7!HB52,"   ",Inhalt_K7!HC52)</f>
        <v xml:space="preserve">   </v>
      </c>
      <c r="HB38" s="81" t="str">
        <f>CONCATENATE(Inhalt_K7!HC52,"   ",Inhalt_K7!HD52)</f>
        <v xml:space="preserve">   </v>
      </c>
      <c r="HC38" s="81" t="str">
        <f>CONCATENATE(Inhalt_K7!HD52,"   ",Inhalt_K7!HE52)</f>
        <v xml:space="preserve">   </v>
      </c>
      <c r="HD38" s="81" t="str">
        <f>CONCATENATE(Inhalt_K7!HE52,"   ",Inhalt_K7!HF52)</f>
        <v xml:space="preserve">   </v>
      </c>
      <c r="HE38" s="81" t="str">
        <f>CONCATENATE(Inhalt_K7!HF52,"   ",Inhalt_K7!HG52)</f>
        <v xml:space="preserve">   </v>
      </c>
      <c r="HF38" s="81" t="str">
        <f>CONCATENATE(Inhalt_K7!HG52,"   ",Inhalt_K7!HH52)</f>
        <v xml:space="preserve">   </v>
      </c>
      <c r="HG38" s="81" t="str">
        <f>CONCATENATE(Inhalt_K7!HH52,"   ",Inhalt_K7!HI52)</f>
        <v xml:space="preserve">   </v>
      </c>
      <c r="HH38" s="81" t="str">
        <f>CONCATENATE(Inhalt_K7!HI52,"   ",Inhalt_K7!HJ52)</f>
        <v xml:space="preserve">   </v>
      </c>
      <c r="HI38" s="81" t="str">
        <f>CONCATENATE(Inhalt_K7!HJ52,"   ",Inhalt_K7!HK52)</f>
        <v xml:space="preserve">   </v>
      </c>
      <c r="HJ38" s="81" t="str">
        <f>CONCATENATE(Inhalt_K7!HK52,"   ",Inhalt_K7!HL52)</f>
        <v xml:space="preserve">   </v>
      </c>
      <c r="HK38" s="81" t="str">
        <f>CONCATENATE(Inhalt_K7!HL52,"   ",Inhalt_K7!HM52)</f>
        <v xml:space="preserve">   </v>
      </c>
      <c r="HL38" s="81" t="str">
        <f>CONCATENATE(Inhalt_K7!HM52,"   ",Inhalt_K7!HN52)</f>
        <v xml:space="preserve">   </v>
      </c>
      <c r="HM38" s="81" t="str">
        <f>CONCATENATE(Inhalt_K7!HN52,"   ",Inhalt_K7!HO52)</f>
        <v xml:space="preserve">   </v>
      </c>
      <c r="HN38" s="81" t="str">
        <f>CONCATENATE(Inhalt_K7!HO52,"   ",Inhalt_K7!HP52)</f>
        <v xml:space="preserve">   </v>
      </c>
      <c r="HO38" s="81" t="str">
        <f>CONCATENATE(Inhalt_K7!HP52,"   ",Inhalt_K7!HQ52)</f>
        <v xml:space="preserve">   </v>
      </c>
      <c r="HP38" s="81" t="str">
        <f>CONCATENATE(Inhalt_K7!HQ52,"   ",Inhalt_K7!HR52)</f>
        <v xml:space="preserve">   </v>
      </c>
      <c r="HQ38" s="81" t="str">
        <f>CONCATENATE(Inhalt_K7!HR52,"   ",Inhalt_K7!HS52)</f>
        <v xml:space="preserve">   </v>
      </c>
      <c r="HR38" s="81" t="str">
        <f>CONCATENATE(Inhalt_K7!HS52,"   ",Inhalt_K7!HT52)</f>
        <v xml:space="preserve">   </v>
      </c>
      <c r="HS38" s="81" t="str">
        <f>CONCATENATE(Inhalt_K7!HT52,"   ",Inhalt_K7!HU52)</f>
        <v xml:space="preserve">   </v>
      </c>
      <c r="HT38" s="81" t="str">
        <f>CONCATENATE(Inhalt_K7!HU52,"   ",Inhalt_K7!HV52)</f>
        <v xml:space="preserve">   </v>
      </c>
      <c r="HU38" s="81" t="str">
        <f>CONCATENATE(Inhalt_K7!HV52,"   ",Inhalt_K7!HW52)</f>
        <v xml:space="preserve">   </v>
      </c>
      <c r="HV38" s="81" t="str">
        <f>CONCATENATE(Inhalt_K7!HW52,"   ",Inhalt_K7!HX52)</f>
        <v xml:space="preserve">   </v>
      </c>
      <c r="HW38" s="81" t="str">
        <f>CONCATENATE(Inhalt_K7!HX52,"   ",Inhalt_K7!HY52)</f>
        <v xml:space="preserve">   </v>
      </c>
      <c r="HX38" s="81" t="str">
        <f>CONCATENATE(Inhalt_K7!HY52,"   ",Inhalt_K7!HZ52)</f>
        <v xml:space="preserve">   </v>
      </c>
      <c r="HY38" s="81" t="str">
        <f>CONCATENATE(Inhalt_K7!HZ52,"   ",Inhalt_K7!IA52)</f>
        <v xml:space="preserve">   </v>
      </c>
      <c r="HZ38" s="81" t="str">
        <f>CONCATENATE(Inhalt_K7!IA52,"   ",Inhalt_K7!IB52)</f>
        <v xml:space="preserve">   </v>
      </c>
      <c r="IA38" s="81" t="str">
        <f>CONCATENATE(Inhalt_K7!IB52,"   ",Inhalt_K7!IC52)</f>
        <v xml:space="preserve">   </v>
      </c>
      <c r="IB38" s="81" t="str">
        <f>CONCATENATE(Inhalt_K7!IC52,"   ",Inhalt_K7!ID52)</f>
        <v xml:space="preserve">   </v>
      </c>
      <c r="IC38" s="81" t="str">
        <f>CONCATENATE(Inhalt_K7!ID52,"   ",Inhalt_K7!IE52)</f>
        <v xml:space="preserve">   </v>
      </c>
      <c r="ID38" s="81" t="str">
        <f>CONCATENATE(Inhalt_K7!IE52,"   ",Inhalt_K7!IF52)</f>
        <v xml:space="preserve">   </v>
      </c>
      <c r="IE38" s="81" t="str">
        <f>CONCATENATE(Inhalt_K7!IF52,"   ",Inhalt_K7!IG52)</f>
        <v xml:space="preserve">   </v>
      </c>
      <c r="IF38" s="81" t="str">
        <f>CONCATENATE(Inhalt_K7!IG52,"   ",Inhalt_K7!IH52)</f>
        <v xml:space="preserve">   </v>
      </c>
      <c r="IG38" s="81" t="str">
        <f>CONCATENATE(Inhalt_K7!IH52,"   ",Inhalt_K7!II52)</f>
        <v xml:space="preserve">   </v>
      </c>
      <c r="IH38" s="81" t="str">
        <f>CONCATENATE(Inhalt_K7!II52,"   ",Inhalt_K7!IJ52)</f>
        <v xml:space="preserve">   </v>
      </c>
      <c r="II38" s="81" t="str">
        <f>CONCATENATE(Inhalt_K7!IJ52,"   ",Inhalt_K7!IK52)</f>
        <v xml:space="preserve">   </v>
      </c>
      <c r="IJ38" s="81" t="str">
        <f>CONCATENATE(Inhalt_K7!IK52,"   ",Inhalt_K7!IL52)</f>
        <v xml:space="preserve">   </v>
      </c>
      <c r="IK38" s="81" t="str">
        <f>CONCATENATE(Inhalt_K7!IL52,"   ",Inhalt_K7!IM52)</f>
        <v xml:space="preserve">   </v>
      </c>
      <c r="IL38" s="81" t="str">
        <f>CONCATENATE(Inhalt_K7!IM52,"   ",Inhalt_K7!IN52)</f>
        <v xml:space="preserve">   </v>
      </c>
      <c r="IM38" s="81" t="str">
        <f>CONCATENATE(Inhalt_K7!IN52,"   ",Inhalt_K7!IO52)</f>
        <v xml:space="preserve">   </v>
      </c>
      <c r="IN38" s="81" t="str">
        <f>CONCATENATE(Inhalt_K7!IO52,"   ",Inhalt_K7!IP52)</f>
        <v xml:space="preserve">   </v>
      </c>
      <c r="IO38" s="81" t="str">
        <f>CONCATENATE(Inhalt_K7!IP52,"   ",Inhalt_K7!IQ52)</f>
        <v xml:space="preserve">   </v>
      </c>
      <c r="IP38" s="81" t="str">
        <f>CONCATENATE(Inhalt_K7!IQ52,"   ",Inhalt_K7!IR52)</f>
        <v xml:space="preserve">   </v>
      </c>
      <c r="IQ38" s="81" t="str">
        <f>CONCATENATE(Inhalt_K7!IR52,"   ",Inhalt_K7!IS52)</f>
        <v xml:space="preserve">   </v>
      </c>
      <c r="IR38" s="81" t="str">
        <f>CONCATENATE(Inhalt_K7!IS52,"   ",Inhalt_K7!IT52)</f>
        <v xml:space="preserve">   </v>
      </c>
      <c r="IS38" s="81" t="str">
        <f>CONCATENATE(Inhalt_K7!IT52,"   ",Inhalt_K7!IU52)</f>
        <v xml:space="preserve">   </v>
      </c>
      <c r="IT38" s="81" t="str">
        <f>CONCATENATE(Inhalt_K7!IU52,"   ",Inhalt_K7!IV52)</f>
        <v xml:space="preserve">   </v>
      </c>
      <c r="IU38" s="81" t="str">
        <f>CONCATENATE(Inhalt_K7!IV52,"   ",Inhalt_K7!IW52)</f>
        <v xml:space="preserve">   </v>
      </c>
      <c r="IV38" s="81" t="str">
        <f>CONCATENATE(Inhalt_K7!IW52,"   ",Inhalt_K7!IX52)</f>
        <v xml:space="preserve">   </v>
      </c>
      <c r="IW38" s="81" t="str">
        <f>CONCATENATE(Inhalt_K7!IX52,"   ",Inhalt_K7!IY52)</f>
        <v xml:space="preserve">   </v>
      </c>
      <c r="IX38" s="81" t="str">
        <f>CONCATENATE(Inhalt_K7!IY52,"   ",Inhalt_K7!IZ52)</f>
        <v xml:space="preserve">   </v>
      </c>
      <c r="IY38" s="81" t="str">
        <f>CONCATENATE(Inhalt_K7!IZ52,"   ",Inhalt_K7!JA52)</f>
        <v xml:space="preserve">   </v>
      </c>
      <c r="IZ38" s="81" t="str">
        <f>CONCATENATE(Inhalt_K7!JA52,"   ",Inhalt_K7!JB52)</f>
        <v xml:space="preserve">   </v>
      </c>
      <c r="JA38" s="81" t="str">
        <f>CONCATENATE(Inhalt_K7!JB52,"   ",Inhalt_K7!JC52)</f>
        <v xml:space="preserve">   </v>
      </c>
      <c r="JB38" s="81" t="str">
        <f>CONCATENATE(Inhalt_K7!JC52,"   ",Inhalt_K7!JD52)</f>
        <v xml:space="preserve">   </v>
      </c>
      <c r="JC38" s="81" t="str">
        <f>CONCATENATE(Inhalt_K7!JD52,"   ",Inhalt_K7!JE52)</f>
        <v xml:space="preserve">   </v>
      </c>
      <c r="JD38" s="81" t="str">
        <f>CONCATENATE(Inhalt_K7!JE52,"   ",Inhalt_K7!JF52)</f>
        <v xml:space="preserve">   </v>
      </c>
      <c r="JE38" s="81" t="str">
        <f>CONCATENATE(Inhalt_K7!JF52,"   ",Inhalt_K7!JG52)</f>
        <v xml:space="preserve">   </v>
      </c>
      <c r="JF38" s="81" t="str">
        <f>CONCATENATE(Inhalt_K7!JG52,"   ",Inhalt_K7!JH52)</f>
        <v xml:space="preserve">   </v>
      </c>
      <c r="JG38" s="81" t="str">
        <f>CONCATENATE(Inhalt_K7!JH52,"   ",Inhalt_K7!JI52)</f>
        <v xml:space="preserve">   </v>
      </c>
      <c r="JH38" s="81" t="str">
        <f>CONCATENATE(Inhalt_K7!JI52,"   ",Inhalt_K7!JJ52)</f>
        <v xml:space="preserve">   </v>
      </c>
      <c r="JI38" s="81" t="str">
        <f>CONCATENATE(Inhalt_K7!JJ52,"   ",Inhalt_K7!JK52)</f>
        <v xml:space="preserve">   </v>
      </c>
      <c r="JJ38" s="81" t="str">
        <f>CONCATENATE(Inhalt_K7!JK52,"   ",Inhalt_K7!JL52)</f>
        <v xml:space="preserve">   </v>
      </c>
      <c r="JK38" s="81" t="str">
        <f>CONCATENATE(Inhalt_K7!JL52,"   ",Inhalt_K7!JM52)</f>
        <v xml:space="preserve">   </v>
      </c>
      <c r="JL38" s="81" t="str">
        <f>CONCATENATE(Inhalt_K7!JM52,"   ",Inhalt_K7!JN52)</f>
        <v xml:space="preserve">   </v>
      </c>
      <c r="JM38" s="81" t="str">
        <f>CONCATENATE(Inhalt_K7!JN52,"   ",Inhalt_K7!JO52)</f>
        <v xml:space="preserve">   </v>
      </c>
      <c r="JN38" s="81" t="str">
        <f>CONCATENATE(Inhalt_K7!JO52,"   ",Inhalt_K7!JP52)</f>
        <v xml:space="preserve">   </v>
      </c>
      <c r="JO38" s="81" t="str">
        <f>CONCATENATE(Inhalt_K7!JP52,"   ",Inhalt_K7!JQ52)</f>
        <v xml:space="preserve">   </v>
      </c>
      <c r="JP38" s="81" t="str">
        <f>CONCATENATE(Inhalt_K7!JQ52,"   ",Inhalt_K7!JR52)</f>
        <v xml:space="preserve">   </v>
      </c>
      <c r="JQ38" s="81" t="str">
        <f>CONCATENATE(Inhalt_K7!JR52,"   ",Inhalt_K7!JS52)</f>
        <v xml:space="preserve">   </v>
      </c>
      <c r="JR38" s="81" t="str">
        <f>CONCATENATE(Inhalt_K7!JS52,"   ",Inhalt_K7!JT52)</f>
        <v xml:space="preserve">   </v>
      </c>
      <c r="JS38" s="81" t="str">
        <f>CONCATENATE(Inhalt_K7!JT52,"   ",Inhalt_K7!JU52)</f>
        <v xml:space="preserve">   </v>
      </c>
      <c r="JT38" s="81" t="str">
        <f>CONCATENATE(Inhalt_K7!JU52,"   ",Inhalt_K7!JV52)</f>
        <v xml:space="preserve">   </v>
      </c>
      <c r="JU38" s="81" t="str">
        <f>CONCATENATE(Inhalt_K7!JV52,"   ",Inhalt_K7!JW52)</f>
        <v xml:space="preserve">   </v>
      </c>
      <c r="JV38" s="81" t="str">
        <f>CONCATENATE(Inhalt_K7!JW52,"   ",Inhalt_K7!JX52)</f>
        <v xml:space="preserve">   </v>
      </c>
      <c r="JW38" s="81" t="str">
        <f>CONCATENATE(Inhalt_K7!JX52,"   ",Inhalt_K7!JY52)</f>
        <v xml:space="preserve">   </v>
      </c>
      <c r="JX38" s="81" t="str">
        <f>CONCATENATE(Inhalt_K7!JY52,"   ",Inhalt_K7!JZ52)</f>
        <v xml:space="preserve">   </v>
      </c>
      <c r="JY38" s="81" t="str">
        <f>CONCATENATE(Inhalt_K7!JZ52,"   ",Inhalt_K7!KA52)</f>
        <v xml:space="preserve">   </v>
      </c>
      <c r="JZ38" s="81" t="str">
        <f>CONCATENATE(Inhalt_K7!KA52,"   ",Inhalt_K7!KB52)</f>
        <v xml:space="preserve">   </v>
      </c>
      <c r="KA38" s="81" t="str">
        <f>CONCATENATE(Inhalt_K7!KB52,"   ",Inhalt_K7!KC52)</f>
        <v xml:space="preserve">   </v>
      </c>
      <c r="KB38" s="81" t="str">
        <f>CONCATENATE(Inhalt_K7!KC52,"   ",Inhalt_K7!KD52)</f>
        <v xml:space="preserve">   </v>
      </c>
      <c r="KC38" s="81" t="str">
        <f>CONCATENATE(Inhalt_K7!KD52,"   ",Inhalt_K7!KE52)</f>
        <v xml:space="preserve">   </v>
      </c>
      <c r="KD38" s="81" t="str">
        <f>CONCATENATE(Inhalt_K7!KE52,"   ",Inhalt_K7!KF52)</f>
        <v xml:space="preserve">   </v>
      </c>
      <c r="KE38" s="81" t="str">
        <f>CONCATENATE(Inhalt_K7!KF52,"   ",Inhalt_K7!KG52)</f>
        <v xml:space="preserve">   </v>
      </c>
      <c r="KF38" s="81" t="str">
        <f>CONCATENATE(Inhalt_K7!KG52,"   ",Inhalt_K7!KH52)</f>
        <v xml:space="preserve">   </v>
      </c>
      <c r="KG38" s="81" t="str">
        <f>CONCATENATE(Inhalt_K7!KH52,"   ",Inhalt_K7!KI52)</f>
        <v xml:space="preserve">   </v>
      </c>
      <c r="KH38" s="81" t="str">
        <f>CONCATENATE(Inhalt_K7!KI52,"   ",Inhalt_K7!KJ52)</f>
        <v xml:space="preserve">   </v>
      </c>
      <c r="KI38" s="81" t="str">
        <f>CONCATENATE(Inhalt_K7!KJ52,"   ",Inhalt_K7!KK52)</f>
        <v xml:space="preserve">   </v>
      </c>
      <c r="KJ38" s="81" t="str">
        <f>CONCATENATE(Inhalt_K7!KK52,"   ",Inhalt_K7!KL52)</f>
        <v xml:space="preserve">   </v>
      </c>
      <c r="KK38" s="81" t="str">
        <f>CONCATENATE(Inhalt_K7!KL52,"   ",Inhalt_K7!KM52)</f>
        <v xml:space="preserve">   </v>
      </c>
      <c r="KL38" s="81" t="str">
        <f>CONCATENATE(Inhalt_K7!KM52,"   ",Inhalt_K7!KN52)</f>
        <v xml:space="preserve">   </v>
      </c>
      <c r="KM38" s="81" t="str">
        <f>CONCATENATE(Inhalt_K7!KN52,"   ",Inhalt_K7!KO52)</f>
        <v xml:space="preserve">   </v>
      </c>
      <c r="KN38" s="81" t="str">
        <f>CONCATENATE(Inhalt_K7!KO52,"   ",Inhalt_K7!KP52)</f>
        <v xml:space="preserve">   </v>
      </c>
      <c r="KO38" s="81" t="str">
        <f>CONCATENATE(Inhalt_K7!KP52,"   ",Inhalt_K7!KQ52)</f>
        <v xml:space="preserve">   </v>
      </c>
      <c r="KP38" s="81" t="str">
        <f>CONCATENATE(Inhalt_K7!KQ52,"   ",Inhalt_K7!KR52)</f>
        <v xml:space="preserve">   </v>
      </c>
      <c r="KQ38" s="81" t="str">
        <f>CONCATENATE(Inhalt_K7!KR52,"   ",Inhalt_K7!KS52)</f>
        <v xml:space="preserve">   </v>
      </c>
      <c r="KR38" s="81" t="str">
        <f>CONCATENATE(Inhalt_K7!KS52,"   ",Inhalt_K7!KT52)</f>
        <v xml:space="preserve">   </v>
      </c>
      <c r="KS38" s="81" t="str">
        <f>CONCATENATE(Inhalt_K7!KT52,"   ",Inhalt_K7!KU52)</f>
        <v xml:space="preserve">   </v>
      </c>
      <c r="KT38" s="81" t="str">
        <f>CONCATENATE(Inhalt_K7!KU52,"   ",Inhalt_K7!KV52)</f>
        <v xml:space="preserve">   </v>
      </c>
      <c r="KU38" s="81" t="str">
        <f>CONCATENATE(Inhalt_K7!KV52,"   ",Inhalt_K7!KW52)</f>
        <v xml:space="preserve">   </v>
      </c>
      <c r="KV38" s="81" t="str">
        <f>CONCATENATE(Inhalt_K7!KW52,"   ",Inhalt_K7!KX52)</f>
        <v xml:space="preserve">   </v>
      </c>
      <c r="KW38" s="81" t="str">
        <f>CONCATENATE(Inhalt_K7!KX52,"   ",Inhalt_K7!KY52)</f>
        <v xml:space="preserve">   </v>
      </c>
      <c r="KX38" s="81" t="str">
        <f>CONCATENATE(Inhalt_K7!KY52,"   ",Inhalt_K7!KZ52)</f>
        <v xml:space="preserve">   </v>
      </c>
      <c r="KY38" s="81" t="str">
        <f>CONCATENATE(Inhalt_K7!KZ52,"   ",Inhalt_K7!LA52)</f>
        <v xml:space="preserve">   </v>
      </c>
      <c r="KZ38" s="81" t="str">
        <f>CONCATENATE(Inhalt_K7!LA52,"   ",Inhalt_K7!LB52)</f>
        <v xml:space="preserve">   </v>
      </c>
      <c r="LA38" s="81" t="str">
        <f>CONCATENATE(Inhalt_K7!LB52,"   ",Inhalt_K7!LC52)</f>
        <v xml:space="preserve">   </v>
      </c>
      <c r="LB38" s="81" t="str">
        <f>CONCATENATE(Inhalt_K7!LC52,"   ",Inhalt_K7!LD52)</f>
        <v xml:space="preserve">   </v>
      </c>
      <c r="LC38" s="81" t="str">
        <f>CONCATENATE(Inhalt_K7!LD52,"   ",Inhalt_K7!LE52)</f>
        <v xml:space="preserve">   </v>
      </c>
      <c r="LD38" s="81" t="str">
        <f>CONCATENATE(Inhalt_K7!LE52,"   ",Inhalt_K7!LF52)</f>
        <v xml:space="preserve">   </v>
      </c>
      <c r="LE38" s="81" t="str">
        <f>CONCATENATE(Inhalt_K7!LF52,"   ",Inhalt_K7!LG52)</f>
        <v xml:space="preserve">   </v>
      </c>
      <c r="LF38" s="81" t="str">
        <f>CONCATENATE(Inhalt_K7!LG52,"   ",Inhalt_K7!LH52)</f>
        <v xml:space="preserve">   </v>
      </c>
      <c r="LG38" s="81" t="str">
        <f>CONCATENATE(Inhalt_K7!LH52,"   ",Inhalt_K7!LI52)</f>
        <v xml:space="preserve">   </v>
      </c>
      <c r="LH38" s="81" t="str">
        <f>CONCATENATE(Inhalt_K7!LI52,"   ",Inhalt_K7!LJ52)</f>
        <v xml:space="preserve">   </v>
      </c>
      <c r="LI38" s="81" t="str">
        <f>CONCATENATE(Inhalt_K7!LJ52,"   ",Inhalt_K7!LK52)</f>
        <v xml:space="preserve">   </v>
      </c>
      <c r="LJ38" s="81" t="str">
        <f>CONCATENATE(Inhalt_K7!LK52,"   ",Inhalt_K7!LL52)</f>
        <v xml:space="preserve">   </v>
      </c>
      <c r="LK38" s="81" t="str">
        <f>CONCATENATE(Inhalt_K7!LL52,"   ",Inhalt_K7!LM52)</f>
        <v xml:space="preserve">   </v>
      </c>
      <c r="LL38" s="81" t="str">
        <f>CONCATENATE(Inhalt_K7!LM52,"   ",Inhalt_K7!LN52)</f>
        <v xml:space="preserve">   </v>
      </c>
      <c r="LM38" s="81" t="str">
        <f>CONCATENATE(Inhalt_K7!LN52,"   ",Inhalt_K7!LO52)</f>
        <v xml:space="preserve">   </v>
      </c>
      <c r="LN38" s="81" t="str">
        <f>CONCATENATE(Inhalt_K7!LO52,"   ",Inhalt_K7!LP52)</f>
        <v xml:space="preserve">   </v>
      </c>
      <c r="LO38" s="81" t="str">
        <f>CONCATENATE(Inhalt_K7!LP52,"   ",Inhalt_K7!LQ52)</f>
        <v xml:space="preserve">   </v>
      </c>
      <c r="LP38" s="81" t="str">
        <f>CONCATENATE(Inhalt_K7!LQ52,"   ",Inhalt_K7!LR52)</f>
        <v xml:space="preserve">   </v>
      </c>
      <c r="LQ38" s="81" t="str">
        <f>CONCATENATE(Inhalt_K7!LR52,"   ",Inhalt_K7!LS52)</f>
        <v xml:space="preserve">   </v>
      </c>
      <c r="LR38" s="81" t="str">
        <f>CONCATENATE(Inhalt_K7!LS52,"   ",Inhalt_K7!LT52)</f>
        <v xml:space="preserve">   </v>
      </c>
      <c r="LS38" s="81" t="str">
        <f>CONCATENATE(Inhalt_K7!LT52,"   ",Inhalt_K7!LU52)</f>
        <v xml:space="preserve">   </v>
      </c>
      <c r="LT38" s="81" t="str">
        <f>CONCATENATE(Inhalt_K7!LU52,"   ",Inhalt_K7!LV52)</f>
        <v xml:space="preserve">   </v>
      </c>
      <c r="LU38" s="81" t="str">
        <f>CONCATENATE(Inhalt_K7!LV52,"   ",Inhalt_K7!LW52)</f>
        <v xml:space="preserve">   </v>
      </c>
      <c r="LV38" s="81" t="str">
        <f>CONCATENATE(Inhalt_K7!LW52,"   ",Inhalt_K7!LX52)</f>
        <v xml:space="preserve">   </v>
      </c>
      <c r="LW38" s="81" t="str">
        <f>CONCATENATE(Inhalt_K7!LX52,"   ",Inhalt_K7!LY52)</f>
        <v xml:space="preserve">   </v>
      </c>
      <c r="LX38" s="81" t="str">
        <f>CONCATENATE(Inhalt_K7!LY52,"   ",Inhalt_K7!LZ52)</f>
        <v xml:space="preserve">   </v>
      </c>
      <c r="LY38" s="81" t="str">
        <f>CONCATENATE(Inhalt_K7!LZ52,"   ",Inhalt_K7!MA52)</f>
        <v xml:space="preserve">   </v>
      </c>
      <c r="LZ38" s="81" t="str">
        <f>CONCATENATE(Inhalt_K7!MA52,"   ",Inhalt_K7!MB52)</f>
        <v xml:space="preserve">   </v>
      </c>
      <c r="MA38" s="81" t="str">
        <f>CONCATENATE(Inhalt_K7!MB52,"   ",Inhalt_K7!MC52)</f>
        <v xml:space="preserve">   </v>
      </c>
      <c r="MB38" s="81" t="str">
        <f>CONCATENATE(Inhalt_K7!MC52,"   ",Inhalt_K7!MD52)</f>
        <v xml:space="preserve">   </v>
      </c>
      <c r="MC38" s="81" t="str">
        <f>CONCATENATE(Inhalt_K7!MD52,"   ",Inhalt_K7!ME52)</f>
        <v xml:space="preserve">   </v>
      </c>
      <c r="MD38" s="81" t="str">
        <f>CONCATENATE(Inhalt_K7!ME52,"   ",Inhalt_K7!MF52)</f>
        <v xml:space="preserve">   </v>
      </c>
      <c r="ME38" s="81" t="str">
        <f>CONCATENATE(Inhalt_K7!MF52,"   ",Inhalt_K7!MG52)</f>
        <v xml:space="preserve">   </v>
      </c>
      <c r="MF38" s="81" t="str">
        <f>CONCATENATE(Inhalt_K7!MG52,"   ",Inhalt_K7!MH52)</f>
        <v xml:space="preserve">   </v>
      </c>
      <c r="MG38" s="81" t="str">
        <f>CONCATENATE(Inhalt_K7!MH52,"   ",Inhalt_K7!MI52)</f>
        <v xml:space="preserve">   </v>
      </c>
      <c r="MH38" s="81" t="str">
        <f>CONCATENATE(Inhalt_K7!MI52,"   ",Inhalt_K7!MJ52)</f>
        <v xml:space="preserve">   </v>
      </c>
      <c r="MI38" s="81" t="str">
        <f>CONCATENATE(Inhalt_K7!MJ52,"   ",Inhalt_K7!MK52)</f>
        <v xml:space="preserve">   </v>
      </c>
      <c r="MJ38" s="81" t="str">
        <f>CONCATENATE(Inhalt_K7!MK52,"   ",Inhalt_K7!ML52)</f>
        <v xml:space="preserve">   </v>
      </c>
      <c r="MK38" s="81" t="str">
        <f>CONCATENATE(Inhalt_K7!ML52,"   ",Inhalt_K7!MM52)</f>
        <v xml:space="preserve">   </v>
      </c>
      <c r="ML38" s="81" t="str">
        <f>CONCATENATE(Inhalt_K7!MM52,"   ",Inhalt_K7!MN52)</f>
        <v xml:space="preserve">   </v>
      </c>
      <c r="MM38" s="81" t="str">
        <f>CONCATENATE(Inhalt_K7!MN52,"   ",Inhalt_K7!MO52)</f>
        <v xml:space="preserve">   </v>
      </c>
      <c r="MN38" s="81" t="str">
        <f>CONCATENATE(Inhalt_K7!MO52,"   ",Inhalt_K7!MP52)</f>
        <v xml:space="preserve">   </v>
      </c>
      <c r="MO38" s="81" t="str">
        <f>CONCATENATE(Inhalt_K7!MP52,"   ",Inhalt_K7!MQ52)</f>
        <v xml:space="preserve">   </v>
      </c>
      <c r="MP38" s="81" t="str">
        <f>CONCATENATE(Inhalt_K7!MQ52,"   ",Inhalt_K7!MR52)</f>
        <v xml:space="preserve">   </v>
      </c>
      <c r="MQ38" s="81" t="str">
        <f>CONCATENATE(Inhalt_K7!MR52,"   ",Inhalt_K7!MS52)</f>
        <v xml:space="preserve">   </v>
      </c>
      <c r="MR38" s="81" t="str">
        <f>CONCATENATE(Inhalt_K7!MS52,"   ",Inhalt_K7!MT52)</f>
        <v xml:space="preserve">   </v>
      </c>
      <c r="MS38" s="81" t="str">
        <f>CONCATENATE(Inhalt_K7!MT52,"   ",Inhalt_K7!MU52)</f>
        <v xml:space="preserve">   </v>
      </c>
      <c r="MT38" s="81" t="str">
        <f>CONCATENATE(Inhalt_K7!MU52,"   ",Inhalt_K7!MV52)</f>
        <v xml:space="preserve">   </v>
      </c>
      <c r="MU38" s="81" t="str">
        <f>CONCATENATE(Inhalt_K7!MV52,"   ",Inhalt_K7!MW52)</f>
        <v xml:space="preserve">   </v>
      </c>
      <c r="MV38" s="81" t="str">
        <f>CONCATENATE(Inhalt_K7!MW52,"   ",Inhalt_K7!MX52)</f>
        <v xml:space="preserve">   </v>
      </c>
      <c r="MW38" s="81" t="str">
        <f>CONCATENATE(Inhalt_K7!MX52,"   ",Inhalt_K7!MY52)</f>
        <v xml:space="preserve">   </v>
      </c>
      <c r="MX38" s="81" t="str">
        <f>CONCATENATE(Inhalt_K7!MY52,"   ",Inhalt_K7!MZ52)</f>
        <v xml:space="preserve">   </v>
      </c>
      <c r="MY38" s="81" t="str">
        <f>CONCATENATE(Inhalt_K7!MZ52,"   ",Inhalt_K7!NA52)</f>
        <v xml:space="preserve">   </v>
      </c>
      <c r="MZ38" s="81" t="str">
        <f>CONCATENATE(Inhalt_K7!NA52,"   ",Inhalt_K7!NB52)</f>
        <v xml:space="preserve">   </v>
      </c>
      <c r="NA38" s="81" t="str">
        <f>CONCATENATE(Inhalt_K7!NB52,"   ",Inhalt_K7!NC52)</f>
        <v xml:space="preserve">   </v>
      </c>
      <c r="NB38" s="81" t="str">
        <f>CONCATENATE(Inhalt_K7!NC52,"   ",Inhalt_K7!ND52)</f>
        <v xml:space="preserve">   </v>
      </c>
      <c r="NC38" s="81" t="str">
        <f>CONCATENATE(Inhalt_K7!ND52,"   ",Inhalt_K7!NE52)</f>
        <v xml:space="preserve">   </v>
      </c>
      <c r="ND38" s="81" t="str">
        <f>CONCATENATE(Inhalt_K7!NE52,"   ",Inhalt_K7!NF52)</f>
        <v xml:space="preserve">   </v>
      </c>
      <c r="NE38" s="81" t="str">
        <f>CONCATENATE(Inhalt_K7!NF52,"   ",Inhalt_K7!NG52)</f>
        <v xml:space="preserve">   </v>
      </c>
      <c r="NF38" s="81" t="str">
        <f>CONCATENATE(Inhalt_K7!NG52,"   ",Inhalt_K7!NH52)</f>
        <v xml:space="preserve">   </v>
      </c>
      <c r="NG38" s="81" t="str">
        <f>CONCATENATE(Inhalt_K7!NH52,"   ",Inhalt_K7!NI52)</f>
        <v xml:space="preserve">   </v>
      </c>
      <c r="NH38" s="81" t="str">
        <f>CONCATENATE(Inhalt_K7!NI52,"   ",Inhalt_K7!NJ52)</f>
        <v xml:space="preserve">   </v>
      </c>
      <c r="NI38" s="81" t="str">
        <f>CONCATENATE(Inhalt_K7!NJ52,"   ",Inhalt_K7!NK52)</f>
        <v xml:space="preserve">   </v>
      </c>
      <c r="NJ38" s="81" t="str">
        <f>CONCATENATE(Inhalt_K7!NK52,"   ",Inhalt_K7!NL52)</f>
        <v xml:space="preserve">   </v>
      </c>
      <c r="NK38" s="81" t="str">
        <f>CONCATENATE(Inhalt_K7!NL52,"   ",Inhalt_K7!NM52)</f>
        <v xml:space="preserve">   </v>
      </c>
      <c r="NL38" s="81" t="str">
        <f>CONCATENATE(Inhalt_K7!NM52,"   ",Inhalt_K7!NN52)</f>
        <v xml:space="preserve">   </v>
      </c>
      <c r="NM38" s="81" t="str">
        <f>CONCATENATE(Inhalt_K7!NN52,"   ",Inhalt_K7!NO52)</f>
        <v xml:space="preserve">   </v>
      </c>
      <c r="NN38" s="81" t="str">
        <f>CONCATENATE(Inhalt_K7!NO52,"   ",Inhalt_K7!NP52)</f>
        <v xml:space="preserve">   </v>
      </c>
      <c r="NO38" s="81" t="str">
        <f>CONCATENATE(Inhalt_K7!NP52,"   ",Inhalt_K7!NQ52)</f>
        <v xml:space="preserve">   </v>
      </c>
      <c r="NP38" s="81" t="str">
        <f>CONCATENATE(Inhalt_K7!NQ52,"   ",Inhalt_K7!NR52)</f>
        <v xml:space="preserve">   </v>
      </c>
      <c r="NQ38" s="81" t="str">
        <f>CONCATENATE(Inhalt_K7!NR52,"   ",Inhalt_K7!NS52)</f>
        <v xml:space="preserve">   </v>
      </c>
      <c r="NR38" s="81" t="str">
        <f>CONCATENATE(Inhalt_K7!NS52,"   ",Inhalt_K7!NT52)</f>
        <v xml:space="preserve">   </v>
      </c>
      <c r="NS38" s="81" t="str">
        <f>CONCATENATE(Inhalt_K7!NT52,"   ",Inhalt_K7!NU52)</f>
        <v xml:space="preserve">   </v>
      </c>
      <c r="NT38" s="81" t="str">
        <f>CONCATENATE(Inhalt_K7!NU52,"   ",Inhalt_K7!NV52)</f>
        <v xml:space="preserve">   </v>
      </c>
      <c r="NU38" s="81" t="str">
        <f>CONCATENATE(Inhalt_K7!NV52,"   ",Inhalt_K7!NW52)</f>
        <v xml:space="preserve">   </v>
      </c>
      <c r="NV38" s="81" t="str">
        <f>CONCATENATE(Inhalt_K7!NW52,"   ",Inhalt_K7!NX52)</f>
        <v xml:space="preserve">   </v>
      </c>
      <c r="NW38" s="81" t="str">
        <f>CONCATENATE(Inhalt_K7!NX52,"   ",Inhalt_K7!NY52)</f>
        <v xml:space="preserve">   </v>
      </c>
      <c r="NX38" s="81" t="str">
        <f>CONCATENATE(Inhalt_K7!NY52,"   ",Inhalt_K7!NZ52)</f>
        <v xml:space="preserve">   </v>
      </c>
      <c r="NY38" s="81" t="str">
        <f>CONCATENATE(Inhalt_K7!NZ52,"   ",Inhalt_K7!OA52)</f>
        <v xml:space="preserve">   </v>
      </c>
      <c r="NZ38" s="81" t="str">
        <f>CONCATENATE(Inhalt_K7!OA52,"   ",Inhalt_K7!OB52)</f>
        <v xml:space="preserve">   </v>
      </c>
      <c r="OA38" s="81" t="str">
        <f>CONCATENATE(Inhalt_K7!OB52,"   ",Inhalt_K7!OC52)</f>
        <v xml:space="preserve">   </v>
      </c>
      <c r="OB38" s="81" t="str">
        <f>CONCATENATE(Inhalt_K7!OC52,"   ",Inhalt_K7!OD52)</f>
        <v xml:space="preserve">   </v>
      </c>
      <c r="OC38" s="81" t="str">
        <f>CONCATENATE(Inhalt_K7!OD52,"   ",Inhalt_K7!OE52)</f>
        <v xml:space="preserve">   </v>
      </c>
      <c r="OD38" s="81" t="str">
        <f>CONCATENATE(Inhalt_K7!OE52,"   ",Inhalt_K7!OF52)</f>
        <v xml:space="preserve">   </v>
      </c>
      <c r="OE38" s="81" t="str">
        <f>CONCATENATE(Inhalt_K7!OF52,"   ",Inhalt_K7!OG52)</f>
        <v xml:space="preserve">   </v>
      </c>
      <c r="OF38" s="81" t="str">
        <f>CONCATENATE(Inhalt_K7!OG52,"   ",Inhalt_K7!OH52)</f>
        <v xml:space="preserve">   </v>
      </c>
      <c r="OG38" s="81" t="str">
        <f>CONCATENATE(Inhalt_K7!OH52,"   ",Inhalt_K7!OI52)</f>
        <v xml:space="preserve">   </v>
      </c>
      <c r="OH38" s="81" t="str">
        <f>CONCATENATE(Inhalt_K7!OI52,"   ",Inhalt_K7!OJ52)</f>
        <v xml:space="preserve">   </v>
      </c>
      <c r="OI38" s="81" t="str">
        <f>CONCATENATE(Inhalt_K7!OJ52,"   ",Inhalt_K7!OK52)</f>
        <v xml:space="preserve">   </v>
      </c>
      <c r="OJ38" s="81" t="str">
        <f>CONCATENATE(Inhalt_K7!OK52,"   ",Inhalt_K7!OL52)</f>
        <v xml:space="preserve">   </v>
      </c>
      <c r="OK38" s="81" t="str">
        <f>CONCATENATE(Inhalt_K7!OL52,"   ",Inhalt_K7!OM52)</f>
        <v xml:space="preserve">   </v>
      </c>
      <c r="OL38" s="81" t="str">
        <f>CONCATENATE(Inhalt_K7!OM52,"   ",Inhalt_K7!ON52)</f>
        <v xml:space="preserve">   </v>
      </c>
      <c r="OM38" s="81" t="str">
        <f>CONCATENATE(Inhalt_K7!ON52,"   ",Inhalt_K7!OO52)</f>
        <v xml:space="preserve">   </v>
      </c>
      <c r="ON38" s="81" t="str">
        <f>CONCATENATE(Inhalt_K7!OO52,"   ",Inhalt_K7!OP52)</f>
        <v xml:space="preserve">   </v>
      </c>
      <c r="OO38" s="81" t="str">
        <f>CONCATENATE(Inhalt_K7!OP52,"   ",Inhalt_K7!OQ52)</f>
        <v xml:space="preserve">   </v>
      </c>
      <c r="OP38" s="81" t="str">
        <f>CONCATENATE(Inhalt_K7!OQ52,"   ",Inhalt_K7!OR52)</f>
        <v xml:space="preserve">   </v>
      </c>
      <c r="OQ38" s="81" t="str">
        <f>CONCATENATE(Inhalt_K7!OR52,"   ",Inhalt_K7!OS52)</f>
        <v xml:space="preserve">   </v>
      </c>
      <c r="OR38" s="81" t="str">
        <f>CONCATENATE(Inhalt_K7!OS52,"   ",Inhalt_K7!OT52)</f>
        <v xml:space="preserve">   </v>
      </c>
      <c r="OS38" s="81" t="str">
        <f>CONCATENATE(Inhalt_K7!OT52,"   ",Inhalt_K7!OU52)</f>
        <v xml:space="preserve">   </v>
      </c>
      <c r="OT38" s="81" t="str">
        <f>CONCATENATE(Inhalt_K7!OU52,"   ",Inhalt_K7!OV52)</f>
        <v xml:space="preserve">   </v>
      </c>
      <c r="OU38" s="81" t="str">
        <f>CONCATENATE(Inhalt_K7!OV52,"   ",Inhalt_K7!OW52)</f>
        <v xml:space="preserve">   </v>
      </c>
      <c r="OV38" s="81" t="str">
        <f>CONCATENATE(Inhalt_K7!OW52,"   ",Inhalt_K7!OX52)</f>
        <v xml:space="preserve">   </v>
      </c>
      <c r="OW38" s="81" t="str">
        <f>CONCATENATE(Inhalt_K7!OX52,"   ",Inhalt_K7!OY52)</f>
        <v xml:space="preserve">   </v>
      </c>
      <c r="OX38" s="81" t="str">
        <f>CONCATENATE(Inhalt_K7!OY52,"   ",Inhalt_K7!OZ52)</f>
        <v xml:space="preserve">   </v>
      </c>
      <c r="OY38" s="81" t="str">
        <f>CONCATENATE(Inhalt_K7!OZ52,"   ",Inhalt_K7!PA52)</f>
        <v xml:space="preserve">   </v>
      </c>
      <c r="OZ38" s="81" t="str">
        <f>CONCATENATE(Inhalt_K7!PA52,"   ",Inhalt_K7!PB52)</f>
        <v xml:space="preserve">   </v>
      </c>
      <c r="PA38" s="81" t="str">
        <f>CONCATENATE(Inhalt_K7!PB52,"   ",Inhalt_K7!PC52)</f>
        <v xml:space="preserve">   </v>
      </c>
      <c r="PB38" s="81" t="str">
        <f>CONCATENATE(Inhalt_K7!PC52,"   ",Inhalt_K7!PD52)</f>
        <v xml:space="preserve">   </v>
      </c>
      <c r="PC38" s="81" t="str">
        <f>CONCATENATE(Inhalt_K7!PD52,"   ",Inhalt_K7!PE52)</f>
        <v xml:space="preserve">   </v>
      </c>
      <c r="PD38" s="81" t="str">
        <f>CONCATENATE(Inhalt_K7!PE52,"   ",Inhalt_K7!PF52)</f>
        <v xml:space="preserve">   </v>
      </c>
      <c r="PE38" s="81" t="str">
        <f>CONCATENATE(Inhalt_K7!PF52,"   ",Inhalt_K7!PG52)</f>
        <v xml:space="preserve">   </v>
      </c>
      <c r="PF38" s="81" t="str">
        <f>CONCATENATE(Inhalt_K7!PG52,"   ",Inhalt_K7!PH52)</f>
        <v xml:space="preserve">   </v>
      </c>
      <c r="PG38" s="81" t="str">
        <f>CONCATENATE(Inhalt_K7!PH52,"   ",Inhalt_K7!PI52)</f>
        <v xml:space="preserve">   </v>
      </c>
      <c r="PH38" s="81" t="str">
        <f>CONCATENATE(Inhalt_K7!PI52,"   ",Inhalt_K7!PJ52)</f>
        <v xml:space="preserve">   </v>
      </c>
      <c r="PI38" s="81" t="str">
        <f>CONCATENATE(Inhalt_K7!PJ52,"   ",Inhalt_K7!PK52)</f>
        <v xml:space="preserve">   </v>
      </c>
      <c r="PJ38" s="81" t="str">
        <f>CONCATENATE(Inhalt_K7!PK52,"   ",Inhalt_K7!PL52)</f>
        <v xml:space="preserve">   </v>
      </c>
      <c r="PK38" s="81" t="str">
        <f>CONCATENATE(Inhalt_K7!PL52,"   ",Inhalt_K7!PM52)</f>
        <v xml:space="preserve">   </v>
      </c>
      <c r="PL38" s="81" t="str">
        <f>CONCATENATE(Inhalt_K7!PM52,"   ",Inhalt_K7!PN52)</f>
        <v xml:space="preserve">   </v>
      </c>
      <c r="PM38" s="81" t="str">
        <f>CONCATENATE(Inhalt_K7!PN52,"   ",Inhalt_K7!PO52)</f>
        <v xml:space="preserve">   </v>
      </c>
      <c r="PN38" s="81" t="str">
        <f>CONCATENATE(Inhalt_K7!PO52,"   ",Inhalt_K7!PP52)</f>
        <v xml:space="preserve">   </v>
      </c>
      <c r="PO38" s="81" t="str">
        <f>CONCATENATE(Inhalt_K7!PP52,"   ",Inhalt_K7!PQ52)</f>
        <v xml:space="preserve">   </v>
      </c>
      <c r="PP38" s="81" t="str">
        <f>CONCATENATE(Inhalt_K7!PQ52,"   ",Inhalt_K7!PR52)</f>
        <v xml:space="preserve">   </v>
      </c>
      <c r="PQ38" s="81" t="str">
        <f>CONCATENATE(Inhalt_K7!PR52,"   ",Inhalt_K7!PS52)</f>
        <v xml:space="preserve">   </v>
      </c>
      <c r="PR38" s="81" t="str">
        <f>CONCATENATE(Inhalt_K7!PS52,"   ",Inhalt_K7!PT52)</f>
        <v xml:space="preserve">   </v>
      </c>
      <c r="PS38" s="81" t="str">
        <f>CONCATENATE(Inhalt_K7!PT52,"   ",Inhalt_K7!PU52)</f>
        <v xml:space="preserve">   </v>
      </c>
      <c r="PT38" s="81" t="str">
        <f>CONCATENATE(Inhalt_K7!PU52,"   ",Inhalt_K7!PV52)</f>
        <v xml:space="preserve">   </v>
      </c>
      <c r="PU38" s="81" t="str">
        <f>CONCATENATE(Inhalt_K7!PV52,"   ",Inhalt_K7!PW52)</f>
        <v xml:space="preserve">   </v>
      </c>
      <c r="PV38" s="81" t="str">
        <f>CONCATENATE(Inhalt_K7!PW52,"   ",Inhalt_K7!PX52)</f>
        <v xml:space="preserve">   </v>
      </c>
      <c r="PW38" s="81" t="str">
        <f>CONCATENATE(Inhalt_K7!PX52,"   ",Inhalt_K7!PY52)</f>
        <v xml:space="preserve">   </v>
      </c>
      <c r="PX38" s="81" t="str">
        <f>CONCATENATE(Inhalt_K7!PY52,"   ",Inhalt_K7!PZ52)</f>
        <v xml:space="preserve">   </v>
      </c>
      <c r="PY38" s="81" t="str">
        <f>CONCATENATE(Inhalt_K7!PZ52,"   ",Inhalt_K7!QA52)</f>
        <v xml:space="preserve">   </v>
      </c>
      <c r="PZ38" s="81" t="str">
        <f>CONCATENATE(Inhalt_K7!QA52,"   ",Inhalt_K7!QB52)</f>
        <v xml:space="preserve">   </v>
      </c>
      <c r="QA38" s="81" t="str">
        <f>CONCATENATE(Inhalt_K7!QB52,"   ",Inhalt_K7!QC52)</f>
        <v xml:space="preserve">   </v>
      </c>
      <c r="QB38" s="81" t="str">
        <f>CONCATENATE(Inhalt_K7!QC52,"   ",Inhalt_K7!QD52)</f>
        <v xml:space="preserve">   </v>
      </c>
      <c r="QC38" s="81" t="str">
        <f>CONCATENATE(Inhalt_K7!QD52,"   ",Inhalt_K7!QE52)</f>
        <v xml:space="preserve">   </v>
      </c>
      <c r="QD38" s="81" t="str">
        <f>CONCATENATE(Inhalt_K7!QE52,"   ",Inhalt_K7!QF52)</f>
        <v xml:space="preserve">   </v>
      </c>
      <c r="QE38" s="81" t="str">
        <f>CONCATENATE(Inhalt_K7!QF52,"   ",Inhalt_K7!QG52)</f>
        <v xml:space="preserve">   </v>
      </c>
      <c r="QF38" s="81" t="str">
        <f>CONCATENATE(Inhalt_K7!QG52,"   ",Inhalt_K7!QH52)</f>
        <v xml:space="preserve">   </v>
      </c>
      <c r="QG38" s="81" t="str">
        <f>CONCATENATE(Inhalt_K7!QH52,"   ",Inhalt_K7!QI52)</f>
        <v xml:space="preserve">   </v>
      </c>
      <c r="QH38" s="81" t="str">
        <f>CONCATENATE(Inhalt_K7!QI52,"   ",Inhalt_K7!QJ52)</f>
        <v xml:space="preserve">   </v>
      </c>
      <c r="QI38" s="81" t="str">
        <f>CONCATENATE(Inhalt_K7!QJ52,"   ",Inhalt_K7!QK52)</f>
        <v xml:space="preserve">   </v>
      </c>
      <c r="QJ38" s="81" t="str">
        <f>CONCATENATE(Inhalt_K7!QK52,"   ",Inhalt_K7!QL52)</f>
        <v xml:space="preserve">   </v>
      </c>
      <c r="QK38" s="81" t="str">
        <f>CONCATENATE(Inhalt_K7!QL52,"   ",Inhalt_K7!QM52)</f>
        <v xml:space="preserve">   </v>
      </c>
      <c r="QL38" s="81" t="str">
        <f>CONCATENATE(Inhalt_K7!QM52,"   ",Inhalt_K7!QN52)</f>
        <v xml:space="preserve">   </v>
      </c>
      <c r="QM38" s="81" t="str">
        <f>CONCATENATE(Inhalt_K7!QN52,"   ",Inhalt_K7!QO52)</f>
        <v xml:space="preserve">   </v>
      </c>
      <c r="QN38" s="81" t="str">
        <f>CONCATENATE(Inhalt_K7!QO52,"   ",Inhalt_K7!QP52)</f>
        <v xml:space="preserve">   </v>
      </c>
      <c r="QO38" s="81" t="str">
        <f>CONCATENATE(Inhalt_K7!QP52,"   ",Inhalt_K7!QQ52)</f>
        <v xml:space="preserve">   </v>
      </c>
      <c r="QP38" s="81" t="str">
        <f>CONCATENATE(Inhalt_K7!QQ52,"   ",Inhalt_K7!QR52)</f>
        <v xml:space="preserve">   </v>
      </c>
      <c r="QQ38" s="81" t="str">
        <f>CONCATENATE(Inhalt_K7!QR52,"   ",Inhalt_K7!QS52)</f>
        <v xml:space="preserve">   </v>
      </c>
      <c r="QR38" s="81" t="str">
        <f>CONCATENATE(Inhalt_K7!QS52,"   ",Inhalt_K7!QT52)</f>
        <v xml:space="preserve">   </v>
      </c>
      <c r="QS38" s="81" t="str">
        <f>CONCATENATE(Inhalt_K7!QT52,"   ",Inhalt_K7!QU52)</f>
        <v xml:space="preserve">   </v>
      </c>
      <c r="QT38" s="81" t="str">
        <f>CONCATENATE(Inhalt_K7!QU52,"   ",Inhalt_K7!QV52)</f>
        <v xml:space="preserve">   </v>
      </c>
      <c r="QU38" s="81" t="str">
        <f>CONCATENATE(Inhalt_K7!QV52,"   ",Inhalt_K7!QW52)</f>
        <v xml:space="preserve">   </v>
      </c>
      <c r="QV38" s="81" t="str">
        <f>CONCATENATE(Inhalt_K7!QW52,"   ",Inhalt_K7!QX52)</f>
        <v xml:space="preserve">   </v>
      </c>
      <c r="QW38" s="81" t="str">
        <f>CONCATENATE(Inhalt_K7!QX52,"   ",Inhalt_K7!QY52)</f>
        <v xml:space="preserve">   </v>
      </c>
      <c r="QX38" s="81" t="str">
        <f>CONCATENATE(Inhalt_K7!QY52,"   ",Inhalt_K7!QZ52)</f>
        <v xml:space="preserve">   </v>
      </c>
      <c r="QY38" s="81" t="str">
        <f>CONCATENATE(Inhalt_K7!QZ52,"   ",Inhalt_K7!RA52)</f>
        <v xml:space="preserve">   </v>
      </c>
      <c r="QZ38" s="81" t="str">
        <f>CONCATENATE(Inhalt_K7!RA52,"   ",Inhalt_K7!RB52)</f>
        <v xml:space="preserve">   </v>
      </c>
      <c r="RA38" s="81" t="str">
        <f>CONCATENATE(Inhalt_K7!RB52,"   ",Inhalt_K7!RC52)</f>
        <v xml:space="preserve">   </v>
      </c>
      <c r="RB38" s="81" t="str">
        <f>CONCATENATE(Inhalt_K7!RC52,"   ",Inhalt_K7!RD52)</f>
        <v xml:space="preserve">   </v>
      </c>
      <c r="RC38" s="81" t="str">
        <f>CONCATENATE(Inhalt_K7!RD52,"   ",Inhalt_K7!RE52)</f>
        <v xml:space="preserve">   </v>
      </c>
      <c r="RD38" s="81" t="str">
        <f>CONCATENATE(Inhalt_K7!RE52,"   ",Inhalt_K7!RF52)</f>
        <v xml:space="preserve">   </v>
      </c>
      <c r="RE38" s="81" t="str">
        <f>CONCATENATE(Inhalt_K7!RF52,"   ",Inhalt_K7!RG52)</f>
        <v xml:space="preserve">   </v>
      </c>
      <c r="RF38" s="81" t="str">
        <f>CONCATENATE(Inhalt_K7!RG52,"   ",Inhalt_K7!RH52)</f>
        <v xml:space="preserve">   </v>
      </c>
      <c r="RG38" s="81" t="str">
        <f>CONCATENATE(Inhalt_K7!RH52,"   ",Inhalt_K7!RI52)</f>
        <v xml:space="preserve">   </v>
      </c>
      <c r="RH38" s="81" t="str">
        <f>CONCATENATE(Inhalt_K7!RI52,"   ",Inhalt_K7!RJ52)</f>
        <v xml:space="preserve">   </v>
      </c>
      <c r="RI38" s="81" t="str">
        <f>CONCATENATE(Inhalt_K7!RJ52,"   ",Inhalt_K7!RK52)</f>
        <v xml:space="preserve">   </v>
      </c>
      <c r="RJ38" s="81" t="str">
        <f>CONCATENATE(Inhalt_K7!RK52,"   ",Inhalt_K7!RL52)</f>
        <v xml:space="preserve">   </v>
      </c>
      <c r="RK38" s="81" t="str">
        <f>CONCATENATE(Inhalt_K7!RL52,"   ",Inhalt_K7!RM52)</f>
        <v xml:space="preserve">   </v>
      </c>
      <c r="RL38" s="81" t="str">
        <f>CONCATENATE(Inhalt_K7!RM52,"   ",Inhalt_K7!RN52)</f>
        <v xml:space="preserve">   </v>
      </c>
      <c r="RM38" s="81" t="str">
        <f>CONCATENATE(Inhalt_K7!RN52,"   ",Inhalt_K7!RO52)</f>
        <v xml:space="preserve">   </v>
      </c>
      <c r="RN38" s="81" t="str">
        <f>CONCATENATE(Inhalt_K7!RO52,"   ",Inhalt_K7!RP52)</f>
        <v xml:space="preserve">   </v>
      </c>
      <c r="RO38" s="81" t="str">
        <f>CONCATENATE(Inhalt_K7!RP52,"   ",Inhalt_K7!RQ52)</f>
        <v xml:space="preserve">   </v>
      </c>
      <c r="RP38" s="81" t="str">
        <f>CONCATENATE(Inhalt_K7!RQ52,"   ",Inhalt_K7!RR52)</f>
        <v xml:space="preserve">   </v>
      </c>
      <c r="RQ38" s="81" t="str">
        <f>CONCATENATE(Inhalt_K7!RR52,"   ",Inhalt_K7!RS52)</f>
        <v xml:space="preserve">   </v>
      </c>
      <c r="RR38" s="81" t="str">
        <f>CONCATENATE(Inhalt_K7!RS52,"   ",Inhalt_K7!RT52)</f>
        <v xml:space="preserve">   </v>
      </c>
      <c r="RS38" s="81" t="str">
        <f>CONCATENATE(Inhalt_K7!RT52,"   ",Inhalt_K7!RU52)</f>
        <v xml:space="preserve">   </v>
      </c>
      <c r="RT38" s="81" t="str">
        <f>CONCATENATE(Inhalt_K7!RU52,"   ",Inhalt_K7!RV52)</f>
        <v xml:space="preserve">   </v>
      </c>
      <c r="RU38" s="81" t="str">
        <f>CONCATENATE(Inhalt_K7!RV52,"   ",Inhalt_K7!RW52)</f>
        <v xml:space="preserve">   </v>
      </c>
      <c r="RV38" s="81" t="str">
        <f>CONCATENATE(Inhalt_K7!RW52,"   ",Inhalt_K7!RX52)</f>
        <v xml:space="preserve">   </v>
      </c>
      <c r="RW38" s="81" t="str">
        <f>CONCATENATE(Inhalt_K7!RX52,"   ",Inhalt_K7!RY52)</f>
        <v xml:space="preserve">   </v>
      </c>
      <c r="RX38" s="81" t="str">
        <f>CONCATENATE(Inhalt_K7!RY52,"   ",Inhalt_K7!RZ52)</f>
        <v xml:space="preserve">   </v>
      </c>
      <c r="RY38" s="81" t="str">
        <f>CONCATENATE(Inhalt_K7!RZ52,"   ",Inhalt_K7!SA52)</f>
        <v xml:space="preserve">   </v>
      </c>
      <c r="RZ38" s="81" t="str">
        <f>CONCATENATE(Inhalt_K7!SA52,"   ",Inhalt_K7!SB52)</f>
        <v xml:space="preserve">   </v>
      </c>
      <c r="SA38" s="81" t="str">
        <f>CONCATENATE(Inhalt_K7!SB52,"   ",Inhalt_K7!SC52)</f>
        <v xml:space="preserve">   </v>
      </c>
      <c r="SB38" s="81" t="str">
        <f>CONCATENATE(Inhalt_K7!SC52,"   ",Inhalt_K7!SD52)</f>
        <v xml:space="preserve">   </v>
      </c>
      <c r="SC38" s="81" t="str">
        <f>CONCATENATE(Inhalt_K7!SD52,"   ",Inhalt_K7!SE52)</f>
        <v xml:space="preserve">   </v>
      </c>
      <c r="SD38" s="81" t="str">
        <f>CONCATENATE(Inhalt_K7!SE52,"   ",Inhalt_K7!SF52)</f>
        <v xml:space="preserve">   </v>
      </c>
      <c r="SE38" s="81" t="str">
        <f>CONCATENATE(Inhalt_K7!SF52,"   ",Inhalt_K7!SG52)</f>
        <v xml:space="preserve">   </v>
      </c>
      <c r="SF38" s="81" t="str">
        <f>CONCATENATE(Inhalt_K7!SG52,"   ",Inhalt_K7!SH52)</f>
        <v xml:space="preserve">   </v>
      </c>
      <c r="SG38" s="81" t="str">
        <f>CONCATENATE(Inhalt_K7!SH52,"   ",Inhalt_K7!SI52)</f>
        <v xml:space="preserve">   </v>
      </c>
      <c r="SH38" s="81" t="str">
        <f>CONCATENATE(Inhalt_K7!SI52,"   ",Inhalt_K7!SJ52)</f>
        <v xml:space="preserve">   </v>
      </c>
      <c r="SI38" s="81" t="str">
        <f>CONCATENATE(Inhalt_K7!SJ52,"   ",Inhalt_K7!SK52)</f>
        <v xml:space="preserve">   </v>
      </c>
      <c r="SJ38" s="81" t="str">
        <f>CONCATENATE(Inhalt_K7!SK52,"   ",Inhalt_K7!SL52)</f>
        <v xml:space="preserve">   </v>
      </c>
      <c r="SK38" s="81" t="str">
        <f>CONCATENATE(Inhalt_K7!SL52,"   ",Inhalt_K7!SM52)</f>
        <v xml:space="preserve">   </v>
      </c>
      <c r="SL38" s="81" t="str">
        <f>CONCATENATE(Inhalt_K7!SM52,"   ",Inhalt_K7!SN52)</f>
        <v xml:space="preserve">   </v>
      </c>
      <c r="SM38" s="81" t="str">
        <f>CONCATENATE(Inhalt_K7!SN52,"   ",Inhalt_K7!SO52)</f>
        <v xml:space="preserve">   </v>
      </c>
      <c r="SN38" s="81" t="str">
        <f>CONCATENATE(Inhalt_K7!SO52,"   ",Inhalt_K7!SP52)</f>
        <v xml:space="preserve">   </v>
      </c>
      <c r="SO38" s="81" t="str">
        <f>CONCATENATE(Inhalt_K7!SP52,"   ",Inhalt_K7!SQ52)</f>
        <v xml:space="preserve">   </v>
      </c>
      <c r="SP38" s="81" t="str">
        <f>CONCATENATE(Inhalt_K7!SQ52,"   ",Inhalt_K7!SR52)</f>
        <v xml:space="preserve">   </v>
      </c>
      <c r="SQ38" s="81" t="str">
        <f>CONCATENATE(Inhalt_K7!SR52,"   ",Inhalt_K7!SS52)</f>
        <v xml:space="preserve">   </v>
      </c>
      <c r="SR38" s="81" t="str">
        <f>CONCATENATE(Inhalt_K7!SS52,"   ",Inhalt_K7!ST52)</f>
        <v xml:space="preserve">   </v>
      </c>
      <c r="SS38" s="81" t="str">
        <f>CONCATENATE(Inhalt_K7!ST52,"   ",Inhalt_K7!SU52)</f>
        <v xml:space="preserve">   </v>
      </c>
      <c r="ST38" s="81" t="str">
        <f>CONCATENATE(Inhalt_K7!SU52,"   ",Inhalt_K7!SV52)</f>
        <v xml:space="preserve">   </v>
      </c>
      <c r="SU38" s="81" t="str">
        <f>CONCATENATE(Inhalt_K7!SV52,"   ",Inhalt_K7!SW52)</f>
        <v xml:space="preserve">   </v>
      </c>
      <c r="SV38" s="81" t="str">
        <f>CONCATENATE(Inhalt_K7!SW52,"   ",Inhalt_K7!SX52)</f>
        <v xml:space="preserve">   </v>
      </c>
      <c r="SW38" s="81" t="str">
        <f>CONCATENATE(Inhalt_K7!SX52,"   ",Inhalt_K7!SY52)</f>
        <v xml:space="preserve">   </v>
      </c>
      <c r="SX38" s="81" t="str">
        <f>CONCATENATE(Inhalt_K7!SY52,"   ",Inhalt_K7!SZ52)</f>
        <v xml:space="preserve">   </v>
      </c>
      <c r="SY38" s="81" t="str">
        <f>CONCATENATE(Inhalt_K7!SZ52,"   ",Inhalt_K7!TA52)</f>
        <v xml:space="preserve">   </v>
      </c>
      <c r="SZ38" s="81" t="str">
        <f>CONCATENATE(Inhalt_K7!TA52,"   ",Inhalt_K7!TB52)</f>
        <v xml:space="preserve">   </v>
      </c>
      <c r="TA38" s="81" t="str">
        <f>CONCATENATE(Inhalt_K7!TB52,"   ",Inhalt_K7!TC52)</f>
        <v xml:space="preserve">   </v>
      </c>
      <c r="TB38" s="81" t="str">
        <f>CONCATENATE(Inhalt_K7!TC52,"   ",Inhalt_K7!TD52)</f>
        <v xml:space="preserve">   </v>
      </c>
      <c r="TC38" s="81" t="str">
        <f>CONCATENATE(Inhalt_K7!TD52,"   ",Inhalt_K7!TE52)</f>
        <v xml:space="preserve">   </v>
      </c>
      <c r="TD38" s="81" t="str">
        <f>CONCATENATE(Inhalt_K7!TE52,"   ",Inhalt_K7!TF52)</f>
        <v xml:space="preserve">   </v>
      </c>
      <c r="TE38" s="81" t="str">
        <f>CONCATENATE(Inhalt_K7!TF52,"   ",Inhalt_K7!TG52)</f>
        <v xml:space="preserve">   </v>
      </c>
      <c r="TF38" s="81" t="str">
        <f>CONCATENATE(Inhalt_K7!TG52,"   ",Inhalt_K7!TH52)</f>
        <v xml:space="preserve">   </v>
      </c>
      <c r="TG38" s="81" t="str">
        <f>CONCATENATE(Inhalt_K7!TH52,"   ",Inhalt_K7!TI52)</f>
        <v xml:space="preserve">   </v>
      </c>
      <c r="TH38" s="81" t="str">
        <f>CONCATENATE(Inhalt_K7!TI52,"   ",Inhalt_K7!TJ52)</f>
        <v xml:space="preserve">   </v>
      </c>
      <c r="TI38" s="81" t="str">
        <f>CONCATENATE(Inhalt_K7!TJ52,"   ",Inhalt_K7!TK52)</f>
        <v xml:space="preserve">   </v>
      </c>
      <c r="TJ38" s="81" t="str">
        <f>CONCATENATE(Inhalt_K7!TK52,"   ",Inhalt_K7!TL52)</f>
        <v xml:space="preserve">   </v>
      </c>
      <c r="TK38" s="81" t="str">
        <f>CONCATENATE(Inhalt_K7!TL52,"   ",Inhalt_K7!TM52)</f>
        <v xml:space="preserve">   </v>
      </c>
      <c r="TL38" s="81" t="str">
        <f>CONCATENATE(Inhalt_K7!TM52,"   ",Inhalt_K7!TN52)</f>
        <v xml:space="preserve">   </v>
      </c>
      <c r="TM38" s="81" t="str">
        <f>CONCATENATE(Inhalt_K7!TN52,"   ",Inhalt_K7!TO52)</f>
        <v xml:space="preserve">   </v>
      </c>
      <c r="TN38" s="81" t="str">
        <f>CONCATENATE(Inhalt_K7!TO52,"   ",Inhalt_K7!TP52)</f>
        <v xml:space="preserve">   </v>
      </c>
      <c r="TO38" s="81" t="str">
        <f>CONCATENATE(Inhalt_K7!TP52,"   ",Inhalt_K7!TQ52)</f>
        <v xml:space="preserve">   </v>
      </c>
      <c r="TP38" s="81" t="str">
        <f>CONCATENATE(Inhalt_K7!TQ52,"   ",Inhalt_K7!TR52)</f>
        <v xml:space="preserve">   </v>
      </c>
      <c r="TQ38" s="81" t="str">
        <f>CONCATENATE(Inhalt_K7!TR52,"   ",Inhalt_K7!TS52)</f>
        <v xml:space="preserve">   </v>
      </c>
      <c r="TR38" s="81" t="str">
        <f>CONCATENATE(Inhalt_K7!TS52,"   ",Inhalt_K7!TT52)</f>
        <v xml:space="preserve">   </v>
      </c>
      <c r="TS38" s="81" t="str">
        <f>CONCATENATE(Inhalt_K7!TT52,"   ",Inhalt_K7!TU52)</f>
        <v xml:space="preserve">   </v>
      </c>
      <c r="TT38" s="81" t="str">
        <f>CONCATENATE(Inhalt_K7!TU52,"   ",Inhalt_K7!TV52)</f>
        <v xml:space="preserve">   </v>
      </c>
      <c r="TU38" s="81" t="str">
        <f>CONCATENATE(Inhalt_K7!TV52,"   ",Inhalt_K7!TW52)</f>
        <v xml:space="preserve">   </v>
      </c>
      <c r="TV38" s="81" t="str">
        <f>CONCATENATE(Inhalt_K7!TW52,"   ",Inhalt_K7!TX52)</f>
        <v xml:space="preserve">   </v>
      </c>
      <c r="TW38" s="81" t="str">
        <f>CONCATENATE(Inhalt_K7!TX52,"   ",Inhalt_K7!TY52)</f>
        <v xml:space="preserve">   </v>
      </c>
      <c r="TX38" s="81" t="str">
        <f>CONCATENATE(Inhalt_K7!TY52,"   ",Inhalt_K7!TZ52)</f>
        <v xml:space="preserve">   </v>
      </c>
      <c r="TY38" s="81" t="str">
        <f>CONCATENATE(Inhalt_K7!TZ52,"   ",Inhalt_K7!UA52)</f>
        <v xml:space="preserve">   </v>
      </c>
      <c r="TZ38" s="81" t="str">
        <f>CONCATENATE(Inhalt_K7!UA52,"   ",Inhalt_K7!UB52)</f>
        <v xml:space="preserve">   </v>
      </c>
      <c r="UA38" s="81" t="str">
        <f>CONCATENATE(Inhalt_K7!UB52,"   ",Inhalt_K7!UC52)</f>
        <v xml:space="preserve">   </v>
      </c>
      <c r="UB38" s="81" t="str">
        <f>CONCATENATE(Inhalt_K7!UC52,"   ",Inhalt_K7!UD52)</f>
        <v xml:space="preserve">   </v>
      </c>
      <c r="UC38" s="81" t="str">
        <f>CONCATENATE(Inhalt_K7!UD52,"   ",Inhalt_K7!UE52)</f>
        <v xml:space="preserve">   </v>
      </c>
      <c r="UD38" s="81" t="str">
        <f>CONCATENATE(Inhalt_K7!UE52,"   ",Inhalt_K7!UF52)</f>
        <v xml:space="preserve">   </v>
      </c>
      <c r="UE38" s="81" t="str">
        <f>CONCATENATE(Inhalt_K7!UF52,"   ",Inhalt_K7!UG52)</f>
        <v xml:space="preserve">   </v>
      </c>
      <c r="UF38" s="81" t="str">
        <f>CONCATENATE(Inhalt_K7!UG52,"   ",Inhalt_K7!UH52)</f>
        <v xml:space="preserve">   </v>
      </c>
      <c r="UG38" s="81" t="str">
        <f>CONCATENATE(Inhalt_K7!UH52,"   ",Inhalt_K7!UI52)</f>
        <v xml:space="preserve">   </v>
      </c>
      <c r="UH38" s="81" t="str">
        <f>CONCATENATE(Inhalt_K7!UI52,"   ",Inhalt_K7!UJ52)</f>
        <v xml:space="preserve">   </v>
      </c>
      <c r="UI38" s="81" t="str">
        <f>CONCATENATE(Inhalt_K7!UJ52,"   ",Inhalt_K7!UK52)</f>
        <v xml:space="preserve">   </v>
      </c>
      <c r="UJ38" s="81" t="str">
        <f>CONCATENATE(Inhalt_K7!UK52,"   ",Inhalt_K7!UL52)</f>
        <v xml:space="preserve">   </v>
      </c>
      <c r="UK38" s="81" t="str">
        <f>CONCATENATE(Inhalt_K7!UL52,"   ",Inhalt_K7!UM52)</f>
        <v xml:space="preserve">   </v>
      </c>
      <c r="UL38" s="81" t="str">
        <f>CONCATENATE(Inhalt_K7!UM52,"   ",Inhalt_K7!UN52)</f>
        <v xml:space="preserve">   </v>
      </c>
      <c r="UM38" s="81" t="str">
        <f>CONCATENATE(Inhalt_K7!UN52,"   ",Inhalt_K7!UO52)</f>
        <v xml:space="preserve">   </v>
      </c>
      <c r="UN38" s="81" t="str">
        <f>CONCATENATE(Inhalt_K7!UO52,"   ",Inhalt_K7!UP52)</f>
        <v xml:space="preserve">   </v>
      </c>
      <c r="UO38" s="81" t="str">
        <f>CONCATENATE(Inhalt_K7!UP52,"   ",Inhalt_K7!UQ52)</f>
        <v xml:space="preserve">   </v>
      </c>
      <c r="UP38" s="81" t="str">
        <f>CONCATENATE(Inhalt_K7!UQ52,"   ",Inhalt_K7!UR52)</f>
        <v xml:space="preserve">   </v>
      </c>
      <c r="UQ38" s="81" t="str">
        <f>CONCATENATE(Inhalt_K7!UR52,"   ",Inhalt_K7!US52)</f>
        <v xml:space="preserve">   </v>
      </c>
      <c r="UR38" s="81" t="str">
        <f>CONCATENATE(Inhalt_K7!US52,"   ",Inhalt_K7!UT52)</f>
        <v xml:space="preserve">   </v>
      </c>
      <c r="US38" s="81" t="str">
        <f>CONCATENATE(Inhalt_K7!UT52,"   ",Inhalt_K7!UU52)</f>
        <v xml:space="preserve">   </v>
      </c>
      <c r="UT38" s="81" t="str">
        <f>CONCATENATE(Inhalt_K7!UU52,"   ",Inhalt_K7!UV52)</f>
        <v xml:space="preserve">   </v>
      </c>
      <c r="UU38" s="81" t="str">
        <f>CONCATENATE(Inhalt_K7!UV52,"   ",Inhalt_K7!UW52)</f>
        <v xml:space="preserve">   </v>
      </c>
      <c r="UV38" s="81" t="str">
        <f>CONCATENATE(Inhalt_K7!UW52,"   ",Inhalt_K7!UX52)</f>
        <v xml:space="preserve">   </v>
      </c>
      <c r="UW38" s="81" t="str">
        <f>CONCATENATE(Inhalt_K7!UX52,"   ",Inhalt_K7!UY52)</f>
        <v xml:space="preserve">   </v>
      </c>
      <c r="UX38" s="81" t="str">
        <f>CONCATENATE(Inhalt_K7!UY52,"   ",Inhalt_K7!UZ52)</f>
        <v xml:space="preserve">   </v>
      </c>
      <c r="UY38" s="81" t="str">
        <f>CONCATENATE(Inhalt_K7!UZ52,"   ",Inhalt_K7!VA52)</f>
        <v xml:space="preserve">   </v>
      </c>
      <c r="UZ38" s="81" t="str">
        <f>CONCATENATE(Inhalt_K7!VA52,"   ",Inhalt_K7!VB52)</f>
        <v xml:space="preserve">   </v>
      </c>
      <c r="VA38" s="81" t="str">
        <f>CONCATENATE(Inhalt_K7!VB52,"   ",Inhalt_K7!VC52)</f>
        <v xml:space="preserve">   </v>
      </c>
      <c r="VB38" s="81" t="str">
        <f>CONCATENATE(Inhalt_K7!VC52,"   ",Inhalt_K7!VD52)</f>
        <v xml:space="preserve">   </v>
      </c>
      <c r="VC38" s="81" t="str">
        <f>CONCATENATE(Inhalt_K7!VD52,"   ",Inhalt_K7!VE52)</f>
        <v xml:space="preserve">   </v>
      </c>
      <c r="VD38" s="81" t="str">
        <f>CONCATENATE(Inhalt_K7!VE52,"   ",Inhalt_K7!VF52)</f>
        <v xml:space="preserve">   </v>
      </c>
      <c r="VE38" s="81" t="str">
        <f>CONCATENATE(Inhalt_K7!VF52,"   ",Inhalt_K7!VG52)</f>
        <v xml:space="preserve">   </v>
      </c>
      <c r="VF38" s="81" t="str">
        <f>CONCATENATE(Inhalt_K7!VG52,"   ",Inhalt_K7!VH52)</f>
        <v xml:space="preserve">   </v>
      </c>
      <c r="VG38" s="81" t="str">
        <f>CONCATENATE(Inhalt_K7!VH52,"   ",Inhalt_K7!VI52)</f>
        <v xml:space="preserve">   </v>
      </c>
      <c r="VH38" s="81" t="str">
        <f>CONCATENATE(Inhalt_K7!VI52,"   ",Inhalt_K7!VJ52)</f>
        <v xml:space="preserve">   </v>
      </c>
      <c r="VI38" s="81" t="str">
        <f>CONCATENATE(Inhalt_K7!VJ52,"   ",Inhalt_K7!VK52)</f>
        <v xml:space="preserve">   </v>
      </c>
      <c r="VJ38" s="81" t="str">
        <f>CONCATENATE(Inhalt_K7!VK52,"   ",Inhalt_K7!VL52)</f>
        <v xml:space="preserve">   </v>
      </c>
      <c r="VK38" s="81" t="str">
        <f>CONCATENATE(Inhalt_K7!VL52,"   ",Inhalt_K7!VM52)</f>
        <v xml:space="preserve">   </v>
      </c>
      <c r="VL38" s="81" t="str">
        <f>CONCATENATE(Inhalt_K7!VM52,"   ",Inhalt_K7!VN52)</f>
        <v xml:space="preserve">   </v>
      </c>
      <c r="VM38" s="81" t="str">
        <f>CONCATENATE(Inhalt_K7!VN52,"   ",Inhalt_K7!VO52)</f>
        <v xml:space="preserve">   </v>
      </c>
      <c r="VN38" s="81" t="str">
        <f>CONCATENATE(Inhalt_K7!VO52,"   ",Inhalt_K7!VP52)</f>
        <v xml:space="preserve">   </v>
      </c>
      <c r="VO38" s="81" t="str">
        <f>CONCATENATE(Inhalt_K7!VP52,"   ",Inhalt_K7!VQ52)</f>
        <v xml:space="preserve">   </v>
      </c>
      <c r="VP38" s="81" t="str">
        <f>CONCATENATE(Inhalt_K7!VQ52,"   ",Inhalt_K7!VR52)</f>
        <v xml:space="preserve">   </v>
      </c>
      <c r="VQ38" s="81" t="str">
        <f>CONCATENATE(Inhalt_K7!VR52,"   ",Inhalt_K7!VS52)</f>
        <v xml:space="preserve">   </v>
      </c>
      <c r="VR38" s="81" t="str">
        <f>CONCATENATE(Inhalt_K7!VS52,"   ",Inhalt_K7!VT52)</f>
        <v xml:space="preserve">   </v>
      </c>
      <c r="VS38" s="81" t="str">
        <f>CONCATENATE(Inhalt_K7!VT52,"   ",Inhalt_K7!VU52)</f>
        <v xml:space="preserve">   </v>
      </c>
      <c r="VT38" s="81" t="str">
        <f>CONCATENATE(Inhalt_K7!VU52,"   ",Inhalt_K7!VV52)</f>
        <v xml:space="preserve">   </v>
      </c>
      <c r="VU38" s="81" t="str">
        <f>CONCATENATE(Inhalt_K7!VV52,"   ",Inhalt_K7!VW52)</f>
        <v xml:space="preserve">   </v>
      </c>
      <c r="VV38" s="81" t="str">
        <f>CONCATENATE(Inhalt_K7!VW52,"   ",Inhalt_K7!VX52)</f>
        <v xml:space="preserve">   </v>
      </c>
      <c r="VW38" s="81" t="str">
        <f>CONCATENATE(Inhalt_K7!VX52,"   ",Inhalt_K7!VY52)</f>
        <v xml:space="preserve">   </v>
      </c>
      <c r="VX38" s="81" t="str">
        <f>CONCATENATE(Inhalt_K7!VY52,"   ",Inhalt_K7!VZ52)</f>
        <v xml:space="preserve">   </v>
      </c>
      <c r="VY38" s="81" t="str">
        <f>CONCATENATE(Inhalt_K7!VZ52,"   ",Inhalt_K7!WA52)</f>
        <v xml:space="preserve">   </v>
      </c>
      <c r="VZ38" s="81" t="str">
        <f>CONCATENATE(Inhalt_K7!WA52,"   ",Inhalt_K7!WB52)</f>
        <v xml:space="preserve">   </v>
      </c>
      <c r="WA38" s="81" t="str">
        <f>CONCATENATE(Inhalt_K7!WB52,"   ",Inhalt_K7!WC52)</f>
        <v xml:space="preserve">   </v>
      </c>
      <c r="WB38" s="81" t="str">
        <f>CONCATENATE(Inhalt_K7!WC52,"   ",Inhalt_K7!WD52)</f>
        <v xml:space="preserve">   </v>
      </c>
      <c r="WC38" s="81" t="str">
        <f>CONCATENATE(Inhalt_K7!WD52,"   ",Inhalt_K7!WE52)</f>
        <v xml:space="preserve">   </v>
      </c>
      <c r="WD38" s="81" t="str">
        <f>CONCATENATE(Inhalt_K7!WE52,"   ",Inhalt_K7!WF52)</f>
        <v xml:space="preserve">   </v>
      </c>
      <c r="WE38" s="81" t="str">
        <f>CONCATENATE(Inhalt_K7!WF52,"   ",Inhalt_K7!WG52)</f>
        <v xml:space="preserve">   </v>
      </c>
      <c r="WF38" s="81" t="str">
        <f>CONCATENATE(Inhalt_K7!WG52,"   ",Inhalt_K7!WH52)</f>
        <v xml:space="preserve">   </v>
      </c>
      <c r="WG38" s="81" t="str">
        <f>CONCATENATE(Inhalt_K7!WH52,"   ",Inhalt_K7!WI52)</f>
        <v xml:space="preserve">   </v>
      </c>
      <c r="WH38" s="81" t="str">
        <f>CONCATENATE(Inhalt_K7!WI52,"   ",Inhalt_K7!WJ52)</f>
        <v xml:space="preserve">   </v>
      </c>
      <c r="WI38" s="81" t="str">
        <f>CONCATENATE(Inhalt_K7!WJ52,"   ",Inhalt_K7!WK52)</f>
        <v xml:space="preserve">   </v>
      </c>
      <c r="WJ38" s="81" t="str">
        <f>CONCATENATE(Inhalt_K7!WK52,"   ",Inhalt_K7!WL52)</f>
        <v xml:space="preserve">   </v>
      </c>
      <c r="WK38" s="81" t="str">
        <f>CONCATENATE(Inhalt_K7!WL52,"   ",Inhalt_K7!WM52)</f>
        <v xml:space="preserve">   </v>
      </c>
      <c r="WL38" s="81" t="str">
        <f>CONCATENATE(Inhalt_K7!WM52,"   ",Inhalt_K7!WN52)</f>
        <v xml:space="preserve">   </v>
      </c>
      <c r="WM38" s="81" t="str">
        <f>CONCATENATE(Inhalt_K7!WN52,"   ",Inhalt_K7!WO52)</f>
        <v xml:space="preserve">   </v>
      </c>
      <c r="WN38" s="81" t="str">
        <f>CONCATENATE(Inhalt_K7!WO52,"   ",Inhalt_K7!WP52)</f>
        <v xml:space="preserve">   </v>
      </c>
      <c r="WO38" s="81" t="str">
        <f>CONCATENATE(Inhalt_K7!WP52,"   ",Inhalt_K7!WQ52)</f>
        <v xml:space="preserve">   </v>
      </c>
      <c r="WP38" s="81" t="str">
        <f>CONCATENATE(Inhalt_K7!WQ52,"   ",Inhalt_K7!WR52)</f>
        <v xml:space="preserve">   </v>
      </c>
      <c r="WQ38" s="81" t="str">
        <f>CONCATENATE(Inhalt_K7!WR52,"   ",Inhalt_K7!WS52)</f>
        <v xml:space="preserve">   </v>
      </c>
      <c r="WR38" s="81" t="str">
        <f>CONCATENATE(Inhalt_K7!WS52,"   ",Inhalt_K7!WT52)</f>
        <v xml:space="preserve">   </v>
      </c>
      <c r="WS38" s="81" t="str">
        <f>CONCATENATE(Inhalt_K7!WT52,"   ",Inhalt_K7!WU52)</f>
        <v xml:space="preserve">   </v>
      </c>
      <c r="WT38" s="81" t="str">
        <f>CONCATENATE(Inhalt_K7!WU52,"   ",Inhalt_K7!WV52)</f>
        <v xml:space="preserve">   </v>
      </c>
      <c r="WU38" s="81" t="str">
        <f>CONCATENATE(Inhalt_K7!WV52,"   ",Inhalt_K7!WW52)</f>
        <v xml:space="preserve">   </v>
      </c>
      <c r="WV38" s="81" t="str">
        <f>CONCATENATE(Inhalt_K7!WW52,"   ",Inhalt_K7!WX52)</f>
        <v xml:space="preserve">   </v>
      </c>
      <c r="WW38" s="81" t="str">
        <f>CONCATENATE(Inhalt_K7!WX52,"   ",Inhalt_K7!WY52)</f>
        <v xml:space="preserve">   </v>
      </c>
      <c r="WX38" s="81" t="str">
        <f>CONCATENATE(Inhalt_K7!WY52,"   ",Inhalt_K7!WZ52)</f>
        <v xml:space="preserve">   </v>
      </c>
      <c r="WY38" s="81" t="str">
        <f>CONCATENATE(Inhalt_K7!WZ52,"   ",Inhalt_K7!XA52)</f>
        <v xml:space="preserve">   </v>
      </c>
      <c r="WZ38" s="81" t="str">
        <f>CONCATENATE(Inhalt_K7!XA52,"   ",Inhalt_K7!XB52)</f>
        <v xml:space="preserve">   </v>
      </c>
      <c r="XA38" s="81" t="str">
        <f>CONCATENATE(Inhalt_K7!XB52,"   ",Inhalt_K7!XC52)</f>
        <v xml:space="preserve">   </v>
      </c>
      <c r="XB38" s="81" t="str">
        <f>CONCATENATE(Inhalt_K7!XC52,"   ",Inhalt_K7!XD52)</f>
        <v xml:space="preserve">   </v>
      </c>
      <c r="XC38" s="81" t="str">
        <f>CONCATENATE(Inhalt_K7!XD52,"   ",Inhalt_K7!XE52)</f>
        <v xml:space="preserve">   </v>
      </c>
      <c r="XD38" s="81" t="str">
        <f>CONCATENATE(Inhalt_K7!XE52,"   ",Inhalt_K7!XF52)</f>
        <v xml:space="preserve">   </v>
      </c>
      <c r="XE38" s="81" t="str">
        <f>CONCATENATE(Inhalt_K7!XF52,"   ",Inhalt_K7!XG52)</f>
        <v xml:space="preserve">   </v>
      </c>
      <c r="XF38" s="81" t="str">
        <f>CONCATENATE(Inhalt_K7!XG52,"   ",Inhalt_K7!XH52)</f>
        <v xml:space="preserve">   </v>
      </c>
      <c r="XG38" s="81" t="str">
        <f>CONCATENATE(Inhalt_K7!XH52,"   ",Inhalt_K7!XI52)</f>
        <v xml:space="preserve">   </v>
      </c>
      <c r="XH38" s="81" t="str">
        <f>CONCATENATE(Inhalt_K7!XI52,"   ",Inhalt_K7!XJ52)</f>
        <v xml:space="preserve">   </v>
      </c>
      <c r="XI38" s="81" t="str">
        <f>CONCATENATE(Inhalt_K7!XJ52,"   ",Inhalt_K7!XK52)</f>
        <v xml:space="preserve">   </v>
      </c>
      <c r="XJ38" s="81" t="str">
        <f>CONCATENATE(Inhalt_K7!XK52,"   ",Inhalt_K7!XL52)</f>
        <v xml:space="preserve">   </v>
      </c>
      <c r="XK38" s="81" t="str">
        <f>CONCATENATE(Inhalt_K7!XL52,"   ",Inhalt_K7!XM52)</f>
        <v xml:space="preserve">   </v>
      </c>
      <c r="XL38" s="81" t="str">
        <f>CONCATENATE(Inhalt_K7!XM52,"   ",Inhalt_K7!XN52)</f>
        <v xml:space="preserve">   </v>
      </c>
      <c r="XM38" s="81" t="str">
        <f>CONCATENATE(Inhalt_K7!XN52,"   ",Inhalt_K7!XO52)</f>
        <v xml:space="preserve">   </v>
      </c>
      <c r="XN38" s="81" t="str">
        <f>CONCATENATE(Inhalt_K7!XO52,"   ",Inhalt_K7!XP52)</f>
        <v xml:space="preserve">   </v>
      </c>
      <c r="XO38" s="81" t="str">
        <f>CONCATENATE(Inhalt_K7!XP52,"   ",Inhalt_K7!XQ52)</f>
        <v xml:space="preserve">   </v>
      </c>
      <c r="XP38" s="81" t="str">
        <f>CONCATENATE(Inhalt_K7!XQ52,"   ",Inhalt_K7!XR52)</f>
        <v xml:space="preserve">   </v>
      </c>
      <c r="XQ38" s="81" t="str">
        <f>CONCATENATE(Inhalt_K7!XR52,"   ",Inhalt_K7!XS52)</f>
        <v xml:space="preserve">   </v>
      </c>
      <c r="XR38" s="81" t="str">
        <f>CONCATENATE(Inhalt_K7!XS52,"   ",Inhalt_K7!XT52)</f>
        <v xml:space="preserve">   </v>
      </c>
      <c r="XS38" s="81" t="str">
        <f>CONCATENATE(Inhalt_K7!XT52,"   ",Inhalt_K7!XU52)</f>
        <v xml:space="preserve">   </v>
      </c>
      <c r="XT38" s="81" t="str">
        <f>CONCATENATE(Inhalt_K7!XU52,"   ",Inhalt_K7!XV52)</f>
        <v xml:space="preserve">   </v>
      </c>
      <c r="XU38" s="81" t="str">
        <f>CONCATENATE(Inhalt_K7!XV52,"   ",Inhalt_K7!XW52)</f>
        <v xml:space="preserve">   </v>
      </c>
      <c r="XV38" s="81" t="str">
        <f>CONCATENATE(Inhalt_K7!XW52,"   ",Inhalt_K7!XX52)</f>
        <v xml:space="preserve">   </v>
      </c>
      <c r="XW38" s="81" t="str">
        <f>CONCATENATE(Inhalt_K7!XX52,"   ",Inhalt_K7!XY52)</f>
        <v xml:space="preserve">   </v>
      </c>
      <c r="XX38" s="81" t="str">
        <f>CONCATENATE(Inhalt_K7!XY52,"   ",Inhalt_K7!XZ52)</f>
        <v xml:space="preserve">   </v>
      </c>
      <c r="XY38" s="81" t="str">
        <f>CONCATENATE(Inhalt_K7!XZ52,"   ",Inhalt_K7!YA52)</f>
        <v xml:space="preserve">   </v>
      </c>
      <c r="XZ38" s="81" t="str">
        <f>CONCATENATE(Inhalt_K7!YA52,"   ",Inhalt_K7!YB52)</f>
        <v xml:space="preserve">   </v>
      </c>
      <c r="YA38" s="81" t="str">
        <f>CONCATENATE(Inhalt_K7!YB52,"   ",Inhalt_K7!YC52)</f>
        <v xml:space="preserve">   </v>
      </c>
      <c r="YB38" s="81" t="str">
        <f>CONCATENATE(Inhalt_K7!YC52,"   ",Inhalt_K7!YD52)</f>
        <v xml:space="preserve">   </v>
      </c>
      <c r="YC38" s="81" t="str">
        <f>CONCATENATE(Inhalt_K7!YD52,"   ",Inhalt_K7!YE52)</f>
        <v xml:space="preserve">   </v>
      </c>
      <c r="YD38" s="81" t="str">
        <f>CONCATENATE(Inhalt_K7!YE52,"   ",Inhalt_K7!YF52)</f>
        <v xml:space="preserve">   </v>
      </c>
      <c r="YE38" s="81" t="str">
        <f>CONCATENATE(Inhalt_K7!YF52,"   ",Inhalt_K7!YG52)</f>
        <v xml:space="preserve">   </v>
      </c>
      <c r="YF38" s="81" t="str">
        <f>CONCATENATE(Inhalt_K7!YG52,"   ",Inhalt_K7!YH52)</f>
        <v xml:space="preserve">   </v>
      </c>
      <c r="YG38" s="81" t="str">
        <f>CONCATENATE(Inhalt_K7!YH52,"   ",Inhalt_K7!YI52)</f>
        <v xml:space="preserve">   </v>
      </c>
      <c r="YH38" s="81" t="str">
        <f>CONCATENATE(Inhalt_K7!YI52,"   ",Inhalt_K7!YJ52)</f>
        <v xml:space="preserve">   </v>
      </c>
      <c r="YI38" s="81" t="str">
        <f>CONCATENATE(Inhalt_K7!YJ52,"   ",Inhalt_K7!YK52)</f>
        <v xml:space="preserve">   </v>
      </c>
      <c r="YJ38" s="81" t="str">
        <f>CONCATENATE(Inhalt_K7!YK52,"   ",Inhalt_K7!YL52)</f>
        <v xml:space="preserve">   </v>
      </c>
      <c r="YK38" s="81" t="str">
        <f>CONCATENATE(Inhalt_K7!YL52,"   ",Inhalt_K7!YM52)</f>
        <v xml:space="preserve">   </v>
      </c>
      <c r="YL38" s="81" t="str">
        <f>CONCATENATE(Inhalt_K7!YM52,"   ",Inhalt_K7!YN52)</f>
        <v xml:space="preserve">   </v>
      </c>
      <c r="YM38" s="81" t="str">
        <f>CONCATENATE(Inhalt_K7!YN52,"   ",Inhalt_K7!YO52)</f>
        <v xml:space="preserve">   </v>
      </c>
      <c r="YN38" s="81" t="str">
        <f>CONCATENATE(Inhalt_K7!YO52,"   ",Inhalt_K7!YP52)</f>
        <v xml:space="preserve">   </v>
      </c>
      <c r="YO38" s="81" t="str">
        <f>CONCATENATE(Inhalt_K7!YP52,"   ",Inhalt_K7!YQ52)</f>
        <v xml:space="preserve">   </v>
      </c>
      <c r="YP38" s="81" t="str">
        <f>CONCATENATE(Inhalt_K7!YQ52,"   ",Inhalt_K7!YR52)</f>
        <v xml:space="preserve">   </v>
      </c>
      <c r="YQ38" s="81" t="str">
        <f>CONCATENATE(Inhalt_K7!YR52,"   ",Inhalt_K7!YS52)</f>
        <v xml:space="preserve">   </v>
      </c>
      <c r="YR38" s="81" t="str">
        <f>CONCATENATE(Inhalt_K7!YS52,"   ",Inhalt_K7!YT52)</f>
        <v xml:space="preserve">   </v>
      </c>
      <c r="YS38" s="81" t="str">
        <f>CONCATENATE(Inhalt_K7!YT52,"   ",Inhalt_K7!YU52)</f>
        <v xml:space="preserve">   </v>
      </c>
      <c r="YT38" s="81" t="str">
        <f>CONCATENATE(Inhalt_K7!YU52,"   ",Inhalt_K7!YV52)</f>
        <v xml:space="preserve">   </v>
      </c>
      <c r="YU38" s="81" t="str">
        <f>CONCATENATE(Inhalt_K7!YV52,"   ",Inhalt_K7!YW52)</f>
        <v xml:space="preserve">   </v>
      </c>
      <c r="YV38" s="81" t="str">
        <f>CONCATENATE(Inhalt_K7!YW52,"   ",Inhalt_K7!YX52)</f>
        <v xml:space="preserve">   </v>
      </c>
      <c r="YW38" s="81" t="str">
        <f>CONCATENATE(Inhalt_K7!YX52,"   ",Inhalt_K7!YY52)</f>
        <v xml:space="preserve">   </v>
      </c>
      <c r="YX38" s="81" t="str">
        <f>CONCATENATE(Inhalt_K7!YY52,"   ",Inhalt_K7!YZ52)</f>
        <v xml:space="preserve">   </v>
      </c>
      <c r="YY38" s="81" t="str">
        <f>CONCATENATE(Inhalt_K7!YZ52,"   ",Inhalt_K7!ZA52)</f>
        <v xml:space="preserve">   </v>
      </c>
      <c r="YZ38" s="81" t="str">
        <f>CONCATENATE(Inhalt_K7!ZA52,"   ",Inhalt_K7!ZB52)</f>
        <v xml:space="preserve">   </v>
      </c>
      <c r="ZA38" s="81" t="str">
        <f>CONCATENATE(Inhalt_K7!ZB52,"   ",Inhalt_K7!ZC52)</f>
        <v xml:space="preserve">   </v>
      </c>
      <c r="ZB38" s="81" t="str">
        <f>CONCATENATE(Inhalt_K7!ZC52,"   ",Inhalt_K7!ZD52)</f>
        <v xml:space="preserve">   </v>
      </c>
      <c r="ZC38" s="81" t="str">
        <f>CONCATENATE(Inhalt_K7!ZD52,"   ",Inhalt_K7!ZE52)</f>
        <v xml:space="preserve">   </v>
      </c>
      <c r="ZD38" s="81" t="str">
        <f>CONCATENATE(Inhalt_K7!ZE52,"   ",Inhalt_K7!ZF52)</f>
        <v xml:space="preserve">   </v>
      </c>
      <c r="ZE38" s="81" t="str">
        <f>CONCATENATE(Inhalt_K7!ZF52,"   ",Inhalt_K7!ZG52)</f>
        <v xml:space="preserve">   </v>
      </c>
      <c r="ZF38" s="81" t="str">
        <f>CONCATENATE(Inhalt_K7!ZG52,"   ",Inhalt_K7!ZH52)</f>
        <v xml:space="preserve">   </v>
      </c>
      <c r="ZG38" s="81" t="str">
        <f>CONCATENATE(Inhalt_K7!ZH52,"   ",Inhalt_K7!ZI52)</f>
        <v xml:space="preserve">   </v>
      </c>
      <c r="ZH38" s="81" t="str">
        <f>CONCATENATE(Inhalt_K7!ZI52,"   ",Inhalt_K7!ZJ52)</f>
        <v xml:space="preserve">   </v>
      </c>
      <c r="ZI38" s="81" t="str">
        <f>CONCATENATE(Inhalt_K7!ZJ52,"   ",Inhalt_K7!ZK52)</f>
        <v xml:space="preserve">   </v>
      </c>
      <c r="ZJ38" s="81" t="str">
        <f>CONCATENATE(Inhalt_K7!ZK52,"   ",Inhalt_K7!ZL52)</f>
        <v xml:space="preserve">   </v>
      </c>
      <c r="ZK38" s="81" t="str">
        <f>CONCATENATE(Inhalt_K7!ZL52,"   ",Inhalt_K7!ZM52)</f>
        <v xml:space="preserve">   </v>
      </c>
      <c r="ZL38" s="81" t="str">
        <f>CONCATENATE(Inhalt_K7!ZM52,"   ",Inhalt_K7!ZN52)</f>
        <v xml:space="preserve">   </v>
      </c>
      <c r="ZM38" s="81" t="str">
        <f>CONCATENATE(Inhalt_K7!ZN52,"   ",Inhalt_K7!ZO52)</f>
        <v xml:space="preserve">   </v>
      </c>
      <c r="ZN38" s="81" t="str">
        <f>CONCATENATE(Inhalt_K7!ZO52,"   ",Inhalt_K7!ZP52)</f>
        <v xml:space="preserve">   </v>
      </c>
      <c r="ZO38" s="81" t="str">
        <f>CONCATENATE(Inhalt_K7!ZP52,"   ",Inhalt_K7!ZQ52)</f>
        <v xml:space="preserve">   </v>
      </c>
      <c r="ZP38" s="81" t="str">
        <f>CONCATENATE(Inhalt_K7!ZQ52,"   ",Inhalt_K7!ZR52)</f>
        <v xml:space="preserve">   </v>
      </c>
      <c r="ZQ38" s="81" t="str">
        <f>CONCATENATE(Inhalt_K7!ZR52,"   ",Inhalt_K7!ZS52)</f>
        <v xml:space="preserve">   </v>
      </c>
      <c r="ZR38" s="81" t="str">
        <f>CONCATENATE(Inhalt_K7!ZS52,"   ",Inhalt_K7!ZT52)</f>
        <v xml:space="preserve">   </v>
      </c>
      <c r="ZS38" s="81" t="str">
        <f>CONCATENATE(Inhalt_K7!ZT52,"   ",Inhalt_K7!ZU52)</f>
        <v xml:space="preserve">   </v>
      </c>
      <c r="ZT38" s="81" t="str">
        <f>CONCATENATE(Inhalt_K7!ZU52,"   ",Inhalt_K7!ZV52)</f>
        <v xml:space="preserve">   </v>
      </c>
      <c r="ZU38" s="81" t="str">
        <f>CONCATENATE(Inhalt_K7!ZV52,"   ",Inhalt_K7!ZW52)</f>
        <v xml:space="preserve">   </v>
      </c>
      <c r="ZV38" s="81" t="str">
        <f>CONCATENATE(Inhalt_K7!ZW52,"   ",Inhalt_K7!ZX52)</f>
        <v xml:space="preserve">   </v>
      </c>
      <c r="ZW38" s="81" t="str">
        <f>CONCATENATE(Inhalt_K7!ZX52,"   ",Inhalt_K7!ZY52)</f>
        <v xml:space="preserve">   </v>
      </c>
      <c r="ZX38" s="81" t="str">
        <f>CONCATENATE(Inhalt_K7!ZY52,"   ",Inhalt_K7!ZZ52)</f>
        <v xml:space="preserve">   </v>
      </c>
      <c r="ZY38" s="81" t="str">
        <f>CONCATENATE(Inhalt_K7!ZZ52,"   ",Inhalt_K7!AAA52)</f>
        <v xml:space="preserve">   </v>
      </c>
      <c r="ZZ38" s="81" t="str">
        <f>CONCATENATE(Inhalt_K7!AAA52,"   ",Inhalt_K7!AAB52)</f>
        <v xml:space="preserve">   </v>
      </c>
      <c r="AAA38" s="81" t="str">
        <f>CONCATENATE(Inhalt_K7!AAB52,"   ",Inhalt_K7!AAC52)</f>
        <v xml:space="preserve">   </v>
      </c>
      <c r="AAB38" s="81" t="str">
        <f>CONCATENATE(Inhalt_K7!AAC52,"   ",Inhalt_K7!AAD52)</f>
        <v xml:space="preserve">   </v>
      </c>
      <c r="AAC38" s="81" t="str">
        <f>CONCATENATE(Inhalt_K7!AAD52,"   ",Inhalt_K7!AAE52)</f>
        <v xml:space="preserve">   </v>
      </c>
      <c r="AAD38" s="81" t="str">
        <f>CONCATENATE(Inhalt_K7!AAE52,"   ",Inhalt_K7!AAF52)</f>
        <v xml:space="preserve">   </v>
      </c>
      <c r="AAE38" s="81" t="str">
        <f>CONCATENATE(Inhalt_K7!AAF52,"   ",Inhalt_K7!AAG52)</f>
        <v xml:space="preserve">   </v>
      </c>
      <c r="AAF38" s="81" t="str">
        <f>CONCATENATE(Inhalt_K7!AAG52,"   ",Inhalt_K7!AAH52)</f>
        <v xml:space="preserve">   </v>
      </c>
      <c r="AAG38" s="81" t="str">
        <f>CONCATENATE(Inhalt_K7!AAH52,"   ",Inhalt_K7!AAI52)</f>
        <v xml:space="preserve">   </v>
      </c>
      <c r="AAH38" s="81" t="str">
        <f>CONCATENATE(Inhalt_K7!AAI52,"   ",Inhalt_K7!AAJ52)</f>
        <v xml:space="preserve">   </v>
      </c>
      <c r="AAI38" s="81" t="str">
        <f>CONCATENATE(Inhalt_K7!AAJ52,"   ",Inhalt_K7!AAK52)</f>
        <v xml:space="preserve">   </v>
      </c>
      <c r="AAJ38" s="81" t="str">
        <f>CONCATENATE(Inhalt_K7!AAK52,"   ",Inhalt_K7!AAL52)</f>
        <v xml:space="preserve">   </v>
      </c>
      <c r="AAK38" s="81" t="str">
        <f>CONCATENATE(Inhalt_K7!AAL52,"   ",Inhalt_K7!AAM52)</f>
        <v xml:space="preserve">   </v>
      </c>
      <c r="AAL38" s="81" t="str">
        <f>CONCATENATE(Inhalt_K7!AAM52,"   ",Inhalt_K7!AAN52)</f>
        <v xml:space="preserve">   </v>
      </c>
      <c r="AAM38" s="81" t="str">
        <f>CONCATENATE(Inhalt_K7!AAN52,"   ",Inhalt_K7!AAO52)</f>
        <v xml:space="preserve">   </v>
      </c>
      <c r="AAN38" s="81" t="str">
        <f>CONCATENATE(Inhalt_K7!AAO52,"   ",Inhalt_K7!AAP52)</f>
        <v xml:space="preserve">   </v>
      </c>
      <c r="AAO38" s="81" t="str">
        <f>CONCATENATE(Inhalt_K7!AAP52,"   ",Inhalt_K7!AAQ52)</f>
        <v xml:space="preserve">   </v>
      </c>
      <c r="AAP38" s="81" t="str">
        <f>CONCATENATE(Inhalt_K7!AAQ52,"   ",Inhalt_K7!AAR52)</f>
        <v xml:space="preserve">   </v>
      </c>
      <c r="AAQ38" s="81" t="str">
        <f>CONCATENATE(Inhalt_K7!AAR52,"   ",Inhalt_K7!AAS52)</f>
        <v xml:space="preserve">   </v>
      </c>
      <c r="AAR38" s="81" t="str">
        <f>CONCATENATE(Inhalt_K7!AAS52,"   ",Inhalt_K7!AAT52)</f>
        <v xml:space="preserve">   </v>
      </c>
      <c r="AAS38" s="81" t="str">
        <f>CONCATENATE(Inhalt_K7!AAT52,"   ",Inhalt_K7!AAU52)</f>
        <v xml:space="preserve">   </v>
      </c>
      <c r="AAT38" s="81" t="str">
        <f>CONCATENATE(Inhalt_K7!AAU52,"   ",Inhalt_K7!AAV52)</f>
        <v xml:space="preserve">   </v>
      </c>
      <c r="AAU38" s="81" t="str">
        <f>CONCATENATE(Inhalt_K7!AAV52,"   ",Inhalt_K7!AAW52)</f>
        <v xml:space="preserve">   </v>
      </c>
      <c r="AAV38" s="81" t="str">
        <f>CONCATENATE(Inhalt_K7!AAW52,"   ",Inhalt_K7!AAX52)</f>
        <v xml:space="preserve">   </v>
      </c>
      <c r="AAW38" s="81" t="str">
        <f>CONCATENATE(Inhalt_K7!AAX52,"   ",Inhalt_K7!AAY52)</f>
        <v xml:space="preserve">   </v>
      </c>
      <c r="AAX38" s="81" t="str">
        <f>CONCATENATE(Inhalt_K7!AAY52,"   ",Inhalt_K7!AAZ52)</f>
        <v xml:space="preserve">   </v>
      </c>
      <c r="AAY38" s="81" t="str">
        <f>CONCATENATE(Inhalt_K7!AAZ52,"   ",Inhalt_K7!ABA52)</f>
        <v xml:space="preserve">   </v>
      </c>
      <c r="AAZ38" s="81" t="str">
        <f>CONCATENATE(Inhalt_K7!ABA52,"   ",Inhalt_K7!ABB52)</f>
        <v xml:space="preserve">   </v>
      </c>
      <c r="ABA38" s="81" t="str">
        <f>CONCATENATE(Inhalt_K7!ABB52,"   ",Inhalt_K7!ABC52)</f>
        <v xml:space="preserve">   </v>
      </c>
      <c r="ABB38" s="81" t="str">
        <f>CONCATENATE(Inhalt_K7!ABC52,"   ",Inhalt_K7!ABD52)</f>
        <v xml:space="preserve">   </v>
      </c>
      <c r="ABC38" s="81" t="str">
        <f>CONCATENATE(Inhalt_K7!ABD52,"   ",Inhalt_K7!ABE52)</f>
        <v xml:space="preserve">   </v>
      </c>
      <c r="ABD38" s="81" t="str">
        <f>CONCATENATE(Inhalt_K7!ABE52,"   ",Inhalt_K7!ABF52)</f>
        <v xml:space="preserve">   </v>
      </c>
      <c r="ABE38" s="81" t="str">
        <f>CONCATENATE(Inhalt_K7!ABF52,"   ",Inhalt_K7!ABG52)</f>
        <v xml:space="preserve">   </v>
      </c>
      <c r="ABF38" s="81" t="str">
        <f>CONCATENATE(Inhalt_K7!ABG52,"   ",Inhalt_K7!ABH52)</f>
        <v xml:space="preserve">   </v>
      </c>
      <c r="ABG38" s="81" t="str">
        <f>CONCATENATE(Inhalt_K7!ABH52,"   ",Inhalt_K7!ABI52)</f>
        <v xml:space="preserve">   </v>
      </c>
      <c r="ABH38" s="81" t="str">
        <f>CONCATENATE(Inhalt_K7!ABI52,"   ",Inhalt_K7!ABJ52)</f>
        <v xml:space="preserve">   </v>
      </c>
      <c r="ABI38" s="81" t="str">
        <f>CONCATENATE(Inhalt_K7!ABJ52,"   ",Inhalt_K7!ABK52)</f>
        <v xml:space="preserve">   </v>
      </c>
      <c r="ABJ38" s="81" t="str">
        <f>CONCATENATE(Inhalt_K7!ABK52,"   ",Inhalt_K7!ABL52)</f>
        <v xml:space="preserve">   </v>
      </c>
      <c r="ABK38" s="81" t="str">
        <f>CONCATENATE(Inhalt_K7!ABL52,"   ",Inhalt_K7!ABM52)</f>
        <v xml:space="preserve">   </v>
      </c>
      <c r="ABL38" s="81" t="str">
        <f>CONCATENATE(Inhalt_K7!ABM52,"   ",Inhalt_K7!ABN52)</f>
        <v xml:space="preserve">   </v>
      </c>
      <c r="ABM38" s="81" t="str">
        <f>CONCATENATE(Inhalt_K7!ABN52,"   ",Inhalt_K7!ABO52)</f>
        <v xml:space="preserve">   </v>
      </c>
      <c r="ABN38" s="81" t="str">
        <f>CONCATENATE(Inhalt_K7!ABO52,"   ",Inhalt_K7!ABP52)</f>
        <v xml:space="preserve">   </v>
      </c>
      <c r="ABO38" s="81" t="str">
        <f>CONCATENATE(Inhalt_K7!ABP52,"   ",Inhalt_K7!ABQ52)</f>
        <v xml:space="preserve">   </v>
      </c>
      <c r="ABP38" s="81" t="str">
        <f>CONCATENATE(Inhalt_K7!ABQ52,"   ",Inhalt_K7!ABR52)</f>
        <v xml:space="preserve">   </v>
      </c>
      <c r="ABQ38" s="81" t="str">
        <f>CONCATENATE(Inhalt_K7!ABR52,"   ",Inhalt_K7!ABS52)</f>
        <v xml:space="preserve">   </v>
      </c>
      <c r="ABR38" s="81" t="str">
        <f>CONCATENATE(Inhalt_K7!ABS52,"   ",Inhalt_K7!ABT52)</f>
        <v xml:space="preserve">   </v>
      </c>
      <c r="ABS38" s="81" t="str">
        <f>CONCATENATE(Inhalt_K7!ABT52,"   ",Inhalt_K7!ABU52)</f>
        <v xml:space="preserve">   </v>
      </c>
      <c r="ABT38" s="81" t="str">
        <f>CONCATENATE(Inhalt_K7!ABU52,"   ",Inhalt_K7!ABV52)</f>
        <v xml:space="preserve">   </v>
      </c>
      <c r="ABU38" s="81" t="str">
        <f>CONCATENATE(Inhalt_K7!ABV52,"   ",Inhalt_K7!ABW52)</f>
        <v xml:space="preserve">   </v>
      </c>
      <c r="ABV38" s="81" t="str">
        <f>CONCATENATE(Inhalt_K7!ABW52,"   ",Inhalt_K7!ABX52)</f>
        <v xml:space="preserve">   </v>
      </c>
      <c r="ABW38" s="81" t="str">
        <f>CONCATENATE(Inhalt_K7!ABX52,"   ",Inhalt_K7!ABY52)</f>
        <v xml:space="preserve">   </v>
      </c>
      <c r="ABX38" s="81" t="str">
        <f>CONCATENATE(Inhalt_K7!ABY52,"   ",Inhalt_K7!ABZ52)</f>
        <v xml:space="preserve">   </v>
      </c>
      <c r="ABY38" s="81" t="str">
        <f>CONCATENATE(Inhalt_K7!ABZ52,"   ",Inhalt_K7!ACA52)</f>
        <v xml:space="preserve">   </v>
      </c>
      <c r="ABZ38" s="81" t="str">
        <f>CONCATENATE(Inhalt_K7!ACA52,"   ",Inhalt_K7!ACB52)</f>
        <v xml:space="preserve">   </v>
      </c>
      <c r="ACA38" s="81" t="str">
        <f>CONCATENATE(Inhalt_K7!ACB52,"   ",Inhalt_K7!ACC52)</f>
        <v xml:space="preserve">   </v>
      </c>
      <c r="ACB38" s="81" t="str">
        <f>CONCATENATE(Inhalt_K7!ACC52,"   ",Inhalt_K7!ACD52)</f>
        <v xml:space="preserve">   </v>
      </c>
      <c r="ACC38" s="81" t="str">
        <f>CONCATENATE(Inhalt_K7!ACD52,"   ",Inhalt_K7!ACE52)</f>
        <v xml:space="preserve">   </v>
      </c>
      <c r="ACD38" s="81" t="str">
        <f>CONCATENATE(Inhalt_K7!ACE52,"   ",Inhalt_K7!ACF52)</f>
        <v xml:space="preserve">   </v>
      </c>
      <c r="ACE38" s="81" t="str">
        <f>CONCATENATE(Inhalt_K7!ACF52,"   ",Inhalt_K7!ACG52)</f>
        <v xml:space="preserve">   </v>
      </c>
      <c r="ACF38" s="81" t="str">
        <f>CONCATENATE(Inhalt_K7!ACG52,"   ",Inhalt_K7!ACH52)</f>
        <v xml:space="preserve">   </v>
      </c>
      <c r="ACG38" s="81" t="str">
        <f>CONCATENATE(Inhalt_K7!ACH52,"   ",Inhalt_K7!ACI52)</f>
        <v xml:space="preserve">   </v>
      </c>
      <c r="ACH38" s="81" t="str">
        <f>CONCATENATE(Inhalt_K7!ACI52,"   ",Inhalt_K7!ACJ52)</f>
        <v xml:space="preserve">   </v>
      </c>
      <c r="ACI38" s="81" t="str">
        <f>CONCATENATE(Inhalt_K7!ACJ52,"   ",Inhalt_K7!ACK52)</f>
        <v xml:space="preserve">   </v>
      </c>
      <c r="ACJ38" s="81" t="str">
        <f>CONCATENATE(Inhalt_K7!ACK52,"   ",Inhalt_K7!ACL52)</f>
        <v xml:space="preserve">   </v>
      </c>
      <c r="ACK38" s="81" t="str">
        <f>CONCATENATE(Inhalt_K7!ACL52,"   ",Inhalt_K7!ACM52)</f>
        <v xml:space="preserve">   </v>
      </c>
      <c r="ACL38" s="81" t="str">
        <f>CONCATENATE(Inhalt_K7!ACM52,"   ",Inhalt_K7!ACN52)</f>
        <v xml:space="preserve">   </v>
      </c>
      <c r="ACM38" s="81" t="str">
        <f>CONCATENATE(Inhalt_K7!ACN52,"   ",Inhalt_K7!ACO52)</f>
        <v xml:space="preserve">   </v>
      </c>
      <c r="ACN38" s="81" t="str">
        <f>CONCATENATE(Inhalt_K7!ACO52,"   ",Inhalt_K7!ACP52)</f>
        <v xml:space="preserve">   </v>
      </c>
      <c r="ACO38" s="81" t="str">
        <f>CONCATENATE(Inhalt_K7!ACP52,"   ",Inhalt_K7!ACQ52)</f>
        <v xml:space="preserve">   </v>
      </c>
      <c r="ACP38" s="81" t="str">
        <f>CONCATENATE(Inhalt_K7!ACQ52,"   ",Inhalt_K7!ACR52)</f>
        <v xml:space="preserve">   </v>
      </c>
      <c r="ACQ38" s="81" t="str">
        <f>CONCATENATE(Inhalt_K7!ACR52,"   ",Inhalt_K7!ACS52)</f>
        <v xml:space="preserve">   </v>
      </c>
      <c r="ACR38" s="81" t="str">
        <f>CONCATENATE(Inhalt_K7!ACS52,"   ",Inhalt_K7!ACT52)</f>
        <v xml:space="preserve">   </v>
      </c>
      <c r="ACS38" s="81" t="str">
        <f>CONCATENATE(Inhalt_K7!ACT52,"   ",Inhalt_K7!ACU52)</f>
        <v xml:space="preserve">   </v>
      </c>
      <c r="ACT38" s="81" t="str">
        <f>CONCATENATE(Inhalt_K7!ACU52,"   ",Inhalt_K7!ACV52)</f>
        <v xml:space="preserve">   </v>
      </c>
      <c r="ACU38" s="81" t="str">
        <f>CONCATENATE(Inhalt_K7!ACV52,"   ",Inhalt_K7!ACW52)</f>
        <v xml:space="preserve">   </v>
      </c>
      <c r="ACV38" s="81" t="str">
        <f>CONCATENATE(Inhalt_K7!ACW52,"   ",Inhalt_K7!ACX52)</f>
        <v xml:space="preserve">   </v>
      </c>
      <c r="ACW38" s="81" t="str">
        <f>CONCATENATE(Inhalt_K7!ACX52,"   ",Inhalt_K7!ACY52)</f>
        <v xml:space="preserve">   </v>
      </c>
      <c r="ACX38" s="81" t="str">
        <f>CONCATENATE(Inhalt_K7!ACY52,"   ",Inhalt_K7!ACZ52)</f>
        <v xml:space="preserve">   </v>
      </c>
      <c r="ACY38" s="81" t="str">
        <f>CONCATENATE(Inhalt_K7!ACZ52,"   ",Inhalt_K7!ADA52)</f>
        <v xml:space="preserve">   </v>
      </c>
      <c r="ACZ38" s="81" t="str">
        <f>CONCATENATE(Inhalt_K7!ADA52,"   ",Inhalt_K7!ADB52)</f>
        <v xml:space="preserve">   </v>
      </c>
      <c r="ADA38" s="81" t="str">
        <f>CONCATENATE(Inhalt_K7!ADB52,"   ",Inhalt_K7!ADC52)</f>
        <v xml:space="preserve">   </v>
      </c>
      <c r="ADB38" s="81" t="str">
        <f>CONCATENATE(Inhalt_K7!ADC52,"   ",Inhalt_K7!ADD52)</f>
        <v xml:space="preserve">   </v>
      </c>
      <c r="ADC38" s="81" t="str">
        <f>CONCATENATE(Inhalt_K7!ADD52,"   ",Inhalt_K7!ADE52)</f>
        <v xml:space="preserve">   </v>
      </c>
      <c r="ADD38" s="81" t="str">
        <f>CONCATENATE(Inhalt_K7!ADE52,"   ",Inhalt_K7!ADF52)</f>
        <v xml:space="preserve">   </v>
      </c>
      <c r="ADE38" s="81" t="str">
        <f>CONCATENATE(Inhalt_K7!ADF52,"   ",Inhalt_K7!ADG52)</f>
        <v xml:space="preserve">   </v>
      </c>
      <c r="ADF38" s="81" t="str">
        <f>CONCATENATE(Inhalt_K7!ADG52,"   ",Inhalt_K7!ADH52)</f>
        <v xml:space="preserve">   </v>
      </c>
      <c r="ADG38" s="81" t="str">
        <f>CONCATENATE(Inhalt_K7!ADH52,"   ",Inhalt_K7!ADI52)</f>
        <v xml:space="preserve">   </v>
      </c>
      <c r="ADH38" s="81" t="str">
        <f>CONCATENATE(Inhalt_K7!ADI52,"   ",Inhalt_K7!ADJ52)</f>
        <v xml:space="preserve">   </v>
      </c>
      <c r="ADI38" s="81" t="str">
        <f>CONCATENATE(Inhalt_K7!ADJ52,"   ",Inhalt_K7!ADK52)</f>
        <v xml:space="preserve">   </v>
      </c>
      <c r="ADJ38" s="81" t="str">
        <f>CONCATENATE(Inhalt_K7!ADK52,"   ",Inhalt_K7!ADL52)</f>
        <v xml:space="preserve">   </v>
      </c>
      <c r="ADK38" s="81" t="str">
        <f>CONCATENATE(Inhalt_K7!ADL52,"   ",Inhalt_K7!ADM52)</f>
        <v xml:space="preserve">   </v>
      </c>
      <c r="ADL38" s="81" t="str">
        <f>CONCATENATE(Inhalt_K7!ADM52,"   ",Inhalt_K7!ADN52)</f>
        <v xml:space="preserve">   </v>
      </c>
      <c r="ADM38" s="81" t="str">
        <f>CONCATENATE(Inhalt_K7!ADN52,"   ",Inhalt_K7!ADO52)</f>
        <v xml:space="preserve">   </v>
      </c>
      <c r="ADN38" s="81" t="str">
        <f>CONCATENATE(Inhalt_K7!ADO52,"   ",Inhalt_K7!ADP52)</f>
        <v xml:space="preserve">   </v>
      </c>
      <c r="ADO38" s="81" t="str">
        <f>CONCATENATE(Inhalt_K7!ADP52,"   ",Inhalt_K7!ADQ52)</f>
        <v xml:space="preserve">   </v>
      </c>
      <c r="ADP38" s="81" t="str">
        <f>CONCATENATE(Inhalt_K7!ADQ52,"   ",Inhalt_K7!ADR52)</f>
        <v xml:space="preserve">   </v>
      </c>
      <c r="ADQ38" s="81" t="str">
        <f>CONCATENATE(Inhalt_K7!ADR52,"   ",Inhalt_K7!ADS52)</f>
        <v xml:space="preserve">   </v>
      </c>
      <c r="ADR38" s="81" t="str">
        <f>CONCATENATE(Inhalt_K7!ADS52,"   ",Inhalt_K7!ADT52)</f>
        <v xml:space="preserve">   </v>
      </c>
      <c r="ADS38" s="81" t="str">
        <f>CONCATENATE(Inhalt_K7!ADT52,"   ",Inhalt_K7!ADU52)</f>
        <v xml:space="preserve">   </v>
      </c>
      <c r="ADT38" s="81" t="str">
        <f>CONCATENATE(Inhalt_K7!ADU52,"   ",Inhalt_K7!ADV52)</f>
        <v xml:space="preserve">   </v>
      </c>
      <c r="ADU38" s="81" t="str">
        <f>CONCATENATE(Inhalt_K7!ADV52,"   ",Inhalt_K7!ADW52)</f>
        <v xml:space="preserve">   </v>
      </c>
      <c r="ADV38" s="81" t="str">
        <f>CONCATENATE(Inhalt_K7!ADW52,"   ",Inhalt_K7!ADX52)</f>
        <v xml:space="preserve">   </v>
      </c>
      <c r="ADW38" s="81" t="str">
        <f>CONCATENATE(Inhalt_K7!ADX52,"   ",Inhalt_K7!ADY52)</f>
        <v xml:space="preserve">   </v>
      </c>
      <c r="ADX38" s="81" t="str">
        <f>CONCATENATE(Inhalt_K7!ADY52,"   ",Inhalt_K7!ADZ52)</f>
        <v xml:space="preserve">   </v>
      </c>
      <c r="ADY38" s="81" t="str">
        <f>CONCATENATE(Inhalt_K7!ADZ52,"   ",Inhalt_K7!AEA52)</f>
        <v xml:space="preserve">   </v>
      </c>
      <c r="ADZ38" s="81" t="str">
        <f>CONCATENATE(Inhalt_K7!AEA52,"   ",Inhalt_K7!AEB52)</f>
        <v xml:space="preserve">   </v>
      </c>
      <c r="AEA38" s="81" t="str">
        <f>CONCATENATE(Inhalt_K7!AEB52,"   ",Inhalt_K7!AEC52)</f>
        <v xml:space="preserve">   </v>
      </c>
      <c r="AEB38" s="81" t="str">
        <f>CONCATENATE(Inhalt_K7!AEC52,"   ",Inhalt_K7!AED52)</f>
        <v xml:space="preserve">   </v>
      </c>
      <c r="AEC38" s="81" t="str">
        <f>CONCATENATE(Inhalt_K7!AED52,"   ",Inhalt_K7!AEE52)</f>
        <v xml:space="preserve">   </v>
      </c>
      <c r="AED38" s="81" t="str">
        <f>CONCATENATE(Inhalt_K7!AEE52,"   ",Inhalt_K7!AEF52)</f>
        <v xml:space="preserve">   </v>
      </c>
      <c r="AEE38" s="81" t="str">
        <f>CONCATENATE(Inhalt_K7!AEF52,"   ",Inhalt_K7!AEG52)</f>
        <v xml:space="preserve">   </v>
      </c>
      <c r="AEF38" s="81" t="str">
        <f>CONCATENATE(Inhalt_K7!AEG52,"   ",Inhalt_K7!AEH52)</f>
        <v xml:space="preserve">   </v>
      </c>
      <c r="AEG38" s="81" t="str">
        <f>CONCATENATE(Inhalt_K7!AEH52,"   ",Inhalt_K7!AEI52)</f>
        <v xml:space="preserve">   </v>
      </c>
      <c r="AEH38" s="81" t="str">
        <f>CONCATENATE(Inhalt_K7!AEI52,"   ",Inhalt_K7!AEJ52)</f>
        <v xml:space="preserve">   </v>
      </c>
      <c r="AEI38" s="81" t="str">
        <f>CONCATENATE(Inhalt_K7!AEJ52,"   ",Inhalt_K7!AEK52)</f>
        <v xml:space="preserve">   </v>
      </c>
      <c r="AEJ38" s="81" t="str">
        <f>CONCATENATE(Inhalt_K7!AEK52,"   ",Inhalt_K7!AEL52)</f>
        <v xml:space="preserve">   </v>
      </c>
      <c r="AEK38" s="81" t="str">
        <f>CONCATENATE(Inhalt_K7!AEL52,"   ",Inhalt_K7!AEM52)</f>
        <v xml:space="preserve">   </v>
      </c>
      <c r="AEL38" s="81" t="str">
        <f>CONCATENATE(Inhalt_K7!AEM52,"   ",Inhalt_K7!AEN52)</f>
        <v xml:space="preserve">   </v>
      </c>
      <c r="AEM38" s="81" t="str">
        <f>CONCATENATE(Inhalt_K7!AEN52,"   ",Inhalt_K7!AEO52)</f>
        <v xml:space="preserve">   </v>
      </c>
      <c r="AEN38" s="81" t="str">
        <f>CONCATENATE(Inhalt_K7!AEO52,"   ",Inhalt_K7!AEP52)</f>
        <v xml:space="preserve">   </v>
      </c>
      <c r="AEO38" s="81" t="str">
        <f>CONCATENATE(Inhalt_K7!AEP52,"   ",Inhalt_K7!AEQ52)</f>
        <v xml:space="preserve">   </v>
      </c>
      <c r="AEP38" s="81" t="str">
        <f>CONCATENATE(Inhalt_K7!AEQ52,"   ",Inhalt_K7!AER52)</f>
        <v xml:space="preserve">   </v>
      </c>
      <c r="AEQ38" s="81" t="str">
        <f>CONCATENATE(Inhalt_K7!AER52,"   ",Inhalt_K7!AES52)</f>
        <v xml:space="preserve">   </v>
      </c>
      <c r="AER38" s="81" t="str">
        <f>CONCATENATE(Inhalt_K7!AES52,"   ",Inhalt_K7!AET52)</f>
        <v xml:space="preserve">   </v>
      </c>
      <c r="AES38" s="81" t="str">
        <f>CONCATENATE(Inhalt_K7!AET52,"   ",Inhalt_K7!AEU52)</f>
        <v xml:space="preserve">   </v>
      </c>
      <c r="AET38" s="81" t="str">
        <f>CONCATENATE(Inhalt_K7!AEU52,"   ",Inhalt_K7!AEV52)</f>
        <v xml:space="preserve">   </v>
      </c>
      <c r="AEU38" s="81" t="str">
        <f>CONCATENATE(Inhalt_K7!AEV52,"   ",Inhalt_K7!AEW52)</f>
        <v xml:space="preserve">   </v>
      </c>
      <c r="AEV38" s="81" t="str">
        <f>CONCATENATE(Inhalt_K7!AEW52,"   ",Inhalt_K7!AEX52)</f>
        <v xml:space="preserve">   </v>
      </c>
      <c r="AEW38" s="81" t="str">
        <f>CONCATENATE(Inhalt_K7!AEX52,"   ",Inhalt_K7!AEY52)</f>
        <v xml:space="preserve">   </v>
      </c>
      <c r="AEX38" s="81" t="str">
        <f>CONCATENATE(Inhalt_K7!AEY52,"   ",Inhalt_K7!AEZ52)</f>
        <v xml:space="preserve">   </v>
      </c>
      <c r="AEY38" s="81" t="str">
        <f>CONCATENATE(Inhalt_K7!AEZ52,"   ",Inhalt_K7!AFA52)</f>
        <v xml:space="preserve">   </v>
      </c>
      <c r="AEZ38" s="81" t="str">
        <f>CONCATENATE(Inhalt_K7!AFA52,"   ",Inhalt_K7!AFB52)</f>
        <v xml:space="preserve">   </v>
      </c>
      <c r="AFA38" s="81" t="str">
        <f>CONCATENATE(Inhalt_K7!AFB52,"   ",Inhalt_K7!AFC52)</f>
        <v xml:space="preserve">   </v>
      </c>
      <c r="AFB38" s="81" t="str">
        <f>CONCATENATE(Inhalt_K7!AFC52,"   ",Inhalt_K7!AFD52)</f>
        <v xml:space="preserve">   </v>
      </c>
      <c r="AFC38" s="81" t="str">
        <f>CONCATENATE(Inhalt_K7!AFD52,"   ",Inhalt_K7!AFE52)</f>
        <v xml:space="preserve">   </v>
      </c>
      <c r="AFD38" s="81" t="str">
        <f>CONCATENATE(Inhalt_K7!AFE52,"   ",Inhalt_K7!AFF52)</f>
        <v xml:space="preserve">   </v>
      </c>
      <c r="AFE38" s="81" t="str">
        <f>CONCATENATE(Inhalt_K7!AFF52,"   ",Inhalt_K7!AFG52)</f>
        <v xml:space="preserve">   </v>
      </c>
      <c r="AFF38" s="81" t="str">
        <f>CONCATENATE(Inhalt_K7!AFG52,"   ",Inhalt_K7!AFH52)</f>
        <v xml:space="preserve">   </v>
      </c>
      <c r="AFG38" s="81" t="str">
        <f>CONCATENATE(Inhalt_K7!AFH52,"   ",Inhalt_K7!AFI52)</f>
        <v xml:space="preserve">   </v>
      </c>
      <c r="AFH38" s="81" t="str">
        <f>CONCATENATE(Inhalt_K7!AFI52,"   ",Inhalt_K7!AFJ52)</f>
        <v xml:space="preserve">   </v>
      </c>
      <c r="AFI38" s="81" t="str">
        <f>CONCATENATE(Inhalt_K7!AFJ52,"   ",Inhalt_K7!AFK52)</f>
        <v xml:space="preserve">   </v>
      </c>
      <c r="AFJ38" s="81" t="str">
        <f>CONCATENATE(Inhalt_K7!AFK52,"   ",Inhalt_K7!AFL52)</f>
        <v xml:space="preserve">   </v>
      </c>
      <c r="AFK38" s="81" t="str">
        <f>CONCATENATE(Inhalt_K7!AFL52,"   ",Inhalt_K7!AFM52)</f>
        <v xml:space="preserve">   </v>
      </c>
      <c r="AFL38" s="81" t="str">
        <f>CONCATENATE(Inhalt_K7!AFM52,"   ",Inhalt_K7!AFN52)</f>
        <v xml:space="preserve">   </v>
      </c>
      <c r="AFM38" s="81" t="str">
        <f>CONCATENATE(Inhalt_K7!AFN52,"   ",Inhalt_K7!AFO52)</f>
        <v xml:space="preserve">   </v>
      </c>
      <c r="AFN38" s="81" t="str">
        <f>CONCATENATE(Inhalt_K7!AFO52,"   ",Inhalt_K7!AFP52)</f>
        <v xml:space="preserve">   </v>
      </c>
      <c r="AFO38" s="81" t="str">
        <f>CONCATENATE(Inhalt_K7!AFP52,"   ",Inhalt_K7!AFQ52)</f>
        <v xml:space="preserve">   </v>
      </c>
      <c r="AFP38" s="81" t="str">
        <f>CONCATENATE(Inhalt_K7!AFQ52,"   ",Inhalt_K7!AFR52)</f>
        <v xml:space="preserve">   </v>
      </c>
      <c r="AFQ38" s="81" t="str">
        <f>CONCATENATE(Inhalt_K7!AFR52,"   ",Inhalt_K7!AFS52)</f>
        <v xml:space="preserve">   </v>
      </c>
      <c r="AFR38" s="81" t="str">
        <f>CONCATENATE(Inhalt_K7!AFS52,"   ",Inhalt_K7!AFT52)</f>
        <v xml:space="preserve">   </v>
      </c>
      <c r="AFS38" s="81" t="str">
        <f>CONCATENATE(Inhalt_K7!AFT52,"   ",Inhalt_K7!AFU52)</f>
        <v xml:space="preserve">   </v>
      </c>
      <c r="AFT38" s="81" t="str">
        <f>CONCATENATE(Inhalt_K7!AFU52,"   ",Inhalt_K7!AFV52)</f>
        <v xml:space="preserve">   </v>
      </c>
      <c r="AFU38" s="81" t="str">
        <f>CONCATENATE(Inhalt_K7!AFV52,"   ",Inhalt_K7!AFW52)</f>
        <v xml:space="preserve">   </v>
      </c>
      <c r="AFV38" s="81" t="str">
        <f>CONCATENATE(Inhalt_K7!AFW52,"   ",Inhalt_K7!AFX52)</f>
        <v xml:space="preserve">   </v>
      </c>
      <c r="AFW38" s="81" t="str">
        <f>CONCATENATE(Inhalt_K7!AFX52,"   ",Inhalt_K7!AFY52)</f>
        <v xml:space="preserve">   </v>
      </c>
      <c r="AFX38" s="81" t="str">
        <f>CONCATENATE(Inhalt_K7!AFY52,"   ",Inhalt_K7!AFZ52)</f>
        <v xml:space="preserve">   </v>
      </c>
      <c r="AFY38" s="81" t="str">
        <f>CONCATENATE(Inhalt_K7!AFZ52,"   ",Inhalt_K7!AGA52)</f>
        <v xml:space="preserve">   </v>
      </c>
      <c r="AFZ38" s="81" t="str">
        <f>CONCATENATE(Inhalt_K7!AGA52,"   ",Inhalt_K7!AGB52)</f>
        <v xml:space="preserve">   </v>
      </c>
      <c r="AGA38" s="81" t="str">
        <f>CONCATENATE(Inhalt_K7!AGB52,"   ",Inhalt_K7!AGC52)</f>
        <v xml:space="preserve">   </v>
      </c>
      <c r="AGB38" s="81" t="str">
        <f>CONCATENATE(Inhalt_K7!AGC52,"   ",Inhalt_K7!AGD52)</f>
        <v xml:space="preserve">   </v>
      </c>
      <c r="AGC38" s="81" t="str">
        <f>CONCATENATE(Inhalt_K7!AGD52,"   ",Inhalt_K7!AGE52)</f>
        <v xml:space="preserve">   </v>
      </c>
      <c r="AGD38" s="81" t="str">
        <f>CONCATENATE(Inhalt_K7!AGE52,"   ",Inhalt_K7!AGF52)</f>
        <v xml:space="preserve">   </v>
      </c>
      <c r="AGE38" s="81" t="str">
        <f>CONCATENATE(Inhalt_K7!AGF52,"   ",Inhalt_K7!AGG52)</f>
        <v xml:space="preserve">   </v>
      </c>
      <c r="AGF38" s="81" t="str">
        <f>CONCATENATE(Inhalt_K7!AGG52,"   ",Inhalt_K7!AGH52)</f>
        <v xml:space="preserve">   </v>
      </c>
      <c r="AGG38" s="81" t="str">
        <f>CONCATENATE(Inhalt_K7!AGH52,"   ",Inhalt_K7!AGI52)</f>
        <v xml:space="preserve">   </v>
      </c>
      <c r="AGH38" s="81" t="str">
        <f>CONCATENATE(Inhalt_K7!AGI52,"   ",Inhalt_K7!AGJ52)</f>
        <v xml:space="preserve">   </v>
      </c>
      <c r="AGI38" s="81" t="str">
        <f>CONCATENATE(Inhalt_K7!AGJ52,"   ",Inhalt_K7!AGK52)</f>
        <v xml:space="preserve">   </v>
      </c>
      <c r="AGJ38" s="81" t="str">
        <f>CONCATENATE(Inhalt_K7!AGK52,"   ",Inhalt_K7!AGL52)</f>
        <v xml:space="preserve">   </v>
      </c>
      <c r="AGK38" s="81" t="str">
        <f>CONCATENATE(Inhalt_K7!AGL52,"   ",Inhalt_K7!AGM52)</f>
        <v xml:space="preserve">   </v>
      </c>
      <c r="AGL38" s="81" t="str">
        <f>CONCATENATE(Inhalt_K7!AGM52,"   ",Inhalt_K7!AGN52)</f>
        <v xml:space="preserve">   </v>
      </c>
      <c r="AGM38" s="81" t="str">
        <f>CONCATENATE(Inhalt_K7!AGN52,"   ",Inhalt_K7!AGO52)</f>
        <v xml:space="preserve">   </v>
      </c>
      <c r="AGN38" s="81" t="str">
        <f>CONCATENATE(Inhalt_K7!AGO52,"   ",Inhalt_K7!AGP52)</f>
        <v xml:space="preserve">   </v>
      </c>
      <c r="AGO38" s="81" t="str">
        <f>CONCATENATE(Inhalt_K7!AGP52,"   ",Inhalt_K7!AGQ52)</f>
        <v xml:space="preserve">   </v>
      </c>
      <c r="AGP38" s="81" t="str">
        <f>CONCATENATE(Inhalt_K7!AGQ52,"   ",Inhalt_K7!AGR52)</f>
        <v xml:space="preserve">   </v>
      </c>
      <c r="AGQ38" s="81" t="str">
        <f>CONCATENATE(Inhalt_K7!AGR52,"   ",Inhalt_K7!AGS52)</f>
        <v xml:space="preserve">   </v>
      </c>
      <c r="AGR38" s="81" t="str">
        <f>CONCATENATE(Inhalt_K7!AGS52,"   ",Inhalt_K7!AGT52)</f>
        <v xml:space="preserve">   </v>
      </c>
      <c r="AGS38" s="81" t="str">
        <f>CONCATENATE(Inhalt_K7!AGT52,"   ",Inhalt_K7!AGU52)</f>
        <v xml:space="preserve">   </v>
      </c>
      <c r="AGT38" s="81" t="str">
        <f>CONCATENATE(Inhalt_K7!AGU52,"   ",Inhalt_K7!AGV52)</f>
        <v xml:space="preserve">   </v>
      </c>
      <c r="AGU38" s="81" t="str">
        <f>CONCATENATE(Inhalt_K7!AGV52,"   ",Inhalt_K7!AGW52)</f>
        <v xml:space="preserve">   </v>
      </c>
      <c r="AGV38" s="81" t="str">
        <f>CONCATENATE(Inhalt_K7!AGW52,"   ",Inhalt_K7!AGX52)</f>
        <v xml:space="preserve">   </v>
      </c>
      <c r="AGW38" s="81" t="str">
        <f>CONCATENATE(Inhalt_K7!AGX52,"   ",Inhalt_K7!AGY52)</f>
        <v xml:space="preserve">   </v>
      </c>
      <c r="AGX38" s="81" t="str">
        <f>CONCATENATE(Inhalt_K7!AGY52,"   ",Inhalt_K7!AGZ52)</f>
        <v xml:space="preserve">   </v>
      </c>
      <c r="AGY38" s="81" t="str">
        <f>CONCATENATE(Inhalt_K7!AGZ52,"   ",Inhalt_K7!AHA52)</f>
        <v xml:space="preserve">   </v>
      </c>
      <c r="AGZ38" s="81" t="str">
        <f>CONCATENATE(Inhalt_K7!AHA52,"   ",Inhalt_K7!AHB52)</f>
        <v xml:space="preserve">   </v>
      </c>
      <c r="AHA38" s="81" t="str">
        <f>CONCATENATE(Inhalt_K7!AHB52,"   ",Inhalt_K7!AHC52)</f>
        <v xml:space="preserve">   </v>
      </c>
      <c r="AHB38" s="81" t="str">
        <f>CONCATENATE(Inhalt_K7!AHC52,"   ",Inhalt_K7!AHD52)</f>
        <v xml:space="preserve">   </v>
      </c>
      <c r="AHC38" s="81" t="str">
        <f>CONCATENATE(Inhalt_K7!AHD52,"   ",Inhalt_K7!AHE52)</f>
        <v xml:space="preserve">   </v>
      </c>
      <c r="AHD38" s="81" t="str">
        <f>CONCATENATE(Inhalt_K7!AHE52,"   ",Inhalt_K7!AHF52)</f>
        <v xml:space="preserve">   </v>
      </c>
      <c r="AHE38" s="81" t="str">
        <f>CONCATENATE(Inhalt_K7!AHF52,"   ",Inhalt_K7!AHG52)</f>
        <v xml:space="preserve">   </v>
      </c>
      <c r="AHF38" s="81" t="str">
        <f>CONCATENATE(Inhalt_K7!AHG52,"   ",Inhalt_K7!AHH52)</f>
        <v xml:space="preserve">   </v>
      </c>
      <c r="AHG38" s="81" t="str">
        <f>CONCATENATE(Inhalt_K7!AHH52,"   ",Inhalt_K7!AHI52)</f>
        <v xml:space="preserve">   </v>
      </c>
      <c r="AHH38" s="81" t="str">
        <f>CONCATENATE(Inhalt_K7!AHI52,"   ",Inhalt_K7!AHJ52)</f>
        <v xml:space="preserve">   </v>
      </c>
      <c r="AHI38" s="81" t="str">
        <f>CONCATENATE(Inhalt_K7!AHJ52,"   ",Inhalt_K7!AHK52)</f>
        <v xml:space="preserve">   </v>
      </c>
      <c r="AHJ38" s="81" t="str">
        <f>CONCATENATE(Inhalt_K7!AHK52,"   ",Inhalt_K7!AHL52)</f>
        <v xml:space="preserve">   </v>
      </c>
      <c r="AHK38" s="81" t="str">
        <f>CONCATENATE(Inhalt_K7!AHL52,"   ",Inhalt_K7!AHM52)</f>
        <v xml:space="preserve">   </v>
      </c>
      <c r="AHL38" s="81" t="str">
        <f>CONCATENATE(Inhalt_K7!AHM52,"   ",Inhalt_K7!AHN52)</f>
        <v xml:space="preserve">   </v>
      </c>
      <c r="AHM38" s="81" t="str">
        <f>CONCATENATE(Inhalt_K7!AHN52,"   ",Inhalt_K7!AHO52)</f>
        <v xml:space="preserve">   </v>
      </c>
      <c r="AHN38" s="81" t="str">
        <f>CONCATENATE(Inhalt_K7!AHO52,"   ",Inhalt_K7!AHP52)</f>
        <v xml:space="preserve">   </v>
      </c>
      <c r="AHO38" s="81" t="str">
        <f>CONCATENATE(Inhalt_K7!AHP52,"   ",Inhalt_K7!AHQ52)</f>
        <v xml:space="preserve">   </v>
      </c>
      <c r="AHP38" s="81" t="str">
        <f>CONCATENATE(Inhalt_K7!AHQ52,"   ",Inhalt_K7!AHR52)</f>
        <v xml:space="preserve">   </v>
      </c>
      <c r="AHQ38" s="81" t="str">
        <f>CONCATENATE(Inhalt_K7!AHR52,"   ",Inhalt_K7!AHS52)</f>
        <v xml:space="preserve">   </v>
      </c>
      <c r="AHR38" s="81" t="str">
        <f>CONCATENATE(Inhalt_K7!AHS52,"   ",Inhalt_K7!AHT52)</f>
        <v xml:space="preserve">   </v>
      </c>
      <c r="AHS38" s="81" t="str">
        <f>CONCATENATE(Inhalt_K7!AHT52,"   ",Inhalt_K7!AHU52)</f>
        <v xml:space="preserve">   </v>
      </c>
      <c r="AHT38" s="81" t="str">
        <f>CONCATENATE(Inhalt_K7!AHU52,"   ",Inhalt_K7!AHV52)</f>
        <v xml:space="preserve">   </v>
      </c>
      <c r="AHU38" s="81" t="str">
        <f>CONCATENATE(Inhalt_K7!AHV52,"   ",Inhalt_K7!AHW52)</f>
        <v xml:space="preserve">   </v>
      </c>
      <c r="AHV38" s="81" t="str">
        <f>CONCATENATE(Inhalt_K7!AHW52,"   ",Inhalt_K7!AHX52)</f>
        <v xml:space="preserve">   </v>
      </c>
      <c r="AHW38" s="81" t="str">
        <f>CONCATENATE(Inhalt_K7!AHX52,"   ",Inhalt_K7!AHY52)</f>
        <v xml:space="preserve">   </v>
      </c>
      <c r="AHX38" s="81" t="str">
        <f>CONCATENATE(Inhalt_K7!AHY52,"   ",Inhalt_K7!AHZ52)</f>
        <v xml:space="preserve">   </v>
      </c>
      <c r="AHY38" s="81" t="str">
        <f>CONCATENATE(Inhalt_K7!AHZ52,"   ",Inhalt_K7!AIA52)</f>
        <v xml:space="preserve">   </v>
      </c>
      <c r="AHZ38" s="81" t="str">
        <f>CONCATENATE(Inhalt_K7!AIA52,"   ",Inhalt_K7!AIB52)</f>
        <v xml:space="preserve">   </v>
      </c>
      <c r="AIA38" s="81" t="str">
        <f>CONCATENATE(Inhalt_K7!AIB52,"   ",Inhalt_K7!AIC52)</f>
        <v xml:space="preserve">   </v>
      </c>
      <c r="AIB38" s="81" t="str">
        <f>CONCATENATE(Inhalt_K7!AIC52,"   ",Inhalt_K7!AID52)</f>
        <v xml:space="preserve">   </v>
      </c>
      <c r="AIC38" s="81" t="str">
        <f>CONCATENATE(Inhalt_K7!AID52,"   ",Inhalt_K7!AIE52)</f>
        <v xml:space="preserve">   </v>
      </c>
      <c r="AID38" s="81" t="str">
        <f>CONCATENATE(Inhalt_K7!AIE52,"   ",Inhalt_K7!AIF52)</f>
        <v xml:space="preserve">   </v>
      </c>
      <c r="AIE38" s="81" t="str">
        <f>CONCATENATE(Inhalt_K7!AIF52,"   ",Inhalt_K7!AIG52)</f>
        <v xml:space="preserve">   </v>
      </c>
      <c r="AIF38" s="81" t="str">
        <f>CONCATENATE(Inhalt_K7!AIG52,"   ",Inhalt_K7!AIH52)</f>
        <v xml:space="preserve">   </v>
      </c>
      <c r="AIG38" s="81" t="str">
        <f>CONCATENATE(Inhalt_K7!AIH52,"   ",Inhalt_K7!AII52)</f>
        <v xml:space="preserve">   </v>
      </c>
      <c r="AIH38" s="81" t="str">
        <f>CONCATENATE(Inhalt_K7!AII52,"   ",Inhalt_K7!AIJ52)</f>
        <v xml:space="preserve">   </v>
      </c>
      <c r="AII38" s="81" t="str">
        <f>CONCATENATE(Inhalt_K7!AIJ52,"   ",Inhalt_K7!AIK52)</f>
        <v xml:space="preserve">   </v>
      </c>
      <c r="AIJ38" s="81" t="str">
        <f>CONCATENATE(Inhalt_K7!AIK52,"   ",Inhalt_K7!AIL52)</f>
        <v xml:space="preserve">   </v>
      </c>
      <c r="AIK38" s="81" t="str">
        <f>CONCATENATE(Inhalt_K7!AIL52,"   ",Inhalt_K7!AIM52)</f>
        <v xml:space="preserve">   </v>
      </c>
      <c r="AIL38" s="81" t="str">
        <f>CONCATENATE(Inhalt_K7!AIM52,"   ",Inhalt_K7!AIN52)</f>
        <v xml:space="preserve">   </v>
      </c>
      <c r="AIM38" s="81" t="str">
        <f>CONCATENATE(Inhalt_K7!AIN52,"   ",Inhalt_K7!AIO52)</f>
        <v xml:space="preserve">   </v>
      </c>
      <c r="AIN38" s="81" t="str">
        <f>CONCATENATE(Inhalt_K7!AIO52,"   ",Inhalt_K7!AIP52)</f>
        <v xml:space="preserve">   </v>
      </c>
      <c r="AIO38" s="81" t="str">
        <f>CONCATENATE(Inhalt_K7!AIP52,"   ",Inhalt_K7!AIQ52)</f>
        <v xml:space="preserve">   </v>
      </c>
      <c r="AIP38" s="81" t="str">
        <f>CONCATENATE(Inhalt_K7!AIQ52,"   ",Inhalt_K7!AIR52)</f>
        <v xml:space="preserve">   </v>
      </c>
      <c r="AIQ38" s="81" t="str">
        <f>CONCATENATE(Inhalt_K7!AIR52,"   ",Inhalt_K7!AIS52)</f>
        <v xml:space="preserve">   </v>
      </c>
      <c r="AIR38" s="81" t="str">
        <f>CONCATENATE(Inhalt_K7!AIS52,"   ",Inhalt_K7!AIT52)</f>
        <v xml:space="preserve">   </v>
      </c>
      <c r="AIS38" s="81" t="str">
        <f>CONCATENATE(Inhalt_K7!AIT52,"   ",Inhalt_K7!AIU52)</f>
        <v xml:space="preserve">   </v>
      </c>
      <c r="AIT38" s="81" t="str">
        <f>CONCATENATE(Inhalt_K7!AIU52,"   ",Inhalt_K7!AIV52)</f>
        <v xml:space="preserve">   </v>
      </c>
      <c r="AIU38" s="81" t="str">
        <f>CONCATENATE(Inhalt_K7!AIV52,"   ",Inhalt_K7!AIW52)</f>
        <v xml:space="preserve">   </v>
      </c>
      <c r="AIV38" s="81" t="str">
        <f>CONCATENATE(Inhalt_K7!AIW52,"   ",Inhalt_K7!AIX52)</f>
        <v xml:space="preserve">   </v>
      </c>
      <c r="AIW38" s="81" t="str">
        <f>CONCATENATE(Inhalt_K7!AIX52,"   ",Inhalt_K7!AIY52)</f>
        <v xml:space="preserve">   </v>
      </c>
      <c r="AIX38" s="81" t="str">
        <f>CONCATENATE(Inhalt_K7!AIY52,"   ",Inhalt_K7!AIZ52)</f>
        <v xml:space="preserve">   </v>
      </c>
      <c r="AIY38" s="81" t="str">
        <f>CONCATENATE(Inhalt_K7!AIZ52,"   ",Inhalt_K7!AJA52)</f>
        <v xml:space="preserve">   </v>
      </c>
      <c r="AIZ38" s="81" t="str">
        <f>CONCATENATE(Inhalt_K7!AJA52,"   ",Inhalt_K7!AJB52)</f>
        <v xml:space="preserve">   </v>
      </c>
      <c r="AJA38" s="81" t="str">
        <f>CONCATENATE(Inhalt_K7!AJB52,"   ",Inhalt_K7!AJC52)</f>
        <v xml:space="preserve">   </v>
      </c>
      <c r="AJB38" s="81" t="str">
        <f>CONCATENATE(Inhalt_K7!AJC52,"   ",Inhalt_K7!AJD52)</f>
        <v xml:space="preserve">   </v>
      </c>
      <c r="AJC38" s="81" t="str">
        <f>CONCATENATE(Inhalt_K7!AJD52,"   ",Inhalt_K7!AJE52)</f>
        <v xml:space="preserve">   </v>
      </c>
      <c r="AJD38" s="81" t="str">
        <f>CONCATENATE(Inhalt_K7!AJE52,"   ",Inhalt_K7!AJF52)</f>
        <v xml:space="preserve">   </v>
      </c>
      <c r="AJE38" s="81" t="str">
        <f>CONCATENATE(Inhalt_K7!AJF52,"   ",Inhalt_K7!AJG52)</f>
        <v xml:space="preserve">   </v>
      </c>
      <c r="AJF38" s="81" t="str">
        <f>CONCATENATE(Inhalt_K7!AJG52,"   ",Inhalt_K7!AJH52)</f>
        <v xml:space="preserve">   </v>
      </c>
      <c r="AJG38" s="81" t="str">
        <f>CONCATENATE(Inhalt_K7!AJH52,"   ",Inhalt_K7!AJI52)</f>
        <v xml:space="preserve">   </v>
      </c>
      <c r="AJH38" s="81" t="str">
        <f>CONCATENATE(Inhalt_K7!AJI52,"   ",Inhalt_K7!AJJ52)</f>
        <v xml:space="preserve">   </v>
      </c>
      <c r="AJI38" s="81" t="str">
        <f>CONCATENATE(Inhalt_K7!AJJ52,"   ",Inhalt_K7!AJK52)</f>
        <v xml:space="preserve">   </v>
      </c>
      <c r="AJJ38" s="81" t="str">
        <f>CONCATENATE(Inhalt_K7!AJK52,"   ",Inhalt_K7!AJL52)</f>
        <v xml:space="preserve">   </v>
      </c>
      <c r="AJK38" s="81" t="str">
        <f>CONCATENATE(Inhalt_K7!AJL52,"   ",Inhalt_K7!AJM52)</f>
        <v xml:space="preserve">   </v>
      </c>
      <c r="AJL38" s="81" t="str">
        <f>CONCATENATE(Inhalt_K7!AJM52,"   ",Inhalt_K7!AJN52)</f>
        <v xml:space="preserve">   </v>
      </c>
      <c r="AJM38" s="81" t="str">
        <f>CONCATENATE(Inhalt_K7!AJN52,"   ",Inhalt_K7!AJO52)</f>
        <v xml:space="preserve">   </v>
      </c>
      <c r="AJN38" s="81" t="str">
        <f>CONCATENATE(Inhalt_K7!AJO52,"   ",Inhalt_K7!AJP52)</f>
        <v xml:space="preserve">   </v>
      </c>
      <c r="AJO38" s="81" t="str">
        <f>CONCATENATE(Inhalt_K7!AJP52,"   ",Inhalt_K7!AJQ52)</f>
        <v xml:space="preserve">   </v>
      </c>
      <c r="AJP38" s="81" t="str">
        <f>CONCATENATE(Inhalt_K7!AJQ52,"   ",Inhalt_K7!AJR52)</f>
        <v xml:space="preserve">   </v>
      </c>
      <c r="AJQ38" s="81" t="str">
        <f>CONCATENATE(Inhalt_K7!AJR52,"   ",Inhalt_K7!AJS52)</f>
        <v xml:space="preserve">   </v>
      </c>
      <c r="AJR38" s="81" t="str">
        <f>CONCATENATE(Inhalt_K7!AJS52,"   ",Inhalt_K7!AJT52)</f>
        <v xml:space="preserve">   </v>
      </c>
      <c r="AJS38" s="81" t="str">
        <f>CONCATENATE(Inhalt_K7!AJT52,"   ",Inhalt_K7!AJU52)</f>
        <v xml:space="preserve">   </v>
      </c>
      <c r="AJT38" s="81" t="str">
        <f>CONCATENATE(Inhalt_K7!AJU52,"   ",Inhalt_K7!AJV52)</f>
        <v xml:space="preserve">   </v>
      </c>
      <c r="AJU38" s="81" t="str">
        <f>CONCATENATE(Inhalt_K7!AJV52,"   ",Inhalt_K7!AJW52)</f>
        <v xml:space="preserve">   </v>
      </c>
      <c r="AJV38" s="81" t="str">
        <f>CONCATENATE(Inhalt_K7!AJW52,"   ",Inhalt_K7!AJX52)</f>
        <v xml:space="preserve">   </v>
      </c>
      <c r="AJW38" s="81" t="str">
        <f>CONCATENATE(Inhalt_K7!AJX52,"   ",Inhalt_K7!AJY52)</f>
        <v xml:space="preserve">   </v>
      </c>
      <c r="AJX38" s="81" t="str">
        <f>CONCATENATE(Inhalt_K7!AJY52,"   ",Inhalt_K7!AJZ52)</f>
        <v xml:space="preserve">   </v>
      </c>
      <c r="AJY38" s="81" t="str">
        <f>CONCATENATE(Inhalt_K7!AJZ52,"   ",Inhalt_K7!AKA52)</f>
        <v xml:space="preserve">   </v>
      </c>
      <c r="AJZ38" s="81" t="str">
        <f>CONCATENATE(Inhalt_K7!AKA52,"   ",Inhalt_K7!AKB52)</f>
        <v xml:space="preserve">   </v>
      </c>
      <c r="AKA38" s="81" t="str">
        <f>CONCATENATE(Inhalt_K7!AKB52,"   ",Inhalt_K7!AKC52)</f>
        <v xml:space="preserve">   </v>
      </c>
      <c r="AKB38" s="81" t="str">
        <f>CONCATENATE(Inhalt_K7!AKC52,"   ",Inhalt_K7!AKD52)</f>
        <v xml:space="preserve">   </v>
      </c>
      <c r="AKC38" s="81" t="str">
        <f>CONCATENATE(Inhalt_K7!AKD52,"   ",Inhalt_K7!AKE52)</f>
        <v xml:space="preserve">   </v>
      </c>
      <c r="AKD38" s="81" t="str">
        <f>CONCATENATE(Inhalt_K7!AKE52,"   ",Inhalt_K7!AKF52)</f>
        <v xml:space="preserve">   </v>
      </c>
      <c r="AKE38" s="81" t="str">
        <f>CONCATENATE(Inhalt_K7!AKF52,"   ",Inhalt_K7!AKG52)</f>
        <v xml:space="preserve">   </v>
      </c>
      <c r="AKF38" s="81" t="str">
        <f>CONCATENATE(Inhalt_K7!AKG52,"   ",Inhalt_K7!AKH52)</f>
        <v xml:space="preserve">   </v>
      </c>
      <c r="AKG38" s="81" t="str">
        <f>CONCATENATE(Inhalt_K7!AKH52,"   ",Inhalt_K7!AKI52)</f>
        <v xml:space="preserve">   </v>
      </c>
      <c r="AKH38" s="81" t="str">
        <f>CONCATENATE(Inhalt_K7!AKI52,"   ",Inhalt_K7!AKJ52)</f>
        <v xml:space="preserve">   </v>
      </c>
      <c r="AKI38" s="81" t="str">
        <f>CONCATENATE(Inhalt_K7!AKJ52,"   ",Inhalt_K7!AKK52)</f>
        <v xml:space="preserve">   </v>
      </c>
      <c r="AKJ38" s="81" t="str">
        <f>CONCATENATE(Inhalt_K7!AKK52,"   ",Inhalt_K7!AKL52)</f>
        <v xml:space="preserve">   </v>
      </c>
      <c r="AKK38" s="81" t="str">
        <f>CONCATENATE(Inhalt_K7!AKL52,"   ",Inhalt_K7!AKM52)</f>
        <v xml:space="preserve">   </v>
      </c>
      <c r="AKL38" s="81" t="str">
        <f>CONCATENATE(Inhalt_K7!AKM52,"   ",Inhalt_K7!AKN52)</f>
        <v xml:space="preserve">   </v>
      </c>
      <c r="AKM38" s="81" t="str">
        <f>CONCATENATE(Inhalt_K7!AKN52,"   ",Inhalt_K7!AKO52)</f>
        <v xml:space="preserve">   </v>
      </c>
      <c r="AKN38" s="81" t="str">
        <f>CONCATENATE(Inhalt_K7!AKO52,"   ",Inhalt_K7!AKP52)</f>
        <v xml:space="preserve">   </v>
      </c>
      <c r="AKO38" s="81" t="str">
        <f>CONCATENATE(Inhalt_K7!AKP52,"   ",Inhalt_K7!AKQ52)</f>
        <v xml:space="preserve">   </v>
      </c>
      <c r="AKP38" s="81" t="str">
        <f>CONCATENATE(Inhalt_K7!AKQ52,"   ",Inhalt_K7!AKR52)</f>
        <v xml:space="preserve">   </v>
      </c>
      <c r="AKQ38" s="81" t="str">
        <f>CONCATENATE(Inhalt_K7!AKR52,"   ",Inhalt_K7!AKS52)</f>
        <v xml:space="preserve">   </v>
      </c>
      <c r="AKR38" s="81" t="str">
        <f>CONCATENATE(Inhalt_K7!AKS52,"   ",Inhalt_K7!AKT52)</f>
        <v xml:space="preserve">   </v>
      </c>
      <c r="AKS38" s="81" t="str">
        <f>CONCATENATE(Inhalt_K7!AKT52,"   ",Inhalt_K7!AKU52)</f>
        <v xml:space="preserve">   </v>
      </c>
      <c r="AKT38" s="81" t="str">
        <f>CONCATENATE(Inhalt_K7!AKU52,"   ",Inhalt_K7!AKV52)</f>
        <v xml:space="preserve">   </v>
      </c>
      <c r="AKU38" s="81" t="str">
        <f>CONCATENATE(Inhalt_K7!AKV52,"   ",Inhalt_K7!AKW52)</f>
        <v xml:space="preserve">   </v>
      </c>
      <c r="AKV38" s="81" t="str">
        <f>CONCATENATE(Inhalt_K7!AKW52,"   ",Inhalt_K7!AKX52)</f>
        <v xml:space="preserve">   </v>
      </c>
      <c r="AKW38" s="81" t="str">
        <f>CONCATENATE(Inhalt_K7!AKX52,"   ",Inhalt_K7!AKY52)</f>
        <v xml:space="preserve">   </v>
      </c>
      <c r="AKX38" s="81" t="str">
        <f>CONCATENATE(Inhalt_K7!AKY52,"   ",Inhalt_K7!AKZ52)</f>
        <v xml:space="preserve">   </v>
      </c>
      <c r="AKY38" s="81" t="str">
        <f>CONCATENATE(Inhalt_K7!AKZ52,"   ",Inhalt_K7!ALA52)</f>
        <v xml:space="preserve">   </v>
      </c>
      <c r="AKZ38" s="81" t="str">
        <f>CONCATENATE(Inhalt_K7!ALA52,"   ",Inhalt_K7!ALB52)</f>
        <v xml:space="preserve">   </v>
      </c>
      <c r="ALA38" s="81" t="str">
        <f>CONCATENATE(Inhalt_K7!ALB52,"   ",Inhalt_K7!ALC52)</f>
        <v xml:space="preserve">   </v>
      </c>
      <c r="ALB38" s="81" t="str">
        <f>CONCATENATE(Inhalt_K7!ALC52,"   ",Inhalt_K7!ALD52)</f>
        <v xml:space="preserve">   </v>
      </c>
      <c r="ALC38" s="81" t="str">
        <f>CONCATENATE(Inhalt_K7!ALD52,"   ",Inhalt_K7!ALE52)</f>
        <v xml:space="preserve">   </v>
      </c>
      <c r="ALD38" s="81" t="str">
        <f>CONCATENATE(Inhalt_K7!ALE52,"   ",Inhalt_K7!ALF52)</f>
        <v xml:space="preserve">   </v>
      </c>
      <c r="ALE38" s="81" t="str">
        <f>CONCATENATE(Inhalt_K7!ALF52,"   ",Inhalt_K7!ALG52)</f>
        <v xml:space="preserve">   </v>
      </c>
      <c r="ALF38" s="81" t="str">
        <f>CONCATENATE(Inhalt_K7!ALG52,"   ",Inhalt_K7!ALH52)</f>
        <v xml:space="preserve">   </v>
      </c>
      <c r="ALG38" s="81" t="str">
        <f>CONCATENATE(Inhalt_K7!ALH52,"   ",Inhalt_K7!ALI52)</f>
        <v xml:space="preserve">   </v>
      </c>
      <c r="ALH38" s="81" t="str">
        <f>CONCATENATE(Inhalt_K7!ALI52,"   ",Inhalt_K7!ALJ52)</f>
        <v xml:space="preserve">   </v>
      </c>
      <c r="ALI38" s="81" t="str">
        <f>CONCATENATE(Inhalt_K7!ALJ52,"   ",Inhalt_K7!ALK52)</f>
        <v xml:space="preserve">   </v>
      </c>
      <c r="ALJ38" s="81" t="str">
        <f>CONCATENATE(Inhalt_K7!ALK52,"   ",Inhalt_K7!ALL52)</f>
        <v xml:space="preserve">   </v>
      </c>
      <c r="ALK38" s="81" t="str">
        <f>CONCATENATE(Inhalt_K7!ALL52,"   ",Inhalt_K7!ALM52)</f>
        <v xml:space="preserve">   </v>
      </c>
      <c r="ALL38" s="81" t="str">
        <f>CONCATENATE(Inhalt_K7!ALM52,"   ",Inhalt_K7!ALN52)</f>
        <v xml:space="preserve">   </v>
      </c>
      <c r="ALM38" s="81" t="str">
        <f>CONCATENATE(Inhalt_K7!ALN52,"   ",Inhalt_K7!ALO52)</f>
        <v xml:space="preserve">   </v>
      </c>
      <c r="ALN38" s="81" t="str">
        <f>CONCATENATE(Inhalt_K7!ALO52,"   ",Inhalt_K7!ALP52)</f>
        <v xml:space="preserve">   </v>
      </c>
      <c r="ALO38" s="81" t="str">
        <f>CONCATENATE(Inhalt_K7!ALP52,"   ",Inhalt_K7!ALQ52)</f>
        <v xml:space="preserve">   </v>
      </c>
      <c r="ALP38" s="81" t="str">
        <f>CONCATENATE(Inhalt_K7!ALQ52,"   ",Inhalt_K7!ALR52)</f>
        <v xml:space="preserve">   </v>
      </c>
      <c r="ALQ38" s="81" t="str">
        <f>CONCATENATE(Inhalt_K7!ALR52,"   ",Inhalt_K7!ALS52)</f>
        <v xml:space="preserve">   </v>
      </c>
      <c r="ALR38" s="81" t="str">
        <f>CONCATENATE(Inhalt_K7!ALS52,"   ",Inhalt_K7!ALT52)</f>
        <v xml:space="preserve">   </v>
      </c>
      <c r="ALS38" s="81" t="str">
        <f>CONCATENATE(Inhalt_K7!ALT52,"   ",Inhalt_K7!ALU52)</f>
        <v xml:space="preserve">   </v>
      </c>
      <c r="ALT38" s="81" t="str">
        <f>CONCATENATE(Inhalt_K7!ALU52,"   ",Inhalt_K7!ALV52)</f>
        <v xml:space="preserve">   </v>
      </c>
      <c r="ALU38" s="81" t="str">
        <f>CONCATENATE(Inhalt_K7!ALV52,"   ",Inhalt_K7!ALW52)</f>
        <v xml:space="preserve">   </v>
      </c>
      <c r="ALV38" s="81" t="str">
        <f>CONCATENATE(Inhalt_K7!ALW52,"   ",Inhalt_K7!ALX52)</f>
        <v xml:space="preserve">   </v>
      </c>
      <c r="ALW38" s="81" t="str">
        <f>CONCATENATE(Inhalt_K7!ALX52,"   ",Inhalt_K7!ALY52)</f>
        <v xml:space="preserve">   </v>
      </c>
      <c r="ALX38" s="81" t="str">
        <f>CONCATENATE(Inhalt_K7!ALY52,"   ",Inhalt_K7!ALZ52)</f>
        <v xml:space="preserve">   </v>
      </c>
      <c r="ALY38" s="81" t="str">
        <f>CONCATENATE(Inhalt_K7!ALZ52,"   ",Inhalt_K7!AMA52)</f>
        <v xml:space="preserve">   </v>
      </c>
      <c r="ALZ38" s="81" t="str">
        <f>CONCATENATE(Inhalt_K7!AMA52,"   ",Inhalt_K7!AMB52)</f>
        <v xml:space="preserve">   </v>
      </c>
      <c r="AMA38" s="81" t="str">
        <f>CONCATENATE(Inhalt_K7!AMB52,"   ",Inhalt_K7!AMC52)</f>
        <v xml:space="preserve">   </v>
      </c>
      <c r="AMB38" s="81" t="str">
        <f>CONCATENATE(Inhalt_K7!AMC52,"   ",Inhalt_K7!AMD52)</f>
        <v xml:space="preserve">   </v>
      </c>
      <c r="AMC38" s="81" t="str">
        <f>CONCATENATE(Inhalt_K7!AMD52,"   ",Inhalt_K7!AME52)</f>
        <v xml:space="preserve">   </v>
      </c>
      <c r="AMD38" s="81" t="str">
        <f>CONCATENATE(Inhalt_K7!AME52,"   ",Inhalt_K7!AMF52)</f>
        <v xml:space="preserve">   </v>
      </c>
      <c r="AME38" s="81" t="str">
        <f>CONCATENATE(Inhalt_K7!AMF52,"   ",Inhalt_K7!AMG52)</f>
        <v xml:space="preserve">   </v>
      </c>
      <c r="AMF38" s="81" t="str">
        <f>CONCATENATE(Inhalt_K7!AMG52,"   ",Inhalt_K7!AMH52)</f>
        <v xml:space="preserve">   </v>
      </c>
      <c r="AMG38" s="81" t="str">
        <f>CONCATENATE(Inhalt_K7!AMH52,"   ",Inhalt_K7!AMI52)</f>
        <v xml:space="preserve">   </v>
      </c>
      <c r="AMH38" s="81" t="str">
        <f>CONCATENATE(Inhalt_K7!AMI52,"   ",Inhalt_K7!AMJ52)</f>
        <v xml:space="preserve">   </v>
      </c>
      <c r="AMI38" s="81" t="str">
        <f>CONCATENATE(Inhalt_K7!AMJ52,"   ",Inhalt_K7!AMK52)</f>
        <v xml:space="preserve">   </v>
      </c>
      <c r="AMJ38" s="81" t="str">
        <f>CONCATENATE(Inhalt_K7!AMK52,"   ",Inhalt_K7!AML52)</f>
        <v xml:space="preserve">   </v>
      </c>
      <c r="AMK38" s="81" t="str">
        <f>CONCATENATE(Inhalt_K7!AML52,"   ",Inhalt_K7!AMM52)</f>
        <v xml:space="preserve">   </v>
      </c>
      <c r="AML38" s="81" t="str">
        <f>CONCATENATE(Inhalt_K7!AMM52,"   ",Inhalt_K7!AMN52)</f>
        <v xml:space="preserve">   </v>
      </c>
      <c r="AMM38" s="81" t="str">
        <f>CONCATENATE(Inhalt_K7!AMN52,"   ",Inhalt_K7!AMO52)</f>
        <v xml:space="preserve">   </v>
      </c>
      <c r="AMN38" s="81" t="str">
        <f>CONCATENATE(Inhalt_K7!AMO52,"   ",Inhalt_K7!AMP52)</f>
        <v xml:space="preserve">   </v>
      </c>
      <c r="AMO38" s="81" t="str">
        <f>CONCATENATE(Inhalt_K7!AMP52,"   ",Inhalt_K7!AMQ52)</f>
        <v xml:space="preserve">   </v>
      </c>
      <c r="AMP38" s="81" t="str">
        <f>CONCATENATE(Inhalt_K7!AMQ52,"   ",Inhalt_K7!AMR52)</f>
        <v xml:space="preserve">   </v>
      </c>
      <c r="AMQ38" s="81" t="str">
        <f>CONCATENATE(Inhalt_K7!AMR52,"   ",Inhalt_K7!AMS52)</f>
        <v xml:space="preserve">   </v>
      </c>
      <c r="AMR38" s="81" t="str">
        <f>CONCATENATE(Inhalt_K7!AMS52,"   ",Inhalt_K7!AMT52)</f>
        <v xml:space="preserve">   </v>
      </c>
      <c r="AMS38" s="81" t="str">
        <f>CONCATENATE(Inhalt_K7!AMT52,"   ",Inhalt_K7!AMU52)</f>
        <v xml:space="preserve">   </v>
      </c>
      <c r="AMT38" s="81" t="str">
        <f>CONCATENATE(Inhalt_K7!AMU52,"   ",Inhalt_K7!AMV52)</f>
        <v xml:space="preserve">   </v>
      </c>
      <c r="AMU38" s="81" t="str">
        <f>CONCATENATE(Inhalt_K7!AMV52,"   ",Inhalt_K7!AMW52)</f>
        <v xml:space="preserve">   </v>
      </c>
      <c r="AMV38" s="81" t="str">
        <f>CONCATENATE(Inhalt_K7!AMW52,"   ",Inhalt_K7!AMX52)</f>
        <v xml:space="preserve">   </v>
      </c>
      <c r="AMW38" s="81" t="str">
        <f>CONCATENATE(Inhalt_K7!AMX52,"   ",Inhalt_K7!AMY52)</f>
        <v xml:space="preserve">   </v>
      </c>
      <c r="AMX38" s="81" t="str">
        <f>CONCATENATE(Inhalt_K7!AMY52,"   ",Inhalt_K7!AMZ52)</f>
        <v xml:space="preserve">   </v>
      </c>
      <c r="AMY38" s="81" t="str">
        <f>CONCATENATE(Inhalt_K7!AMZ52,"   ",Inhalt_K7!ANA52)</f>
        <v xml:space="preserve">   </v>
      </c>
      <c r="AMZ38" s="81" t="str">
        <f>CONCATENATE(Inhalt_K7!ANA52,"   ",Inhalt_K7!ANB52)</f>
        <v xml:space="preserve">   </v>
      </c>
      <c r="ANA38" s="81" t="str">
        <f>CONCATENATE(Inhalt_K7!ANB52,"   ",Inhalt_K7!ANC52)</f>
        <v xml:space="preserve">   </v>
      </c>
      <c r="ANB38" s="81" t="str">
        <f>CONCATENATE(Inhalt_K7!ANC52,"   ",Inhalt_K7!AND52)</f>
        <v xml:space="preserve">   </v>
      </c>
      <c r="ANC38" s="81" t="str">
        <f>CONCATENATE(Inhalt_K7!AND52,"   ",Inhalt_K7!ANE52)</f>
        <v xml:space="preserve">   </v>
      </c>
      <c r="AND38" s="81" t="str">
        <f>CONCATENATE(Inhalt_K7!ANE52,"   ",Inhalt_K7!ANF52)</f>
        <v xml:space="preserve">   </v>
      </c>
      <c r="ANE38" s="81" t="str">
        <f>CONCATENATE(Inhalt_K7!ANF52,"   ",Inhalt_K7!ANG52)</f>
        <v xml:space="preserve">   </v>
      </c>
      <c r="ANF38" s="81" t="str">
        <f>CONCATENATE(Inhalt_K7!ANG52,"   ",Inhalt_K7!ANH52)</f>
        <v xml:space="preserve">   </v>
      </c>
      <c r="ANG38" s="81" t="str">
        <f>CONCATENATE(Inhalt_K7!ANH52,"   ",Inhalt_K7!ANI52)</f>
        <v xml:space="preserve">   </v>
      </c>
      <c r="ANH38" s="81" t="str">
        <f>CONCATENATE(Inhalt_K7!ANI52,"   ",Inhalt_K7!ANJ52)</f>
        <v xml:space="preserve">   </v>
      </c>
      <c r="ANI38" s="81" t="str">
        <f>CONCATENATE(Inhalt_K7!ANJ52,"   ",Inhalt_K7!ANK52)</f>
        <v xml:space="preserve">   </v>
      </c>
      <c r="ANJ38" s="81" t="str">
        <f>CONCATENATE(Inhalt_K7!ANK52,"   ",Inhalt_K7!ANL52)</f>
        <v xml:space="preserve">   </v>
      </c>
      <c r="ANK38" s="81" t="str">
        <f>CONCATENATE(Inhalt_K7!ANL52,"   ",Inhalt_K7!ANM52)</f>
        <v xml:space="preserve">   </v>
      </c>
      <c r="ANL38" s="81" t="str">
        <f>CONCATENATE(Inhalt_K7!ANM52,"   ",Inhalt_K7!ANN52)</f>
        <v xml:space="preserve">   </v>
      </c>
      <c r="ANM38" s="81" t="str">
        <f>CONCATENATE(Inhalt_K7!ANN52,"   ",Inhalt_K7!ANO52)</f>
        <v xml:space="preserve">   </v>
      </c>
      <c r="ANN38" s="81" t="str">
        <f>CONCATENATE(Inhalt_K7!ANO52,"   ",Inhalt_K7!ANP52)</f>
        <v xml:space="preserve">   </v>
      </c>
      <c r="ANO38" s="81" t="str">
        <f>CONCATENATE(Inhalt_K7!ANP52,"   ",Inhalt_K7!ANQ52)</f>
        <v xml:space="preserve">   </v>
      </c>
      <c r="ANP38" s="81" t="str">
        <f>CONCATENATE(Inhalt_K7!ANQ52,"   ",Inhalt_K7!ANR52)</f>
        <v xml:space="preserve">   </v>
      </c>
      <c r="ANQ38" s="81" t="str">
        <f>CONCATENATE(Inhalt_K7!ANR52,"   ",Inhalt_K7!ANS52)</f>
        <v xml:space="preserve">   </v>
      </c>
      <c r="ANR38" s="81" t="str">
        <f>CONCATENATE(Inhalt_K7!ANS52,"   ",Inhalt_K7!ANT52)</f>
        <v xml:space="preserve">   </v>
      </c>
      <c r="ANS38" s="81" t="str">
        <f>CONCATENATE(Inhalt_K7!ANT52,"   ",Inhalt_K7!ANU52)</f>
        <v xml:space="preserve">   </v>
      </c>
      <c r="ANT38" s="81" t="str">
        <f>CONCATENATE(Inhalt_K7!ANU52,"   ",Inhalt_K7!ANV52)</f>
        <v xml:space="preserve">   </v>
      </c>
      <c r="ANU38" s="81" t="str">
        <f>CONCATENATE(Inhalt_K7!ANV52,"   ",Inhalt_K7!ANW52)</f>
        <v xml:space="preserve">   </v>
      </c>
      <c r="ANV38" s="81" t="str">
        <f>CONCATENATE(Inhalt_K7!ANW52,"   ",Inhalt_K7!ANX52)</f>
        <v xml:space="preserve">   </v>
      </c>
      <c r="ANW38" s="81" t="str">
        <f>CONCATENATE(Inhalt_K7!ANX52,"   ",Inhalt_K7!ANY52)</f>
        <v xml:space="preserve">   </v>
      </c>
      <c r="ANX38" s="81" t="str">
        <f>CONCATENATE(Inhalt_K7!ANY52,"   ",Inhalt_K7!ANZ52)</f>
        <v xml:space="preserve">   </v>
      </c>
      <c r="ANY38" s="81" t="str">
        <f>CONCATENATE(Inhalt_K7!ANZ52,"   ",Inhalt_K7!AOA52)</f>
        <v xml:space="preserve">   </v>
      </c>
      <c r="ANZ38" s="81" t="str">
        <f>CONCATENATE(Inhalt_K7!AOA52,"   ",Inhalt_K7!AOB52)</f>
        <v xml:space="preserve">   </v>
      </c>
      <c r="AOA38" s="81" t="str">
        <f>CONCATENATE(Inhalt_K7!AOB52,"   ",Inhalt_K7!AOC52)</f>
        <v xml:space="preserve">   </v>
      </c>
      <c r="AOB38" s="81" t="str">
        <f>CONCATENATE(Inhalt_K7!AOC52,"   ",Inhalt_K7!AOD52)</f>
        <v xml:space="preserve">   </v>
      </c>
      <c r="AOC38" s="81" t="str">
        <f>CONCATENATE(Inhalt_K7!AOD52,"   ",Inhalt_K7!AOE52)</f>
        <v xml:space="preserve">   </v>
      </c>
      <c r="AOD38" s="81" t="str">
        <f>CONCATENATE(Inhalt_K7!AOE52,"   ",Inhalt_K7!AOF52)</f>
        <v xml:space="preserve">   </v>
      </c>
      <c r="AOE38" s="81" t="str">
        <f>CONCATENATE(Inhalt_K7!AOF52,"   ",Inhalt_K7!AOG52)</f>
        <v xml:space="preserve">   </v>
      </c>
      <c r="AOF38" s="81" t="str">
        <f>CONCATENATE(Inhalt_K7!AOG52,"   ",Inhalt_K7!AOH52)</f>
        <v xml:space="preserve">   </v>
      </c>
      <c r="AOG38" s="81" t="str">
        <f>CONCATENATE(Inhalt_K7!AOH52,"   ",Inhalt_K7!AOI52)</f>
        <v xml:space="preserve">   </v>
      </c>
      <c r="AOH38" s="81" t="str">
        <f>CONCATENATE(Inhalt_K7!AOI52,"   ",Inhalt_K7!AOJ52)</f>
        <v xml:space="preserve">   </v>
      </c>
      <c r="AOI38" s="81" t="str">
        <f>CONCATENATE(Inhalt_K7!AOJ52,"   ",Inhalt_K7!AOK52)</f>
        <v xml:space="preserve">   </v>
      </c>
      <c r="AOJ38" s="81" t="str">
        <f>CONCATENATE(Inhalt_K7!AOK52,"   ",Inhalt_K7!AOL52)</f>
        <v xml:space="preserve">   </v>
      </c>
      <c r="AOK38" s="81" t="str">
        <f>CONCATENATE(Inhalt_K7!AOL52,"   ",Inhalt_K7!AOM52)</f>
        <v xml:space="preserve">   </v>
      </c>
      <c r="AOL38" s="81" t="str">
        <f>CONCATENATE(Inhalt_K7!AOM52,"   ",Inhalt_K7!AON52)</f>
        <v xml:space="preserve">   </v>
      </c>
      <c r="AOM38" s="81" t="str">
        <f>CONCATENATE(Inhalt_K7!AON52,"   ",Inhalt_K7!AOO52)</f>
        <v xml:space="preserve">   </v>
      </c>
      <c r="AON38" s="81" t="str">
        <f>CONCATENATE(Inhalt_K7!AOO52,"   ",Inhalt_K7!AOP52)</f>
        <v xml:space="preserve">   </v>
      </c>
      <c r="AOO38" s="81" t="str">
        <f>CONCATENATE(Inhalt_K7!AOP52,"   ",Inhalt_K7!AOQ52)</f>
        <v xml:space="preserve">   </v>
      </c>
      <c r="AOP38" s="81" t="str">
        <f>CONCATENATE(Inhalt_K7!AOQ52,"   ",Inhalt_K7!AOR52)</f>
        <v xml:space="preserve">   </v>
      </c>
      <c r="AOQ38" s="81" t="str">
        <f>CONCATENATE(Inhalt_K7!AOR52,"   ",Inhalt_K7!AOS52)</f>
        <v xml:space="preserve">   </v>
      </c>
      <c r="AOR38" s="81" t="str">
        <f>CONCATENATE(Inhalt_K7!AOS52,"   ",Inhalt_K7!AOT52)</f>
        <v xml:space="preserve">   </v>
      </c>
      <c r="AOS38" s="81" t="str">
        <f>CONCATENATE(Inhalt_K7!AOT52,"   ",Inhalt_K7!AOU52)</f>
        <v xml:space="preserve">   </v>
      </c>
      <c r="AOT38" s="81" t="str">
        <f>CONCATENATE(Inhalt_K7!AOU52,"   ",Inhalt_K7!AOV52)</f>
        <v xml:space="preserve">   </v>
      </c>
      <c r="AOU38" s="81" t="str">
        <f>CONCATENATE(Inhalt_K7!AOV52,"   ",Inhalt_K7!AOW52)</f>
        <v xml:space="preserve">   </v>
      </c>
      <c r="AOV38" s="81" t="str">
        <f>CONCATENATE(Inhalt_K7!AOW52,"   ",Inhalt_K7!AOX52)</f>
        <v xml:space="preserve">   </v>
      </c>
      <c r="AOW38" s="81" t="str">
        <f>CONCATENATE(Inhalt_K7!AOX52,"   ",Inhalt_K7!AOY52)</f>
        <v xml:space="preserve">   </v>
      </c>
      <c r="AOX38" s="81" t="str">
        <f>CONCATENATE(Inhalt_K7!AOY52,"   ",Inhalt_K7!AOZ52)</f>
        <v xml:space="preserve">   </v>
      </c>
      <c r="AOY38" s="81" t="str">
        <f>CONCATENATE(Inhalt_K7!AOZ52,"   ",Inhalt_K7!APA52)</f>
        <v xml:space="preserve">   </v>
      </c>
      <c r="AOZ38" s="81" t="str">
        <f>CONCATENATE(Inhalt_K7!APA52,"   ",Inhalt_K7!APB52)</f>
        <v xml:space="preserve">   </v>
      </c>
      <c r="APA38" s="81" t="str">
        <f>CONCATENATE(Inhalt_K7!APB52,"   ",Inhalt_K7!APC52)</f>
        <v xml:space="preserve">   </v>
      </c>
      <c r="APB38" s="81" t="str">
        <f>CONCATENATE(Inhalt_K7!APC52,"   ",Inhalt_K7!APD52)</f>
        <v xml:space="preserve">   </v>
      </c>
      <c r="APC38" s="81" t="str">
        <f>CONCATENATE(Inhalt_K7!APD52,"   ",Inhalt_K7!APE52)</f>
        <v xml:space="preserve">   </v>
      </c>
      <c r="APD38" s="81" t="str">
        <f>CONCATENATE(Inhalt_K7!APE52,"   ",Inhalt_K7!APF52)</f>
        <v xml:space="preserve">   </v>
      </c>
      <c r="APE38" s="81" t="str">
        <f>CONCATENATE(Inhalt_K7!APF52,"   ",Inhalt_K7!APG52)</f>
        <v xml:space="preserve">   </v>
      </c>
      <c r="APF38" s="81" t="str">
        <f>CONCATENATE(Inhalt_K7!APG52,"   ",Inhalt_K7!APH52)</f>
        <v xml:space="preserve">   </v>
      </c>
      <c r="APG38" s="81" t="str">
        <f>CONCATENATE(Inhalt_K7!APH52,"   ",Inhalt_K7!API52)</f>
        <v xml:space="preserve">   </v>
      </c>
      <c r="APH38" s="81" t="str">
        <f>CONCATENATE(Inhalt_K7!API52,"   ",Inhalt_K7!APJ52)</f>
        <v xml:space="preserve">   </v>
      </c>
      <c r="API38" s="81" t="str">
        <f>CONCATENATE(Inhalt_K7!APJ52,"   ",Inhalt_K7!APK52)</f>
        <v xml:space="preserve">   </v>
      </c>
      <c r="APJ38" s="81" t="str">
        <f>CONCATENATE(Inhalt_K7!APK52,"   ",Inhalt_K7!APL52)</f>
        <v xml:space="preserve">   </v>
      </c>
      <c r="APK38" s="81" t="str">
        <f>CONCATENATE(Inhalt_K7!APL52,"   ",Inhalt_K7!APM52)</f>
        <v xml:space="preserve">   </v>
      </c>
      <c r="APL38" s="81" t="str">
        <f>CONCATENATE(Inhalt_K7!APM52,"   ",Inhalt_K7!APN52)</f>
        <v xml:space="preserve">   </v>
      </c>
      <c r="APM38" s="81" t="str">
        <f>CONCATENATE(Inhalt_K7!APN52,"   ",Inhalt_K7!APO52)</f>
        <v xml:space="preserve">   </v>
      </c>
      <c r="APN38" s="81" t="str">
        <f>CONCATENATE(Inhalt_K7!APO52,"   ",Inhalt_K7!APP52)</f>
        <v xml:space="preserve">   </v>
      </c>
      <c r="APO38" s="81" t="str">
        <f>CONCATENATE(Inhalt_K7!APP52,"   ",Inhalt_K7!APQ52)</f>
        <v xml:space="preserve">   </v>
      </c>
      <c r="APP38" s="81" t="str">
        <f>CONCATENATE(Inhalt_K7!APQ52,"   ",Inhalt_K7!APR52)</f>
        <v xml:space="preserve">   </v>
      </c>
      <c r="APQ38" s="81" t="str">
        <f>CONCATENATE(Inhalt_K7!APR52,"   ",Inhalt_K7!APS52)</f>
        <v xml:space="preserve">   </v>
      </c>
      <c r="APR38" s="81" t="str">
        <f>CONCATENATE(Inhalt_K7!APS52,"   ",Inhalt_K7!APT52)</f>
        <v xml:space="preserve">   </v>
      </c>
      <c r="APS38" s="81" t="str">
        <f>CONCATENATE(Inhalt_K7!APT52,"   ",Inhalt_K7!APU52)</f>
        <v xml:space="preserve">   </v>
      </c>
      <c r="APT38" s="81" t="str">
        <f>CONCATENATE(Inhalt_K7!APU52,"   ",Inhalt_K7!APV52)</f>
        <v xml:space="preserve">   </v>
      </c>
      <c r="APU38" s="81" t="str">
        <f>CONCATENATE(Inhalt_K7!APV52,"   ",Inhalt_K7!APW52)</f>
        <v xml:space="preserve">   </v>
      </c>
      <c r="APV38" s="81" t="str">
        <f>CONCATENATE(Inhalt_K7!APW52,"   ",Inhalt_K7!APX52)</f>
        <v xml:space="preserve">   </v>
      </c>
      <c r="APW38" s="81" t="str">
        <f>CONCATENATE(Inhalt_K7!APX52,"   ",Inhalt_K7!APY52)</f>
        <v xml:space="preserve">   </v>
      </c>
      <c r="APX38" s="81" t="str">
        <f>CONCATENATE(Inhalt_K7!APY52,"   ",Inhalt_K7!APZ52)</f>
        <v xml:space="preserve">   </v>
      </c>
      <c r="APY38" s="81" t="str">
        <f>CONCATENATE(Inhalt_K7!APZ52,"   ",Inhalt_K7!AQA52)</f>
        <v xml:space="preserve">   </v>
      </c>
      <c r="APZ38" s="81" t="str">
        <f>CONCATENATE(Inhalt_K7!AQA52,"   ",Inhalt_K7!AQB52)</f>
        <v xml:space="preserve">   </v>
      </c>
      <c r="AQA38" s="81" t="str">
        <f>CONCATENATE(Inhalt_K7!AQB52,"   ",Inhalt_K7!AQC52)</f>
        <v xml:space="preserve">   </v>
      </c>
      <c r="AQB38" s="81" t="str">
        <f>CONCATENATE(Inhalt_K7!AQC52,"   ",Inhalt_K7!AQD52)</f>
        <v xml:space="preserve">   </v>
      </c>
      <c r="AQC38" s="81" t="str">
        <f>CONCATENATE(Inhalt_K7!AQD52,"   ",Inhalt_K7!AQE52)</f>
        <v xml:space="preserve">   </v>
      </c>
      <c r="AQD38" s="81" t="str">
        <f>CONCATENATE(Inhalt_K7!AQE52,"   ",Inhalt_K7!AQF52)</f>
        <v xml:space="preserve">   </v>
      </c>
      <c r="AQE38" s="81" t="str">
        <f>CONCATENATE(Inhalt_K7!AQF52,"   ",Inhalt_K7!AQG52)</f>
        <v xml:space="preserve">   </v>
      </c>
      <c r="AQF38" s="81" t="str">
        <f>CONCATENATE(Inhalt_K7!AQG52,"   ",Inhalt_K7!AQH52)</f>
        <v xml:space="preserve">   </v>
      </c>
      <c r="AQG38" s="81" t="str">
        <f>CONCATENATE(Inhalt_K7!AQH52,"   ",Inhalt_K7!AQI52)</f>
        <v xml:space="preserve">   </v>
      </c>
      <c r="AQH38" s="81" t="str">
        <f>CONCATENATE(Inhalt_K7!AQI52,"   ",Inhalt_K7!AQJ52)</f>
        <v xml:space="preserve">   </v>
      </c>
      <c r="AQI38" s="81" t="str">
        <f>CONCATENATE(Inhalt_K7!AQJ52,"   ",Inhalt_K7!AQK52)</f>
        <v xml:space="preserve">   </v>
      </c>
      <c r="AQJ38" s="81" t="str">
        <f>CONCATENATE(Inhalt_K7!AQK52,"   ",Inhalt_K7!AQL52)</f>
        <v xml:space="preserve">   </v>
      </c>
      <c r="AQK38" s="81" t="str">
        <f>CONCATENATE(Inhalt_K7!AQL52,"   ",Inhalt_K7!AQM52)</f>
        <v xml:space="preserve">   </v>
      </c>
      <c r="AQL38" s="81" t="str">
        <f>CONCATENATE(Inhalt_K7!AQM52,"   ",Inhalt_K7!AQN52)</f>
        <v xml:space="preserve">   </v>
      </c>
      <c r="AQM38" s="81" t="str">
        <f>CONCATENATE(Inhalt_K7!AQN52,"   ",Inhalt_K7!AQO52)</f>
        <v xml:space="preserve">   </v>
      </c>
      <c r="AQN38" s="81" t="str">
        <f>CONCATENATE(Inhalt_K7!AQO52,"   ",Inhalt_K7!AQP52)</f>
        <v xml:space="preserve">   </v>
      </c>
      <c r="AQO38" s="81" t="str">
        <f>CONCATENATE(Inhalt_K7!AQP52,"   ",Inhalt_K7!AQQ52)</f>
        <v xml:space="preserve">   </v>
      </c>
      <c r="AQP38" s="81" t="str">
        <f>CONCATENATE(Inhalt_K7!AQQ52,"   ",Inhalt_K7!AQR52)</f>
        <v xml:space="preserve">   </v>
      </c>
      <c r="AQQ38" s="81" t="str">
        <f>CONCATENATE(Inhalt_K7!AQR52,"   ",Inhalt_K7!AQS52)</f>
        <v xml:space="preserve">   </v>
      </c>
      <c r="AQR38" s="81" t="str">
        <f>CONCATENATE(Inhalt_K7!AQS52,"   ",Inhalt_K7!AQT52)</f>
        <v xml:space="preserve">   </v>
      </c>
      <c r="AQS38" s="81" t="str">
        <f>CONCATENATE(Inhalt_K7!AQT52,"   ",Inhalt_K7!AQU52)</f>
        <v xml:space="preserve">   </v>
      </c>
      <c r="AQT38" s="81" t="str">
        <f>CONCATENATE(Inhalt_K7!AQU52,"   ",Inhalt_K7!AQV52)</f>
        <v xml:space="preserve">   </v>
      </c>
      <c r="AQU38" s="81" t="str">
        <f>CONCATENATE(Inhalt_K7!AQV52,"   ",Inhalt_K7!AQW52)</f>
        <v xml:space="preserve">   </v>
      </c>
      <c r="AQV38" s="81" t="str">
        <f>CONCATENATE(Inhalt_K7!AQW52,"   ",Inhalt_K7!AQX52)</f>
        <v xml:space="preserve">   </v>
      </c>
      <c r="AQW38" s="81" t="str">
        <f>CONCATENATE(Inhalt_K7!AQX52,"   ",Inhalt_K7!AQY52)</f>
        <v xml:space="preserve">   </v>
      </c>
      <c r="AQX38" s="81" t="str">
        <f>CONCATENATE(Inhalt_K7!AQY52,"   ",Inhalt_K7!AQZ52)</f>
        <v xml:space="preserve">   </v>
      </c>
      <c r="AQY38" s="81" t="str">
        <f>CONCATENATE(Inhalt_K7!AQZ52,"   ",Inhalt_K7!ARA52)</f>
        <v xml:space="preserve">   </v>
      </c>
      <c r="AQZ38" s="81" t="str">
        <f>CONCATENATE(Inhalt_K7!ARA52,"   ",Inhalt_K7!ARB52)</f>
        <v xml:space="preserve">   </v>
      </c>
      <c r="ARA38" s="81" t="str">
        <f>CONCATENATE(Inhalt_K7!ARB52,"   ",Inhalt_K7!ARC52)</f>
        <v xml:space="preserve">   </v>
      </c>
      <c r="ARB38" s="81" t="str">
        <f>CONCATENATE(Inhalt_K7!ARC52,"   ",Inhalt_K7!ARD52)</f>
        <v xml:space="preserve">   </v>
      </c>
      <c r="ARC38" s="81" t="str">
        <f>CONCATENATE(Inhalt_K7!ARD52,"   ",Inhalt_K7!ARE52)</f>
        <v xml:space="preserve">   </v>
      </c>
      <c r="ARD38" s="81" t="str">
        <f>CONCATENATE(Inhalt_K7!ARE52,"   ",Inhalt_K7!ARF52)</f>
        <v xml:space="preserve">   </v>
      </c>
      <c r="ARE38" s="81" t="str">
        <f>CONCATENATE(Inhalt_K7!ARF52,"   ",Inhalt_K7!ARG52)</f>
        <v xml:space="preserve">   </v>
      </c>
      <c r="ARF38" s="81" t="str">
        <f>CONCATENATE(Inhalt_K7!ARG52,"   ",Inhalt_K7!ARH52)</f>
        <v xml:space="preserve">   </v>
      </c>
      <c r="ARG38" s="81" t="str">
        <f>CONCATENATE(Inhalt_K7!ARH52,"   ",Inhalt_K7!ARI52)</f>
        <v xml:space="preserve">   </v>
      </c>
      <c r="ARH38" s="81" t="str">
        <f>CONCATENATE(Inhalt_K7!ARI52,"   ",Inhalt_K7!ARJ52)</f>
        <v xml:space="preserve">   </v>
      </c>
      <c r="ARI38" s="81" t="str">
        <f>CONCATENATE(Inhalt_K7!ARJ52,"   ",Inhalt_K7!ARK52)</f>
        <v xml:space="preserve">   </v>
      </c>
      <c r="ARJ38" s="81" t="str">
        <f>CONCATENATE(Inhalt_K7!ARK52,"   ",Inhalt_K7!ARL52)</f>
        <v xml:space="preserve">   </v>
      </c>
      <c r="ARK38" s="81" t="str">
        <f>CONCATENATE(Inhalt_K7!ARL52,"   ",Inhalt_K7!ARM52)</f>
        <v xml:space="preserve">   </v>
      </c>
      <c r="ARL38" s="81" t="str">
        <f>CONCATENATE(Inhalt_K7!ARM52,"   ",Inhalt_K7!ARN52)</f>
        <v xml:space="preserve">   </v>
      </c>
      <c r="ARM38" s="81" t="str">
        <f>CONCATENATE(Inhalt_K7!ARN52,"   ",Inhalt_K7!ARO52)</f>
        <v xml:space="preserve">   </v>
      </c>
      <c r="ARN38" s="81" t="str">
        <f>CONCATENATE(Inhalt_K7!ARO52,"   ",Inhalt_K7!ARP52)</f>
        <v xml:space="preserve">   </v>
      </c>
      <c r="ARO38" s="81" t="str">
        <f>CONCATENATE(Inhalt_K7!ARP52,"   ",Inhalt_K7!ARQ52)</f>
        <v xml:space="preserve">   </v>
      </c>
      <c r="ARP38" s="81" t="str">
        <f>CONCATENATE(Inhalt_K7!ARQ52,"   ",Inhalt_K7!ARR52)</f>
        <v xml:space="preserve">   </v>
      </c>
      <c r="ARQ38" s="81" t="str">
        <f>CONCATENATE(Inhalt_K7!ARR52,"   ",Inhalt_K7!ARS52)</f>
        <v xml:space="preserve">   </v>
      </c>
      <c r="ARR38" s="81" t="str">
        <f>CONCATENATE(Inhalt_K7!ARS52,"   ",Inhalt_K7!ART52)</f>
        <v xml:space="preserve">   </v>
      </c>
      <c r="ARS38" s="81" t="str">
        <f>CONCATENATE(Inhalt_K7!ART52,"   ",Inhalt_K7!ARU52)</f>
        <v xml:space="preserve">   </v>
      </c>
      <c r="ART38" s="81" t="str">
        <f>CONCATENATE(Inhalt_K7!ARU52,"   ",Inhalt_K7!ARV52)</f>
        <v xml:space="preserve">   </v>
      </c>
      <c r="ARU38" s="81" t="str">
        <f>CONCATENATE(Inhalt_K7!ARV52,"   ",Inhalt_K7!ARW52)</f>
        <v xml:space="preserve">   </v>
      </c>
      <c r="ARV38" s="81" t="str">
        <f>CONCATENATE(Inhalt_K7!ARW52,"   ",Inhalt_K7!ARX52)</f>
        <v xml:space="preserve">   </v>
      </c>
      <c r="ARW38" s="81" t="str">
        <f>CONCATENATE(Inhalt_K7!ARX52,"   ",Inhalt_K7!ARY52)</f>
        <v xml:space="preserve">   </v>
      </c>
      <c r="ARX38" s="81" t="str">
        <f>CONCATENATE(Inhalt_K7!ARY52,"   ",Inhalt_K7!ARZ52)</f>
        <v xml:space="preserve">   </v>
      </c>
      <c r="ARY38" s="81" t="str">
        <f>CONCATENATE(Inhalt_K7!ARZ52,"   ",Inhalt_K7!ASA52)</f>
        <v xml:space="preserve">   </v>
      </c>
      <c r="ARZ38" s="81" t="str">
        <f>CONCATENATE(Inhalt_K7!ASA52,"   ",Inhalt_K7!ASB52)</f>
        <v xml:space="preserve">   </v>
      </c>
      <c r="ASA38" s="81" t="str">
        <f>CONCATENATE(Inhalt_K7!ASB52,"   ",Inhalt_K7!ASC52)</f>
        <v xml:space="preserve">   </v>
      </c>
      <c r="ASB38" s="81" t="str">
        <f>CONCATENATE(Inhalt_K7!ASC52,"   ",Inhalt_K7!ASD52)</f>
        <v xml:space="preserve">   </v>
      </c>
      <c r="ASC38" s="81" t="str">
        <f>CONCATENATE(Inhalt_K7!ASD52,"   ",Inhalt_K7!ASE52)</f>
        <v xml:space="preserve">   </v>
      </c>
      <c r="ASD38" s="81" t="str">
        <f>CONCATENATE(Inhalt_K7!ASE52,"   ",Inhalt_K7!ASF52)</f>
        <v xml:space="preserve">   </v>
      </c>
      <c r="ASE38" s="81" t="str">
        <f>CONCATENATE(Inhalt_K7!ASF52,"   ",Inhalt_K7!ASG52)</f>
        <v xml:space="preserve">   </v>
      </c>
      <c r="ASF38" s="81" t="str">
        <f>CONCATENATE(Inhalt_K7!ASG52,"   ",Inhalt_K7!ASH52)</f>
        <v xml:space="preserve">   </v>
      </c>
      <c r="ASG38" s="81" t="str">
        <f>CONCATENATE(Inhalt_K7!ASH52,"   ",Inhalt_K7!ASI52)</f>
        <v xml:space="preserve">   </v>
      </c>
      <c r="ASH38" s="81" t="str">
        <f>CONCATENATE(Inhalt_K7!ASI52,"   ",Inhalt_K7!ASJ52)</f>
        <v xml:space="preserve">   </v>
      </c>
      <c r="ASI38" s="81" t="str">
        <f>CONCATENATE(Inhalt_K7!ASJ52,"   ",Inhalt_K7!ASK52)</f>
        <v xml:space="preserve">   </v>
      </c>
      <c r="ASJ38" s="81" t="str">
        <f>CONCATENATE(Inhalt_K7!ASK52,"   ",Inhalt_K7!ASL52)</f>
        <v xml:space="preserve">   </v>
      </c>
      <c r="ASK38" s="81" t="str">
        <f>CONCATENATE(Inhalt_K7!ASL52,"   ",Inhalt_K7!ASM52)</f>
        <v xml:space="preserve">   </v>
      </c>
      <c r="ASL38" s="81" t="str">
        <f>CONCATENATE(Inhalt_K7!ASM52,"   ",Inhalt_K7!ASN52)</f>
        <v xml:space="preserve">   </v>
      </c>
      <c r="ASM38" s="81" t="str">
        <f>CONCATENATE(Inhalt_K7!ASN52,"   ",Inhalt_K7!ASO52)</f>
        <v xml:space="preserve">   </v>
      </c>
      <c r="ASN38" s="81" t="str">
        <f>CONCATENATE(Inhalt_K7!ASO52,"   ",Inhalt_K7!ASP52)</f>
        <v xml:space="preserve">   </v>
      </c>
      <c r="ASO38" s="81" t="str">
        <f>CONCATENATE(Inhalt_K7!ASP52,"   ",Inhalt_K7!ASQ52)</f>
        <v xml:space="preserve">   </v>
      </c>
      <c r="ASP38" s="81" t="str">
        <f>CONCATENATE(Inhalt_K7!ASQ52,"   ",Inhalt_K7!ASR52)</f>
        <v xml:space="preserve">   </v>
      </c>
      <c r="ASQ38" s="81" t="str">
        <f>CONCATENATE(Inhalt_K7!ASR52,"   ",Inhalt_K7!ASS52)</f>
        <v xml:space="preserve">   </v>
      </c>
      <c r="ASR38" s="81" t="str">
        <f>CONCATENATE(Inhalt_K7!ASS52,"   ",Inhalt_K7!AST52)</f>
        <v xml:space="preserve">   </v>
      </c>
      <c r="ASS38" s="81" t="str">
        <f>CONCATENATE(Inhalt_K7!AST52,"   ",Inhalt_K7!ASU52)</f>
        <v xml:space="preserve">   </v>
      </c>
      <c r="AST38" s="81" t="str">
        <f>CONCATENATE(Inhalt_K7!ASU52,"   ",Inhalt_K7!ASV52)</f>
        <v xml:space="preserve">   </v>
      </c>
      <c r="ASU38" s="81" t="str">
        <f>CONCATENATE(Inhalt_K7!ASV52,"   ",Inhalt_K7!ASW52)</f>
        <v xml:space="preserve">   </v>
      </c>
      <c r="ASV38" s="81" t="str">
        <f>CONCATENATE(Inhalt_K7!ASW52,"   ",Inhalt_K7!ASX52)</f>
        <v xml:space="preserve">   </v>
      </c>
      <c r="ASW38" s="81" t="str">
        <f>CONCATENATE(Inhalt_K7!ASX52,"   ",Inhalt_K7!ASY52)</f>
        <v xml:space="preserve">   </v>
      </c>
      <c r="ASX38" s="81" t="str">
        <f>CONCATENATE(Inhalt_K7!ASY52,"   ",Inhalt_K7!ASZ52)</f>
        <v xml:space="preserve">   </v>
      </c>
      <c r="ASY38" s="81" t="str">
        <f>CONCATENATE(Inhalt_K7!ASZ52,"   ",Inhalt_K7!ATA52)</f>
        <v xml:space="preserve">   </v>
      </c>
      <c r="ASZ38" s="81" t="str">
        <f>CONCATENATE(Inhalt_K7!ATA52,"   ",Inhalt_K7!ATB52)</f>
        <v xml:space="preserve">   </v>
      </c>
      <c r="ATA38" s="81" t="str">
        <f>CONCATENATE(Inhalt_K7!ATB52,"   ",Inhalt_K7!ATC52)</f>
        <v xml:space="preserve">   </v>
      </c>
      <c r="ATB38" s="81" t="str">
        <f>CONCATENATE(Inhalt_K7!ATC52,"   ",Inhalt_K7!ATD52)</f>
        <v xml:space="preserve">   </v>
      </c>
      <c r="ATC38" s="81" t="str">
        <f>CONCATENATE(Inhalt_K7!ATD52,"   ",Inhalt_K7!ATE52)</f>
        <v xml:space="preserve">   </v>
      </c>
      <c r="ATD38" s="81" t="str">
        <f>CONCATENATE(Inhalt_K7!ATE52,"   ",Inhalt_K7!ATF52)</f>
        <v xml:space="preserve">   </v>
      </c>
      <c r="ATE38" s="81" t="str">
        <f>CONCATENATE(Inhalt_K7!ATF52,"   ",Inhalt_K7!ATG52)</f>
        <v xml:space="preserve">   </v>
      </c>
      <c r="ATF38" s="81" t="str">
        <f>CONCATENATE(Inhalt_K7!ATG52,"   ",Inhalt_K7!ATH52)</f>
        <v xml:space="preserve">   </v>
      </c>
      <c r="ATG38" s="81" t="str">
        <f>CONCATENATE(Inhalt_K7!ATH52,"   ",Inhalt_K7!ATI52)</f>
        <v xml:space="preserve">   </v>
      </c>
      <c r="ATH38" s="81" t="str">
        <f>CONCATENATE(Inhalt_K7!ATI52,"   ",Inhalt_K7!ATJ52)</f>
        <v xml:space="preserve">   </v>
      </c>
      <c r="ATI38" s="81" t="str">
        <f>CONCATENATE(Inhalt_K7!ATJ52,"   ",Inhalt_K7!ATK52)</f>
        <v xml:space="preserve">   </v>
      </c>
      <c r="ATJ38" s="81" t="str">
        <f>CONCATENATE(Inhalt_K7!ATK52,"   ",Inhalt_K7!ATL52)</f>
        <v xml:space="preserve">   </v>
      </c>
      <c r="ATK38" s="81" t="str">
        <f>CONCATENATE(Inhalt_K7!ATL52,"   ",Inhalt_K7!ATM52)</f>
        <v xml:space="preserve">   </v>
      </c>
      <c r="ATL38" s="81" t="str">
        <f>CONCATENATE(Inhalt_K7!ATM52,"   ",Inhalt_K7!ATN52)</f>
        <v xml:space="preserve">   </v>
      </c>
      <c r="ATM38" s="81" t="str">
        <f>CONCATENATE(Inhalt_K7!ATN52,"   ",Inhalt_K7!ATO52)</f>
        <v xml:space="preserve">   </v>
      </c>
      <c r="ATN38" s="81" t="str">
        <f>CONCATENATE(Inhalt_K7!ATO52,"   ",Inhalt_K7!ATP52)</f>
        <v xml:space="preserve">   </v>
      </c>
      <c r="ATO38" s="81" t="str">
        <f>CONCATENATE(Inhalt_K7!ATP52,"   ",Inhalt_K7!ATQ52)</f>
        <v xml:space="preserve">   </v>
      </c>
      <c r="ATP38" s="81" t="str">
        <f>CONCATENATE(Inhalt_K7!ATQ52,"   ",Inhalt_K7!ATR52)</f>
        <v xml:space="preserve">   </v>
      </c>
      <c r="ATQ38" s="81" t="str">
        <f>CONCATENATE(Inhalt_K7!ATR52,"   ",Inhalt_K7!ATS52)</f>
        <v xml:space="preserve">   </v>
      </c>
      <c r="ATR38" s="81" t="str">
        <f>CONCATENATE(Inhalt_K7!ATS52,"   ",Inhalt_K7!ATT52)</f>
        <v xml:space="preserve">   </v>
      </c>
      <c r="ATS38" s="81" t="str">
        <f>CONCATENATE(Inhalt_K7!ATT52,"   ",Inhalt_K7!ATU52)</f>
        <v xml:space="preserve">   </v>
      </c>
      <c r="ATT38" s="81" t="str">
        <f>CONCATENATE(Inhalt_K7!ATU52,"   ",Inhalt_K7!ATV52)</f>
        <v xml:space="preserve">   </v>
      </c>
      <c r="ATU38" s="81" t="str">
        <f>CONCATENATE(Inhalt_K7!ATV52,"   ",Inhalt_K7!ATW52)</f>
        <v xml:space="preserve">   </v>
      </c>
      <c r="ATV38" s="81" t="str">
        <f>CONCATENATE(Inhalt_K7!ATW52,"   ",Inhalt_K7!ATX52)</f>
        <v xml:space="preserve">   </v>
      </c>
      <c r="ATW38" s="81" t="str">
        <f>CONCATENATE(Inhalt_K7!ATX52,"   ",Inhalt_K7!ATY52)</f>
        <v xml:space="preserve">   </v>
      </c>
      <c r="ATX38" s="81" t="str">
        <f>CONCATENATE(Inhalt_K7!ATY52,"   ",Inhalt_K7!ATZ52)</f>
        <v xml:space="preserve">   </v>
      </c>
      <c r="ATY38" s="81" t="str">
        <f>CONCATENATE(Inhalt_K7!ATZ52,"   ",Inhalt_K7!AUA52)</f>
        <v xml:space="preserve">   </v>
      </c>
      <c r="ATZ38" s="81" t="str">
        <f>CONCATENATE(Inhalt_K7!AUA52,"   ",Inhalt_K7!AUB52)</f>
        <v xml:space="preserve">   </v>
      </c>
      <c r="AUA38" s="81" t="str">
        <f>CONCATENATE(Inhalt_K7!AUB52,"   ",Inhalt_K7!AUC52)</f>
        <v xml:space="preserve">   </v>
      </c>
      <c r="AUB38" s="81" t="str">
        <f>CONCATENATE(Inhalt_K7!AUC52,"   ",Inhalt_K7!AUD52)</f>
        <v xml:space="preserve">   </v>
      </c>
      <c r="AUC38" s="81" t="str">
        <f>CONCATENATE(Inhalt_K7!AUD52,"   ",Inhalt_K7!AUE52)</f>
        <v xml:space="preserve">   </v>
      </c>
      <c r="AUD38" s="81" t="str">
        <f>CONCATENATE(Inhalt_K7!AUE52,"   ",Inhalt_K7!AUF52)</f>
        <v xml:space="preserve">   </v>
      </c>
      <c r="AUE38" s="81" t="str">
        <f>CONCATENATE(Inhalt_K7!AUF52,"   ",Inhalt_K7!AUG52)</f>
        <v xml:space="preserve">   </v>
      </c>
      <c r="AUF38" s="81" t="str">
        <f>CONCATENATE(Inhalt_K7!AUG52,"   ",Inhalt_K7!AUH52)</f>
        <v xml:space="preserve">   </v>
      </c>
      <c r="AUG38" s="81" t="str">
        <f>CONCATENATE(Inhalt_K7!AUH52,"   ",Inhalt_K7!AUI52)</f>
        <v xml:space="preserve">   </v>
      </c>
      <c r="AUH38" s="81" t="str">
        <f>CONCATENATE(Inhalt_K7!AUI52,"   ",Inhalt_K7!AUJ52)</f>
        <v xml:space="preserve">   </v>
      </c>
      <c r="AUI38" s="81" t="str">
        <f>CONCATENATE(Inhalt_K7!AUJ52,"   ",Inhalt_K7!AUK52)</f>
        <v xml:space="preserve">   </v>
      </c>
      <c r="AUJ38" s="81" t="str">
        <f>CONCATENATE(Inhalt_K7!AUK52,"   ",Inhalt_K7!AUL52)</f>
        <v xml:space="preserve">   </v>
      </c>
      <c r="AUK38" s="81" t="str">
        <f>CONCATENATE(Inhalt_K7!AUL52,"   ",Inhalt_K7!AUM52)</f>
        <v xml:space="preserve">   </v>
      </c>
      <c r="AUL38" s="81" t="str">
        <f>CONCATENATE(Inhalt_K7!AUM52,"   ",Inhalt_K7!AUN52)</f>
        <v xml:space="preserve">   </v>
      </c>
      <c r="AUM38" s="81" t="str">
        <f>CONCATENATE(Inhalt_K7!AUN52,"   ",Inhalt_K7!AUO52)</f>
        <v xml:space="preserve">   </v>
      </c>
      <c r="AUN38" s="81" t="str">
        <f>CONCATENATE(Inhalt_K7!AUO52,"   ",Inhalt_K7!AUP52)</f>
        <v xml:space="preserve">   </v>
      </c>
      <c r="AUO38" s="81" t="str">
        <f>CONCATENATE(Inhalt_K7!AUP52,"   ",Inhalt_K7!AUQ52)</f>
        <v xml:space="preserve">   </v>
      </c>
      <c r="AUP38" s="81" t="str">
        <f>CONCATENATE(Inhalt_K7!AUQ52,"   ",Inhalt_K7!AUR52)</f>
        <v xml:space="preserve">   </v>
      </c>
      <c r="AUQ38" s="81" t="str">
        <f>CONCATENATE(Inhalt_K7!AUR52,"   ",Inhalt_K7!AUS52)</f>
        <v xml:space="preserve">   </v>
      </c>
      <c r="AUR38" s="81" t="str">
        <f>CONCATENATE(Inhalt_K7!AUS52,"   ",Inhalt_K7!AUT52)</f>
        <v xml:space="preserve">   </v>
      </c>
      <c r="AUS38" s="81" t="str">
        <f>CONCATENATE(Inhalt_K7!AUT52,"   ",Inhalt_K7!AUU52)</f>
        <v xml:space="preserve">   </v>
      </c>
      <c r="AUT38" s="81" t="str">
        <f>CONCATENATE(Inhalt_K7!AUU52,"   ",Inhalt_K7!AUV52)</f>
        <v xml:space="preserve">   </v>
      </c>
      <c r="AUU38" s="81" t="str">
        <f>CONCATENATE(Inhalt_K7!AUV52,"   ",Inhalt_K7!AUW52)</f>
        <v xml:space="preserve">   </v>
      </c>
      <c r="AUV38" s="81" t="str">
        <f>CONCATENATE(Inhalt_K7!AUW52,"   ",Inhalt_K7!AUX52)</f>
        <v xml:space="preserve">   </v>
      </c>
      <c r="AUW38" s="81" t="str">
        <f>CONCATENATE(Inhalt_K7!AUX52,"   ",Inhalt_K7!AUY52)</f>
        <v xml:space="preserve">   </v>
      </c>
      <c r="AUX38" s="81" t="str">
        <f>CONCATENATE(Inhalt_K7!AUY52,"   ",Inhalt_K7!AUZ52)</f>
        <v xml:space="preserve">   </v>
      </c>
      <c r="AUY38" s="81" t="str">
        <f>CONCATENATE(Inhalt_K7!AUZ52,"   ",Inhalt_K7!AVA52)</f>
        <v xml:space="preserve">   </v>
      </c>
      <c r="AUZ38" s="81" t="str">
        <f>CONCATENATE(Inhalt_K7!AVA52,"   ",Inhalt_K7!AVB52)</f>
        <v xml:space="preserve">   </v>
      </c>
      <c r="AVA38" s="81" t="str">
        <f>CONCATENATE(Inhalt_K7!AVB52,"   ",Inhalt_K7!AVC52)</f>
        <v xml:space="preserve">   </v>
      </c>
      <c r="AVB38" s="81" t="str">
        <f>CONCATENATE(Inhalt_K7!AVC52,"   ",Inhalt_K7!AVD52)</f>
        <v xml:space="preserve">   </v>
      </c>
      <c r="AVC38" s="81" t="str">
        <f>CONCATENATE(Inhalt_K7!AVD52,"   ",Inhalt_K7!AVE52)</f>
        <v xml:space="preserve">   </v>
      </c>
      <c r="AVD38" s="81" t="str">
        <f>CONCATENATE(Inhalt_K7!AVE52,"   ",Inhalt_K7!AVF52)</f>
        <v xml:space="preserve">   </v>
      </c>
      <c r="AVE38" s="81" t="str">
        <f>CONCATENATE(Inhalt_K7!AVF52,"   ",Inhalt_K7!AVG52)</f>
        <v xml:space="preserve">   </v>
      </c>
      <c r="AVF38" s="81" t="str">
        <f>CONCATENATE(Inhalt_K7!AVG52,"   ",Inhalt_K7!AVH52)</f>
        <v xml:space="preserve">   </v>
      </c>
      <c r="AVG38" s="81" t="str">
        <f>CONCATENATE(Inhalt_K7!AVH52,"   ",Inhalt_K7!AVI52)</f>
        <v xml:space="preserve">   </v>
      </c>
      <c r="AVH38" s="81" t="str">
        <f>CONCATENATE(Inhalt_K7!AVI52,"   ",Inhalt_K7!AVJ52)</f>
        <v xml:space="preserve">   </v>
      </c>
      <c r="AVI38" s="81" t="str">
        <f>CONCATENATE(Inhalt_K7!AVJ52,"   ",Inhalt_K7!AVK52)</f>
        <v xml:space="preserve">   </v>
      </c>
      <c r="AVJ38" s="81" t="str">
        <f>CONCATENATE(Inhalt_K7!AVK52,"   ",Inhalt_K7!AVL52)</f>
        <v xml:space="preserve">   </v>
      </c>
      <c r="AVK38" s="81" t="str">
        <f>CONCATENATE(Inhalt_K7!AVL52,"   ",Inhalt_K7!AVM52)</f>
        <v xml:space="preserve">   </v>
      </c>
      <c r="AVL38" s="81" t="str">
        <f>CONCATENATE(Inhalt_K7!AVM52,"   ",Inhalt_K7!AVN52)</f>
        <v xml:space="preserve">   </v>
      </c>
      <c r="AVM38" s="81" t="str">
        <f>CONCATENATE(Inhalt_K7!AVN52,"   ",Inhalt_K7!AVO52)</f>
        <v xml:space="preserve">   </v>
      </c>
      <c r="AVN38" s="81" t="str">
        <f>CONCATENATE(Inhalt_K7!AVO52,"   ",Inhalt_K7!AVP52)</f>
        <v xml:space="preserve">   </v>
      </c>
      <c r="AVO38" s="81" t="str">
        <f>CONCATENATE(Inhalt_K7!AVP52,"   ",Inhalt_K7!AVQ52)</f>
        <v xml:space="preserve">   </v>
      </c>
      <c r="AVP38" s="81" t="str">
        <f>CONCATENATE(Inhalt_K7!AVQ52,"   ",Inhalt_K7!AVR52)</f>
        <v xml:space="preserve">   </v>
      </c>
      <c r="AVQ38" s="81" t="str">
        <f>CONCATENATE(Inhalt_K7!AVR52,"   ",Inhalt_K7!AVS52)</f>
        <v xml:space="preserve">   </v>
      </c>
      <c r="AVR38" s="81" t="str">
        <f>CONCATENATE(Inhalt_K7!AVS52,"   ",Inhalt_K7!AVT52)</f>
        <v xml:space="preserve">   </v>
      </c>
      <c r="AVS38" s="81" t="str">
        <f>CONCATENATE(Inhalt_K7!AVT52,"   ",Inhalt_K7!AVU52)</f>
        <v xml:space="preserve">   </v>
      </c>
      <c r="AVT38" s="81" t="str">
        <f>CONCATENATE(Inhalt_K7!AVU52,"   ",Inhalt_K7!AVV52)</f>
        <v xml:space="preserve">   </v>
      </c>
      <c r="AVU38" s="81" t="str">
        <f>CONCATENATE(Inhalt_K7!AVV52,"   ",Inhalt_K7!AVW52)</f>
        <v xml:space="preserve">   </v>
      </c>
      <c r="AVV38" s="81" t="str">
        <f>CONCATENATE(Inhalt_K7!AVW52,"   ",Inhalt_K7!AVX52)</f>
        <v xml:space="preserve">   </v>
      </c>
      <c r="AVW38" s="81" t="str">
        <f>CONCATENATE(Inhalt_K7!AVX52,"   ",Inhalt_K7!AVY52)</f>
        <v xml:space="preserve">   </v>
      </c>
      <c r="AVX38" s="81" t="str">
        <f>CONCATENATE(Inhalt_K7!AVY52,"   ",Inhalt_K7!AVZ52)</f>
        <v xml:space="preserve">   </v>
      </c>
      <c r="AVY38" s="81" t="str">
        <f>CONCATENATE(Inhalt_K7!AVZ52,"   ",Inhalt_K7!AWA52)</f>
        <v xml:space="preserve">   </v>
      </c>
      <c r="AVZ38" s="81" t="str">
        <f>CONCATENATE(Inhalt_K7!AWA52,"   ",Inhalt_K7!AWB52)</f>
        <v xml:space="preserve">   </v>
      </c>
      <c r="AWA38" s="81" t="str">
        <f>CONCATENATE(Inhalt_K7!AWB52,"   ",Inhalt_K7!AWC52)</f>
        <v xml:space="preserve">   </v>
      </c>
      <c r="AWB38" s="81" t="str">
        <f>CONCATENATE(Inhalt_K7!AWC52,"   ",Inhalt_K7!AWD52)</f>
        <v xml:space="preserve">   </v>
      </c>
      <c r="AWC38" s="81" t="str">
        <f>CONCATENATE(Inhalt_K7!AWD52,"   ",Inhalt_K7!AWE52)</f>
        <v xml:space="preserve">   </v>
      </c>
      <c r="AWD38" s="81" t="str">
        <f>CONCATENATE(Inhalt_K7!AWE52,"   ",Inhalt_K7!AWF52)</f>
        <v xml:space="preserve">   </v>
      </c>
      <c r="AWE38" s="81" t="str">
        <f>CONCATENATE(Inhalt_K7!AWF52,"   ",Inhalt_K7!AWG52)</f>
        <v xml:space="preserve">   </v>
      </c>
      <c r="AWF38" s="81" t="str">
        <f>CONCATENATE(Inhalt_K7!AWG52,"   ",Inhalt_K7!AWH52)</f>
        <v xml:space="preserve">   </v>
      </c>
      <c r="AWG38" s="81" t="str">
        <f>CONCATENATE(Inhalt_K7!AWH52,"   ",Inhalt_K7!AWI52)</f>
        <v xml:space="preserve">   </v>
      </c>
      <c r="AWH38" s="81" t="str">
        <f>CONCATENATE(Inhalt_K7!AWI52,"   ",Inhalt_K7!AWJ52)</f>
        <v xml:space="preserve">   </v>
      </c>
      <c r="AWI38" s="81" t="str">
        <f>CONCATENATE(Inhalt_K7!AWJ52,"   ",Inhalt_K7!AWK52)</f>
        <v xml:space="preserve">   </v>
      </c>
      <c r="AWJ38" s="81" t="str">
        <f>CONCATENATE(Inhalt_K7!AWK52,"   ",Inhalt_K7!AWL52)</f>
        <v xml:space="preserve">   </v>
      </c>
      <c r="AWK38" s="81" t="str">
        <f>CONCATENATE(Inhalt_K7!AWL52,"   ",Inhalt_K7!AWM52)</f>
        <v xml:space="preserve">   </v>
      </c>
      <c r="AWL38" s="81" t="str">
        <f>CONCATENATE(Inhalt_K7!AWM52,"   ",Inhalt_K7!AWN52)</f>
        <v xml:space="preserve">   </v>
      </c>
      <c r="AWM38" s="81" t="str">
        <f>CONCATENATE(Inhalt_K7!AWN52,"   ",Inhalt_K7!AWO52)</f>
        <v xml:space="preserve">   </v>
      </c>
      <c r="AWN38" s="81" t="str">
        <f>CONCATENATE(Inhalt_K7!AWO52,"   ",Inhalt_K7!AWP52)</f>
        <v xml:space="preserve">   </v>
      </c>
      <c r="AWO38" s="81" t="str">
        <f>CONCATENATE(Inhalt_K7!AWP52,"   ",Inhalt_K7!AWQ52)</f>
        <v xml:space="preserve">   </v>
      </c>
      <c r="AWP38" s="81" t="str">
        <f>CONCATENATE(Inhalt_K7!AWQ52,"   ",Inhalt_K7!AWR52)</f>
        <v xml:space="preserve">   </v>
      </c>
      <c r="AWQ38" s="81" t="str">
        <f>CONCATENATE(Inhalt_K7!AWR52,"   ",Inhalt_K7!AWS52)</f>
        <v xml:space="preserve">   </v>
      </c>
      <c r="AWR38" s="81" t="str">
        <f>CONCATENATE(Inhalt_K7!AWS52,"   ",Inhalt_K7!AWT52)</f>
        <v xml:space="preserve">   </v>
      </c>
      <c r="AWS38" s="81" t="str">
        <f>CONCATENATE(Inhalt_K7!AWT52,"   ",Inhalt_K7!AWU52)</f>
        <v xml:space="preserve">   </v>
      </c>
      <c r="AWT38" s="81" t="str">
        <f>CONCATENATE(Inhalt_K7!AWU52,"   ",Inhalt_K7!AWV52)</f>
        <v xml:space="preserve">   </v>
      </c>
      <c r="AWU38" s="81" t="str">
        <f>CONCATENATE(Inhalt_K7!AWV52,"   ",Inhalt_K7!AWW52)</f>
        <v xml:space="preserve">   </v>
      </c>
      <c r="AWV38" s="81" t="str">
        <f>CONCATENATE(Inhalt_K7!AWW52,"   ",Inhalt_K7!AWX52)</f>
        <v xml:space="preserve">   </v>
      </c>
      <c r="AWW38" s="81" t="str">
        <f>CONCATENATE(Inhalt_K7!AWX52,"   ",Inhalt_K7!AWY52)</f>
        <v xml:space="preserve">   </v>
      </c>
      <c r="AWX38" s="81" t="str">
        <f>CONCATENATE(Inhalt_K7!AWY52,"   ",Inhalt_K7!AWZ52)</f>
        <v xml:space="preserve">   </v>
      </c>
      <c r="AWY38" s="81" t="str">
        <f>CONCATENATE(Inhalt_K7!AWZ52,"   ",Inhalt_K7!AXA52)</f>
        <v xml:space="preserve">   </v>
      </c>
      <c r="AWZ38" s="81" t="str">
        <f>CONCATENATE(Inhalt_K7!AXA52,"   ",Inhalt_K7!AXB52)</f>
        <v xml:space="preserve">   </v>
      </c>
      <c r="AXA38" s="81" t="str">
        <f>CONCATENATE(Inhalt_K7!AXB52,"   ",Inhalt_K7!AXC52)</f>
        <v xml:space="preserve">   </v>
      </c>
      <c r="AXB38" s="81" t="str">
        <f>CONCATENATE(Inhalt_K7!AXC52,"   ",Inhalt_K7!AXD52)</f>
        <v xml:space="preserve">   </v>
      </c>
      <c r="AXC38" s="81" t="str">
        <f>CONCATENATE(Inhalt_K7!AXD52,"   ",Inhalt_K7!AXE52)</f>
        <v xml:space="preserve">   </v>
      </c>
      <c r="AXD38" s="81" t="str">
        <f>CONCATENATE(Inhalt_K7!AXE52,"   ",Inhalt_K7!AXF52)</f>
        <v xml:space="preserve">   </v>
      </c>
      <c r="AXE38" s="81" t="str">
        <f>CONCATENATE(Inhalt_K7!AXF52,"   ",Inhalt_K7!AXG52)</f>
        <v xml:space="preserve">   </v>
      </c>
      <c r="AXF38" s="81" t="str">
        <f>CONCATENATE(Inhalt_K7!AXG52,"   ",Inhalt_K7!AXH52)</f>
        <v xml:space="preserve">   </v>
      </c>
      <c r="AXG38" s="81" t="str">
        <f>CONCATENATE(Inhalt_K7!AXH52,"   ",Inhalt_K7!AXI52)</f>
        <v xml:space="preserve">   </v>
      </c>
      <c r="AXH38" s="81" t="str">
        <f>CONCATENATE(Inhalt_K7!AXI52,"   ",Inhalt_K7!AXJ52)</f>
        <v xml:space="preserve">   </v>
      </c>
      <c r="AXI38" s="81" t="str">
        <f>CONCATENATE(Inhalt_K7!AXJ52,"   ",Inhalt_K7!AXK52)</f>
        <v xml:space="preserve">   </v>
      </c>
      <c r="AXJ38" s="81" t="str">
        <f>CONCATENATE(Inhalt_K7!AXK52,"   ",Inhalt_K7!AXL52)</f>
        <v xml:space="preserve">   </v>
      </c>
      <c r="AXK38" s="81" t="str">
        <f>CONCATENATE(Inhalt_K7!AXL52,"   ",Inhalt_K7!AXM52)</f>
        <v xml:space="preserve">   </v>
      </c>
      <c r="AXL38" s="81" t="str">
        <f>CONCATENATE(Inhalt_K7!AXM52,"   ",Inhalt_K7!AXN52)</f>
        <v xml:space="preserve">   </v>
      </c>
      <c r="AXM38" s="81" t="str">
        <f>CONCATENATE(Inhalt_K7!AXN52,"   ",Inhalt_K7!AXO52)</f>
        <v xml:space="preserve">   </v>
      </c>
      <c r="AXN38" s="81" t="str">
        <f>CONCATENATE(Inhalt_K7!AXO52,"   ",Inhalt_K7!AXP52)</f>
        <v xml:space="preserve">   </v>
      </c>
      <c r="AXO38" s="81" t="str">
        <f>CONCATENATE(Inhalt_K7!AXP52,"   ",Inhalt_K7!AXQ52)</f>
        <v xml:space="preserve">   </v>
      </c>
      <c r="AXP38" s="81" t="str">
        <f>CONCATENATE(Inhalt_K7!AXQ52,"   ",Inhalt_K7!AXR52)</f>
        <v xml:space="preserve">   </v>
      </c>
      <c r="AXQ38" s="81" t="str">
        <f>CONCATENATE(Inhalt_K7!AXR52,"   ",Inhalt_K7!AXS52)</f>
        <v xml:space="preserve">   </v>
      </c>
      <c r="AXR38" s="81" t="str">
        <f>CONCATENATE(Inhalt_K7!AXS52,"   ",Inhalt_K7!AXT52)</f>
        <v xml:space="preserve">   </v>
      </c>
      <c r="AXS38" s="81" t="str">
        <f>CONCATENATE(Inhalt_K7!AXT52,"   ",Inhalt_K7!AXU52)</f>
        <v xml:space="preserve">   </v>
      </c>
      <c r="AXT38" s="81" t="str">
        <f>CONCATENATE(Inhalt_K7!AXU52,"   ",Inhalt_K7!AXV52)</f>
        <v xml:space="preserve">   </v>
      </c>
      <c r="AXU38" s="81" t="str">
        <f>CONCATENATE(Inhalt_K7!AXV52,"   ",Inhalt_K7!AXW52)</f>
        <v xml:space="preserve">   </v>
      </c>
      <c r="AXV38" s="81" t="str">
        <f>CONCATENATE(Inhalt_K7!AXW52,"   ",Inhalt_K7!AXX52)</f>
        <v xml:space="preserve">   </v>
      </c>
      <c r="AXW38" s="81" t="str">
        <f>CONCATENATE(Inhalt_K7!AXX52,"   ",Inhalt_K7!AXY52)</f>
        <v xml:space="preserve">   </v>
      </c>
      <c r="AXX38" s="81" t="str">
        <f>CONCATENATE(Inhalt_K7!AXY52,"   ",Inhalt_K7!AXZ52)</f>
        <v xml:space="preserve">   </v>
      </c>
      <c r="AXY38" s="81" t="str">
        <f>CONCATENATE(Inhalt_K7!AXZ52,"   ",Inhalt_K7!AYA52)</f>
        <v xml:space="preserve">   </v>
      </c>
      <c r="AXZ38" s="81" t="str">
        <f>CONCATENATE(Inhalt_K7!AYA52,"   ",Inhalt_K7!AYB52)</f>
        <v xml:space="preserve">   </v>
      </c>
      <c r="AYA38" s="81" t="str">
        <f>CONCATENATE(Inhalt_K7!AYB52,"   ",Inhalt_K7!AYC52)</f>
        <v xml:space="preserve">   </v>
      </c>
      <c r="AYB38" s="81" t="str">
        <f>CONCATENATE(Inhalt_K7!AYC52,"   ",Inhalt_K7!AYD52)</f>
        <v xml:space="preserve">   </v>
      </c>
      <c r="AYC38" s="81" t="str">
        <f>CONCATENATE(Inhalt_K7!AYD52,"   ",Inhalt_K7!AYE52)</f>
        <v xml:space="preserve">   </v>
      </c>
      <c r="AYD38" s="81" t="str">
        <f>CONCATENATE(Inhalt_K7!AYE52,"   ",Inhalt_K7!AYF52)</f>
        <v xml:space="preserve">   </v>
      </c>
      <c r="AYE38" s="81" t="str">
        <f>CONCATENATE(Inhalt_K7!AYF52,"   ",Inhalt_K7!AYG52)</f>
        <v xml:space="preserve">   </v>
      </c>
      <c r="AYF38" s="81" t="str">
        <f>CONCATENATE(Inhalt_K7!AYG52,"   ",Inhalt_K7!AYH52)</f>
        <v xml:space="preserve">   </v>
      </c>
      <c r="AYG38" s="81" t="str">
        <f>CONCATENATE(Inhalt_K7!AYH52,"   ",Inhalt_K7!AYI52)</f>
        <v xml:space="preserve">   </v>
      </c>
      <c r="AYH38" s="81" t="str">
        <f>CONCATENATE(Inhalt_K7!AYI52,"   ",Inhalt_K7!AYJ52)</f>
        <v xml:space="preserve">   </v>
      </c>
      <c r="AYI38" s="81" t="str">
        <f>CONCATENATE(Inhalt_K7!AYJ52,"   ",Inhalt_K7!AYK52)</f>
        <v xml:space="preserve">   </v>
      </c>
      <c r="AYJ38" s="81" t="str">
        <f>CONCATENATE(Inhalt_K7!AYK52,"   ",Inhalt_K7!AYL52)</f>
        <v xml:space="preserve">   </v>
      </c>
      <c r="AYK38" s="81" t="str">
        <f>CONCATENATE(Inhalt_K7!AYL52,"   ",Inhalt_K7!AYM52)</f>
        <v xml:space="preserve">   </v>
      </c>
      <c r="AYL38" s="81" t="str">
        <f>CONCATENATE(Inhalt_K7!AYM52,"   ",Inhalt_K7!AYN52)</f>
        <v xml:space="preserve">   </v>
      </c>
      <c r="AYM38" s="81" t="str">
        <f>CONCATENATE(Inhalt_K7!AYN52,"   ",Inhalt_K7!AYO52)</f>
        <v xml:space="preserve">   </v>
      </c>
      <c r="AYN38" s="81" t="str">
        <f>CONCATENATE(Inhalt_K7!AYO52,"   ",Inhalt_K7!AYP52)</f>
        <v xml:space="preserve">   </v>
      </c>
      <c r="AYO38" s="81" t="str">
        <f>CONCATENATE(Inhalt_K7!AYP52,"   ",Inhalt_K7!AYQ52)</f>
        <v xml:space="preserve">   </v>
      </c>
      <c r="AYP38" s="81" t="str">
        <f>CONCATENATE(Inhalt_K7!AYQ52,"   ",Inhalt_K7!AYR52)</f>
        <v xml:space="preserve">   </v>
      </c>
      <c r="AYQ38" s="81" t="str">
        <f>CONCATENATE(Inhalt_K7!AYR52,"   ",Inhalt_K7!AYS52)</f>
        <v xml:space="preserve">   </v>
      </c>
      <c r="AYR38" s="81" t="str">
        <f>CONCATENATE(Inhalt_K7!AYS52,"   ",Inhalt_K7!AYT52)</f>
        <v xml:space="preserve">   </v>
      </c>
      <c r="AYS38" s="81" t="str">
        <f>CONCATENATE(Inhalt_K7!AYT52,"   ",Inhalt_K7!AYU52)</f>
        <v xml:space="preserve">   </v>
      </c>
      <c r="AYT38" s="81" t="str">
        <f>CONCATENATE(Inhalt_K7!AYU52,"   ",Inhalt_K7!AYV52)</f>
        <v xml:space="preserve">   </v>
      </c>
      <c r="AYU38" s="81" t="str">
        <f>CONCATENATE(Inhalt_K7!AYV52,"   ",Inhalt_K7!AYW52)</f>
        <v xml:space="preserve">   </v>
      </c>
      <c r="AYV38" s="81" t="str">
        <f>CONCATENATE(Inhalt_K7!AYW52,"   ",Inhalt_K7!AYX52)</f>
        <v xml:space="preserve">   </v>
      </c>
      <c r="AYW38" s="81" t="str">
        <f>CONCATENATE(Inhalt_K7!AYX52,"   ",Inhalt_K7!AYY52)</f>
        <v xml:space="preserve">   </v>
      </c>
      <c r="AYX38" s="81" t="str">
        <f>CONCATENATE(Inhalt_K7!AYY52,"   ",Inhalt_K7!AYZ52)</f>
        <v xml:space="preserve">   </v>
      </c>
      <c r="AYY38" s="81" t="str">
        <f>CONCATENATE(Inhalt_K7!AYZ52,"   ",Inhalt_K7!AZA52)</f>
        <v xml:space="preserve">   </v>
      </c>
      <c r="AYZ38" s="81" t="str">
        <f>CONCATENATE(Inhalt_K7!AZA52,"   ",Inhalt_K7!AZB52)</f>
        <v xml:space="preserve">   </v>
      </c>
      <c r="AZA38" s="81" t="str">
        <f>CONCATENATE(Inhalt_K7!AZB52,"   ",Inhalt_K7!AZC52)</f>
        <v xml:space="preserve">   </v>
      </c>
      <c r="AZB38" s="81" t="str">
        <f>CONCATENATE(Inhalt_K7!AZC52,"   ",Inhalt_K7!AZD52)</f>
        <v xml:space="preserve">   </v>
      </c>
      <c r="AZC38" s="81" t="str">
        <f>CONCATENATE(Inhalt_K7!AZD52,"   ",Inhalt_K7!AZE52)</f>
        <v xml:space="preserve">   </v>
      </c>
      <c r="AZD38" s="81" t="str">
        <f>CONCATENATE(Inhalt_K7!AZE52,"   ",Inhalt_K7!AZF52)</f>
        <v xml:space="preserve">   </v>
      </c>
      <c r="AZE38" s="81" t="str">
        <f>CONCATENATE(Inhalt_K7!AZF52,"   ",Inhalt_K7!AZG52)</f>
        <v xml:space="preserve">   </v>
      </c>
      <c r="AZF38" s="81" t="str">
        <f>CONCATENATE(Inhalt_K7!AZG52,"   ",Inhalt_K7!AZH52)</f>
        <v xml:space="preserve">   </v>
      </c>
      <c r="AZG38" s="81" t="str">
        <f>CONCATENATE(Inhalt_K7!AZH52,"   ",Inhalt_K7!AZI52)</f>
        <v xml:space="preserve">   </v>
      </c>
      <c r="AZH38" s="81" t="str">
        <f>CONCATENATE(Inhalt_K7!AZI52,"   ",Inhalt_K7!AZJ52)</f>
        <v xml:space="preserve">   </v>
      </c>
      <c r="AZI38" s="81" t="str">
        <f>CONCATENATE(Inhalt_K7!AZJ52,"   ",Inhalt_K7!AZK52)</f>
        <v xml:space="preserve">   </v>
      </c>
      <c r="AZJ38" s="81" t="str">
        <f>CONCATENATE(Inhalt_K7!AZK52,"   ",Inhalt_K7!AZL52)</f>
        <v xml:space="preserve">   </v>
      </c>
      <c r="AZK38" s="81" t="str">
        <f>CONCATENATE(Inhalt_K7!AZL52,"   ",Inhalt_K7!AZM52)</f>
        <v xml:space="preserve">   </v>
      </c>
      <c r="AZL38" s="81" t="str">
        <f>CONCATENATE(Inhalt_K7!AZM52,"   ",Inhalt_K7!AZN52)</f>
        <v xml:space="preserve">   </v>
      </c>
      <c r="AZM38" s="81" t="str">
        <f>CONCATENATE(Inhalt_K7!AZN52,"   ",Inhalt_K7!AZO52)</f>
        <v xml:space="preserve">   </v>
      </c>
      <c r="AZN38" s="81" t="str">
        <f>CONCATENATE(Inhalt_K7!AZO52,"   ",Inhalt_K7!AZP52)</f>
        <v xml:space="preserve">   </v>
      </c>
      <c r="AZO38" s="81" t="str">
        <f>CONCATENATE(Inhalt_K7!AZP52,"   ",Inhalt_K7!AZQ52)</f>
        <v xml:space="preserve">   </v>
      </c>
      <c r="AZP38" s="81" t="str">
        <f>CONCATENATE(Inhalt_K7!AZQ52,"   ",Inhalt_K7!AZR52)</f>
        <v xml:space="preserve">   </v>
      </c>
      <c r="AZQ38" s="81" t="str">
        <f>CONCATENATE(Inhalt_K7!AZR52,"   ",Inhalt_K7!AZS52)</f>
        <v xml:space="preserve">   </v>
      </c>
      <c r="AZR38" s="81" t="str">
        <f>CONCATENATE(Inhalt_K7!AZS52,"   ",Inhalt_K7!AZT52)</f>
        <v xml:space="preserve">   </v>
      </c>
      <c r="AZS38" s="81" t="str">
        <f>CONCATENATE(Inhalt_K7!AZT52,"   ",Inhalt_K7!AZU52)</f>
        <v xml:space="preserve">   </v>
      </c>
      <c r="AZT38" s="81" t="str">
        <f>CONCATENATE(Inhalt_K7!AZU52,"   ",Inhalt_K7!AZV52)</f>
        <v xml:space="preserve">   </v>
      </c>
      <c r="AZU38" s="81" t="str">
        <f>CONCATENATE(Inhalt_K7!AZV52,"   ",Inhalt_K7!AZW52)</f>
        <v xml:space="preserve">   </v>
      </c>
      <c r="AZV38" s="81" t="str">
        <f>CONCATENATE(Inhalt_K7!AZW52,"   ",Inhalt_K7!AZX52)</f>
        <v xml:space="preserve">   </v>
      </c>
      <c r="AZW38" s="81" t="str">
        <f>CONCATENATE(Inhalt_K7!AZX52,"   ",Inhalt_K7!AZY52)</f>
        <v xml:space="preserve">   </v>
      </c>
      <c r="AZX38" s="81" t="str">
        <f>CONCATENATE(Inhalt_K7!AZY52,"   ",Inhalt_K7!AZZ52)</f>
        <v xml:space="preserve">   </v>
      </c>
      <c r="AZY38" s="81" t="str">
        <f>CONCATENATE(Inhalt_K7!AZZ52,"   ",Inhalt_K7!BAA52)</f>
        <v xml:space="preserve">   </v>
      </c>
      <c r="AZZ38" s="81" t="str">
        <f>CONCATENATE(Inhalt_K7!BAA52,"   ",Inhalt_K7!BAB52)</f>
        <v xml:space="preserve">   </v>
      </c>
      <c r="BAA38" s="81" t="str">
        <f>CONCATENATE(Inhalt_K7!BAB52,"   ",Inhalt_K7!BAC52)</f>
        <v xml:space="preserve">   </v>
      </c>
      <c r="BAB38" s="81" t="str">
        <f>CONCATENATE(Inhalt_K7!BAC52,"   ",Inhalt_K7!BAD52)</f>
        <v xml:space="preserve">   </v>
      </c>
      <c r="BAC38" s="81" t="str">
        <f>CONCATENATE(Inhalt_K7!BAD52,"   ",Inhalt_K7!BAE52)</f>
        <v xml:space="preserve">   </v>
      </c>
      <c r="BAD38" s="81" t="str">
        <f>CONCATENATE(Inhalt_K7!BAE52,"   ",Inhalt_K7!BAF52)</f>
        <v xml:space="preserve">   </v>
      </c>
      <c r="BAE38" s="81" t="str">
        <f>CONCATENATE(Inhalt_K7!BAF52,"   ",Inhalt_K7!BAG52)</f>
        <v xml:space="preserve">   </v>
      </c>
      <c r="BAF38" s="81" t="str">
        <f>CONCATENATE(Inhalt_K7!BAG52,"   ",Inhalt_K7!BAH52)</f>
        <v xml:space="preserve">   </v>
      </c>
      <c r="BAG38" s="81" t="str">
        <f>CONCATENATE(Inhalt_K7!BAH52,"   ",Inhalt_K7!BAI52)</f>
        <v xml:space="preserve">   </v>
      </c>
      <c r="BAH38" s="81" t="str">
        <f>CONCATENATE(Inhalt_K7!BAI52,"   ",Inhalt_K7!BAJ52)</f>
        <v xml:space="preserve">   </v>
      </c>
      <c r="BAI38" s="81" t="str">
        <f>CONCATENATE(Inhalt_K7!BAJ52,"   ",Inhalt_K7!BAK52)</f>
        <v xml:space="preserve">   </v>
      </c>
      <c r="BAJ38" s="81" t="str">
        <f>CONCATENATE(Inhalt_K7!BAK52,"   ",Inhalt_K7!BAL52)</f>
        <v xml:space="preserve">   </v>
      </c>
      <c r="BAK38" s="81" t="str">
        <f>CONCATENATE(Inhalt_K7!BAL52,"   ",Inhalt_K7!BAM52)</f>
        <v xml:space="preserve">   </v>
      </c>
      <c r="BAL38" s="81" t="str">
        <f>CONCATENATE(Inhalt_K7!BAM52,"   ",Inhalt_K7!BAN52)</f>
        <v xml:space="preserve">   </v>
      </c>
      <c r="BAM38" s="81" t="str">
        <f>CONCATENATE(Inhalt_K7!BAN52,"   ",Inhalt_K7!BAO52)</f>
        <v xml:space="preserve">   </v>
      </c>
      <c r="BAN38" s="81" t="str">
        <f>CONCATENATE(Inhalt_K7!BAO52,"   ",Inhalt_K7!BAP52)</f>
        <v xml:space="preserve">   </v>
      </c>
      <c r="BAO38" s="81" t="str">
        <f>CONCATENATE(Inhalt_K7!BAP52,"   ",Inhalt_K7!BAQ52)</f>
        <v xml:space="preserve">   </v>
      </c>
      <c r="BAP38" s="81" t="str">
        <f>CONCATENATE(Inhalt_K7!BAQ52,"   ",Inhalt_K7!BAR52)</f>
        <v xml:space="preserve">   </v>
      </c>
      <c r="BAQ38" s="81" t="str">
        <f>CONCATENATE(Inhalt_K7!BAR52,"   ",Inhalt_K7!BAS52)</f>
        <v xml:space="preserve">   </v>
      </c>
      <c r="BAR38" s="81" t="str">
        <f>CONCATENATE(Inhalt_K7!BAS52,"   ",Inhalt_K7!BAT52)</f>
        <v xml:space="preserve">   </v>
      </c>
      <c r="BAS38" s="81" t="str">
        <f>CONCATENATE(Inhalt_K7!BAT52,"   ",Inhalt_K7!BAU52)</f>
        <v xml:space="preserve">   </v>
      </c>
      <c r="BAT38" s="81" t="str">
        <f>CONCATENATE(Inhalt_K7!BAU52,"   ",Inhalt_K7!BAV52)</f>
        <v xml:space="preserve">   </v>
      </c>
      <c r="BAU38" s="81" t="str">
        <f>CONCATENATE(Inhalt_K7!BAV52,"   ",Inhalt_K7!BAW52)</f>
        <v xml:space="preserve">   </v>
      </c>
      <c r="BAV38" s="81" t="str">
        <f>CONCATENATE(Inhalt_K7!BAW52,"   ",Inhalt_K7!BAX52)</f>
        <v xml:space="preserve">   </v>
      </c>
      <c r="BAW38" s="81" t="str">
        <f>CONCATENATE(Inhalt_K7!BAX52,"   ",Inhalt_K7!BAY52)</f>
        <v xml:space="preserve">   </v>
      </c>
      <c r="BAX38" s="81" t="str">
        <f>CONCATENATE(Inhalt_K7!BAY52,"   ",Inhalt_K7!BAZ52)</f>
        <v xml:space="preserve">   </v>
      </c>
      <c r="BAY38" s="81" t="str">
        <f>CONCATENATE(Inhalt_K7!BAZ52,"   ",Inhalt_K7!BBA52)</f>
        <v xml:space="preserve">   </v>
      </c>
      <c r="BAZ38" s="81" t="str">
        <f>CONCATENATE(Inhalt_K7!BBA52,"   ",Inhalt_K7!BBB52)</f>
        <v xml:space="preserve">   </v>
      </c>
      <c r="BBA38" s="81" t="str">
        <f>CONCATENATE(Inhalt_K7!BBB52,"   ",Inhalt_K7!BBC52)</f>
        <v xml:space="preserve">   </v>
      </c>
      <c r="BBB38" s="81" t="str">
        <f>CONCATENATE(Inhalt_K7!BBC52,"   ",Inhalt_K7!BBD52)</f>
        <v xml:space="preserve">   </v>
      </c>
      <c r="BBC38" s="81" t="str">
        <f>CONCATENATE(Inhalt_K7!BBD52,"   ",Inhalt_K7!BBE52)</f>
        <v xml:space="preserve">   </v>
      </c>
      <c r="BBD38" s="81" t="str">
        <f>CONCATENATE(Inhalt_K7!BBE52,"   ",Inhalt_K7!BBF52)</f>
        <v xml:space="preserve">   </v>
      </c>
      <c r="BBE38" s="81" t="str">
        <f>CONCATENATE(Inhalt_K7!BBF52,"   ",Inhalt_K7!BBG52)</f>
        <v xml:space="preserve">   </v>
      </c>
      <c r="BBF38" s="81" t="str">
        <f>CONCATENATE(Inhalt_K7!BBG52,"   ",Inhalt_K7!BBH52)</f>
        <v xml:space="preserve">   </v>
      </c>
      <c r="BBG38" s="81" t="str">
        <f>CONCATENATE(Inhalt_K7!BBH52,"   ",Inhalt_K7!BBI52)</f>
        <v xml:space="preserve">   </v>
      </c>
      <c r="BBH38" s="81" t="str">
        <f>CONCATENATE(Inhalt_K7!BBI52,"   ",Inhalt_K7!BBJ52)</f>
        <v xml:space="preserve">   </v>
      </c>
      <c r="BBI38" s="81" t="str">
        <f>CONCATENATE(Inhalt_K7!BBJ52,"   ",Inhalt_K7!BBK52)</f>
        <v xml:space="preserve">   </v>
      </c>
      <c r="BBJ38" s="81" t="str">
        <f>CONCATENATE(Inhalt_K7!BBK52,"   ",Inhalt_K7!BBL52)</f>
        <v xml:space="preserve">   </v>
      </c>
      <c r="BBK38" s="81" t="str">
        <f>CONCATENATE(Inhalt_K7!BBL52,"   ",Inhalt_K7!BBM52)</f>
        <v xml:space="preserve">   </v>
      </c>
      <c r="BBL38" s="81" t="str">
        <f>CONCATENATE(Inhalt_K7!BBM52,"   ",Inhalt_K7!BBN52)</f>
        <v xml:space="preserve">   </v>
      </c>
      <c r="BBM38" s="81" t="str">
        <f>CONCATENATE(Inhalt_K7!BBN52,"   ",Inhalt_K7!BBO52)</f>
        <v xml:space="preserve">   </v>
      </c>
      <c r="BBN38" s="81" t="str">
        <f>CONCATENATE(Inhalt_K7!BBO52,"   ",Inhalt_K7!BBP52)</f>
        <v xml:space="preserve">   </v>
      </c>
      <c r="BBO38" s="81" t="str">
        <f>CONCATENATE(Inhalt_K7!BBP52,"   ",Inhalt_K7!BBQ52)</f>
        <v xml:space="preserve">   </v>
      </c>
      <c r="BBP38" s="81" t="str">
        <f>CONCATENATE(Inhalt_K7!BBQ52,"   ",Inhalt_K7!BBR52)</f>
        <v xml:space="preserve">   </v>
      </c>
      <c r="BBQ38" s="81" t="str">
        <f>CONCATENATE(Inhalt_K7!BBR52,"   ",Inhalt_K7!BBS52)</f>
        <v xml:space="preserve">   </v>
      </c>
      <c r="BBR38" s="81" t="str">
        <f>CONCATENATE(Inhalt_K7!BBS52,"   ",Inhalt_K7!BBT52)</f>
        <v xml:space="preserve">   </v>
      </c>
      <c r="BBS38" s="81" t="str">
        <f>CONCATENATE(Inhalt_K7!BBT52,"   ",Inhalt_K7!BBU52)</f>
        <v xml:space="preserve">   </v>
      </c>
      <c r="BBT38" s="81" t="str">
        <f>CONCATENATE(Inhalt_K7!BBU52,"   ",Inhalt_K7!BBV52)</f>
        <v xml:space="preserve">   </v>
      </c>
      <c r="BBU38" s="81" t="str">
        <f>CONCATENATE(Inhalt_K7!BBV52,"   ",Inhalt_K7!BBW52)</f>
        <v xml:space="preserve">   </v>
      </c>
      <c r="BBV38" s="81" t="str">
        <f>CONCATENATE(Inhalt_K7!BBW52,"   ",Inhalt_K7!BBX52)</f>
        <v xml:space="preserve">   </v>
      </c>
      <c r="BBW38" s="81" t="str">
        <f>CONCATENATE(Inhalt_K7!BBX52,"   ",Inhalt_K7!BBY52)</f>
        <v xml:space="preserve">   </v>
      </c>
      <c r="BBX38" s="81" t="str">
        <f>CONCATENATE(Inhalt_K7!BBY52,"   ",Inhalt_K7!BBZ52)</f>
        <v xml:space="preserve">   </v>
      </c>
      <c r="BBY38" s="81" t="str">
        <f>CONCATENATE(Inhalt_K7!BBZ52,"   ",Inhalt_K7!BCA52)</f>
        <v xml:space="preserve">   </v>
      </c>
      <c r="BBZ38" s="81" t="str">
        <f>CONCATENATE(Inhalt_K7!BCA52,"   ",Inhalt_K7!BCB52)</f>
        <v xml:space="preserve">   </v>
      </c>
      <c r="BCA38" s="81" t="str">
        <f>CONCATENATE(Inhalt_K7!BCB52,"   ",Inhalt_K7!BCC52)</f>
        <v xml:space="preserve">   </v>
      </c>
      <c r="BCB38" s="81" t="str">
        <f>CONCATENATE(Inhalt_K7!BCC52,"   ",Inhalt_K7!BCD52)</f>
        <v xml:space="preserve">   </v>
      </c>
      <c r="BCC38" s="81" t="str">
        <f>CONCATENATE(Inhalt_K7!BCD52,"   ",Inhalt_K7!BCE52)</f>
        <v xml:space="preserve">   </v>
      </c>
      <c r="BCD38" s="81" t="str">
        <f>CONCATENATE(Inhalt_K7!BCE52,"   ",Inhalt_K7!BCF52)</f>
        <v xml:space="preserve">   </v>
      </c>
      <c r="BCE38" s="81" t="str">
        <f>CONCATENATE(Inhalt_K7!BCF52,"   ",Inhalt_K7!BCG52)</f>
        <v xml:space="preserve">   </v>
      </c>
      <c r="BCF38" s="81" t="str">
        <f>CONCATENATE(Inhalt_K7!BCG52,"   ",Inhalt_K7!BCH52)</f>
        <v xml:space="preserve">   </v>
      </c>
      <c r="BCG38" s="81" t="str">
        <f>CONCATENATE(Inhalt_K7!BCH52,"   ",Inhalt_K7!BCI52)</f>
        <v xml:space="preserve">   </v>
      </c>
      <c r="BCH38" s="81" t="str">
        <f>CONCATENATE(Inhalt_K7!BCI52,"   ",Inhalt_K7!BCJ52)</f>
        <v xml:space="preserve">   </v>
      </c>
      <c r="BCI38" s="81" t="str">
        <f>CONCATENATE(Inhalt_K7!BCJ52,"   ",Inhalt_K7!BCK52)</f>
        <v xml:space="preserve">   </v>
      </c>
      <c r="BCJ38" s="81" t="str">
        <f>CONCATENATE(Inhalt_K7!BCK52,"   ",Inhalt_K7!BCL52)</f>
        <v xml:space="preserve">   </v>
      </c>
      <c r="BCK38" s="81" t="str">
        <f>CONCATENATE(Inhalt_K7!BCL52,"   ",Inhalt_K7!BCM52)</f>
        <v xml:space="preserve">   </v>
      </c>
      <c r="BCL38" s="81" t="str">
        <f>CONCATENATE(Inhalt_K7!BCM52,"   ",Inhalt_K7!BCN52)</f>
        <v xml:space="preserve">   </v>
      </c>
      <c r="BCM38" s="81" t="str">
        <f>CONCATENATE(Inhalt_K7!BCN52,"   ",Inhalt_K7!BCO52)</f>
        <v xml:space="preserve">   </v>
      </c>
      <c r="BCN38" s="81" t="str">
        <f>CONCATENATE(Inhalt_K7!BCO52,"   ",Inhalt_K7!BCP52)</f>
        <v xml:space="preserve">   </v>
      </c>
      <c r="BCO38" s="81" t="str">
        <f>CONCATENATE(Inhalt_K7!BCP52,"   ",Inhalt_K7!BCQ52)</f>
        <v xml:space="preserve">   </v>
      </c>
      <c r="BCP38" s="81" t="str">
        <f>CONCATENATE(Inhalt_K7!BCQ52,"   ",Inhalt_K7!BCR52)</f>
        <v xml:space="preserve">   </v>
      </c>
      <c r="BCQ38" s="81" t="str">
        <f>CONCATENATE(Inhalt_K7!BCR52,"   ",Inhalt_K7!BCS52)</f>
        <v xml:space="preserve">   </v>
      </c>
      <c r="BCR38" s="81" t="str">
        <f>CONCATENATE(Inhalt_K7!BCS52,"   ",Inhalt_K7!BCT52)</f>
        <v xml:space="preserve">   </v>
      </c>
      <c r="BCS38" s="81" t="str">
        <f>CONCATENATE(Inhalt_K7!BCT52,"   ",Inhalt_K7!BCU52)</f>
        <v xml:space="preserve">   </v>
      </c>
      <c r="BCT38" s="81" t="str">
        <f>CONCATENATE(Inhalt_K7!BCU52,"   ",Inhalt_K7!BCV52)</f>
        <v xml:space="preserve">   </v>
      </c>
      <c r="BCU38" s="81" t="str">
        <f>CONCATENATE(Inhalt_K7!BCV52,"   ",Inhalt_K7!BCW52)</f>
        <v xml:space="preserve">   </v>
      </c>
      <c r="BCV38" s="81" t="str">
        <f>CONCATENATE(Inhalt_K7!BCW52,"   ",Inhalt_K7!BCX52)</f>
        <v xml:space="preserve">   </v>
      </c>
      <c r="BCW38" s="81" t="str">
        <f>CONCATENATE(Inhalt_K7!BCX52,"   ",Inhalt_K7!BCY52)</f>
        <v xml:space="preserve">   </v>
      </c>
      <c r="BCX38" s="81" t="str">
        <f>CONCATENATE(Inhalt_K7!BCY52,"   ",Inhalt_K7!BCZ52)</f>
        <v xml:space="preserve">   </v>
      </c>
      <c r="BCY38" s="81" t="str">
        <f>CONCATENATE(Inhalt_K7!BCZ52,"   ",Inhalt_K7!BDA52)</f>
        <v xml:space="preserve">   </v>
      </c>
      <c r="BCZ38" s="81" t="str">
        <f>CONCATENATE(Inhalt_K7!BDA52,"   ",Inhalt_K7!BDB52)</f>
        <v xml:space="preserve">   </v>
      </c>
      <c r="BDA38" s="81" t="str">
        <f>CONCATENATE(Inhalt_K7!BDB52,"   ",Inhalt_K7!BDC52)</f>
        <v xml:space="preserve">   </v>
      </c>
      <c r="BDB38" s="81" t="str">
        <f>CONCATENATE(Inhalt_K7!BDC52,"   ",Inhalt_K7!BDD52)</f>
        <v xml:space="preserve">   </v>
      </c>
      <c r="BDC38" s="81" t="str">
        <f>CONCATENATE(Inhalt_K7!BDD52,"   ",Inhalt_K7!BDE52)</f>
        <v xml:space="preserve">   </v>
      </c>
      <c r="BDD38" s="81" t="str">
        <f>CONCATENATE(Inhalt_K7!BDE52,"   ",Inhalt_K7!BDF52)</f>
        <v xml:space="preserve">   </v>
      </c>
      <c r="BDE38" s="81" t="str">
        <f>CONCATENATE(Inhalt_K7!BDF52,"   ",Inhalt_K7!BDG52)</f>
        <v xml:space="preserve">   </v>
      </c>
      <c r="BDF38" s="81" t="str">
        <f>CONCATENATE(Inhalt_K7!BDG52,"   ",Inhalt_K7!BDH52)</f>
        <v xml:space="preserve">   </v>
      </c>
      <c r="BDG38" s="81" t="str">
        <f>CONCATENATE(Inhalt_K7!BDH52,"   ",Inhalt_K7!BDI52)</f>
        <v xml:space="preserve">   </v>
      </c>
      <c r="BDH38" s="81" t="str">
        <f>CONCATENATE(Inhalt_K7!BDI52,"   ",Inhalt_K7!BDJ52)</f>
        <v xml:space="preserve">   </v>
      </c>
      <c r="BDI38" s="81" t="str">
        <f>CONCATENATE(Inhalt_K7!BDJ52,"   ",Inhalt_K7!BDK52)</f>
        <v xml:space="preserve">   </v>
      </c>
      <c r="BDJ38" s="81" t="str">
        <f>CONCATENATE(Inhalt_K7!BDK52,"   ",Inhalt_K7!BDL52)</f>
        <v xml:space="preserve">   </v>
      </c>
      <c r="BDK38" s="81" t="str">
        <f>CONCATENATE(Inhalt_K7!BDL52,"   ",Inhalt_K7!BDM52)</f>
        <v xml:space="preserve">   </v>
      </c>
      <c r="BDL38" s="81" t="str">
        <f>CONCATENATE(Inhalt_K7!BDM52,"   ",Inhalt_K7!BDN52)</f>
        <v xml:space="preserve">   </v>
      </c>
      <c r="BDM38" s="81" t="str">
        <f>CONCATENATE(Inhalt_K7!BDN52,"   ",Inhalt_K7!BDO52)</f>
        <v xml:space="preserve">   </v>
      </c>
      <c r="BDN38" s="81" t="str">
        <f>CONCATENATE(Inhalt_K7!BDO52,"   ",Inhalt_K7!BDP52)</f>
        <v xml:space="preserve">   </v>
      </c>
      <c r="BDO38" s="81" t="str">
        <f>CONCATENATE(Inhalt_K7!BDP52,"   ",Inhalt_K7!BDQ52)</f>
        <v xml:space="preserve">   </v>
      </c>
      <c r="BDP38" s="81" t="str">
        <f>CONCATENATE(Inhalt_K7!BDQ52,"   ",Inhalt_K7!BDR52)</f>
        <v xml:space="preserve">   </v>
      </c>
      <c r="BDQ38" s="81" t="str">
        <f>CONCATENATE(Inhalt_K7!BDR52,"   ",Inhalt_K7!BDS52)</f>
        <v xml:space="preserve">   </v>
      </c>
      <c r="BDR38" s="81" t="str">
        <f>CONCATENATE(Inhalt_K7!BDS52,"   ",Inhalt_K7!BDT52)</f>
        <v xml:space="preserve">   </v>
      </c>
      <c r="BDS38" s="81" t="str">
        <f>CONCATENATE(Inhalt_K7!BDT52,"   ",Inhalt_K7!BDU52)</f>
        <v xml:space="preserve">   </v>
      </c>
      <c r="BDT38" s="81" t="str">
        <f>CONCATENATE(Inhalt_K7!BDU52,"   ",Inhalt_K7!BDV52)</f>
        <v xml:space="preserve">   </v>
      </c>
      <c r="BDU38" s="81" t="str">
        <f>CONCATENATE(Inhalt_K7!BDV52,"   ",Inhalt_K7!BDW52)</f>
        <v xml:space="preserve">   </v>
      </c>
      <c r="BDV38" s="81" t="str">
        <f>CONCATENATE(Inhalt_K7!BDW52,"   ",Inhalt_K7!BDX52)</f>
        <v xml:space="preserve">   </v>
      </c>
      <c r="BDW38" s="81" t="str">
        <f>CONCATENATE(Inhalt_K7!BDX52,"   ",Inhalt_K7!BDY52)</f>
        <v xml:space="preserve">   </v>
      </c>
      <c r="BDX38" s="81" t="str">
        <f>CONCATENATE(Inhalt_K7!BDY52,"   ",Inhalt_K7!BDZ52)</f>
        <v xml:space="preserve">   </v>
      </c>
      <c r="BDY38" s="81" t="str">
        <f>CONCATENATE(Inhalt_K7!BDZ52,"   ",Inhalt_K7!BEA52)</f>
        <v xml:space="preserve">   </v>
      </c>
      <c r="BDZ38" s="81" t="str">
        <f>CONCATENATE(Inhalt_K7!BEA52,"   ",Inhalt_K7!BEB52)</f>
        <v xml:space="preserve">   </v>
      </c>
      <c r="BEA38" s="81" t="str">
        <f>CONCATENATE(Inhalt_K7!BEB52,"   ",Inhalt_K7!BEC52)</f>
        <v xml:space="preserve">   </v>
      </c>
      <c r="BEB38" s="81" t="str">
        <f>CONCATENATE(Inhalt_K7!BEC52,"   ",Inhalt_K7!BED52)</f>
        <v xml:space="preserve">   </v>
      </c>
      <c r="BEC38" s="81" t="str">
        <f>CONCATENATE(Inhalt_K7!BED52,"   ",Inhalt_K7!BEE52)</f>
        <v xml:space="preserve">   </v>
      </c>
      <c r="BED38" s="81" t="str">
        <f>CONCATENATE(Inhalt_K7!BEE52,"   ",Inhalt_K7!BEF52)</f>
        <v xml:space="preserve">   </v>
      </c>
      <c r="BEE38" s="81" t="str">
        <f>CONCATENATE(Inhalt_K7!BEF52,"   ",Inhalt_K7!BEG52)</f>
        <v xml:space="preserve">   </v>
      </c>
      <c r="BEF38" s="81" t="str">
        <f>CONCATENATE(Inhalt_K7!BEG52,"   ",Inhalt_K7!BEH52)</f>
        <v xml:space="preserve">   </v>
      </c>
      <c r="BEG38" s="81" t="str">
        <f>CONCATENATE(Inhalt_K7!BEH52,"   ",Inhalt_K7!BEI52)</f>
        <v xml:space="preserve">   </v>
      </c>
      <c r="BEH38" s="81" t="str">
        <f>CONCATENATE(Inhalt_K7!BEI52,"   ",Inhalt_K7!BEJ52)</f>
        <v xml:space="preserve">   </v>
      </c>
      <c r="BEI38" s="81" t="str">
        <f>CONCATENATE(Inhalt_K7!BEJ52,"   ",Inhalt_K7!BEK52)</f>
        <v xml:space="preserve">   </v>
      </c>
      <c r="BEJ38" s="81" t="str">
        <f>CONCATENATE(Inhalt_K7!BEK52,"   ",Inhalt_K7!BEL52)</f>
        <v xml:space="preserve">   </v>
      </c>
      <c r="BEK38" s="81" t="str">
        <f>CONCATENATE(Inhalt_K7!BEL52,"   ",Inhalt_K7!BEM52)</f>
        <v xml:space="preserve">   </v>
      </c>
      <c r="BEL38" s="81" t="str">
        <f>CONCATENATE(Inhalt_K7!BEM52,"   ",Inhalt_K7!BEN52)</f>
        <v xml:space="preserve">   </v>
      </c>
      <c r="BEM38" s="81" t="str">
        <f>CONCATENATE(Inhalt_K7!BEN52,"   ",Inhalt_K7!BEO52)</f>
        <v xml:space="preserve">   </v>
      </c>
      <c r="BEN38" s="81" t="str">
        <f>CONCATENATE(Inhalt_K7!BEO52,"   ",Inhalt_K7!BEP52)</f>
        <v xml:space="preserve">   </v>
      </c>
      <c r="BEO38" s="81" t="str">
        <f>CONCATENATE(Inhalt_K7!BEP52,"   ",Inhalt_K7!BEQ52)</f>
        <v xml:space="preserve">   </v>
      </c>
      <c r="BEP38" s="81" t="str">
        <f>CONCATENATE(Inhalt_K7!BEQ52,"   ",Inhalt_K7!BER52)</f>
        <v xml:space="preserve">   </v>
      </c>
      <c r="BEQ38" s="81" t="str">
        <f>CONCATENATE(Inhalt_K7!BER52,"   ",Inhalt_K7!BES52)</f>
        <v xml:space="preserve">   </v>
      </c>
      <c r="BER38" s="81" t="str">
        <f>CONCATENATE(Inhalt_K7!BES52,"   ",Inhalt_K7!BET52)</f>
        <v xml:space="preserve">   </v>
      </c>
      <c r="BES38" s="81" t="str">
        <f>CONCATENATE(Inhalt_K7!BET52,"   ",Inhalt_K7!BEU52)</f>
        <v xml:space="preserve">   </v>
      </c>
      <c r="BET38" s="81" t="str">
        <f>CONCATENATE(Inhalt_K7!BEU52,"   ",Inhalt_K7!BEV52)</f>
        <v xml:space="preserve">   </v>
      </c>
      <c r="BEU38" s="81" t="str">
        <f>CONCATENATE(Inhalt_K7!BEV52,"   ",Inhalt_K7!BEW52)</f>
        <v xml:space="preserve">   </v>
      </c>
      <c r="BEV38" s="81" t="str">
        <f>CONCATENATE(Inhalt_K7!BEW52,"   ",Inhalt_K7!BEX52)</f>
        <v xml:space="preserve">   </v>
      </c>
      <c r="BEW38" s="81" t="str">
        <f>CONCATENATE(Inhalt_K7!BEX52,"   ",Inhalt_K7!BEY52)</f>
        <v xml:space="preserve">   </v>
      </c>
      <c r="BEX38" s="81" t="str">
        <f>CONCATENATE(Inhalt_K7!BEY52,"   ",Inhalt_K7!BEZ52)</f>
        <v xml:space="preserve">   </v>
      </c>
      <c r="BEY38" s="81" t="str">
        <f>CONCATENATE(Inhalt_K7!BEZ52,"   ",Inhalt_K7!BFA52)</f>
        <v xml:space="preserve">   </v>
      </c>
      <c r="BEZ38" s="81" t="str">
        <f>CONCATENATE(Inhalt_K7!BFA52,"   ",Inhalt_K7!BFB52)</f>
        <v xml:space="preserve">   </v>
      </c>
      <c r="BFA38" s="81" t="str">
        <f>CONCATENATE(Inhalt_K7!BFB52,"   ",Inhalt_K7!BFC52)</f>
        <v xml:space="preserve">   </v>
      </c>
      <c r="BFB38" s="81" t="str">
        <f>CONCATENATE(Inhalt_K7!BFC52,"   ",Inhalt_K7!BFD52)</f>
        <v xml:space="preserve">   </v>
      </c>
      <c r="BFC38" s="81" t="str">
        <f>CONCATENATE(Inhalt_K7!BFD52,"   ",Inhalt_K7!BFE52)</f>
        <v xml:space="preserve">   </v>
      </c>
      <c r="BFD38" s="81" t="str">
        <f>CONCATENATE(Inhalt_K7!BFE52,"   ",Inhalt_K7!BFF52)</f>
        <v xml:space="preserve">   </v>
      </c>
      <c r="BFE38" s="81" t="str">
        <f>CONCATENATE(Inhalt_K7!BFF52,"   ",Inhalt_K7!BFG52)</f>
        <v xml:space="preserve">   </v>
      </c>
      <c r="BFF38" s="81" t="str">
        <f>CONCATENATE(Inhalt_K7!BFG52,"   ",Inhalt_K7!BFH52)</f>
        <v xml:space="preserve">   </v>
      </c>
      <c r="BFG38" s="81" t="str">
        <f>CONCATENATE(Inhalt_K7!BFH52,"   ",Inhalt_K7!BFI52)</f>
        <v xml:space="preserve">   </v>
      </c>
      <c r="BFH38" s="81" t="str">
        <f>CONCATENATE(Inhalt_K7!BFI52,"   ",Inhalt_K7!BFJ52)</f>
        <v xml:space="preserve">   </v>
      </c>
      <c r="BFI38" s="81" t="str">
        <f>CONCATENATE(Inhalt_K7!BFJ52,"   ",Inhalt_K7!BFK52)</f>
        <v xml:space="preserve">   </v>
      </c>
      <c r="BFJ38" s="81" t="str">
        <f>CONCATENATE(Inhalt_K7!BFK52,"   ",Inhalt_K7!BFL52)</f>
        <v xml:space="preserve">   </v>
      </c>
      <c r="BFK38" s="81" t="str">
        <f>CONCATENATE(Inhalt_K7!BFL52,"   ",Inhalt_K7!BFM52)</f>
        <v xml:space="preserve">   </v>
      </c>
      <c r="BFL38" s="81" t="str">
        <f>CONCATENATE(Inhalt_K7!BFM52,"   ",Inhalt_K7!BFN52)</f>
        <v xml:space="preserve">   </v>
      </c>
      <c r="BFM38" s="81" t="str">
        <f>CONCATENATE(Inhalt_K7!BFN52,"   ",Inhalt_K7!BFO52)</f>
        <v xml:space="preserve">   </v>
      </c>
      <c r="BFN38" s="81" t="str">
        <f>CONCATENATE(Inhalt_K7!BFO52,"   ",Inhalt_K7!BFP52)</f>
        <v xml:space="preserve">   </v>
      </c>
      <c r="BFO38" s="81" t="str">
        <f>CONCATENATE(Inhalt_K7!BFP52,"   ",Inhalt_K7!BFQ52)</f>
        <v xml:space="preserve">   </v>
      </c>
      <c r="BFP38" s="81" t="str">
        <f>CONCATENATE(Inhalt_K7!BFQ52,"   ",Inhalt_K7!BFR52)</f>
        <v xml:space="preserve">   </v>
      </c>
      <c r="BFQ38" s="81" t="str">
        <f>CONCATENATE(Inhalt_K7!BFR52,"   ",Inhalt_K7!BFS52)</f>
        <v xml:space="preserve">   </v>
      </c>
      <c r="BFR38" s="81" t="str">
        <f>CONCATENATE(Inhalt_K7!BFS52,"   ",Inhalt_K7!BFT52)</f>
        <v xml:space="preserve">   </v>
      </c>
      <c r="BFS38" s="81" t="str">
        <f>CONCATENATE(Inhalt_K7!BFT52,"   ",Inhalt_K7!BFU52)</f>
        <v xml:space="preserve">   </v>
      </c>
      <c r="BFT38" s="81" t="str">
        <f>CONCATENATE(Inhalt_K7!BFU52,"   ",Inhalt_K7!BFV52)</f>
        <v xml:space="preserve">   </v>
      </c>
      <c r="BFU38" s="81" t="str">
        <f>CONCATENATE(Inhalt_K7!BFV52,"   ",Inhalt_K7!BFW52)</f>
        <v xml:space="preserve">   </v>
      </c>
      <c r="BFV38" s="81" t="str">
        <f>CONCATENATE(Inhalt_K7!BFW52,"   ",Inhalt_K7!BFX52)</f>
        <v xml:space="preserve">   </v>
      </c>
      <c r="BFW38" s="81" t="str">
        <f>CONCATENATE(Inhalt_K7!BFX52,"   ",Inhalt_K7!BFY52)</f>
        <v xml:space="preserve">   </v>
      </c>
      <c r="BFX38" s="81" t="str">
        <f>CONCATENATE(Inhalt_K7!BFY52,"   ",Inhalt_K7!BFZ52)</f>
        <v xml:space="preserve">   </v>
      </c>
      <c r="BFY38" s="81" t="str">
        <f>CONCATENATE(Inhalt_K7!BFZ52,"   ",Inhalt_K7!BGA52)</f>
        <v xml:space="preserve">   </v>
      </c>
      <c r="BFZ38" s="81" t="str">
        <f>CONCATENATE(Inhalt_K7!BGA52,"   ",Inhalt_K7!BGB52)</f>
        <v xml:space="preserve">   </v>
      </c>
      <c r="BGA38" s="81" t="str">
        <f>CONCATENATE(Inhalt_K7!BGB52,"   ",Inhalt_K7!BGC52)</f>
        <v xml:space="preserve">   </v>
      </c>
      <c r="BGB38" s="81" t="str">
        <f>CONCATENATE(Inhalt_K7!BGC52,"   ",Inhalt_K7!BGD52)</f>
        <v xml:space="preserve">   </v>
      </c>
      <c r="BGC38" s="81" t="str">
        <f>CONCATENATE(Inhalt_K7!BGD52,"   ",Inhalt_K7!BGE52)</f>
        <v xml:space="preserve">   </v>
      </c>
      <c r="BGD38" s="81" t="str">
        <f>CONCATENATE(Inhalt_K7!BGE52,"   ",Inhalt_K7!BGF52)</f>
        <v xml:space="preserve">   </v>
      </c>
      <c r="BGE38" s="81" t="str">
        <f>CONCATENATE(Inhalt_K7!BGF52,"   ",Inhalt_K7!BGG52)</f>
        <v xml:space="preserve">   </v>
      </c>
      <c r="BGF38" s="81" t="str">
        <f>CONCATENATE(Inhalt_K7!BGG52,"   ",Inhalt_K7!BGH52)</f>
        <v xml:space="preserve">   </v>
      </c>
      <c r="BGG38" s="81" t="str">
        <f>CONCATENATE(Inhalt_K7!BGH52,"   ",Inhalt_K7!BGI52)</f>
        <v xml:space="preserve">   </v>
      </c>
      <c r="BGH38" s="81" t="str">
        <f>CONCATENATE(Inhalt_K7!BGI52,"   ",Inhalt_K7!BGJ52)</f>
        <v xml:space="preserve">   </v>
      </c>
      <c r="BGI38" s="81" t="str">
        <f>CONCATENATE(Inhalt_K7!BGJ52,"   ",Inhalt_K7!BGK52)</f>
        <v xml:space="preserve">   </v>
      </c>
      <c r="BGJ38" s="81" t="str">
        <f>CONCATENATE(Inhalt_K7!BGK52,"   ",Inhalt_K7!BGL52)</f>
        <v xml:space="preserve">   </v>
      </c>
      <c r="BGK38" s="81" t="str">
        <f>CONCATENATE(Inhalt_K7!BGL52,"   ",Inhalt_K7!BGM52)</f>
        <v xml:space="preserve">   </v>
      </c>
      <c r="BGL38" s="81" t="str">
        <f>CONCATENATE(Inhalt_K7!BGM52,"   ",Inhalt_K7!BGN52)</f>
        <v xml:space="preserve">   </v>
      </c>
      <c r="BGM38" s="81" t="str">
        <f>CONCATENATE(Inhalt_K7!BGN52,"   ",Inhalt_K7!BGO52)</f>
        <v xml:space="preserve">   </v>
      </c>
      <c r="BGN38" s="81" t="str">
        <f>CONCATENATE(Inhalt_K7!BGO52,"   ",Inhalt_K7!BGP52)</f>
        <v xml:space="preserve">   </v>
      </c>
      <c r="BGO38" s="81" t="str">
        <f>CONCATENATE(Inhalt_K7!BGP52,"   ",Inhalt_K7!BGQ52)</f>
        <v xml:space="preserve">   </v>
      </c>
      <c r="BGP38" s="81" t="str">
        <f>CONCATENATE(Inhalt_K7!BGQ52,"   ",Inhalt_K7!BGR52)</f>
        <v xml:space="preserve">   </v>
      </c>
      <c r="BGQ38" s="81" t="str">
        <f>CONCATENATE(Inhalt_K7!BGR52,"   ",Inhalt_K7!BGS52)</f>
        <v xml:space="preserve">   </v>
      </c>
      <c r="BGR38" s="81" t="str">
        <f>CONCATENATE(Inhalt_K7!BGS52,"   ",Inhalt_K7!BGT52)</f>
        <v xml:space="preserve">   </v>
      </c>
      <c r="BGS38" s="81" t="str">
        <f>CONCATENATE(Inhalt_K7!BGT52,"   ",Inhalt_K7!BGU52)</f>
        <v xml:space="preserve">   </v>
      </c>
      <c r="BGT38" s="81" t="str">
        <f>CONCATENATE(Inhalt_K7!BGU52,"   ",Inhalt_K7!BGV52)</f>
        <v xml:space="preserve">   </v>
      </c>
      <c r="BGU38" s="81" t="str">
        <f>CONCATENATE(Inhalt_K7!BGV52,"   ",Inhalt_K7!BGW52)</f>
        <v xml:space="preserve">   </v>
      </c>
      <c r="BGV38" s="81" t="str">
        <f>CONCATENATE(Inhalt_K7!BGW52,"   ",Inhalt_K7!BGX52)</f>
        <v xml:space="preserve">   </v>
      </c>
      <c r="BGW38" s="81" t="str">
        <f>CONCATENATE(Inhalt_K7!BGX52,"   ",Inhalt_K7!BGY52)</f>
        <v xml:space="preserve">   </v>
      </c>
      <c r="BGX38" s="81" t="str">
        <f>CONCATENATE(Inhalt_K7!BGY52,"   ",Inhalt_K7!BGZ52)</f>
        <v xml:space="preserve">   </v>
      </c>
      <c r="BGY38" s="81" t="str">
        <f>CONCATENATE(Inhalt_K7!BGZ52,"   ",Inhalt_K7!BHA52)</f>
        <v xml:space="preserve">   </v>
      </c>
      <c r="BGZ38" s="81" t="str">
        <f>CONCATENATE(Inhalt_K7!BHA52,"   ",Inhalt_K7!BHB52)</f>
        <v xml:space="preserve">   </v>
      </c>
      <c r="BHA38" s="81" t="str">
        <f>CONCATENATE(Inhalt_K7!BHB52,"   ",Inhalt_K7!BHC52)</f>
        <v xml:space="preserve">   </v>
      </c>
      <c r="BHB38" s="81" t="str">
        <f>CONCATENATE(Inhalt_K7!BHC52,"   ",Inhalt_K7!BHD52)</f>
        <v xml:space="preserve">   </v>
      </c>
      <c r="BHC38" s="81" t="str">
        <f>CONCATENATE(Inhalt_K7!BHD52,"   ",Inhalt_K7!BHE52)</f>
        <v xml:space="preserve">   </v>
      </c>
      <c r="BHD38" s="81" t="str">
        <f>CONCATENATE(Inhalt_K7!BHE52,"   ",Inhalt_K7!BHF52)</f>
        <v xml:space="preserve">   </v>
      </c>
      <c r="BHE38" s="81" t="str">
        <f>CONCATENATE(Inhalt_K7!BHF52,"   ",Inhalt_K7!BHG52)</f>
        <v xml:space="preserve">   </v>
      </c>
      <c r="BHF38" s="81" t="str">
        <f>CONCATENATE(Inhalt_K7!BHG52,"   ",Inhalt_K7!BHH52)</f>
        <v xml:space="preserve">   </v>
      </c>
      <c r="BHG38" s="81" t="str">
        <f>CONCATENATE(Inhalt_K7!BHH52,"   ",Inhalt_K7!BHI52)</f>
        <v xml:space="preserve">   </v>
      </c>
      <c r="BHH38" s="81" t="str">
        <f>CONCATENATE(Inhalt_K7!BHI52,"   ",Inhalt_K7!BHJ52)</f>
        <v xml:space="preserve">   </v>
      </c>
      <c r="BHI38" s="81" t="str">
        <f>CONCATENATE(Inhalt_K7!BHJ52,"   ",Inhalt_K7!BHK52)</f>
        <v xml:space="preserve">   </v>
      </c>
      <c r="BHJ38" s="81" t="str">
        <f>CONCATENATE(Inhalt_K7!BHK52,"   ",Inhalt_K7!BHL52)</f>
        <v xml:space="preserve">   </v>
      </c>
      <c r="BHK38" s="81" t="str">
        <f>CONCATENATE(Inhalt_K7!BHL52,"   ",Inhalt_K7!BHM52)</f>
        <v xml:space="preserve">   </v>
      </c>
      <c r="BHL38" s="81" t="str">
        <f>CONCATENATE(Inhalt_K7!BHM52,"   ",Inhalt_K7!BHN52)</f>
        <v xml:space="preserve">   </v>
      </c>
      <c r="BHM38" s="81" t="str">
        <f>CONCATENATE(Inhalt_K7!BHN52,"   ",Inhalt_K7!BHO52)</f>
        <v xml:space="preserve">   </v>
      </c>
      <c r="BHN38" s="81" t="str">
        <f>CONCATENATE(Inhalt_K7!BHO52,"   ",Inhalt_K7!BHP52)</f>
        <v xml:space="preserve">   </v>
      </c>
      <c r="BHO38" s="81" t="str">
        <f>CONCATENATE(Inhalt_K7!BHP52,"   ",Inhalt_K7!BHQ52)</f>
        <v xml:space="preserve">   </v>
      </c>
      <c r="BHP38" s="81" t="str">
        <f>CONCATENATE(Inhalt_K7!BHQ52,"   ",Inhalt_K7!BHR52)</f>
        <v xml:space="preserve">   </v>
      </c>
      <c r="BHQ38" s="81" t="str">
        <f>CONCATENATE(Inhalt_K7!BHR52,"   ",Inhalt_K7!BHS52)</f>
        <v xml:space="preserve">   </v>
      </c>
      <c r="BHR38" s="81" t="str">
        <f>CONCATENATE(Inhalt_K7!BHS52,"   ",Inhalt_K7!BHT52)</f>
        <v xml:space="preserve">   </v>
      </c>
      <c r="BHS38" s="81" t="str">
        <f>CONCATENATE(Inhalt_K7!BHT52,"   ",Inhalt_K7!BHU52)</f>
        <v xml:space="preserve">   </v>
      </c>
      <c r="BHT38" s="81" t="str">
        <f>CONCATENATE(Inhalt_K7!BHU52,"   ",Inhalt_K7!BHV52)</f>
        <v xml:space="preserve">   </v>
      </c>
      <c r="BHU38" s="81" t="str">
        <f>CONCATENATE(Inhalt_K7!BHV52,"   ",Inhalt_K7!BHW52)</f>
        <v xml:space="preserve">   </v>
      </c>
      <c r="BHV38" s="81" t="str">
        <f>CONCATENATE(Inhalt_K7!BHW52,"   ",Inhalt_K7!BHX52)</f>
        <v xml:space="preserve">   </v>
      </c>
      <c r="BHW38" s="81" t="str">
        <f>CONCATENATE(Inhalt_K7!BHX52,"   ",Inhalt_K7!BHY52)</f>
        <v xml:space="preserve">   </v>
      </c>
      <c r="BHX38" s="81" t="str">
        <f>CONCATENATE(Inhalt_K7!BHY52,"   ",Inhalt_K7!BHZ52)</f>
        <v xml:space="preserve">   </v>
      </c>
      <c r="BHY38" s="81" t="str">
        <f>CONCATENATE(Inhalt_K7!BHZ52,"   ",Inhalt_K7!BIA52)</f>
        <v xml:space="preserve">   </v>
      </c>
      <c r="BHZ38" s="81" t="str">
        <f>CONCATENATE(Inhalt_K7!BIA52,"   ",Inhalt_K7!BIB52)</f>
        <v xml:space="preserve">   </v>
      </c>
      <c r="BIA38" s="81" t="str">
        <f>CONCATENATE(Inhalt_K7!BIB52,"   ",Inhalt_K7!BIC52)</f>
        <v xml:space="preserve">   </v>
      </c>
      <c r="BIB38" s="81" t="str">
        <f>CONCATENATE(Inhalt_K7!BIC52,"   ",Inhalt_K7!BID52)</f>
        <v xml:space="preserve">   </v>
      </c>
      <c r="BIC38" s="81" t="str">
        <f>CONCATENATE(Inhalt_K7!BID52,"   ",Inhalt_K7!BIE52)</f>
        <v xml:space="preserve">   </v>
      </c>
      <c r="BID38" s="81" t="str">
        <f>CONCATENATE(Inhalt_K7!BIE52,"   ",Inhalt_K7!BIF52)</f>
        <v xml:space="preserve">   </v>
      </c>
      <c r="BIE38" s="81" t="str">
        <f>CONCATENATE(Inhalt_K7!BIF52,"   ",Inhalt_K7!BIG52)</f>
        <v xml:space="preserve">   </v>
      </c>
      <c r="BIF38" s="81" t="str">
        <f>CONCATENATE(Inhalt_K7!BIG52,"   ",Inhalt_K7!BIH52)</f>
        <v xml:space="preserve">   </v>
      </c>
      <c r="BIG38" s="81" t="str">
        <f>CONCATENATE(Inhalt_K7!BIH52,"   ",Inhalt_K7!BII52)</f>
        <v xml:space="preserve">   </v>
      </c>
      <c r="BIH38" s="81" t="str">
        <f>CONCATENATE(Inhalt_K7!BII52,"   ",Inhalt_K7!BIJ52)</f>
        <v xml:space="preserve">   </v>
      </c>
      <c r="BII38" s="81" t="str">
        <f>CONCATENATE(Inhalt_K7!BIJ52,"   ",Inhalt_K7!BIK52)</f>
        <v xml:space="preserve">   </v>
      </c>
      <c r="BIJ38" s="81" t="str">
        <f>CONCATENATE(Inhalt_K7!BIK52,"   ",Inhalt_K7!BIL52)</f>
        <v xml:space="preserve">   </v>
      </c>
      <c r="BIK38" s="81" t="str">
        <f>CONCATENATE(Inhalt_K7!BIL52,"   ",Inhalt_K7!BIM52)</f>
        <v xml:space="preserve">   </v>
      </c>
      <c r="BIL38" s="81" t="str">
        <f>CONCATENATE(Inhalt_K7!BIM52,"   ",Inhalt_K7!BIN52)</f>
        <v xml:space="preserve">   </v>
      </c>
      <c r="BIM38" s="81" t="str">
        <f>CONCATENATE(Inhalt_K7!BIN52,"   ",Inhalt_K7!BIO52)</f>
        <v xml:space="preserve">   </v>
      </c>
      <c r="BIN38" s="81" t="str">
        <f>CONCATENATE(Inhalt_K7!BIO52,"   ",Inhalt_K7!BIP52)</f>
        <v xml:space="preserve">   </v>
      </c>
      <c r="BIO38" s="81" t="str">
        <f>CONCATENATE(Inhalt_K7!BIP52,"   ",Inhalt_K7!BIQ52)</f>
        <v xml:space="preserve">   </v>
      </c>
      <c r="BIP38" s="81" t="str">
        <f>CONCATENATE(Inhalt_K7!BIQ52,"   ",Inhalt_K7!BIR52)</f>
        <v xml:space="preserve">   </v>
      </c>
      <c r="BIQ38" s="81" t="str">
        <f>CONCATENATE(Inhalt_K7!BIR52,"   ",Inhalt_K7!BIS52)</f>
        <v xml:space="preserve">   </v>
      </c>
      <c r="BIR38" s="81" t="str">
        <f>CONCATENATE(Inhalt_K7!BIS52,"   ",Inhalt_K7!BIT52)</f>
        <v xml:space="preserve">   </v>
      </c>
      <c r="BIS38" s="81" t="str">
        <f>CONCATENATE(Inhalt_K7!BIT52,"   ",Inhalt_K7!BIU52)</f>
        <v xml:space="preserve">   </v>
      </c>
      <c r="BIT38" s="81" t="str">
        <f>CONCATENATE(Inhalt_K7!BIU52,"   ",Inhalt_K7!BIV52)</f>
        <v xml:space="preserve">   </v>
      </c>
      <c r="BIU38" s="81" t="str">
        <f>CONCATENATE(Inhalt_K7!BIV52,"   ",Inhalt_K7!BIW52)</f>
        <v xml:space="preserve">   </v>
      </c>
      <c r="BIV38" s="81" t="str">
        <f>CONCATENATE(Inhalt_K7!BIW52,"   ",Inhalt_K7!BIX52)</f>
        <v xml:space="preserve">   </v>
      </c>
      <c r="BIW38" s="81" t="str">
        <f>CONCATENATE(Inhalt_K7!BIX52,"   ",Inhalt_K7!BIY52)</f>
        <v xml:space="preserve">   </v>
      </c>
      <c r="BIX38" s="81" t="str">
        <f>CONCATENATE(Inhalt_K7!BIY52,"   ",Inhalt_K7!BIZ52)</f>
        <v xml:space="preserve">   </v>
      </c>
      <c r="BIY38" s="81" t="str">
        <f>CONCATENATE(Inhalt_K7!BIZ52,"   ",Inhalt_K7!BJA52)</f>
        <v xml:space="preserve">   </v>
      </c>
      <c r="BIZ38" s="81" t="str">
        <f>CONCATENATE(Inhalt_K7!BJA52,"   ",Inhalt_K7!BJB52)</f>
        <v xml:space="preserve">   </v>
      </c>
      <c r="BJA38" s="81" t="str">
        <f>CONCATENATE(Inhalt_K7!BJB52,"   ",Inhalt_K7!BJC52)</f>
        <v xml:space="preserve">   </v>
      </c>
      <c r="BJB38" s="81" t="str">
        <f>CONCATENATE(Inhalt_K7!BJC52,"   ",Inhalt_K7!BJD52)</f>
        <v xml:space="preserve">   </v>
      </c>
      <c r="BJC38" s="81" t="str">
        <f>CONCATENATE(Inhalt_K7!BJD52,"   ",Inhalt_K7!BJE52)</f>
        <v xml:space="preserve">   </v>
      </c>
      <c r="BJD38" s="81" t="str">
        <f>CONCATENATE(Inhalt_K7!BJE52,"   ",Inhalt_K7!BJF52)</f>
        <v xml:space="preserve">   </v>
      </c>
      <c r="BJE38" s="81" t="str">
        <f>CONCATENATE(Inhalt_K7!BJF52,"   ",Inhalt_K7!BJG52)</f>
        <v xml:space="preserve">   </v>
      </c>
      <c r="BJF38" s="81" t="str">
        <f>CONCATENATE(Inhalt_K7!BJG52,"   ",Inhalt_K7!BJH52)</f>
        <v xml:space="preserve">   </v>
      </c>
      <c r="BJG38" s="81" t="str">
        <f>CONCATENATE(Inhalt_K7!BJH52,"   ",Inhalt_K7!BJI52)</f>
        <v xml:space="preserve">   </v>
      </c>
      <c r="BJH38" s="81" t="str">
        <f>CONCATENATE(Inhalt_K7!BJI52,"   ",Inhalt_K7!BJJ52)</f>
        <v xml:space="preserve">   </v>
      </c>
      <c r="BJI38" s="81" t="str">
        <f>CONCATENATE(Inhalt_K7!BJJ52,"   ",Inhalt_K7!BJK52)</f>
        <v xml:space="preserve">   </v>
      </c>
      <c r="BJJ38" s="81" t="str">
        <f>CONCATENATE(Inhalt_K7!BJK52,"   ",Inhalt_K7!BJL52)</f>
        <v xml:space="preserve">   </v>
      </c>
      <c r="BJK38" s="81" t="str">
        <f>CONCATENATE(Inhalt_K7!BJL52,"   ",Inhalt_K7!BJM52)</f>
        <v xml:space="preserve">   </v>
      </c>
      <c r="BJL38" s="81" t="str">
        <f>CONCATENATE(Inhalt_K7!BJM52,"   ",Inhalt_K7!BJN52)</f>
        <v xml:space="preserve">   </v>
      </c>
      <c r="BJM38" s="81" t="str">
        <f>CONCATENATE(Inhalt_K7!BJN52,"   ",Inhalt_K7!BJO52)</f>
        <v xml:space="preserve">   </v>
      </c>
      <c r="BJN38" s="81" t="str">
        <f>CONCATENATE(Inhalt_K7!BJO52,"   ",Inhalt_K7!BJP52)</f>
        <v xml:space="preserve">   </v>
      </c>
      <c r="BJO38" s="81" t="str">
        <f>CONCATENATE(Inhalt_K7!BJP52,"   ",Inhalt_K7!BJQ52)</f>
        <v xml:space="preserve">   </v>
      </c>
      <c r="BJP38" s="81" t="str">
        <f>CONCATENATE(Inhalt_K7!BJQ52,"   ",Inhalt_K7!BJR52)</f>
        <v xml:space="preserve">   </v>
      </c>
      <c r="BJQ38" s="81" t="str">
        <f>CONCATENATE(Inhalt_K7!BJR52,"   ",Inhalt_K7!BJS52)</f>
        <v xml:space="preserve">   </v>
      </c>
      <c r="BJR38" s="81" t="str">
        <f>CONCATENATE(Inhalt_K7!BJS52,"   ",Inhalt_K7!BJT52)</f>
        <v xml:space="preserve">   </v>
      </c>
      <c r="BJS38" s="81" t="str">
        <f>CONCATENATE(Inhalt_K7!BJT52,"   ",Inhalt_K7!BJU52)</f>
        <v xml:space="preserve">   </v>
      </c>
      <c r="BJT38" s="81" t="str">
        <f>CONCATENATE(Inhalt_K7!BJU52,"   ",Inhalt_K7!BJV52)</f>
        <v xml:space="preserve">   </v>
      </c>
      <c r="BJU38" s="81" t="str">
        <f>CONCATENATE(Inhalt_K7!BJV52,"   ",Inhalt_K7!BJW52)</f>
        <v xml:space="preserve">   </v>
      </c>
      <c r="BJV38" s="81" t="str">
        <f>CONCATENATE(Inhalt_K7!BJW52,"   ",Inhalt_K7!BJX52)</f>
        <v xml:space="preserve">   </v>
      </c>
      <c r="BJW38" s="81" t="str">
        <f>CONCATENATE(Inhalt_K7!BJX52,"   ",Inhalt_K7!BJY52)</f>
        <v xml:space="preserve">   </v>
      </c>
      <c r="BJX38" s="81" t="str">
        <f>CONCATENATE(Inhalt_K7!BJY52,"   ",Inhalt_K7!BJZ52)</f>
        <v xml:space="preserve">   </v>
      </c>
      <c r="BJY38" s="81" t="str">
        <f>CONCATENATE(Inhalt_K7!BJZ52,"   ",Inhalt_K7!BKA52)</f>
        <v xml:space="preserve">   </v>
      </c>
      <c r="BJZ38" s="81" t="str">
        <f>CONCATENATE(Inhalt_K7!BKA52,"   ",Inhalt_K7!BKB52)</f>
        <v xml:space="preserve">   </v>
      </c>
      <c r="BKA38" s="81" t="str">
        <f>CONCATENATE(Inhalt_K7!BKB52,"   ",Inhalt_K7!BKC52)</f>
        <v xml:space="preserve">   </v>
      </c>
      <c r="BKB38" s="81" t="str">
        <f>CONCATENATE(Inhalt_K7!BKC52,"   ",Inhalt_K7!BKD52)</f>
        <v xml:space="preserve">   </v>
      </c>
      <c r="BKC38" s="81" t="str">
        <f>CONCATENATE(Inhalt_K7!BKD52,"   ",Inhalt_K7!BKE52)</f>
        <v xml:space="preserve">   </v>
      </c>
      <c r="BKD38" s="81" t="str">
        <f>CONCATENATE(Inhalt_K7!BKE52,"   ",Inhalt_K7!BKF52)</f>
        <v xml:space="preserve">   </v>
      </c>
      <c r="BKE38" s="81" t="str">
        <f>CONCATENATE(Inhalt_K7!BKF52,"   ",Inhalt_K7!BKG52)</f>
        <v xml:space="preserve">   </v>
      </c>
      <c r="BKF38" s="81" t="str">
        <f>CONCATENATE(Inhalt_K7!BKG52,"   ",Inhalt_K7!BKH52)</f>
        <v xml:space="preserve">   </v>
      </c>
      <c r="BKG38" s="81" t="str">
        <f>CONCATENATE(Inhalt_K7!BKH52,"   ",Inhalt_K7!BKI52)</f>
        <v xml:space="preserve">   </v>
      </c>
      <c r="BKH38" s="81" t="str">
        <f>CONCATENATE(Inhalt_K7!BKI52,"   ",Inhalt_K7!BKJ52)</f>
        <v xml:space="preserve">   </v>
      </c>
      <c r="BKI38" s="81" t="str">
        <f>CONCATENATE(Inhalt_K7!BKJ52,"   ",Inhalt_K7!BKK52)</f>
        <v xml:space="preserve">   </v>
      </c>
      <c r="BKJ38" s="81" t="str">
        <f>CONCATENATE(Inhalt_K7!BKK52,"   ",Inhalt_K7!BKL52)</f>
        <v xml:space="preserve">   </v>
      </c>
      <c r="BKK38" s="81" t="str">
        <f>CONCATENATE(Inhalt_K7!BKL52,"   ",Inhalt_K7!BKM52)</f>
        <v xml:space="preserve">   </v>
      </c>
      <c r="BKL38" s="81" t="str">
        <f>CONCATENATE(Inhalt_K7!BKM52,"   ",Inhalt_K7!BKN52)</f>
        <v xml:space="preserve">   </v>
      </c>
      <c r="BKM38" s="81" t="str">
        <f>CONCATENATE(Inhalt_K7!BKN52,"   ",Inhalt_K7!BKO52)</f>
        <v xml:space="preserve">   </v>
      </c>
      <c r="BKN38" s="81" t="str">
        <f>CONCATENATE(Inhalt_K7!BKO52,"   ",Inhalt_K7!BKP52)</f>
        <v xml:space="preserve">   </v>
      </c>
      <c r="BKO38" s="81" t="str">
        <f>CONCATENATE(Inhalt_K7!BKP52,"   ",Inhalt_K7!BKQ52)</f>
        <v xml:space="preserve">   </v>
      </c>
      <c r="BKP38" s="81" t="str">
        <f>CONCATENATE(Inhalt_K7!BKQ52,"   ",Inhalt_K7!BKR52)</f>
        <v xml:space="preserve">   </v>
      </c>
      <c r="BKQ38" s="81" t="str">
        <f>CONCATENATE(Inhalt_K7!BKR52,"   ",Inhalt_K7!BKS52)</f>
        <v xml:space="preserve">   </v>
      </c>
      <c r="BKR38" s="81" t="str">
        <f>CONCATENATE(Inhalt_K7!BKS52,"   ",Inhalt_K7!BKT52)</f>
        <v xml:space="preserve">   </v>
      </c>
      <c r="BKS38" s="81" t="str">
        <f>CONCATENATE(Inhalt_K7!BKT52,"   ",Inhalt_K7!BKU52)</f>
        <v xml:space="preserve">   </v>
      </c>
      <c r="BKT38" s="81" t="str">
        <f>CONCATENATE(Inhalt_K7!BKU52,"   ",Inhalt_K7!BKV52)</f>
        <v xml:space="preserve">   </v>
      </c>
      <c r="BKU38" s="81" t="str">
        <f>CONCATENATE(Inhalt_K7!BKV52,"   ",Inhalt_K7!BKW52)</f>
        <v xml:space="preserve">   </v>
      </c>
      <c r="BKV38" s="81" t="str">
        <f>CONCATENATE(Inhalt_K7!BKW52,"   ",Inhalt_K7!BKX52)</f>
        <v xml:space="preserve">   </v>
      </c>
      <c r="BKW38" s="81" t="str">
        <f>CONCATENATE(Inhalt_K7!BKX52,"   ",Inhalt_K7!BKY52)</f>
        <v xml:space="preserve">   </v>
      </c>
      <c r="BKX38" s="81" t="str">
        <f>CONCATENATE(Inhalt_K7!BKY52,"   ",Inhalt_K7!BKZ52)</f>
        <v xml:space="preserve">   </v>
      </c>
      <c r="BKY38" s="81" t="str">
        <f>CONCATENATE(Inhalt_K7!BKZ52,"   ",Inhalt_K7!BLA52)</f>
        <v xml:space="preserve">   </v>
      </c>
      <c r="BKZ38" s="81" t="str">
        <f>CONCATENATE(Inhalt_K7!BLA52,"   ",Inhalt_K7!BLB52)</f>
        <v xml:space="preserve">   </v>
      </c>
      <c r="BLA38" s="81" t="str">
        <f>CONCATENATE(Inhalt_K7!BLB52,"   ",Inhalt_K7!BLC52)</f>
        <v xml:space="preserve">   </v>
      </c>
      <c r="BLB38" s="81" t="str">
        <f>CONCATENATE(Inhalt_K7!BLC52,"   ",Inhalt_K7!BLD52)</f>
        <v xml:space="preserve">   </v>
      </c>
      <c r="BLC38" s="81" t="str">
        <f>CONCATENATE(Inhalt_K7!BLD52,"   ",Inhalt_K7!BLE52)</f>
        <v xml:space="preserve">   </v>
      </c>
      <c r="BLD38" s="81" t="str">
        <f>CONCATENATE(Inhalt_K7!BLE52,"   ",Inhalt_K7!BLF52)</f>
        <v xml:space="preserve">   </v>
      </c>
      <c r="BLE38" s="81" t="str">
        <f>CONCATENATE(Inhalt_K7!BLF52,"   ",Inhalt_K7!BLG52)</f>
        <v xml:space="preserve">   </v>
      </c>
      <c r="BLF38" s="81" t="str">
        <f>CONCATENATE(Inhalt_K7!BLG52,"   ",Inhalt_K7!BLH52)</f>
        <v xml:space="preserve">   </v>
      </c>
      <c r="BLG38" s="81" t="str">
        <f>CONCATENATE(Inhalt_K7!BLH52,"   ",Inhalt_K7!BLI52)</f>
        <v xml:space="preserve">   </v>
      </c>
      <c r="BLH38" s="81" t="str">
        <f>CONCATENATE(Inhalt_K7!BLI52,"   ",Inhalt_K7!BLJ52)</f>
        <v xml:space="preserve">   </v>
      </c>
      <c r="BLI38" s="81" t="str">
        <f>CONCATENATE(Inhalt_K7!BLJ52,"   ",Inhalt_K7!BLK52)</f>
        <v xml:space="preserve">   </v>
      </c>
      <c r="BLJ38" s="81" t="str">
        <f>CONCATENATE(Inhalt_K7!BLK52,"   ",Inhalt_K7!BLL52)</f>
        <v xml:space="preserve">   </v>
      </c>
      <c r="BLK38" s="81" t="str">
        <f>CONCATENATE(Inhalt_K7!BLL52,"   ",Inhalt_K7!BLM52)</f>
        <v xml:space="preserve">   </v>
      </c>
      <c r="BLL38" s="81" t="str">
        <f>CONCATENATE(Inhalt_K7!BLM52,"   ",Inhalt_K7!BLN52)</f>
        <v xml:space="preserve">   </v>
      </c>
      <c r="BLM38" s="81" t="str">
        <f>CONCATENATE(Inhalt_K7!BLN52,"   ",Inhalt_K7!BLO52)</f>
        <v xml:space="preserve">   </v>
      </c>
      <c r="BLN38" s="81" t="str">
        <f>CONCATENATE(Inhalt_K7!BLO52,"   ",Inhalt_K7!BLP52)</f>
        <v xml:space="preserve">   </v>
      </c>
      <c r="BLO38" s="81" t="str">
        <f>CONCATENATE(Inhalt_K7!BLP52,"   ",Inhalt_K7!BLQ52)</f>
        <v xml:space="preserve">   </v>
      </c>
      <c r="BLP38" s="81" t="str">
        <f>CONCATENATE(Inhalt_K7!BLQ52,"   ",Inhalt_K7!BLR52)</f>
        <v xml:space="preserve">   </v>
      </c>
      <c r="BLQ38" s="81" t="str">
        <f>CONCATENATE(Inhalt_K7!BLR52,"   ",Inhalt_K7!BLS52)</f>
        <v xml:space="preserve">   </v>
      </c>
      <c r="BLR38" s="81" t="str">
        <f>CONCATENATE(Inhalt_K7!BLS52,"   ",Inhalt_K7!BLT52)</f>
        <v xml:space="preserve">   </v>
      </c>
      <c r="BLS38" s="81" t="str">
        <f>CONCATENATE(Inhalt_K7!BLT52,"   ",Inhalt_K7!BLU52)</f>
        <v xml:space="preserve">   </v>
      </c>
      <c r="BLT38" s="81" t="str">
        <f>CONCATENATE(Inhalt_K7!BLU52,"   ",Inhalt_K7!BLV52)</f>
        <v xml:space="preserve">   </v>
      </c>
      <c r="BLU38" s="81" t="str">
        <f>CONCATENATE(Inhalt_K7!BLV52,"   ",Inhalt_K7!BLW52)</f>
        <v xml:space="preserve">   </v>
      </c>
      <c r="BLV38" s="81" t="str">
        <f>CONCATENATE(Inhalt_K7!BLW52,"   ",Inhalt_K7!BLX52)</f>
        <v xml:space="preserve">   </v>
      </c>
      <c r="BLW38" s="81" t="str">
        <f>CONCATENATE(Inhalt_K7!BLX52,"   ",Inhalt_K7!BLY52)</f>
        <v xml:space="preserve">   </v>
      </c>
      <c r="BLX38" s="81" t="str">
        <f>CONCATENATE(Inhalt_K7!BLY52,"   ",Inhalt_K7!BLZ52)</f>
        <v xml:space="preserve">   </v>
      </c>
      <c r="BLY38" s="81" t="str">
        <f>CONCATENATE(Inhalt_K7!BLZ52,"   ",Inhalt_K7!BMA52)</f>
        <v xml:space="preserve">   </v>
      </c>
      <c r="BLZ38" s="81" t="str">
        <f>CONCATENATE(Inhalt_K7!BMA52,"   ",Inhalt_K7!BMB52)</f>
        <v xml:space="preserve">   </v>
      </c>
      <c r="BMA38" s="81" t="str">
        <f>CONCATENATE(Inhalt_K7!BMB52,"   ",Inhalt_K7!BMC52)</f>
        <v xml:space="preserve">   </v>
      </c>
      <c r="BMB38" s="81" t="str">
        <f>CONCATENATE(Inhalt_K7!BMC52,"   ",Inhalt_K7!BMD52)</f>
        <v xml:space="preserve">   </v>
      </c>
      <c r="BMC38" s="81" t="str">
        <f>CONCATENATE(Inhalt_K7!BMD52,"   ",Inhalt_K7!BME52)</f>
        <v xml:space="preserve">   </v>
      </c>
      <c r="BMD38" s="81" t="str">
        <f>CONCATENATE(Inhalt_K7!BME52,"   ",Inhalt_K7!BMF52)</f>
        <v xml:space="preserve">   </v>
      </c>
      <c r="BME38" s="81" t="str">
        <f>CONCATENATE(Inhalt_K7!BMF52,"   ",Inhalt_K7!BMG52)</f>
        <v xml:space="preserve">   </v>
      </c>
      <c r="BMF38" s="81" t="str">
        <f>CONCATENATE(Inhalt_K7!BMG52,"   ",Inhalt_K7!BMH52)</f>
        <v xml:space="preserve">   </v>
      </c>
      <c r="BMG38" s="81" t="str">
        <f>CONCATENATE(Inhalt_K7!BMH52,"   ",Inhalt_K7!BMI52)</f>
        <v xml:space="preserve">   </v>
      </c>
      <c r="BMH38" s="81" t="str">
        <f>CONCATENATE(Inhalt_K7!BMI52,"   ",Inhalt_K7!BMJ52)</f>
        <v xml:space="preserve">   </v>
      </c>
      <c r="BMI38" s="81" t="str">
        <f>CONCATENATE(Inhalt_K7!BMJ52,"   ",Inhalt_K7!BMK52)</f>
        <v xml:space="preserve">   </v>
      </c>
      <c r="BMJ38" s="81" t="str">
        <f>CONCATENATE(Inhalt_K7!BMK52,"   ",Inhalt_K7!BML52)</f>
        <v xml:space="preserve">   </v>
      </c>
      <c r="BMK38" s="81" t="str">
        <f>CONCATENATE(Inhalt_K7!BML52,"   ",Inhalt_K7!BMM52)</f>
        <v xml:space="preserve">   </v>
      </c>
      <c r="BML38" s="81" t="str">
        <f>CONCATENATE(Inhalt_K7!BMM52,"   ",Inhalt_K7!BMN52)</f>
        <v xml:space="preserve">   </v>
      </c>
      <c r="BMM38" s="81" t="str">
        <f>CONCATENATE(Inhalt_K7!BMN52,"   ",Inhalt_K7!BMO52)</f>
        <v xml:space="preserve">   </v>
      </c>
      <c r="BMN38" s="81" t="str">
        <f>CONCATENATE(Inhalt_K7!BMO52,"   ",Inhalt_K7!BMP52)</f>
        <v xml:space="preserve">   </v>
      </c>
      <c r="BMO38" s="81" t="str">
        <f>CONCATENATE(Inhalt_K7!BMP52,"   ",Inhalt_K7!BMQ52)</f>
        <v xml:space="preserve">   </v>
      </c>
      <c r="BMP38" s="81" t="str">
        <f>CONCATENATE(Inhalt_K7!BMQ52,"   ",Inhalt_K7!BMR52)</f>
        <v xml:space="preserve">   </v>
      </c>
      <c r="BMQ38" s="81" t="str">
        <f>CONCATENATE(Inhalt_K7!BMR52,"   ",Inhalt_K7!BMS52)</f>
        <v xml:space="preserve">   </v>
      </c>
      <c r="BMR38" s="81" t="str">
        <f>CONCATENATE(Inhalt_K7!BMS52,"   ",Inhalt_K7!BMT52)</f>
        <v xml:space="preserve">   </v>
      </c>
      <c r="BMS38" s="81" t="str">
        <f>CONCATENATE(Inhalt_K7!BMT52,"   ",Inhalt_K7!BMU52)</f>
        <v xml:space="preserve">   </v>
      </c>
      <c r="BMT38" s="81" t="str">
        <f>CONCATENATE(Inhalt_K7!BMU52,"   ",Inhalt_K7!BMV52)</f>
        <v xml:space="preserve">   </v>
      </c>
      <c r="BMU38" s="81" t="str">
        <f>CONCATENATE(Inhalt_K7!BMV52,"   ",Inhalt_K7!BMW52)</f>
        <v xml:space="preserve">   </v>
      </c>
      <c r="BMV38" s="81" t="str">
        <f>CONCATENATE(Inhalt_K7!BMW52,"   ",Inhalt_K7!BMX52)</f>
        <v xml:space="preserve">   </v>
      </c>
      <c r="BMW38" s="81" t="str">
        <f>CONCATENATE(Inhalt_K7!BMX52,"   ",Inhalt_K7!BMY52)</f>
        <v xml:space="preserve">   </v>
      </c>
      <c r="BMX38" s="81" t="str">
        <f>CONCATENATE(Inhalt_K7!BMY52,"   ",Inhalt_K7!BMZ52)</f>
        <v xml:space="preserve">   </v>
      </c>
      <c r="BMY38" s="81" t="str">
        <f>CONCATENATE(Inhalt_K7!BMZ52,"   ",Inhalt_K7!BNA52)</f>
        <v xml:space="preserve">   </v>
      </c>
      <c r="BMZ38" s="81" t="str">
        <f>CONCATENATE(Inhalt_K7!BNA52,"   ",Inhalt_K7!BNB52)</f>
        <v xml:space="preserve">   </v>
      </c>
      <c r="BNA38" s="81" t="str">
        <f>CONCATENATE(Inhalt_K7!BNB52,"   ",Inhalt_K7!BNC52)</f>
        <v xml:space="preserve">   </v>
      </c>
      <c r="BNB38" s="81" t="str">
        <f>CONCATENATE(Inhalt_K7!BNC52,"   ",Inhalt_K7!BND52)</f>
        <v xml:space="preserve">   </v>
      </c>
      <c r="BNC38" s="81" t="str">
        <f>CONCATENATE(Inhalt_K7!BND52,"   ",Inhalt_K7!BNE52)</f>
        <v xml:space="preserve">   </v>
      </c>
      <c r="BND38" s="81" t="str">
        <f>CONCATENATE(Inhalt_K7!BNE52,"   ",Inhalt_K7!BNF52)</f>
        <v xml:space="preserve">   </v>
      </c>
      <c r="BNE38" s="81" t="str">
        <f>CONCATENATE(Inhalt_K7!BNF52,"   ",Inhalt_K7!BNG52)</f>
        <v xml:space="preserve">   </v>
      </c>
      <c r="BNF38" s="81" t="str">
        <f>CONCATENATE(Inhalt_K7!BNG52,"   ",Inhalt_K7!BNH52)</f>
        <v xml:space="preserve">   </v>
      </c>
      <c r="BNG38" s="81" t="str">
        <f>CONCATENATE(Inhalt_K7!BNH52,"   ",Inhalt_K7!BNI52)</f>
        <v xml:space="preserve">   </v>
      </c>
      <c r="BNH38" s="81" t="str">
        <f>CONCATENATE(Inhalt_K7!BNI52,"   ",Inhalt_K7!BNJ52)</f>
        <v xml:space="preserve">   </v>
      </c>
      <c r="BNI38" s="81" t="str">
        <f>CONCATENATE(Inhalt_K7!BNJ52,"   ",Inhalt_K7!BNK52)</f>
        <v xml:space="preserve">   </v>
      </c>
      <c r="BNJ38" s="81" t="str">
        <f>CONCATENATE(Inhalt_K7!BNK52,"   ",Inhalt_K7!BNL52)</f>
        <v xml:space="preserve">   </v>
      </c>
      <c r="BNK38" s="81" t="str">
        <f>CONCATENATE(Inhalt_K7!BNL52,"   ",Inhalt_K7!BNM52)</f>
        <v xml:space="preserve">   </v>
      </c>
      <c r="BNL38" s="81" t="str">
        <f>CONCATENATE(Inhalt_K7!BNM52,"   ",Inhalt_K7!BNN52)</f>
        <v xml:space="preserve">   </v>
      </c>
      <c r="BNM38" s="81" t="str">
        <f>CONCATENATE(Inhalt_K7!BNN52,"   ",Inhalt_K7!BNO52)</f>
        <v xml:space="preserve">   </v>
      </c>
      <c r="BNN38" s="81" t="str">
        <f>CONCATENATE(Inhalt_K7!BNO52,"   ",Inhalt_K7!BNP52)</f>
        <v xml:space="preserve">   </v>
      </c>
      <c r="BNO38" s="81" t="str">
        <f>CONCATENATE(Inhalt_K7!BNP52,"   ",Inhalt_K7!BNQ52)</f>
        <v xml:space="preserve">   </v>
      </c>
      <c r="BNP38" s="81" t="str">
        <f>CONCATENATE(Inhalt_K7!BNQ52,"   ",Inhalt_K7!BNR52)</f>
        <v xml:space="preserve">   </v>
      </c>
      <c r="BNQ38" s="81" t="str">
        <f>CONCATENATE(Inhalt_K7!BNR52,"   ",Inhalt_K7!BNS52)</f>
        <v xml:space="preserve">   </v>
      </c>
      <c r="BNR38" s="81" t="str">
        <f>CONCATENATE(Inhalt_K7!BNS52,"   ",Inhalt_K7!BNT52)</f>
        <v xml:space="preserve">   </v>
      </c>
      <c r="BNS38" s="81" t="str">
        <f>CONCATENATE(Inhalt_K7!BNT52,"   ",Inhalt_K7!BNU52)</f>
        <v xml:space="preserve">   </v>
      </c>
      <c r="BNT38" s="81" t="str">
        <f>CONCATENATE(Inhalt_K7!BNU52,"   ",Inhalt_K7!BNV52)</f>
        <v xml:space="preserve">   </v>
      </c>
      <c r="BNU38" s="81" t="str">
        <f>CONCATENATE(Inhalt_K7!BNV52,"   ",Inhalt_K7!BNW52)</f>
        <v xml:space="preserve">   </v>
      </c>
      <c r="BNV38" s="81" t="str">
        <f>CONCATENATE(Inhalt_K7!BNW52,"   ",Inhalt_K7!BNX52)</f>
        <v xml:space="preserve">   </v>
      </c>
      <c r="BNW38" s="81" t="str">
        <f>CONCATENATE(Inhalt_K7!BNX52,"   ",Inhalt_K7!BNY52)</f>
        <v xml:space="preserve">   </v>
      </c>
      <c r="BNX38" s="81" t="str">
        <f>CONCATENATE(Inhalt_K7!BNY52,"   ",Inhalt_K7!BNZ52)</f>
        <v xml:space="preserve">   </v>
      </c>
      <c r="BNY38" s="81" t="str">
        <f>CONCATENATE(Inhalt_K7!BNZ52,"   ",Inhalt_K7!BOA52)</f>
        <v xml:space="preserve">   </v>
      </c>
      <c r="BNZ38" s="81" t="str">
        <f>CONCATENATE(Inhalt_K7!BOA52,"   ",Inhalt_K7!BOB52)</f>
        <v xml:space="preserve">   </v>
      </c>
      <c r="BOA38" s="81" t="str">
        <f>CONCATENATE(Inhalt_K7!BOB52,"   ",Inhalt_K7!BOC52)</f>
        <v xml:space="preserve">   </v>
      </c>
      <c r="BOB38" s="81" t="str">
        <f>CONCATENATE(Inhalt_K7!BOC52,"   ",Inhalt_K7!BOD52)</f>
        <v xml:space="preserve">   </v>
      </c>
      <c r="BOC38" s="81" t="str">
        <f>CONCATENATE(Inhalt_K7!BOD52,"   ",Inhalt_K7!BOE52)</f>
        <v xml:space="preserve">   </v>
      </c>
      <c r="BOD38" s="81" t="str">
        <f>CONCATENATE(Inhalt_K7!BOE52,"   ",Inhalt_K7!BOF52)</f>
        <v xml:space="preserve">   </v>
      </c>
      <c r="BOE38" s="81" t="str">
        <f>CONCATENATE(Inhalt_K7!BOF52,"   ",Inhalt_K7!BOG52)</f>
        <v xml:space="preserve">   </v>
      </c>
      <c r="BOF38" s="81" t="str">
        <f>CONCATENATE(Inhalt_K7!BOG52,"   ",Inhalt_K7!BOH52)</f>
        <v xml:space="preserve">   </v>
      </c>
      <c r="BOG38" s="81" t="str">
        <f>CONCATENATE(Inhalt_K7!BOH52,"   ",Inhalt_K7!BOI52)</f>
        <v xml:space="preserve">   </v>
      </c>
      <c r="BOH38" s="81" t="str">
        <f>CONCATENATE(Inhalt_K7!BOI52,"   ",Inhalt_K7!BOJ52)</f>
        <v xml:space="preserve">   </v>
      </c>
      <c r="BOI38" s="81" t="str">
        <f>CONCATENATE(Inhalt_K7!BOJ52,"   ",Inhalt_K7!BOK52)</f>
        <v xml:space="preserve">   </v>
      </c>
      <c r="BOJ38" s="81" t="str">
        <f>CONCATENATE(Inhalt_K7!BOK52,"   ",Inhalt_K7!BOL52)</f>
        <v xml:space="preserve">   </v>
      </c>
      <c r="BOK38" s="81" t="str">
        <f>CONCATENATE(Inhalt_K7!BOL52,"   ",Inhalt_K7!BOM52)</f>
        <v xml:space="preserve">   </v>
      </c>
      <c r="BOL38" s="81" t="str">
        <f>CONCATENATE(Inhalt_K7!BOM52,"   ",Inhalt_K7!BON52)</f>
        <v xml:space="preserve">   </v>
      </c>
      <c r="BOM38" s="81" t="str">
        <f>CONCATENATE(Inhalt_K7!BON52,"   ",Inhalt_K7!BOO52)</f>
        <v xml:space="preserve">   </v>
      </c>
      <c r="BON38" s="81" t="str">
        <f>CONCATENATE(Inhalt_K7!BOO52,"   ",Inhalt_K7!BOP52)</f>
        <v xml:space="preserve">   </v>
      </c>
      <c r="BOO38" s="81" t="str">
        <f>CONCATENATE(Inhalt_K7!BOP52,"   ",Inhalt_K7!BOQ52)</f>
        <v xml:space="preserve">   </v>
      </c>
      <c r="BOP38" s="81" t="str">
        <f>CONCATENATE(Inhalt_K7!BOQ52,"   ",Inhalt_K7!BOR52)</f>
        <v xml:space="preserve">   </v>
      </c>
      <c r="BOQ38" s="81" t="str">
        <f>CONCATENATE(Inhalt_K7!BOR52,"   ",Inhalt_K7!BOS52)</f>
        <v xml:space="preserve">   </v>
      </c>
      <c r="BOR38" s="81" t="str">
        <f>CONCATENATE(Inhalt_K7!BOS52,"   ",Inhalt_K7!BOT52)</f>
        <v xml:space="preserve">   </v>
      </c>
      <c r="BOS38" s="81" t="str">
        <f>CONCATENATE(Inhalt_K7!BOT52,"   ",Inhalt_K7!BOU52)</f>
        <v xml:space="preserve">   </v>
      </c>
      <c r="BOT38" s="81" t="str">
        <f>CONCATENATE(Inhalt_K7!BOU52,"   ",Inhalt_K7!BOV52)</f>
        <v xml:space="preserve">   </v>
      </c>
      <c r="BOU38" s="81" t="str">
        <f>CONCATENATE(Inhalt_K7!BOV52,"   ",Inhalt_K7!BOW52)</f>
        <v xml:space="preserve">   </v>
      </c>
      <c r="BOV38" s="81" t="str">
        <f>CONCATENATE(Inhalt_K7!BOW52,"   ",Inhalt_K7!BOX52)</f>
        <v xml:space="preserve">   </v>
      </c>
      <c r="BOW38" s="81" t="str">
        <f>CONCATENATE(Inhalt_K7!BOX52,"   ",Inhalt_K7!BOY52)</f>
        <v xml:space="preserve">   </v>
      </c>
      <c r="BOX38" s="81" t="str">
        <f>CONCATENATE(Inhalt_K7!BOY52,"   ",Inhalt_K7!BOZ52)</f>
        <v xml:space="preserve">   </v>
      </c>
      <c r="BOY38" s="81" t="str">
        <f>CONCATENATE(Inhalt_K7!BOZ52,"   ",Inhalt_K7!BPA52)</f>
        <v xml:space="preserve">   </v>
      </c>
      <c r="BOZ38" s="81" t="str">
        <f>CONCATENATE(Inhalt_K7!BPA52,"   ",Inhalt_K7!BPB52)</f>
        <v xml:space="preserve">   </v>
      </c>
      <c r="BPA38" s="81" t="str">
        <f>CONCATENATE(Inhalt_K7!BPB52,"   ",Inhalt_K7!BPC52)</f>
        <v xml:space="preserve">   </v>
      </c>
      <c r="BPB38" s="81" t="str">
        <f>CONCATENATE(Inhalt_K7!BPC52,"   ",Inhalt_K7!BPD52)</f>
        <v xml:space="preserve">   </v>
      </c>
      <c r="BPC38" s="81" t="str">
        <f>CONCATENATE(Inhalt_K7!BPD52,"   ",Inhalt_K7!BPE52)</f>
        <v xml:space="preserve">   </v>
      </c>
      <c r="BPD38" s="81" t="str">
        <f>CONCATENATE(Inhalt_K7!BPE52,"   ",Inhalt_K7!BPF52)</f>
        <v xml:space="preserve">   </v>
      </c>
      <c r="BPE38" s="81" t="str">
        <f>CONCATENATE(Inhalt_K7!BPF52,"   ",Inhalt_K7!BPG52)</f>
        <v xml:space="preserve">   </v>
      </c>
      <c r="BPF38" s="81" t="str">
        <f>CONCATENATE(Inhalt_K7!BPG52,"   ",Inhalt_K7!BPH52)</f>
        <v xml:space="preserve">   </v>
      </c>
      <c r="BPG38" s="81" t="str">
        <f>CONCATENATE(Inhalt_K7!BPH52,"   ",Inhalt_K7!BPI52)</f>
        <v xml:space="preserve">   </v>
      </c>
      <c r="BPH38" s="81" t="str">
        <f>CONCATENATE(Inhalt_K7!BPI52,"   ",Inhalt_K7!BPJ52)</f>
        <v xml:space="preserve">   </v>
      </c>
      <c r="BPI38" s="81" t="str">
        <f>CONCATENATE(Inhalt_K7!BPJ52,"   ",Inhalt_K7!BPK52)</f>
        <v xml:space="preserve">   </v>
      </c>
      <c r="BPJ38" s="81" t="str">
        <f>CONCATENATE(Inhalt_K7!BPK52,"   ",Inhalt_K7!BPL52)</f>
        <v xml:space="preserve">   </v>
      </c>
      <c r="BPK38" s="81" t="str">
        <f>CONCATENATE(Inhalt_K7!BPL52,"   ",Inhalt_K7!BPM52)</f>
        <v xml:space="preserve">   </v>
      </c>
      <c r="BPL38" s="81" t="str">
        <f>CONCATENATE(Inhalt_K7!BPM52,"   ",Inhalt_K7!BPN52)</f>
        <v xml:space="preserve">   </v>
      </c>
      <c r="BPM38" s="81" t="str">
        <f>CONCATENATE(Inhalt_K7!BPN52,"   ",Inhalt_K7!BPO52)</f>
        <v xml:space="preserve">   </v>
      </c>
      <c r="BPN38" s="81" t="str">
        <f>CONCATENATE(Inhalt_K7!BPO52,"   ",Inhalt_K7!BPP52)</f>
        <v xml:space="preserve">   </v>
      </c>
      <c r="BPO38" s="81" t="str">
        <f>CONCATENATE(Inhalt_K7!BPP52,"   ",Inhalt_K7!BPQ52)</f>
        <v xml:space="preserve">   </v>
      </c>
      <c r="BPP38" s="81" t="str">
        <f>CONCATENATE(Inhalt_K7!BPQ52,"   ",Inhalt_K7!BPR52)</f>
        <v xml:space="preserve">   </v>
      </c>
      <c r="BPQ38" s="81" t="str">
        <f>CONCATENATE(Inhalt_K7!BPR52,"   ",Inhalt_K7!BPS52)</f>
        <v xml:space="preserve">   </v>
      </c>
      <c r="BPR38" s="81" t="str">
        <f>CONCATENATE(Inhalt_K7!BPS52,"   ",Inhalt_K7!BPT52)</f>
        <v xml:space="preserve">   </v>
      </c>
      <c r="BPS38" s="81" t="str">
        <f>CONCATENATE(Inhalt_K7!BPT52,"   ",Inhalt_K7!BPU52)</f>
        <v xml:space="preserve">   </v>
      </c>
      <c r="BPT38" s="81" t="str">
        <f>CONCATENATE(Inhalt_K7!BPU52,"   ",Inhalt_K7!BPV52)</f>
        <v xml:space="preserve">   </v>
      </c>
      <c r="BPU38" s="81" t="str">
        <f>CONCATENATE(Inhalt_K7!BPV52,"   ",Inhalt_K7!BPW52)</f>
        <v xml:space="preserve">   </v>
      </c>
      <c r="BPV38" s="81" t="str">
        <f>CONCATENATE(Inhalt_K7!BPW52,"   ",Inhalt_K7!BPX52)</f>
        <v xml:space="preserve">   </v>
      </c>
      <c r="BPW38" s="81" t="str">
        <f>CONCATENATE(Inhalt_K7!BPX52,"   ",Inhalt_K7!BPY52)</f>
        <v xml:space="preserve">   </v>
      </c>
      <c r="BPX38" s="81" t="str">
        <f>CONCATENATE(Inhalt_K7!BPY52,"   ",Inhalt_K7!BPZ52)</f>
        <v xml:space="preserve">   </v>
      </c>
      <c r="BPY38" s="81" t="str">
        <f>CONCATENATE(Inhalt_K7!BPZ52,"   ",Inhalt_K7!BQA52)</f>
        <v xml:space="preserve">   </v>
      </c>
      <c r="BPZ38" s="81" t="str">
        <f>CONCATENATE(Inhalt_K7!BQA52,"   ",Inhalt_K7!BQB52)</f>
        <v xml:space="preserve">   </v>
      </c>
      <c r="BQA38" s="81" t="str">
        <f>CONCATENATE(Inhalt_K7!BQB52,"   ",Inhalt_K7!BQC52)</f>
        <v xml:space="preserve">   </v>
      </c>
      <c r="BQB38" s="81" t="str">
        <f>CONCATENATE(Inhalt_K7!BQC52,"   ",Inhalt_K7!BQD52)</f>
        <v xml:space="preserve">   </v>
      </c>
      <c r="BQC38" s="81" t="str">
        <f>CONCATENATE(Inhalt_K7!BQD52,"   ",Inhalt_K7!BQE52)</f>
        <v xml:space="preserve">   </v>
      </c>
      <c r="BQD38" s="81" t="str">
        <f>CONCATENATE(Inhalt_K7!BQE52,"   ",Inhalt_K7!BQF52)</f>
        <v xml:space="preserve">   </v>
      </c>
      <c r="BQE38" s="81" t="str">
        <f>CONCATENATE(Inhalt_K7!BQF52,"   ",Inhalt_K7!BQG52)</f>
        <v xml:space="preserve">   </v>
      </c>
      <c r="BQF38" s="81" t="str">
        <f>CONCATENATE(Inhalt_K7!BQG52,"   ",Inhalt_K7!BQH52)</f>
        <v xml:space="preserve">   </v>
      </c>
      <c r="BQG38" s="81" t="str">
        <f>CONCATENATE(Inhalt_K7!BQH52,"   ",Inhalt_K7!BQI52)</f>
        <v xml:space="preserve">   </v>
      </c>
      <c r="BQH38" s="81" t="str">
        <f>CONCATENATE(Inhalt_K7!BQI52,"   ",Inhalt_K7!BQJ52)</f>
        <v xml:space="preserve">   </v>
      </c>
      <c r="BQI38" s="81" t="str">
        <f>CONCATENATE(Inhalt_K7!BQJ52,"   ",Inhalt_K7!BQK52)</f>
        <v xml:space="preserve">   </v>
      </c>
      <c r="BQJ38" s="81" t="str">
        <f>CONCATENATE(Inhalt_K7!BQK52,"   ",Inhalt_K7!BQL52)</f>
        <v xml:space="preserve">   </v>
      </c>
      <c r="BQK38" s="81" t="str">
        <f>CONCATENATE(Inhalt_K7!BQL52,"   ",Inhalt_K7!BQM52)</f>
        <v xml:space="preserve">   </v>
      </c>
      <c r="BQL38" s="81" t="str">
        <f>CONCATENATE(Inhalt_K7!BQM52,"   ",Inhalt_K7!BQN52)</f>
        <v xml:space="preserve">   </v>
      </c>
      <c r="BQM38" s="81" t="str">
        <f>CONCATENATE(Inhalt_K7!BQN52,"   ",Inhalt_K7!BQO52)</f>
        <v xml:space="preserve">   </v>
      </c>
      <c r="BQN38" s="81" t="str">
        <f>CONCATENATE(Inhalt_K7!BQO52,"   ",Inhalt_K7!BQP52)</f>
        <v xml:space="preserve">   </v>
      </c>
      <c r="BQO38" s="81" t="str">
        <f>CONCATENATE(Inhalt_K7!BQP52,"   ",Inhalt_K7!BQQ52)</f>
        <v xml:space="preserve">   </v>
      </c>
      <c r="BQP38" s="81" t="str">
        <f>CONCATENATE(Inhalt_K7!BQQ52,"   ",Inhalt_K7!BQR52)</f>
        <v xml:space="preserve">   </v>
      </c>
      <c r="BQQ38" s="81" t="str">
        <f>CONCATENATE(Inhalt_K7!BQR52,"   ",Inhalt_K7!BQS52)</f>
        <v xml:space="preserve">   </v>
      </c>
      <c r="BQR38" s="81" t="str">
        <f>CONCATENATE(Inhalt_K7!BQS52,"   ",Inhalt_K7!BQT52)</f>
        <v xml:space="preserve">   </v>
      </c>
      <c r="BQS38" s="81" t="str">
        <f>CONCATENATE(Inhalt_K7!BQT52,"   ",Inhalt_K7!BQU52)</f>
        <v xml:space="preserve">   </v>
      </c>
      <c r="BQT38" s="81" t="str">
        <f>CONCATENATE(Inhalt_K7!BQU52,"   ",Inhalt_K7!BQV52)</f>
        <v xml:space="preserve">   </v>
      </c>
      <c r="BQU38" s="81" t="str">
        <f>CONCATENATE(Inhalt_K7!BQV52,"   ",Inhalt_K7!BQW52)</f>
        <v xml:space="preserve">   </v>
      </c>
      <c r="BQV38" s="81" t="str">
        <f>CONCATENATE(Inhalt_K7!BQW52,"   ",Inhalt_K7!BQX52)</f>
        <v xml:space="preserve">   </v>
      </c>
      <c r="BQW38" s="81" t="str">
        <f>CONCATENATE(Inhalt_K7!BQX52,"   ",Inhalt_K7!BQY52)</f>
        <v xml:space="preserve">   </v>
      </c>
      <c r="BQX38" s="81" t="str">
        <f>CONCATENATE(Inhalt_K7!BQY52,"   ",Inhalt_K7!BQZ52)</f>
        <v xml:space="preserve">   </v>
      </c>
      <c r="BQY38" s="81" t="str">
        <f>CONCATENATE(Inhalt_K7!BQZ52,"   ",Inhalt_K7!BRA52)</f>
        <v xml:space="preserve">   </v>
      </c>
      <c r="BQZ38" s="81" t="str">
        <f>CONCATENATE(Inhalt_K7!BRA52,"   ",Inhalt_K7!BRB52)</f>
        <v xml:space="preserve">   </v>
      </c>
      <c r="BRA38" s="81" t="str">
        <f>CONCATENATE(Inhalt_K7!BRB52,"   ",Inhalt_K7!BRC52)</f>
        <v xml:space="preserve">   </v>
      </c>
      <c r="BRB38" s="81" t="str">
        <f>CONCATENATE(Inhalt_K7!BRC52,"   ",Inhalt_K7!BRD52)</f>
        <v xml:space="preserve">   </v>
      </c>
      <c r="BRC38" s="81" t="str">
        <f>CONCATENATE(Inhalt_K7!BRD52,"   ",Inhalt_K7!BRE52)</f>
        <v xml:space="preserve">   </v>
      </c>
      <c r="BRD38" s="81" t="str">
        <f>CONCATENATE(Inhalt_K7!BRE52,"   ",Inhalt_K7!BRF52)</f>
        <v xml:space="preserve">   </v>
      </c>
      <c r="BRE38" s="81" t="str">
        <f>CONCATENATE(Inhalt_K7!BRF52,"   ",Inhalt_K7!BRG52)</f>
        <v xml:space="preserve">   </v>
      </c>
      <c r="BRF38" s="81" t="str">
        <f>CONCATENATE(Inhalt_K7!BRG52,"   ",Inhalt_K7!BRH52)</f>
        <v xml:space="preserve">   </v>
      </c>
      <c r="BRG38" s="81" t="str">
        <f>CONCATENATE(Inhalt_K7!BRH52,"   ",Inhalt_K7!BRI52)</f>
        <v xml:space="preserve">   </v>
      </c>
      <c r="BRH38" s="81" t="str">
        <f>CONCATENATE(Inhalt_K7!BRI52,"   ",Inhalt_K7!BRJ52)</f>
        <v xml:space="preserve">   </v>
      </c>
      <c r="BRI38" s="81" t="str">
        <f>CONCATENATE(Inhalt_K7!BRJ52,"   ",Inhalt_K7!BRK52)</f>
        <v xml:space="preserve">   </v>
      </c>
      <c r="BRJ38" s="81" t="str">
        <f>CONCATENATE(Inhalt_K7!BRK52,"   ",Inhalt_K7!BRL52)</f>
        <v xml:space="preserve">   </v>
      </c>
      <c r="BRK38" s="81" t="str">
        <f>CONCATENATE(Inhalt_K7!BRL52,"   ",Inhalt_K7!BRM52)</f>
        <v xml:space="preserve">   </v>
      </c>
      <c r="BRL38" s="81" t="str">
        <f>CONCATENATE(Inhalt_K7!BRM52,"   ",Inhalt_K7!BRN52)</f>
        <v xml:space="preserve">   </v>
      </c>
      <c r="BRM38" s="81" t="str">
        <f>CONCATENATE(Inhalt_K7!BRN52,"   ",Inhalt_K7!BRO52)</f>
        <v xml:space="preserve">   </v>
      </c>
      <c r="BRN38" s="81" t="str">
        <f>CONCATENATE(Inhalt_K7!BRO52,"   ",Inhalt_K7!BRP52)</f>
        <v xml:space="preserve">   </v>
      </c>
      <c r="BRO38" s="81" t="str">
        <f>CONCATENATE(Inhalt_K7!BRP52,"   ",Inhalt_K7!BRQ52)</f>
        <v xml:space="preserve">   </v>
      </c>
      <c r="BRP38" s="81" t="str">
        <f>CONCATENATE(Inhalt_K7!BRQ52,"   ",Inhalt_K7!BRR52)</f>
        <v xml:space="preserve">   </v>
      </c>
      <c r="BRQ38" s="81" t="str">
        <f>CONCATENATE(Inhalt_K7!BRR52,"   ",Inhalt_K7!BRS52)</f>
        <v xml:space="preserve">   </v>
      </c>
      <c r="BRR38" s="81" t="str">
        <f>CONCATENATE(Inhalt_K7!BRS52,"   ",Inhalt_K7!BRT52)</f>
        <v xml:space="preserve">   </v>
      </c>
      <c r="BRS38" s="81" t="str">
        <f>CONCATENATE(Inhalt_K7!BRT52,"   ",Inhalt_K7!BRU52)</f>
        <v xml:space="preserve">   </v>
      </c>
      <c r="BRT38" s="81" t="str">
        <f>CONCATENATE(Inhalt_K7!BRU52,"   ",Inhalt_K7!BRV52)</f>
        <v xml:space="preserve">   </v>
      </c>
      <c r="BRU38" s="81" t="str">
        <f>CONCATENATE(Inhalt_K7!BRV52,"   ",Inhalt_K7!BRW52)</f>
        <v xml:space="preserve">   </v>
      </c>
      <c r="BRV38" s="81" t="str">
        <f>CONCATENATE(Inhalt_K7!BRW52,"   ",Inhalt_K7!BRX52)</f>
        <v xml:space="preserve">   </v>
      </c>
      <c r="BRW38" s="81" t="str">
        <f>CONCATENATE(Inhalt_K7!BRX52,"   ",Inhalt_K7!BRY52)</f>
        <v xml:space="preserve">   </v>
      </c>
      <c r="BRX38" s="81" t="str">
        <f>CONCATENATE(Inhalt_K7!BRY52,"   ",Inhalt_K7!BRZ52)</f>
        <v xml:space="preserve">   </v>
      </c>
      <c r="BRY38" s="81" t="str">
        <f>CONCATENATE(Inhalt_K7!BRZ52,"   ",Inhalt_K7!BSA52)</f>
        <v xml:space="preserve">   </v>
      </c>
      <c r="BRZ38" s="81" t="str">
        <f>CONCATENATE(Inhalt_K7!BSA52,"   ",Inhalt_K7!BSB52)</f>
        <v xml:space="preserve">   </v>
      </c>
      <c r="BSA38" s="81" t="str">
        <f>CONCATENATE(Inhalt_K7!BSB52,"   ",Inhalt_K7!BSC52)</f>
        <v xml:space="preserve">   </v>
      </c>
      <c r="BSB38" s="81" t="str">
        <f>CONCATENATE(Inhalt_K7!BSC52,"   ",Inhalt_K7!BSD52)</f>
        <v xml:space="preserve">   </v>
      </c>
      <c r="BSC38" s="81" t="str">
        <f>CONCATENATE(Inhalt_K7!BSD52,"   ",Inhalt_K7!BSE52)</f>
        <v xml:space="preserve">   </v>
      </c>
      <c r="BSD38" s="81" t="str">
        <f>CONCATENATE(Inhalt_K7!BSE52,"   ",Inhalt_K7!BSF52)</f>
        <v xml:space="preserve">   </v>
      </c>
      <c r="BSE38" s="81" t="str">
        <f>CONCATENATE(Inhalt_K7!BSF52,"   ",Inhalt_K7!BSG52)</f>
        <v xml:space="preserve">   </v>
      </c>
      <c r="BSF38" s="81" t="str">
        <f>CONCATENATE(Inhalt_K7!BSG52,"   ",Inhalt_K7!BSH52)</f>
        <v xml:space="preserve">   </v>
      </c>
      <c r="BSG38" s="81" t="str">
        <f>CONCATENATE(Inhalt_K7!BSH52,"   ",Inhalt_K7!BSI52)</f>
        <v xml:space="preserve">   </v>
      </c>
      <c r="BSH38" s="81" t="str">
        <f>CONCATENATE(Inhalt_K7!BSI52,"   ",Inhalt_K7!BSJ52)</f>
        <v xml:space="preserve">   </v>
      </c>
      <c r="BSI38" s="81" t="str">
        <f>CONCATENATE(Inhalt_K7!BSJ52,"   ",Inhalt_K7!BSK52)</f>
        <v xml:space="preserve">   </v>
      </c>
      <c r="BSJ38" s="81" t="str">
        <f>CONCATENATE(Inhalt_K7!BSK52,"   ",Inhalt_K7!BSL52)</f>
        <v xml:space="preserve">   </v>
      </c>
      <c r="BSK38" s="81" t="str">
        <f>CONCATENATE(Inhalt_K7!BSL52,"   ",Inhalt_K7!BSM52)</f>
        <v xml:space="preserve">   </v>
      </c>
      <c r="BSL38" s="81" t="str">
        <f>CONCATENATE(Inhalt_K7!BSM52,"   ",Inhalt_K7!BSN52)</f>
        <v xml:space="preserve">   </v>
      </c>
      <c r="BSM38" s="81" t="str">
        <f>CONCATENATE(Inhalt_K7!BSN52,"   ",Inhalt_K7!BSO52)</f>
        <v xml:space="preserve">   </v>
      </c>
      <c r="BSN38" s="81" t="str">
        <f>CONCATENATE(Inhalt_K7!BSO52,"   ",Inhalt_K7!BSP52)</f>
        <v xml:space="preserve">   </v>
      </c>
      <c r="BSO38" s="81" t="str">
        <f>CONCATENATE(Inhalt_K7!BSP52,"   ",Inhalt_K7!BSQ52)</f>
        <v xml:space="preserve">   </v>
      </c>
      <c r="BSP38" s="81" t="str">
        <f>CONCATENATE(Inhalt_K7!BSQ52,"   ",Inhalt_K7!BSR52)</f>
        <v xml:space="preserve">   </v>
      </c>
      <c r="BSQ38" s="81" t="str">
        <f>CONCATENATE(Inhalt_K7!BSR52,"   ",Inhalt_K7!BSS52)</f>
        <v xml:space="preserve">   </v>
      </c>
      <c r="BSR38" s="81" t="str">
        <f>CONCATENATE(Inhalt_K7!BSS52,"   ",Inhalt_K7!BST52)</f>
        <v xml:space="preserve">   </v>
      </c>
      <c r="BSS38" s="81" t="str">
        <f>CONCATENATE(Inhalt_K7!BST52,"   ",Inhalt_K7!BSU52)</f>
        <v xml:space="preserve">   </v>
      </c>
      <c r="BST38" s="81" t="str">
        <f>CONCATENATE(Inhalt_K7!BSU52,"   ",Inhalt_K7!BSV52)</f>
        <v xml:space="preserve">   </v>
      </c>
      <c r="BSU38" s="81" t="str">
        <f>CONCATENATE(Inhalt_K7!BSV52,"   ",Inhalt_K7!BSW52)</f>
        <v xml:space="preserve">   </v>
      </c>
      <c r="BSV38" s="81" t="str">
        <f>CONCATENATE(Inhalt_K7!BSW52,"   ",Inhalt_K7!BSX52)</f>
        <v xml:space="preserve">   </v>
      </c>
      <c r="BSW38" s="81" t="str">
        <f>CONCATENATE(Inhalt_K7!BSX52,"   ",Inhalt_K7!BSY52)</f>
        <v xml:space="preserve">   </v>
      </c>
      <c r="BSX38" s="81" t="str">
        <f>CONCATENATE(Inhalt_K7!BSY52,"   ",Inhalt_K7!BSZ52)</f>
        <v xml:space="preserve">   </v>
      </c>
      <c r="BSY38" s="81" t="str">
        <f>CONCATENATE(Inhalt_K7!BSZ52,"   ",Inhalt_K7!BTA52)</f>
        <v xml:space="preserve">   </v>
      </c>
      <c r="BSZ38" s="81" t="str">
        <f>CONCATENATE(Inhalt_K7!BTA52,"   ",Inhalt_K7!BTB52)</f>
        <v xml:space="preserve">   </v>
      </c>
      <c r="BTA38" s="81" t="str">
        <f>CONCATENATE(Inhalt_K7!BTB52,"   ",Inhalt_K7!BTC52)</f>
        <v xml:space="preserve">   </v>
      </c>
      <c r="BTB38" s="81" t="str">
        <f>CONCATENATE(Inhalt_K7!BTC52,"   ",Inhalt_K7!BTD52)</f>
        <v xml:space="preserve">   </v>
      </c>
      <c r="BTC38" s="81" t="str">
        <f>CONCATENATE(Inhalt_K7!BTD52,"   ",Inhalt_K7!BTE52)</f>
        <v xml:space="preserve">   </v>
      </c>
      <c r="BTD38" s="81" t="str">
        <f>CONCATENATE(Inhalt_K7!BTE52,"   ",Inhalt_K7!BTF52)</f>
        <v xml:space="preserve">   </v>
      </c>
      <c r="BTE38" s="81" t="str">
        <f>CONCATENATE(Inhalt_K7!BTF52,"   ",Inhalt_K7!BTG52)</f>
        <v xml:space="preserve">   </v>
      </c>
      <c r="BTF38" s="81" t="str">
        <f>CONCATENATE(Inhalt_K7!BTG52,"   ",Inhalt_K7!BTH52)</f>
        <v xml:space="preserve">   </v>
      </c>
      <c r="BTG38" s="81" t="str">
        <f>CONCATENATE(Inhalt_K7!BTH52,"   ",Inhalt_K7!BTI52)</f>
        <v xml:space="preserve">   </v>
      </c>
      <c r="BTH38" s="81" t="str">
        <f>CONCATENATE(Inhalt_K7!BTI52,"   ",Inhalt_K7!BTJ52)</f>
        <v xml:space="preserve">   </v>
      </c>
      <c r="BTI38" s="81" t="str">
        <f>CONCATENATE(Inhalt_K7!BTJ52,"   ",Inhalt_K7!BTK52)</f>
        <v xml:space="preserve">   </v>
      </c>
      <c r="BTJ38" s="81" t="str">
        <f>CONCATENATE(Inhalt_K7!BTK52,"   ",Inhalt_K7!BTL52)</f>
        <v xml:space="preserve">   </v>
      </c>
      <c r="BTK38" s="81" t="str">
        <f>CONCATENATE(Inhalt_K7!BTL52,"   ",Inhalt_K7!BTM52)</f>
        <v xml:space="preserve">   </v>
      </c>
      <c r="BTL38" s="81" t="str">
        <f>CONCATENATE(Inhalt_K7!BTM52,"   ",Inhalt_K7!BTN52)</f>
        <v xml:space="preserve">   </v>
      </c>
      <c r="BTM38" s="81" t="str">
        <f>CONCATENATE(Inhalt_K7!BTN52,"   ",Inhalt_K7!BTO52)</f>
        <v xml:space="preserve">   </v>
      </c>
      <c r="BTN38" s="81" t="str">
        <f>CONCATENATE(Inhalt_K7!BTO52,"   ",Inhalt_K7!BTP52)</f>
        <v xml:space="preserve">   </v>
      </c>
      <c r="BTO38" s="81" t="str">
        <f>CONCATENATE(Inhalt_K7!BTP52,"   ",Inhalt_K7!BTQ52)</f>
        <v xml:space="preserve">   </v>
      </c>
      <c r="BTP38" s="81" t="str">
        <f>CONCATENATE(Inhalt_K7!BTQ52,"   ",Inhalt_K7!BTR52)</f>
        <v xml:space="preserve">   </v>
      </c>
      <c r="BTQ38" s="81" t="str">
        <f>CONCATENATE(Inhalt_K7!BTR52,"   ",Inhalt_K7!BTS52)</f>
        <v xml:space="preserve">   </v>
      </c>
      <c r="BTR38" s="81" t="str">
        <f>CONCATENATE(Inhalt_K7!BTS52,"   ",Inhalt_K7!BTT52)</f>
        <v xml:space="preserve">   </v>
      </c>
      <c r="BTS38" s="81" t="str">
        <f>CONCATENATE(Inhalt_K7!BTT52,"   ",Inhalt_K7!BTU52)</f>
        <v xml:space="preserve">   </v>
      </c>
      <c r="BTT38" s="81" t="str">
        <f>CONCATENATE(Inhalt_K7!BTU52,"   ",Inhalt_K7!BTV52)</f>
        <v xml:space="preserve">   </v>
      </c>
      <c r="BTU38" s="81" t="str">
        <f>CONCATENATE(Inhalt_K7!BTV52,"   ",Inhalt_K7!BTW52)</f>
        <v xml:space="preserve">   </v>
      </c>
      <c r="BTV38" s="81" t="str">
        <f>CONCATENATE(Inhalt_K7!BTW52,"   ",Inhalt_K7!BTX52)</f>
        <v xml:space="preserve">   </v>
      </c>
      <c r="BTW38" s="81" t="str">
        <f>CONCATENATE(Inhalt_K7!BTX52,"   ",Inhalt_K7!BTY52)</f>
        <v xml:space="preserve">   </v>
      </c>
      <c r="BTX38" s="81" t="str">
        <f>CONCATENATE(Inhalt_K7!BTY52,"   ",Inhalt_K7!BTZ52)</f>
        <v xml:space="preserve">   </v>
      </c>
      <c r="BTY38" s="81" t="str">
        <f>CONCATENATE(Inhalt_K7!BTZ52,"   ",Inhalt_K7!BUA52)</f>
        <v xml:space="preserve">   </v>
      </c>
      <c r="BTZ38" s="81" t="str">
        <f>CONCATENATE(Inhalt_K7!BUA52,"   ",Inhalt_K7!BUB52)</f>
        <v xml:space="preserve">   </v>
      </c>
      <c r="BUA38" s="81" t="str">
        <f>CONCATENATE(Inhalt_K7!BUB52,"   ",Inhalt_K7!BUC52)</f>
        <v xml:space="preserve">   </v>
      </c>
      <c r="BUB38" s="81" t="str">
        <f>CONCATENATE(Inhalt_K7!BUC52,"   ",Inhalt_K7!BUD52)</f>
        <v xml:space="preserve">   </v>
      </c>
      <c r="BUC38" s="81" t="str">
        <f>CONCATENATE(Inhalt_K7!BUD52,"   ",Inhalt_K7!BUE52)</f>
        <v xml:space="preserve">   </v>
      </c>
      <c r="BUD38" s="81" t="str">
        <f>CONCATENATE(Inhalt_K7!BUE52,"   ",Inhalt_K7!BUF52)</f>
        <v xml:space="preserve">   </v>
      </c>
      <c r="BUE38" s="81" t="str">
        <f>CONCATENATE(Inhalt_K7!BUF52,"   ",Inhalt_K7!BUG52)</f>
        <v xml:space="preserve">   </v>
      </c>
      <c r="BUF38" s="81" t="str">
        <f>CONCATENATE(Inhalt_K7!BUG52,"   ",Inhalt_K7!BUH52)</f>
        <v xml:space="preserve">   </v>
      </c>
      <c r="BUG38" s="81" t="str">
        <f>CONCATENATE(Inhalt_K7!BUH52,"   ",Inhalt_K7!BUI52)</f>
        <v xml:space="preserve">   </v>
      </c>
      <c r="BUH38" s="81" t="str">
        <f>CONCATENATE(Inhalt_K7!BUI52,"   ",Inhalt_K7!BUJ52)</f>
        <v xml:space="preserve">   </v>
      </c>
      <c r="BUI38" s="81" t="str">
        <f>CONCATENATE(Inhalt_K7!BUJ52,"   ",Inhalt_K7!BUK52)</f>
        <v xml:space="preserve">   </v>
      </c>
      <c r="BUJ38" s="81" t="str">
        <f>CONCATENATE(Inhalt_K7!BUK52,"   ",Inhalt_K7!BUL52)</f>
        <v xml:space="preserve">   </v>
      </c>
      <c r="BUK38" s="81" t="str">
        <f>CONCATENATE(Inhalt_K7!BUL52,"   ",Inhalt_K7!BUM52)</f>
        <v xml:space="preserve">   </v>
      </c>
      <c r="BUL38" s="81" t="str">
        <f>CONCATENATE(Inhalt_K7!BUM52,"   ",Inhalt_K7!BUN52)</f>
        <v xml:space="preserve">   </v>
      </c>
      <c r="BUM38" s="81" t="str">
        <f>CONCATENATE(Inhalt_K7!BUN52,"   ",Inhalt_K7!BUO52)</f>
        <v xml:space="preserve">   </v>
      </c>
      <c r="BUN38" s="81" t="str">
        <f>CONCATENATE(Inhalt_K7!BUO52,"   ",Inhalt_K7!BUP52)</f>
        <v xml:space="preserve">   </v>
      </c>
      <c r="BUO38" s="81" t="str">
        <f>CONCATENATE(Inhalt_K7!BUP52,"   ",Inhalt_K7!BUQ52)</f>
        <v xml:space="preserve">   </v>
      </c>
      <c r="BUP38" s="81" t="str">
        <f>CONCATENATE(Inhalt_K7!BUQ52,"   ",Inhalt_K7!BUR52)</f>
        <v xml:space="preserve">   </v>
      </c>
      <c r="BUQ38" s="81" t="str">
        <f>CONCATENATE(Inhalt_K7!BUR52,"   ",Inhalt_K7!BUS52)</f>
        <v xml:space="preserve">   </v>
      </c>
      <c r="BUR38" s="81" t="str">
        <f>CONCATENATE(Inhalt_K7!BUS52,"   ",Inhalt_K7!BUT52)</f>
        <v xml:space="preserve">   </v>
      </c>
      <c r="BUS38" s="81" t="str">
        <f>CONCATENATE(Inhalt_K7!BUT52,"   ",Inhalt_K7!BUU52)</f>
        <v xml:space="preserve">   </v>
      </c>
      <c r="BUT38" s="81" t="str">
        <f>CONCATENATE(Inhalt_K7!BUU52,"   ",Inhalt_K7!BUV52)</f>
        <v xml:space="preserve">   </v>
      </c>
      <c r="BUU38" s="81" t="str">
        <f>CONCATENATE(Inhalt_K7!BUV52,"   ",Inhalt_K7!BUW52)</f>
        <v xml:space="preserve">   </v>
      </c>
      <c r="BUV38" s="81" t="str">
        <f>CONCATENATE(Inhalt_K7!BUW52,"   ",Inhalt_K7!BUX52)</f>
        <v xml:space="preserve">   </v>
      </c>
      <c r="BUW38" s="81" t="str">
        <f>CONCATENATE(Inhalt_K7!BUX52,"   ",Inhalt_K7!BUY52)</f>
        <v xml:space="preserve">   </v>
      </c>
      <c r="BUX38" s="81" t="str">
        <f>CONCATENATE(Inhalt_K7!BUY52,"   ",Inhalt_K7!BUZ52)</f>
        <v xml:space="preserve">   </v>
      </c>
      <c r="BUY38" s="81" t="str">
        <f>CONCATENATE(Inhalt_K7!BUZ52,"   ",Inhalt_K7!BVA52)</f>
        <v xml:space="preserve">   </v>
      </c>
      <c r="BUZ38" s="81" t="str">
        <f>CONCATENATE(Inhalt_K7!BVA52,"   ",Inhalt_K7!BVB52)</f>
        <v xml:space="preserve">   </v>
      </c>
      <c r="BVA38" s="81" t="str">
        <f>CONCATENATE(Inhalt_K7!BVB52,"   ",Inhalt_K7!BVC52)</f>
        <v xml:space="preserve">   </v>
      </c>
      <c r="BVB38" s="81" t="str">
        <f>CONCATENATE(Inhalt_K7!BVC52,"   ",Inhalt_K7!BVD52)</f>
        <v xml:space="preserve">   </v>
      </c>
      <c r="BVC38" s="81" t="str">
        <f>CONCATENATE(Inhalt_K7!BVD52,"   ",Inhalt_K7!BVE52)</f>
        <v xml:space="preserve">   </v>
      </c>
      <c r="BVD38" s="81" t="str">
        <f>CONCATENATE(Inhalt_K7!BVE52,"   ",Inhalt_K7!BVF52)</f>
        <v xml:space="preserve">   </v>
      </c>
      <c r="BVE38" s="81" t="str">
        <f>CONCATENATE(Inhalt_K7!BVF52,"   ",Inhalt_K7!BVG52)</f>
        <v xml:space="preserve">   </v>
      </c>
      <c r="BVF38" s="81" t="str">
        <f>CONCATENATE(Inhalt_K7!BVG52,"   ",Inhalt_K7!BVH52)</f>
        <v xml:space="preserve">   </v>
      </c>
      <c r="BVG38" s="81" t="str">
        <f>CONCATENATE(Inhalt_K7!BVH52,"   ",Inhalt_K7!BVI52)</f>
        <v xml:space="preserve">   </v>
      </c>
      <c r="BVH38" s="81" t="str">
        <f>CONCATENATE(Inhalt_K7!BVI52,"   ",Inhalt_K7!BVJ52)</f>
        <v xml:space="preserve">   </v>
      </c>
      <c r="BVI38" s="81" t="str">
        <f>CONCATENATE(Inhalt_K7!BVJ52,"   ",Inhalt_K7!BVK52)</f>
        <v xml:space="preserve">   </v>
      </c>
      <c r="BVJ38" s="81" t="str">
        <f>CONCATENATE(Inhalt_K7!BVK52,"   ",Inhalt_K7!BVL52)</f>
        <v xml:space="preserve">   </v>
      </c>
      <c r="BVK38" s="81" t="str">
        <f>CONCATENATE(Inhalt_K7!BVL52,"   ",Inhalt_K7!BVM52)</f>
        <v xml:space="preserve">   </v>
      </c>
      <c r="BVL38" s="81" t="str">
        <f>CONCATENATE(Inhalt_K7!BVM52,"   ",Inhalt_K7!BVN52)</f>
        <v xml:space="preserve">   </v>
      </c>
      <c r="BVM38" s="81" t="str">
        <f>CONCATENATE(Inhalt_K7!BVN52,"   ",Inhalt_K7!BVO52)</f>
        <v xml:space="preserve">   </v>
      </c>
      <c r="BVN38" s="81" t="str">
        <f>CONCATENATE(Inhalt_K7!BVO52,"   ",Inhalt_K7!BVP52)</f>
        <v xml:space="preserve">   </v>
      </c>
      <c r="BVO38" s="81" t="str">
        <f>CONCATENATE(Inhalt_K7!BVP52,"   ",Inhalt_K7!BVQ52)</f>
        <v xml:space="preserve">   </v>
      </c>
      <c r="BVP38" s="81" t="str">
        <f>CONCATENATE(Inhalt_K7!BVQ52,"   ",Inhalt_K7!BVR52)</f>
        <v xml:space="preserve">   </v>
      </c>
      <c r="BVQ38" s="81" t="str">
        <f>CONCATENATE(Inhalt_K7!BVR52,"   ",Inhalt_K7!BVS52)</f>
        <v xml:space="preserve">   </v>
      </c>
      <c r="BVR38" s="81" t="str">
        <f>CONCATENATE(Inhalt_K7!BVS52,"   ",Inhalt_K7!BVT52)</f>
        <v xml:space="preserve">   </v>
      </c>
      <c r="BVS38" s="81" t="str">
        <f>CONCATENATE(Inhalt_K7!BVT52,"   ",Inhalt_K7!BVU52)</f>
        <v xml:space="preserve">   </v>
      </c>
      <c r="BVT38" s="81" t="str">
        <f>CONCATENATE(Inhalt_K7!BVU52,"   ",Inhalt_K7!BVV52)</f>
        <v xml:space="preserve">   </v>
      </c>
      <c r="BVU38" s="81" t="str">
        <f>CONCATENATE(Inhalt_K7!BVV52,"   ",Inhalt_K7!BVW52)</f>
        <v xml:space="preserve">   </v>
      </c>
      <c r="BVV38" s="81" t="str">
        <f>CONCATENATE(Inhalt_K7!BVW52,"   ",Inhalt_K7!BVX52)</f>
        <v xml:space="preserve">   </v>
      </c>
      <c r="BVW38" s="81" t="str">
        <f>CONCATENATE(Inhalt_K7!BVX52,"   ",Inhalt_K7!BVY52)</f>
        <v xml:space="preserve">   </v>
      </c>
      <c r="BVX38" s="81" t="str">
        <f>CONCATENATE(Inhalt_K7!BVY52,"   ",Inhalt_K7!BVZ52)</f>
        <v xml:space="preserve">   </v>
      </c>
      <c r="BVY38" s="81" t="str">
        <f>CONCATENATE(Inhalt_K7!BVZ52,"   ",Inhalt_K7!BWA52)</f>
        <v xml:space="preserve">   </v>
      </c>
      <c r="BVZ38" s="81" t="str">
        <f>CONCATENATE(Inhalt_K7!BWA52,"   ",Inhalt_K7!BWB52)</f>
        <v xml:space="preserve">   </v>
      </c>
      <c r="BWA38" s="81" t="str">
        <f>CONCATENATE(Inhalt_K7!BWB52,"   ",Inhalt_K7!BWC52)</f>
        <v xml:space="preserve">   </v>
      </c>
      <c r="BWB38" s="81" t="str">
        <f>CONCATENATE(Inhalt_K7!BWC52,"   ",Inhalt_K7!BWD52)</f>
        <v xml:space="preserve">   </v>
      </c>
      <c r="BWC38" s="81" t="str">
        <f>CONCATENATE(Inhalt_K7!BWD52,"   ",Inhalt_K7!BWE52)</f>
        <v xml:space="preserve">   </v>
      </c>
      <c r="BWD38" s="81" t="str">
        <f>CONCATENATE(Inhalt_K7!BWE52,"   ",Inhalt_K7!BWF52)</f>
        <v xml:space="preserve">   </v>
      </c>
      <c r="BWE38" s="81" t="str">
        <f>CONCATENATE(Inhalt_K7!BWF52,"   ",Inhalt_K7!BWG52)</f>
        <v xml:space="preserve">   </v>
      </c>
      <c r="BWF38" s="81" t="str">
        <f>CONCATENATE(Inhalt_K7!BWG52,"   ",Inhalt_K7!BWH52)</f>
        <v xml:space="preserve">   </v>
      </c>
      <c r="BWG38" s="81" t="str">
        <f>CONCATENATE(Inhalt_K7!BWH52,"   ",Inhalt_K7!BWI52)</f>
        <v xml:space="preserve">   </v>
      </c>
      <c r="BWH38" s="81" t="str">
        <f>CONCATENATE(Inhalt_K7!BWI52,"   ",Inhalt_K7!BWJ52)</f>
        <v xml:space="preserve">   </v>
      </c>
      <c r="BWI38" s="81" t="str">
        <f>CONCATENATE(Inhalt_K7!BWJ52,"   ",Inhalt_K7!BWK52)</f>
        <v xml:space="preserve">   </v>
      </c>
      <c r="BWJ38" s="81" t="str">
        <f>CONCATENATE(Inhalt_K7!BWK52,"   ",Inhalt_K7!BWL52)</f>
        <v xml:space="preserve">   </v>
      </c>
      <c r="BWK38" s="81" t="str">
        <f>CONCATENATE(Inhalt_K7!BWL52,"   ",Inhalt_K7!BWM52)</f>
        <v xml:space="preserve">   </v>
      </c>
      <c r="BWL38" s="81" t="str">
        <f>CONCATENATE(Inhalt_K7!BWM52,"   ",Inhalt_K7!BWN52)</f>
        <v xml:space="preserve">   </v>
      </c>
      <c r="BWM38" s="81" t="str">
        <f>CONCATENATE(Inhalt_K7!BWN52,"   ",Inhalt_K7!BWO52)</f>
        <v xml:space="preserve">   </v>
      </c>
      <c r="BWN38" s="81" t="str">
        <f>CONCATENATE(Inhalt_K7!BWO52,"   ",Inhalt_K7!BWP52)</f>
        <v xml:space="preserve">   </v>
      </c>
      <c r="BWO38" s="81" t="str">
        <f>CONCATENATE(Inhalt_K7!BWP52,"   ",Inhalt_K7!BWQ52)</f>
        <v xml:space="preserve">   </v>
      </c>
      <c r="BWP38" s="81" t="str">
        <f>CONCATENATE(Inhalt_K7!BWQ52,"   ",Inhalt_K7!BWR52)</f>
        <v xml:space="preserve">   </v>
      </c>
      <c r="BWQ38" s="81" t="str">
        <f>CONCATENATE(Inhalt_K7!BWR52,"   ",Inhalt_K7!BWS52)</f>
        <v xml:space="preserve">   </v>
      </c>
      <c r="BWR38" s="81" t="str">
        <f>CONCATENATE(Inhalt_K7!BWS52,"   ",Inhalt_K7!BWT52)</f>
        <v xml:space="preserve">   </v>
      </c>
      <c r="BWS38" s="81" t="str">
        <f>CONCATENATE(Inhalt_K7!BWT52,"   ",Inhalt_K7!BWU52)</f>
        <v xml:space="preserve">   </v>
      </c>
      <c r="BWT38" s="81" t="str">
        <f>CONCATENATE(Inhalt_K7!BWU52,"   ",Inhalt_K7!BWV52)</f>
        <v xml:space="preserve">   </v>
      </c>
      <c r="BWU38" s="81" t="str">
        <f>CONCATENATE(Inhalt_K7!BWV52,"   ",Inhalt_K7!BWW52)</f>
        <v xml:space="preserve">   </v>
      </c>
      <c r="BWV38" s="81" t="str">
        <f>CONCATENATE(Inhalt_K7!BWW52,"   ",Inhalt_K7!BWX52)</f>
        <v xml:space="preserve">   </v>
      </c>
      <c r="BWW38" s="81" t="str">
        <f>CONCATENATE(Inhalt_K7!BWX52,"   ",Inhalt_K7!BWY52)</f>
        <v xml:space="preserve">   </v>
      </c>
      <c r="BWX38" s="81" t="str">
        <f>CONCATENATE(Inhalt_K7!BWY52,"   ",Inhalt_K7!BWZ52)</f>
        <v xml:space="preserve">   </v>
      </c>
      <c r="BWY38" s="81" t="str">
        <f>CONCATENATE(Inhalt_K7!BWZ52,"   ",Inhalt_K7!BXA52)</f>
        <v xml:space="preserve">   </v>
      </c>
      <c r="BWZ38" s="81" t="str">
        <f>CONCATENATE(Inhalt_K7!BXA52,"   ",Inhalt_K7!BXB52)</f>
        <v xml:space="preserve">   </v>
      </c>
      <c r="BXA38" s="81" t="str">
        <f>CONCATENATE(Inhalt_K7!BXB52,"   ",Inhalt_K7!BXC52)</f>
        <v xml:space="preserve">   </v>
      </c>
      <c r="BXB38" s="81" t="str">
        <f>CONCATENATE(Inhalt_K7!BXC52,"   ",Inhalt_K7!BXD52)</f>
        <v xml:space="preserve">   </v>
      </c>
      <c r="BXC38" s="81" t="str">
        <f>CONCATENATE(Inhalt_K7!BXD52,"   ",Inhalt_K7!BXE52)</f>
        <v xml:space="preserve">   </v>
      </c>
      <c r="BXD38" s="81" t="str">
        <f>CONCATENATE(Inhalt_K7!BXE52,"   ",Inhalt_K7!BXF52)</f>
        <v xml:space="preserve">   </v>
      </c>
      <c r="BXE38" s="81" t="str">
        <f>CONCATENATE(Inhalt_K7!BXF52,"   ",Inhalt_K7!BXG52)</f>
        <v xml:space="preserve">   </v>
      </c>
      <c r="BXF38" s="81" t="str">
        <f>CONCATENATE(Inhalt_K7!BXG52,"   ",Inhalt_K7!BXH52)</f>
        <v xml:space="preserve">   </v>
      </c>
      <c r="BXG38" s="81" t="str">
        <f>CONCATENATE(Inhalt_K7!BXH52,"   ",Inhalt_K7!BXI52)</f>
        <v xml:space="preserve">   </v>
      </c>
      <c r="BXH38" s="81" t="str">
        <f>CONCATENATE(Inhalt_K7!BXI52,"   ",Inhalt_K7!BXJ52)</f>
        <v xml:space="preserve">   </v>
      </c>
      <c r="BXI38" s="81" t="str">
        <f>CONCATENATE(Inhalt_K7!BXJ52,"   ",Inhalt_K7!BXK52)</f>
        <v xml:space="preserve">   </v>
      </c>
      <c r="BXJ38" s="81" t="str">
        <f>CONCATENATE(Inhalt_K7!BXK52,"   ",Inhalt_K7!BXL52)</f>
        <v xml:space="preserve">   </v>
      </c>
      <c r="BXK38" s="81" t="str">
        <f>CONCATENATE(Inhalt_K7!BXL52,"   ",Inhalt_K7!BXM52)</f>
        <v xml:space="preserve">   </v>
      </c>
      <c r="BXL38" s="81" t="str">
        <f>CONCATENATE(Inhalt_K7!BXM52,"   ",Inhalt_K7!BXN52)</f>
        <v xml:space="preserve">   </v>
      </c>
      <c r="BXM38" s="81" t="str">
        <f>CONCATENATE(Inhalt_K7!BXN52,"   ",Inhalt_K7!BXO52)</f>
        <v xml:space="preserve">   </v>
      </c>
      <c r="BXN38" s="81" t="str">
        <f>CONCATENATE(Inhalt_K7!BXO52,"   ",Inhalt_K7!BXP52)</f>
        <v xml:space="preserve">   </v>
      </c>
      <c r="BXO38" s="81" t="str">
        <f>CONCATENATE(Inhalt_K7!BXP52,"   ",Inhalt_K7!BXQ52)</f>
        <v xml:space="preserve">   </v>
      </c>
      <c r="BXP38" s="81" t="str">
        <f>CONCATENATE(Inhalt_K7!BXQ52,"   ",Inhalt_K7!BXR52)</f>
        <v xml:space="preserve">   </v>
      </c>
      <c r="BXQ38" s="81" t="str">
        <f>CONCATENATE(Inhalt_K7!BXR52,"   ",Inhalt_K7!BXS52)</f>
        <v xml:space="preserve">   </v>
      </c>
      <c r="BXR38" s="81" t="str">
        <f>CONCATENATE(Inhalt_K7!BXS52,"   ",Inhalt_K7!BXT52)</f>
        <v xml:space="preserve">   </v>
      </c>
      <c r="BXS38" s="81" t="str">
        <f>CONCATENATE(Inhalt_K7!BXT52,"   ",Inhalt_K7!BXU52)</f>
        <v xml:space="preserve">   </v>
      </c>
      <c r="BXT38" s="81" t="str">
        <f>CONCATENATE(Inhalt_K7!BXU52,"   ",Inhalt_K7!BXV52)</f>
        <v xml:space="preserve">   </v>
      </c>
      <c r="BXU38" s="81" t="str">
        <f>CONCATENATE(Inhalt_K7!BXV52,"   ",Inhalt_K7!BXW52)</f>
        <v xml:space="preserve">   </v>
      </c>
      <c r="BXV38" s="81" t="str">
        <f>CONCATENATE(Inhalt_K7!BXW52,"   ",Inhalt_K7!BXX52)</f>
        <v xml:space="preserve">   </v>
      </c>
      <c r="BXW38" s="81" t="str">
        <f>CONCATENATE(Inhalt_K7!BXX52,"   ",Inhalt_K7!BXY52)</f>
        <v xml:space="preserve">   </v>
      </c>
      <c r="BXX38" s="81" t="str">
        <f>CONCATENATE(Inhalt_K7!BXY52,"   ",Inhalt_K7!BXZ52)</f>
        <v xml:space="preserve">   </v>
      </c>
      <c r="BXY38" s="81" t="str">
        <f>CONCATENATE(Inhalt_K7!BXZ52,"   ",Inhalt_K7!BYA52)</f>
        <v xml:space="preserve">   </v>
      </c>
      <c r="BXZ38" s="81" t="str">
        <f>CONCATENATE(Inhalt_K7!BYA52,"   ",Inhalt_K7!BYB52)</f>
        <v xml:space="preserve">   </v>
      </c>
      <c r="BYA38" s="81" t="str">
        <f>CONCATENATE(Inhalt_K7!BYB52,"   ",Inhalt_K7!BYC52)</f>
        <v xml:space="preserve">   </v>
      </c>
      <c r="BYB38" s="81" t="str">
        <f>CONCATENATE(Inhalt_K7!BYC52,"   ",Inhalt_K7!BYD52)</f>
        <v xml:space="preserve">   </v>
      </c>
      <c r="BYC38" s="81" t="str">
        <f>CONCATENATE(Inhalt_K7!BYD52,"   ",Inhalt_K7!BYE52)</f>
        <v xml:space="preserve">   </v>
      </c>
      <c r="BYD38" s="81" t="str">
        <f>CONCATENATE(Inhalt_K7!BYE52,"   ",Inhalt_K7!BYF52)</f>
        <v xml:space="preserve">   </v>
      </c>
      <c r="BYE38" s="81" t="str">
        <f>CONCATENATE(Inhalt_K7!BYF52,"   ",Inhalt_K7!BYG52)</f>
        <v xml:space="preserve">   </v>
      </c>
      <c r="BYF38" s="81" t="str">
        <f>CONCATENATE(Inhalt_K7!BYG52,"   ",Inhalt_K7!BYH52)</f>
        <v xml:space="preserve">   </v>
      </c>
      <c r="BYG38" s="81" t="str">
        <f>CONCATENATE(Inhalt_K7!BYH52,"   ",Inhalt_K7!BYI52)</f>
        <v xml:space="preserve">   </v>
      </c>
      <c r="BYH38" s="81" t="str">
        <f>CONCATENATE(Inhalt_K7!BYI52,"   ",Inhalt_K7!BYJ52)</f>
        <v xml:space="preserve">   </v>
      </c>
      <c r="BYI38" s="81" t="str">
        <f>CONCATENATE(Inhalt_K7!BYJ52,"   ",Inhalt_K7!BYK52)</f>
        <v xml:space="preserve">   </v>
      </c>
      <c r="BYJ38" s="81" t="str">
        <f>CONCATENATE(Inhalt_K7!BYK52,"   ",Inhalt_K7!BYL52)</f>
        <v xml:space="preserve">   </v>
      </c>
      <c r="BYK38" s="81" t="str">
        <f>CONCATENATE(Inhalt_K7!BYL52,"   ",Inhalt_K7!BYM52)</f>
        <v xml:space="preserve">   </v>
      </c>
      <c r="BYL38" s="81" t="str">
        <f>CONCATENATE(Inhalt_K7!BYM52,"   ",Inhalt_K7!BYN52)</f>
        <v xml:space="preserve">   </v>
      </c>
      <c r="BYM38" s="81" t="str">
        <f>CONCATENATE(Inhalt_K7!BYN52,"   ",Inhalt_K7!BYO52)</f>
        <v xml:space="preserve">   </v>
      </c>
      <c r="BYN38" s="81" t="str">
        <f>CONCATENATE(Inhalt_K7!BYO52,"   ",Inhalt_K7!BYP52)</f>
        <v xml:space="preserve">   </v>
      </c>
      <c r="BYO38" s="81" t="str">
        <f>CONCATENATE(Inhalt_K7!BYP52,"   ",Inhalt_K7!BYQ52)</f>
        <v xml:space="preserve">   </v>
      </c>
      <c r="BYP38" s="81" t="str">
        <f>CONCATENATE(Inhalt_K7!BYQ52,"   ",Inhalt_K7!BYR52)</f>
        <v xml:space="preserve">   </v>
      </c>
      <c r="BYQ38" s="81" t="str">
        <f>CONCATENATE(Inhalt_K7!BYR52,"   ",Inhalt_K7!BYS52)</f>
        <v xml:space="preserve">   </v>
      </c>
      <c r="BYR38" s="81" t="str">
        <f>CONCATENATE(Inhalt_K7!BYS52,"   ",Inhalt_K7!BYT52)</f>
        <v xml:space="preserve">   </v>
      </c>
      <c r="BYS38" s="81" t="str">
        <f>CONCATENATE(Inhalt_K7!BYT52,"   ",Inhalt_K7!BYU52)</f>
        <v xml:space="preserve">   </v>
      </c>
      <c r="BYT38" s="81" t="str">
        <f>CONCATENATE(Inhalt_K7!BYU52,"   ",Inhalt_K7!BYV52)</f>
        <v xml:space="preserve">   </v>
      </c>
      <c r="BYU38" s="81" t="str">
        <f>CONCATENATE(Inhalt_K7!BYV52,"   ",Inhalt_K7!BYW52)</f>
        <v xml:space="preserve">   </v>
      </c>
      <c r="BYV38" s="81" t="str">
        <f>CONCATENATE(Inhalt_K7!BYW52,"   ",Inhalt_K7!BYX52)</f>
        <v xml:space="preserve">   </v>
      </c>
      <c r="BYW38" s="81" t="str">
        <f>CONCATENATE(Inhalt_K7!BYX52,"   ",Inhalt_K7!BYY52)</f>
        <v xml:space="preserve">   </v>
      </c>
      <c r="BYX38" s="81" t="str">
        <f>CONCATENATE(Inhalt_K7!BYY52,"   ",Inhalt_K7!BYZ52)</f>
        <v xml:space="preserve">   </v>
      </c>
      <c r="BYY38" s="81" t="str">
        <f>CONCATENATE(Inhalt_K7!BYZ52,"   ",Inhalt_K7!BZA52)</f>
        <v xml:space="preserve">   </v>
      </c>
      <c r="BYZ38" s="81" t="str">
        <f>CONCATENATE(Inhalt_K7!BZA52,"   ",Inhalt_K7!BZB52)</f>
        <v xml:space="preserve">   </v>
      </c>
      <c r="BZA38" s="81" t="str">
        <f>CONCATENATE(Inhalt_K7!BZB52,"   ",Inhalt_K7!BZC52)</f>
        <v xml:space="preserve">   </v>
      </c>
      <c r="BZB38" s="81" t="str">
        <f>CONCATENATE(Inhalt_K7!BZC52,"   ",Inhalt_K7!BZD52)</f>
        <v xml:space="preserve">   </v>
      </c>
      <c r="BZC38" s="81" t="str">
        <f>CONCATENATE(Inhalt_K7!BZD52,"   ",Inhalt_K7!BZE52)</f>
        <v xml:space="preserve">   </v>
      </c>
      <c r="BZD38" s="81" t="str">
        <f>CONCATENATE(Inhalt_K7!BZE52,"   ",Inhalt_K7!BZF52)</f>
        <v xml:space="preserve">   </v>
      </c>
      <c r="BZE38" s="81" t="str">
        <f>CONCATENATE(Inhalt_K7!BZF52,"   ",Inhalt_K7!BZG52)</f>
        <v xml:space="preserve">   </v>
      </c>
      <c r="BZF38" s="81" t="str">
        <f>CONCATENATE(Inhalt_K7!BZG52,"   ",Inhalt_K7!BZH52)</f>
        <v xml:space="preserve">   </v>
      </c>
      <c r="BZG38" s="81" t="str">
        <f>CONCATENATE(Inhalt_K7!BZH52,"   ",Inhalt_K7!BZI52)</f>
        <v xml:space="preserve">   </v>
      </c>
      <c r="BZH38" s="81" t="str">
        <f>CONCATENATE(Inhalt_K7!BZI52,"   ",Inhalt_K7!BZJ52)</f>
        <v xml:space="preserve">   </v>
      </c>
      <c r="BZI38" s="81" t="str">
        <f>CONCATENATE(Inhalt_K7!BZJ52,"   ",Inhalt_K7!BZK52)</f>
        <v xml:space="preserve">   </v>
      </c>
      <c r="BZJ38" s="81" t="str">
        <f>CONCATENATE(Inhalt_K7!BZK52,"   ",Inhalt_K7!BZL52)</f>
        <v xml:space="preserve">   </v>
      </c>
      <c r="BZK38" s="81" t="str">
        <f>CONCATENATE(Inhalt_K7!BZL52,"   ",Inhalt_K7!BZM52)</f>
        <v xml:space="preserve">   </v>
      </c>
      <c r="BZL38" s="81" t="str">
        <f>CONCATENATE(Inhalt_K7!BZM52,"   ",Inhalt_K7!BZN52)</f>
        <v xml:space="preserve">   </v>
      </c>
      <c r="BZM38" s="81" t="str">
        <f>CONCATENATE(Inhalt_K7!BZN52,"   ",Inhalt_K7!BZO52)</f>
        <v xml:space="preserve">   </v>
      </c>
      <c r="BZN38" s="81" t="str">
        <f>CONCATENATE(Inhalt_K7!BZO52,"   ",Inhalt_K7!BZP52)</f>
        <v xml:space="preserve">   </v>
      </c>
      <c r="BZO38" s="81" t="str">
        <f>CONCATENATE(Inhalt_K7!BZP52,"   ",Inhalt_K7!BZQ52)</f>
        <v xml:space="preserve">   </v>
      </c>
      <c r="BZP38" s="81" t="str">
        <f>CONCATENATE(Inhalt_K7!BZQ52,"   ",Inhalt_K7!BZR52)</f>
        <v xml:space="preserve">   </v>
      </c>
      <c r="BZQ38" s="81" t="str">
        <f>CONCATENATE(Inhalt_K7!BZR52,"   ",Inhalt_K7!BZS52)</f>
        <v xml:space="preserve">   </v>
      </c>
      <c r="BZR38" s="81" t="str">
        <f>CONCATENATE(Inhalt_K7!BZS52,"   ",Inhalt_K7!BZT52)</f>
        <v xml:space="preserve">   </v>
      </c>
      <c r="BZS38" s="81" t="str">
        <f>CONCATENATE(Inhalt_K7!BZT52,"   ",Inhalt_K7!BZU52)</f>
        <v xml:space="preserve">   </v>
      </c>
      <c r="BZT38" s="81" t="str">
        <f>CONCATENATE(Inhalt_K7!BZU52,"   ",Inhalt_K7!BZV52)</f>
        <v xml:space="preserve">   </v>
      </c>
      <c r="BZU38" s="81" t="str">
        <f>CONCATENATE(Inhalt_K7!BZV52,"   ",Inhalt_K7!BZW52)</f>
        <v xml:space="preserve">   </v>
      </c>
      <c r="BZV38" s="81" t="str">
        <f>CONCATENATE(Inhalt_K7!BZW52,"   ",Inhalt_K7!BZX52)</f>
        <v xml:space="preserve">   </v>
      </c>
      <c r="BZW38" s="81" t="str">
        <f>CONCATENATE(Inhalt_K7!BZX52,"   ",Inhalt_K7!BZY52)</f>
        <v xml:space="preserve">   </v>
      </c>
      <c r="BZX38" s="81" t="str">
        <f>CONCATENATE(Inhalt_K7!BZY52,"   ",Inhalt_K7!BZZ52)</f>
        <v xml:space="preserve">   </v>
      </c>
      <c r="BZY38" s="81" t="str">
        <f>CONCATENATE(Inhalt_K7!BZZ52,"   ",Inhalt_K7!CAA52)</f>
        <v xml:space="preserve">   </v>
      </c>
      <c r="BZZ38" s="81" t="str">
        <f>CONCATENATE(Inhalt_K7!CAA52,"   ",Inhalt_K7!CAB52)</f>
        <v xml:space="preserve">   </v>
      </c>
      <c r="CAA38" s="81" t="str">
        <f>CONCATENATE(Inhalt_K7!CAB52,"   ",Inhalt_K7!CAC52)</f>
        <v xml:space="preserve">   </v>
      </c>
      <c r="CAB38" s="81" t="str">
        <f>CONCATENATE(Inhalt_K7!CAC52,"   ",Inhalt_K7!CAD52)</f>
        <v xml:space="preserve">   </v>
      </c>
      <c r="CAC38" s="81" t="str">
        <f>CONCATENATE(Inhalt_K7!CAD52,"   ",Inhalt_K7!CAE52)</f>
        <v xml:space="preserve">   </v>
      </c>
      <c r="CAD38" s="81" t="str">
        <f>CONCATENATE(Inhalt_K7!CAE52,"   ",Inhalt_K7!CAF52)</f>
        <v xml:space="preserve">   </v>
      </c>
      <c r="CAE38" s="81" t="str">
        <f>CONCATENATE(Inhalt_K7!CAF52,"   ",Inhalt_K7!CAG52)</f>
        <v xml:space="preserve">   </v>
      </c>
      <c r="CAF38" s="81" t="str">
        <f>CONCATENATE(Inhalt_K7!CAG52,"   ",Inhalt_K7!CAH52)</f>
        <v xml:space="preserve">   </v>
      </c>
      <c r="CAG38" s="81" t="str">
        <f>CONCATENATE(Inhalt_K7!CAH52,"   ",Inhalt_K7!CAI52)</f>
        <v xml:space="preserve">   </v>
      </c>
      <c r="CAH38" s="81" t="str">
        <f>CONCATENATE(Inhalt_K7!CAI52,"   ",Inhalt_K7!CAJ52)</f>
        <v xml:space="preserve">   </v>
      </c>
      <c r="CAI38" s="81" t="str">
        <f>CONCATENATE(Inhalt_K7!CAJ52,"   ",Inhalt_K7!CAK52)</f>
        <v xml:space="preserve">   </v>
      </c>
      <c r="CAJ38" s="81" t="str">
        <f>CONCATENATE(Inhalt_K7!CAK52,"   ",Inhalt_K7!CAL52)</f>
        <v xml:space="preserve">   </v>
      </c>
      <c r="CAK38" s="81" t="str">
        <f>CONCATENATE(Inhalt_K7!CAL52,"   ",Inhalt_K7!CAM52)</f>
        <v xml:space="preserve">   </v>
      </c>
      <c r="CAL38" s="81" t="str">
        <f>CONCATENATE(Inhalt_K7!CAM52,"   ",Inhalt_K7!CAN52)</f>
        <v xml:space="preserve">   </v>
      </c>
      <c r="CAM38" s="81" t="str">
        <f>CONCATENATE(Inhalt_K7!CAN52,"   ",Inhalt_K7!CAO52)</f>
        <v xml:space="preserve">   </v>
      </c>
      <c r="CAN38" s="81" t="str">
        <f>CONCATENATE(Inhalt_K7!CAO52,"   ",Inhalt_K7!CAP52)</f>
        <v xml:space="preserve">   </v>
      </c>
      <c r="CAO38" s="81" t="str">
        <f>CONCATENATE(Inhalt_K7!CAP52,"   ",Inhalt_K7!CAQ52)</f>
        <v xml:space="preserve">   </v>
      </c>
      <c r="CAP38" s="81" t="str">
        <f>CONCATENATE(Inhalt_K7!CAQ52,"   ",Inhalt_K7!CAR52)</f>
        <v xml:space="preserve">   </v>
      </c>
      <c r="CAQ38" s="81" t="str">
        <f>CONCATENATE(Inhalt_K7!CAR52,"   ",Inhalt_K7!CAS52)</f>
        <v xml:space="preserve">   </v>
      </c>
      <c r="CAR38" s="81" t="str">
        <f>CONCATENATE(Inhalt_K7!CAS52,"   ",Inhalt_K7!CAT52)</f>
        <v xml:space="preserve">   </v>
      </c>
      <c r="CAS38" s="81" t="str">
        <f>CONCATENATE(Inhalt_K7!CAT52,"   ",Inhalt_K7!CAU52)</f>
        <v xml:space="preserve">   </v>
      </c>
      <c r="CAT38" s="81" t="str">
        <f>CONCATENATE(Inhalt_K7!CAU52,"   ",Inhalt_K7!CAV52)</f>
        <v xml:space="preserve">   </v>
      </c>
      <c r="CAU38" s="81" t="str">
        <f>CONCATENATE(Inhalt_K7!CAV52,"   ",Inhalt_K7!CAW52)</f>
        <v xml:space="preserve">   </v>
      </c>
      <c r="CAV38" s="81" t="str">
        <f>CONCATENATE(Inhalt_K7!CAW52,"   ",Inhalt_K7!CAX52)</f>
        <v xml:space="preserve">   </v>
      </c>
      <c r="CAW38" s="81" t="str">
        <f>CONCATENATE(Inhalt_K7!CAX52,"   ",Inhalt_K7!CAY52)</f>
        <v xml:space="preserve">   </v>
      </c>
      <c r="CAX38" s="81" t="str">
        <f>CONCATENATE(Inhalt_K7!CAY52,"   ",Inhalt_K7!CAZ52)</f>
        <v xml:space="preserve">   </v>
      </c>
      <c r="CAY38" s="81" t="str">
        <f>CONCATENATE(Inhalt_K7!CAZ52,"   ",Inhalt_K7!CBA52)</f>
        <v xml:space="preserve">   </v>
      </c>
      <c r="CAZ38" s="81" t="str">
        <f>CONCATENATE(Inhalt_K7!CBA52,"   ",Inhalt_K7!CBB52)</f>
        <v xml:space="preserve">   </v>
      </c>
      <c r="CBA38" s="81" t="str">
        <f>CONCATENATE(Inhalt_K7!CBB52,"   ",Inhalt_K7!CBC52)</f>
        <v xml:space="preserve">   </v>
      </c>
      <c r="CBB38" s="81" t="str">
        <f>CONCATENATE(Inhalt_K7!CBC52,"   ",Inhalt_K7!CBD52)</f>
        <v xml:space="preserve">   </v>
      </c>
      <c r="CBC38" s="81" t="str">
        <f>CONCATENATE(Inhalt_K7!CBD52,"   ",Inhalt_K7!CBE52)</f>
        <v xml:space="preserve">   </v>
      </c>
      <c r="CBD38" s="81" t="str">
        <f>CONCATENATE(Inhalt_K7!CBE52,"   ",Inhalt_K7!CBF52)</f>
        <v xml:space="preserve">   </v>
      </c>
      <c r="CBE38" s="81" t="str">
        <f>CONCATENATE(Inhalt_K7!CBF52,"   ",Inhalt_K7!CBG52)</f>
        <v xml:space="preserve">   </v>
      </c>
      <c r="CBF38" s="81" t="str">
        <f>CONCATENATE(Inhalt_K7!CBG52,"   ",Inhalt_K7!CBH52)</f>
        <v xml:space="preserve">   </v>
      </c>
      <c r="CBG38" s="81" t="str">
        <f>CONCATENATE(Inhalt_K7!CBH52,"   ",Inhalt_K7!CBI52)</f>
        <v xml:space="preserve">   </v>
      </c>
      <c r="CBH38" s="81" t="str">
        <f>CONCATENATE(Inhalt_K7!CBI52,"   ",Inhalt_K7!CBJ52)</f>
        <v xml:space="preserve">   </v>
      </c>
      <c r="CBI38" s="81" t="str">
        <f>CONCATENATE(Inhalt_K7!CBJ52,"   ",Inhalt_K7!CBK52)</f>
        <v xml:space="preserve">   </v>
      </c>
      <c r="CBJ38" s="81" t="str">
        <f>CONCATENATE(Inhalt_K7!CBK52,"   ",Inhalt_K7!CBL52)</f>
        <v xml:space="preserve">   </v>
      </c>
      <c r="CBK38" s="81" t="str">
        <f>CONCATENATE(Inhalt_K7!CBL52,"   ",Inhalt_K7!CBM52)</f>
        <v xml:space="preserve">   </v>
      </c>
      <c r="CBL38" s="81" t="str">
        <f>CONCATENATE(Inhalt_K7!CBM52,"   ",Inhalt_K7!CBN52)</f>
        <v xml:space="preserve">   </v>
      </c>
      <c r="CBM38" s="81" t="str">
        <f>CONCATENATE(Inhalt_K7!CBN52,"   ",Inhalt_K7!CBO52)</f>
        <v xml:space="preserve">   </v>
      </c>
      <c r="CBN38" s="81" t="str">
        <f>CONCATENATE(Inhalt_K7!CBO52,"   ",Inhalt_K7!CBP52)</f>
        <v xml:space="preserve">   </v>
      </c>
      <c r="CBO38" s="81" t="str">
        <f>CONCATENATE(Inhalt_K7!CBP52,"   ",Inhalt_K7!CBQ52)</f>
        <v xml:space="preserve">   </v>
      </c>
      <c r="CBP38" s="81" t="str">
        <f>CONCATENATE(Inhalt_K7!CBQ52,"   ",Inhalt_K7!CBR52)</f>
        <v xml:space="preserve">   </v>
      </c>
      <c r="CBQ38" s="81" t="str">
        <f>CONCATENATE(Inhalt_K7!CBR52,"   ",Inhalt_K7!CBS52)</f>
        <v xml:space="preserve">   </v>
      </c>
      <c r="CBR38" s="81" t="str">
        <f>CONCATENATE(Inhalt_K7!CBS52,"   ",Inhalt_K7!CBT52)</f>
        <v xml:space="preserve">   </v>
      </c>
      <c r="CBS38" s="81" t="str">
        <f>CONCATENATE(Inhalt_K7!CBT52,"   ",Inhalt_K7!CBU52)</f>
        <v xml:space="preserve">   </v>
      </c>
      <c r="CBT38" s="81" t="str">
        <f>CONCATENATE(Inhalt_K7!CBU52,"   ",Inhalt_K7!CBV52)</f>
        <v xml:space="preserve">   </v>
      </c>
      <c r="CBU38" s="81" t="str">
        <f>CONCATENATE(Inhalt_K7!CBV52,"   ",Inhalt_K7!CBW52)</f>
        <v xml:space="preserve">   </v>
      </c>
      <c r="CBV38" s="81" t="str">
        <f>CONCATENATE(Inhalt_K7!CBW52,"   ",Inhalt_K7!CBX52)</f>
        <v xml:space="preserve">   </v>
      </c>
      <c r="CBW38" s="81" t="str">
        <f>CONCATENATE(Inhalt_K7!CBX52,"   ",Inhalt_K7!CBY52)</f>
        <v xml:space="preserve">   </v>
      </c>
      <c r="CBX38" s="81" t="str">
        <f>CONCATENATE(Inhalt_K7!CBY52,"   ",Inhalt_K7!CBZ52)</f>
        <v xml:space="preserve">   </v>
      </c>
      <c r="CBY38" s="81" t="str">
        <f>CONCATENATE(Inhalt_K7!CBZ52,"   ",Inhalt_K7!CCA52)</f>
        <v xml:space="preserve">   </v>
      </c>
      <c r="CBZ38" s="81" t="str">
        <f>CONCATENATE(Inhalt_K7!CCA52,"   ",Inhalt_K7!CCB52)</f>
        <v xml:space="preserve">   </v>
      </c>
      <c r="CCA38" s="81" t="str">
        <f>CONCATENATE(Inhalt_K7!CCB52,"   ",Inhalt_K7!CCC52)</f>
        <v xml:space="preserve">   </v>
      </c>
      <c r="CCB38" s="81" t="str">
        <f>CONCATENATE(Inhalt_K7!CCC52,"   ",Inhalt_K7!CCD52)</f>
        <v xml:space="preserve">   </v>
      </c>
      <c r="CCC38" s="81" t="str">
        <f>CONCATENATE(Inhalt_K7!CCD52,"   ",Inhalt_K7!CCE52)</f>
        <v xml:space="preserve">   </v>
      </c>
      <c r="CCD38" s="81" t="str">
        <f>CONCATENATE(Inhalt_K7!CCE52,"   ",Inhalt_K7!CCF52)</f>
        <v xml:space="preserve">   </v>
      </c>
      <c r="CCE38" s="81" t="str">
        <f>CONCATENATE(Inhalt_K7!CCF52,"   ",Inhalt_K7!CCG52)</f>
        <v xml:space="preserve">   </v>
      </c>
      <c r="CCF38" s="81" t="str">
        <f>CONCATENATE(Inhalt_K7!CCG52,"   ",Inhalt_K7!CCH52)</f>
        <v xml:space="preserve">   </v>
      </c>
      <c r="CCG38" s="81" t="str">
        <f>CONCATENATE(Inhalt_K7!CCH52,"   ",Inhalt_K7!CCI52)</f>
        <v xml:space="preserve">   </v>
      </c>
      <c r="CCH38" s="81" t="str">
        <f>CONCATENATE(Inhalt_K7!CCI52,"   ",Inhalt_K7!CCJ52)</f>
        <v xml:space="preserve">   </v>
      </c>
      <c r="CCI38" s="81" t="str">
        <f>CONCATENATE(Inhalt_K7!CCJ52,"   ",Inhalt_K7!CCK52)</f>
        <v xml:space="preserve">   </v>
      </c>
      <c r="CCJ38" s="81" t="str">
        <f>CONCATENATE(Inhalt_K7!CCK52,"   ",Inhalt_K7!CCL52)</f>
        <v xml:space="preserve">   </v>
      </c>
      <c r="CCK38" s="81" t="str">
        <f>CONCATENATE(Inhalt_K7!CCL52,"   ",Inhalt_K7!CCM52)</f>
        <v xml:space="preserve">   </v>
      </c>
      <c r="CCL38" s="81" t="str">
        <f>CONCATENATE(Inhalt_K7!CCM52,"   ",Inhalt_K7!CCN52)</f>
        <v xml:space="preserve">   </v>
      </c>
      <c r="CCM38" s="81" t="str">
        <f>CONCATENATE(Inhalt_K7!CCN52,"   ",Inhalt_K7!CCO52)</f>
        <v xml:space="preserve">   </v>
      </c>
      <c r="CCN38" s="81" t="str">
        <f>CONCATENATE(Inhalt_K7!CCO52,"   ",Inhalt_K7!CCP52)</f>
        <v xml:space="preserve">   </v>
      </c>
      <c r="CCO38" s="81" t="str">
        <f>CONCATENATE(Inhalt_K7!CCP52,"   ",Inhalt_K7!CCQ52)</f>
        <v xml:space="preserve">   </v>
      </c>
      <c r="CCP38" s="81" t="str">
        <f>CONCATENATE(Inhalt_K7!CCQ52,"   ",Inhalt_K7!CCR52)</f>
        <v xml:space="preserve">   </v>
      </c>
      <c r="CCQ38" s="81" t="str">
        <f>CONCATENATE(Inhalt_K7!CCR52,"   ",Inhalt_K7!CCS52)</f>
        <v xml:space="preserve">   </v>
      </c>
      <c r="CCR38" s="81" t="str">
        <f>CONCATENATE(Inhalt_K7!CCS52,"   ",Inhalt_K7!CCT52)</f>
        <v xml:space="preserve">   </v>
      </c>
      <c r="CCS38" s="81" t="str">
        <f>CONCATENATE(Inhalt_K7!CCT52,"   ",Inhalt_K7!CCU52)</f>
        <v xml:space="preserve">   </v>
      </c>
      <c r="CCT38" s="81" t="str">
        <f>CONCATENATE(Inhalt_K7!CCU52,"   ",Inhalt_K7!CCV52)</f>
        <v xml:space="preserve">   </v>
      </c>
      <c r="CCU38" s="81" t="str">
        <f>CONCATENATE(Inhalt_K7!CCV52,"   ",Inhalt_K7!CCW52)</f>
        <v xml:space="preserve">   </v>
      </c>
      <c r="CCV38" s="81" t="str">
        <f>CONCATENATE(Inhalt_K7!CCW52,"   ",Inhalt_K7!CCX52)</f>
        <v xml:space="preserve">   </v>
      </c>
      <c r="CCW38" s="81" t="str">
        <f>CONCATENATE(Inhalt_K7!CCX52,"   ",Inhalt_K7!CCY52)</f>
        <v xml:space="preserve">   </v>
      </c>
      <c r="CCX38" s="81" t="str">
        <f>CONCATENATE(Inhalt_K7!CCY52,"   ",Inhalt_K7!CCZ52)</f>
        <v xml:space="preserve">   </v>
      </c>
      <c r="CCY38" s="81" t="str">
        <f>CONCATENATE(Inhalt_K7!CCZ52,"   ",Inhalt_K7!CDA52)</f>
        <v xml:space="preserve">   </v>
      </c>
      <c r="CCZ38" s="81" t="str">
        <f>CONCATENATE(Inhalt_K7!CDA52,"   ",Inhalt_K7!CDB52)</f>
        <v xml:space="preserve">   </v>
      </c>
      <c r="CDA38" s="81" t="str">
        <f>CONCATENATE(Inhalt_K7!CDB52,"   ",Inhalt_K7!CDC52)</f>
        <v xml:space="preserve">   </v>
      </c>
      <c r="CDB38" s="81" t="str">
        <f>CONCATENATE(Inhalt_K7!CDC52,"   ",Inhalt_K7!CDD52)</f>
        <v xml:space="preserve">   </v>
      </c>
      <c r="CDC38" s="81" t="str">
        <f>CONCATENATE(Inhalt_K7!CDD52,"   ",Inhalt_K7!CDE52)</f>
        <v xml:space="preserve">   </v>
      </c>
      <c r="CDD38" s="81" t="str">
        <f>CONCATENATE(Inhalt_K7!CDE52,"   ",Inhalt_K7!CDF52)</f>
        <v xml:space="preserve">   </v>
      </c>
      <c r="CDE38" s="81" t="str">
        <f>CONCATENATE(Inhalt_K7!CDF52,"   ",Inhalt_K7!CDG52)</f>
        <v xml:space="preserve">   </v>
      </c>
      <c r="CDF38" s="81" t="str">
        <f>CONCATENATE(Inhalt_K7!CDG52,"   ",Inhalt_K7!CDH52)</f>
        <v xml:space="preserve">   </v>
      </c>
      <c r="CDG38" s="81" t="str">
        <f>CONCATENATE(Inhalt_K7!CDH52,"   ",Inhalt_K7!CDI52)</f>
        <v xml:space="preserve">   </v>
      </c>
      <c r="CDH38" s="81" t="str">
        <f>CONCATENATE(Inhalt_K7!CDI52,"   ",Inhalt_K7!CDJ52)</f>
        <v xml:space="preserve">   </v>
      </c>
      <c r="CDI38" s="81" t="str">
        <f>CONCATENATE(Inhalt_K7!CDJ52,"   ",Inhalt_K7!CDK52)</f>
        <v xml:space="preserve">   </v>
      </c>
      <c r="CDJ38" s="81" t="str">
        <f>CONCATENATE(Inhalt_K7!CDK52,"   ",Inhalt_K7!CDL52)</f>
        <v xml:space="preserve">   </v>
      </c>
      <c r="CDK38" s="81" t="str">
        <f>CONCATENATE(Inhalt_K7!CDL52,"   ",Inhalt_K7!CDM52)</f>
        <v xml:space="preserve">   </v>
      </c>
      <c r="CDL38" s="81" t="str">
        <f>CONCATENATE(Inhalt_K7!CDM52,"   ",Inhalt_K7!CDN52)</f>
        <v xml:space="preserve">   </v>
      </c>
      <c r="CDM38" s="81" t="str">
        <f>CONCATENATE(Inhalt_K7!CDN52,"   ",Inhalt_K7!CDO52)</f>
        <v xml:space="preserve">   </v>
      </c>
      <c r="CDN38" s="81" t="str">
        <f>CONCATENATE(Inhalt_K7!CDO52,"   ",Inhalt_K7!CDP52)</f>
        <v xml:space="preserve">   </v>
      </c>
      <c r="CDO38" s="81" t="str">
        <f>CONCATENATE(Inhalt_K7!CDP52,"   ",Inhalt_K7!CDQ52)</f>
        <v xml:space="preserve">   </v>
      </c>
      <c r="CDP38" s="81" t="str">
        <f>CONCATENATE(Inhalt_K7!CDQ52,"   ",Inhalt_K7!CDR52)</f>
        <v xml:space="preserve">   </v>
      </c>
      <c r="CDQ38" s="81" t="str">
        <f>CONCATENATE(Inhalt_K7!CDR52,"   ",Inhalt_K7!CDS52)</f>
        <v xml:space="preserve">   </v>
      </c>
      <c r="CDR38" s="81" t="str">
        <f>CONCATENATE(Inhalt_K7!CDS52,"   ",Inhalt_K7!CDT52)</f>
        <v xml:space="preserve">   </v>
      </c>
      <c r="CDS38" s="81" t="str">
        <f>CONCATENATE(Inhalt_K7!CDT52,"   ",Inhalt_K7!CDU52)</f>
        <v xml:space="preserve">   </v>
      </c>
      <c r="CDT38" s="81" t="str">
        <f>CONCATENATE(Inhalt_K7!CDU52,"   ",Inhalt_K7!CDV52)</f>
        <v xml:space="preserve">   </v>
      </c>
      <c r="CDU38" s="81" t="str">
        <f>CONCATENATE(Inhalt_K7!CDV52,"   ",Inhalt_K7!CDW52)</f>
        <v xml:space="preserve">   </v>
      </c>
      <c r="CDV38" s="81" t="str">
        <f>CONCATENATE(Inhalt_K7!CDW52,"   ",Inhalt_K7!CDX52)</f>
        <v xml:space="preserve">   </v>
      </c>
      <c r="CDW38" s="81" t="str">
        <f>CONCATENATE(Inhalt_K7!CDX52,"   ",Inhalt_K7!CDY52)</f>
        <v xml:space="preserve">   </v>
      </c>
      <c r="CDX38" s="81" t="str">
        <f>CONCATENATE(Inhalt_K7!CDY52,"   ",Inhalt_K7!CDZ52)</f>
        <v xml:space="preserve">   </v>
      </c>
      <c r="CDY38" s="81" t="str">
        <f>CONCATENATE(Inhalt_K7!CDZ52,"   ",Inhalt_K7!CEA52)</f>
        <v xml:space="preserve">   </v>
      </c>
      <c r="CDZ38" s="81" t="str">
        <f>CONCATENATE(Inhalt_K7!CEA52,"   ",Inhalt_K7!CEB52)</f>
        <v xml:space="preserve">   </v>
      </c>
      <c r="CEA38" s="81" t="str">
        <f>CONCATENATE(Inhalt_K7!CEB52,"   ",Inhalt_K7!CEC52)</f>
        <v xml:space="preserve">   </v>
      </c>
      <c r="CEB38" s="81" t="str">
        <f>CONCATENATE(Inhalt_K7!CEC52,"   ",Inhalt_K7!CED52)</f>
        <v xml:space="preserve">   </v>
      </c>
      <c r="CEC38" s="81" t="str">
        <f>CONCATENATE(Inhalt_K7!CED52,"   ",Inhalt_K7!CEE52)</f>
        <v xml:space="preserve">   </v>
      </c>
      <c r="CED38" s="81" t="str">
        <f>CONCATENATE(Inhalt_K7!CEE52,"   ",Inhalt_K7!CEF52)</f>
        <v xml:space="preserve">   </v>
      </c>
      <c r="CEE38" s="81" t="str">
        <f>CONCATENATE(Inhalt_K7!CEF52,"   ",Inhalt_K7!CEG52)</f>
        <v xml:space="preserve">   </v>
      </c>
      <c r="CEF38" s="81" t="str">
        <f>CONCATENATE(Inhalt_K7!CEG52,"   ",Inhalt_K7!CEH52)</f>
        <v xml:space="preserve">   </v>
      </c>
      <c r="CEG38" s="81" t="str">
        <f>CONCATENATE(Inhalt_K7!CEH52,"   ",Inhalt_K7!CEI52)</f>
        <v xml:space="preserve">   </v>
      </c>
      <c r="CEH38" s="81" t="str">
        <f>CONCATENATE(Inhalt_K7!CEI52,"   ",Inhalt_K7!CEJ52)</f>
        <v xml:space="preserve">   </v>
      </c>
      <c r="CEI38" s="81" t="str">
        <f>CONCATENATE(Inhalt_K7!CEJ52,"   ",Inhalt_K7!CEK52)</f>
        <v xml:space="preserve">   </v>
      </c>
      <c r="CEJ38" s="81" t="str">
        <f>CONCATENATE(Inhalt_K7!CEK52,"   ",Inhalt_K7!CEL52)</f>
        <v xml:space="preserve">   </v>
      </c>
      <c r="CEK38" s="81" t="str">
        <f>CONCATENATE(Inhalt_K7!CEL52,"   ",Inhalt_K7!CEM52)</f>
        <v xml:space="preserve">   </v>
      </c>
      <c r="CEL38" s="81" t="str">
        <f>CONCATENATE(Inhalt_K7!CEM52,"   ",Inhalt_K7!CEN52)</f>
        <v xml:space="preserve">   </v>
      </c>
      <c r="CEM38" s="81" t="str">
        <f>CONCATENATE(Inhalt_K7!CEN52,"   ",Inhalt_K7!CEO52)</f>
        <v xml:space="preserve">   </v>
      </c>
      <c r="CEN38" s="81" t="str">
        <f>CONCATENATE(Inhalt_K7!CEO52,"   ",Inhalt_K7!CEP52)</f>
        <v xml:space="preserve">   </v>
      </c>
      <c r="CEO38" s="81" t="str">
        <f>CONCATENATE(Inhalt_K7!CEP52,"   ",Inhalt_K7!CEQ52)</f>
        <v xml:space="preserve">   </v>
      </c>
      <c r="CEP38" s="81" t="str">
        <f>CONCATENATE(Inhalt_K7!CEQ52,"   ",Inhalt_K7!CER52)</f>
        <v xml:space="preserve">   </v>
      </c>
      <c r="CEQ38" s="81" t="str">
        <f>CONCATENATE(Inhalt_K7!CER52,"   ",Inhalt_K7!CES52)</f>
        <v xml:space="preserve">   </v>
      </c>
      <c r="CER38" s="81" t="str">
        <f>CONCATENATE(Inhalt_K7!CES52,"   ",Inhalt_K7!CET52)</f>
        <v xml:space="preserve">   </v>
      </c>
      <c r="CES38" s="81" t="str">
        <f>CONCATENATE(Inhalt_K7!CET52,"   ",Inhalt_K7!CEU52)</f>
        <v xml:space="preserve">   </v>
      </c>
      <c r="CET38" s="81" t="str">
        <f>CONCATENATE(Inhalt_K7!CEU52,"   ",Inhalt_K7!CEV52)</f>
        <v xml:space="preserve">   </v>
      </c>
      <c r="CEU38" s="81" t="str">
        <f>CONCATENATE(Inhalt_K7!CEV52,"   ",Inhalt_K7!CEW52)</f>
        <v xml:space="preserve">   </v>
      </c>
      <c r="CEV38" s="81" t="str">
        <f>CONCATENATE(Inhalt_K7!CEW52,"   ",Inhalt_K7!CEX52)</f>
        <v xml:space="preserve">   </v>
      </c>
      <c r="CEW38" s="81" t="str">
        <f>CONCATENATE(Inhalt_K7!CEX52,"   ",Inhalt_K7!CEY52)</f>
        <v xml:space="preserve">   </v>
      </c>
      <c r="CEX38" s="81" t="str">
        <f>CONCATENATE(Inhalt_K7!CEY52,"   ",Inhalt_K7!CEZ52)</f>
        <v xml:space="preserve">   </v>
      </c>
      <c r="CEY38" s="81" t="str">
        <f>CONCATENATE(Inhalt_K7!CEZ52,"   ",Inhalt_K7!CFA52)</f>
        <v xml:space="preserve">   </v>
      </c>
      <c r="CEZ38" s="81" t="str">
        <f>CONCATENATE(Inhalt_K7!CFA52,"   ",Inhalt_K7!CFB52)</f>
        <v xml:space="preserve">   </v>
      </c>
      <c r="CFA38" s="81" t="str">
        <f>CONCATENATE(Inhalt_K7!CFB52,"   ",Inhalt_K7!CFC52)</f>
        <v xml:space="preserve">   </v>
      </c>
      <c r="CFB38" s="81" t="str">
        <f>CONCATENATE(Inhalt_K7!CFC52,"   ",Inhalt_K7!CFD52)</f>
        <v xml:space="preserve">   </v>
      </c>
      <c r="CFC38" s="81" t="str">
        <f>CONCATENATE(Inhalt_K7!CFD52,"   ",Inhalt_K7!CFE52)</f>
        <v xml:space="preserve">   </v>
      </c>
      <c r="CFD38" s="81" t="str">
        <f>CONCATENATE(Inhalt_K7!CFE52,"   ",Inhalt_K7!CFF52)</f>
        <v xml:space="preserve">   </v>
      </c>
      <c r="CFE38" s="81" t="str">
        <f>CONCATENATE(Inhalt_K7!CFF52,"   ",Inhalt_K7!CFG52)</f>
        <v xml:space="preserve">   </v>
      </c>
      <c r="CFF38" s="81" t="str">
        <f>CONCATENATE(Inhalt_K7!CFG52,"   ",Inhalt_K7!CFH52)</f>
        <v xml:space="preserve">   </v>
      </c>
      <c r="CFG38" s="81" t="str">
        <f>CONCATENATE(Inhalt_K7!CFH52,"   ",Inhalt_K7!CFI52)</f>
        <v xml:space="preserve">   </v>
      </c>
      <c r="CFH38" s="81" t="str">
        <f>CONCATENATE(Inhalt_K7!CFI52,"   ",Inhalt_K7!CFJ52)</f>
        <v xml:space="preserve">   </v>
      </c>
      <c r="CFI38" s="81" t="str">
        <f>CONCATENATE(Inhalt_K7!CFJ52,"   ",Inhalt_K7!CFK52)</f>
        <v xml:space="preserve">   </v>
      </c>
      <c r="CFJ38" s="81" t="str">
        <f>CONCATENATE(Inhalt_K7!CFK52,"   ",Inhalt_K7!CFL52)</f>
        <v xml:space="preserve">   </v>
      </c>
      <c r="CFK38" s="81" t="str">
        <f>CONCATENATE(Inhalt_K7!CFL52,"   ",Inhalt_K7!CFM52)</f>
        <v xml:space="preserve">   </v>
      </c>
      <c r="CFL38" s="81" t="str">
        <f>CONCATENATE(Inhalt_K7!CFM52,"   ",Inhalt_K7!CFN52)</f>
        <v xml:space="preserve">   </v>
      </c>
      <c r="CFM38" s="81" t="str">
        <f>CONCATENATE(Inhalt_K7!CFN52,"   ",Inhalt_K7!CFO52)</f>
        <v xml:space="preserve">   </v>
      </c>
      <c r="CFN38" s="81" t="str">
        <f>CONCATENATE(Inhalt_K7!CFO52,"   ",Inhalt_K7!CFP52)</f>
        <v xml:space="preserve">   </v>
      </c>
      <c r="CFO38" s="81" t="str">
        <f>CONCATENATE(Inhalt_K7!CFP52,"   ",Inhalt_K7!CFQ52)</f>
        <v xml:space="preserve">   </v>
      </c>
      <c r="CFP38" s="81" t="str">
        <f>CONCATENATE(Inhalt_K7!CFQ52,"   ",Inhalt_K7!CFR52)</f>
        <v xml:space="preserve">   </v>
      </c>
      <c r="CFQ38" s="81" t="str">
        <f>CONCATENATE(Inhalt_K7!CFR52,"   ",Inhalt_K7!CFS52)</f>
        <v xml:space="preserve">   </v>
      </c>
      <c r="CFR38" s="81" t="str">
        <f>CONCATENATE(Inhalt_K7!CFS52,"   ",Inhalt_K7!CFT52)</f>
        <v xml:space="preserve">   </v>
      </c>
      <c r="CFS38" s="81" t="str">
        <f>CONCATENATE(Inhalt_K7!CFT52,"   ",Inhalt_K7!CFU52)</f>
        <v xml:space="preserve">   </v>
      </c>
      <c r="CFT38" s="81" t="str">
        <f>CONCATENATE(Inhalt_K7!CFU52,"   ",Inhalt_K7!CFV52)</f>
        <v xml:space="preserve">   </v>
      </c>
      <c r="CFU38" s="81" t="str">
        <f>CONCATENATE(Inhalt_K7!CFV52,"   ",Inhalt_K7!CFW52)</f>
        <v xml:space="preserve">   </v>
      </c>
      <c r="CFV38" s="81" t="str">
        <f>CONCATENATE(Inhalt_K7!CFW52,"   ",Inhalt_K7!CFX52)</f>
        <v xml:space="preserve">   </v>
      </c>
      <c r="CFW38" s="81" t="str">
        <f>CONCATENATE(Inhalt_K7!CFX52,"   ",Inhalt_K7!CFY52)</f>
        <v xml:space="preserve">   </v>
      </c>
      <c r="CFX38" s="81" t="str">
        <f>CONCATENATE(Inhalt_K7!CFY52,"   ",Inhalt_K7!CFZ52)</f>
        <v xml:space="preserve">   </v>
      </c>
      <c r="CFY38" s="81" t="str">
        <f>CONCATENATE(Inhalt_K7!CFZ52,"   ",Inhalt_K7!CGA52)</f>
        <v xml:space="preserve">   </v>
      </c>
      <c r="CFZ38" s="81" t="str">
        <f>CONCATENATE(Inhalt_K7!CGA52,"   ",Inhalt_K7!CGB52)</f>
        <v xml:space="preserve">   </v>
      </c>
      <c r="CGA38" s="81" t="str">
        <f>CONCATENATE(Inhalt_K7!CGB52,"   ",Inhalt_K7!CGC52)</f>
        <v xml:space="preserve">   </v>
      </c>
      <c r="CGB38" s="81" t="str">
        <f>CONCATENATE(Inhalt_K7!CGC52,"   ",Inhalt_K7!CGD52)</f>
        <v xml:space="preserve">   </v>
      </c>
      <c r="CGC38" s="81" t="str">
        <f>CONCATENATE(Inhalt_K7!CGD52,"   ",Inhalt_K7!CGE52)</f>
        <v xml:space="preserve">   </v>
      </c>
      <c r="CGD38" s="81" t="str">
        <f>CONCATENATE(Inhalt_K7!CGE52,"   ",Inhalt_K7!CGF52)</f>
        <v xml:space="preserve">   </v>
      </c>
      <c r="CGE38" s="81" t="str">
        <f>CONCATENATE(Inhalt_K7!CGF52,"   ",Inhalt_K7!CGG52)</f>
        <v xml:space="preserve">   </v>
      </c>
      <c r="CGF38" s="81" t="str">
        <f>CONCATENATE(Inhalt_K7!CGG52,"   ",Inhalt_K7!CGH52)</f>
        <v xml:space="preserve">   </v>
      </c>
      <c r="CGG38" s="81" t="str">
        <f>CONCATENATE(Inhalt_K7!CGH52,"   ",Inhalt_K7!CGI52)</f>
        <v xml:space="preserve">   </v>
      </c>
      <c r="CGH38" s="81" t="str">
        <f>CONCATENATE(Inhalt_K7!CGI52,"   ",Inhalt_K7!CGJ52)</f>
        <v xml:space="preserve">   </v>
      </c>
      <c r="CGI38" s="81" t="str">
        <f>CONCATENATE(Inhalt_K7!CGJ52,"   ",Inhalt_K7!CGK52)</f>
        <v xml:space="preserve">   </v>
      </c>
      <c r="CGJ38" s="81" t="str">
        <f>CONCATENATE(Inhalt_K7!CGK52,"   ",Inhalt_K7!CGL52)</f>
        <v xml:space="preserve">   </v>
      </c>
      <c r="CGK38" s="81" t="str">
        <f>CONCATENATE(Inhalt_K7!CGL52,"   ",Inhalt_K7!CGM52)</f>
        <v xml:space="preserve">   </v>
      </c>
      <c r="CGL38" s="81" t="str">
        <f>CONCATENATE(Inhalt_K7!CGM52,"   ",Inhalt_K7!CGN52)</f>
        <v xml:space="preserve">   </v>
      </c>
      <c r="CGM38" s="81" t="str">
        <f>CONCATENATE(Inhalt_K7!CGN52,"   ",Inhalt_K7!CGO52)</f>
        <v xml:space="preserve">   </v>
      </c>
      <c r="CGN38" s="81" t="str">
        <f>CONCATENATE(Inhalt_K7!CGO52,"   ",Inhalt_K7!CGP52)</f>
        <v xml:space="preserve">   </v>
      </c>
      <c r="CGO38" s="81" t="str">
        <f>CONCATENATE(Inhalt_K7!CGP52,"   ",Inhalt_K7!CGQ52)</f>
        <v xml:space="preserve">   </v>
      </c>
      <c r="CGP38" s="81" t="str">
        <f>CONCATENATE(Inhalt_K7!CGQ52,"   ",Inhalt_K7!CGR52)</f>
        <v xml:space="preserve">   </v>
      </c>
      <c r="CGQ38" s="81" t="str">
        <f>CONCATENATE(Inhalt_K7!CGR52,"   ",Inhalt_K7!CGS52)</f>
        <v xml:space="preserve">   </v>
      </c>
      <c r="CGR38" s="81" t="str">
        <f>CONCATENATE(Inhalt_K7!CGS52,"   ",Inhalt_K7!CGT52)</f>
        <v xml:space="preserve">   </v>
      </c>
      <c r="CGS38" s="81" t="str">
        <f>CONCATENATE(Inhalt_K7!CGT52,"   ",Inhalt_K7!CGU52)</f>
        <v xml:space="preserve">   </v>
      </c>
      <c r="CGT38" s="81" t="str">
        <f>CONCATENATE(Inhalt_K7!CGU52,"   ",Inhalt_K7!CGV52)</f>
        <v xml:space="preserve">   </v>
      </c>
      <c r="CGU38" s="81" t="str">
        <f>CONCATENATE(Inhalt_K7!CGV52,"   ",Inhalt_K7!CGW52)</f>
        <v xml:space="preserve">   </v>
      </c>
      <c r="CGV38" s="81" t="str">
        <f>CONCATENATE(Inhalt_K7!CGW52,"   ",Inhalt_K7!CGX52)</f>
        <v xml:space="preserve">   </v>
      </c>
      <c r="CGW38" s="81" t="str">
        <f>CONCATENATE(Inhalt_K7!CGX52,"   ",Inhalt_K7!CGY52)</f>
        <v xml:space="preserve">   </v>
      </c>
      <c r="CGX38" s="81" t="str">
        <f>CONCATENATE(Inhalt_K7!CGY52,"   ",Inhalt_K7!CGZ52)</f>
        <v xml:space="preserve">   </v>
      </c>
      <c r="CGY38" s="81" t="str">
        <f>CONCATENATE(Inhalt_K7!CGZ52,"   ",Inhalt_K7!CHA52)</f>
        <v xml:space="preserve">   </v>
      </c>
      <c r="CGZ38" s="81" t="str">
        <f>CONCATENATE(Inhalt_K7!CHA52,"   ",Inhalt_K7!CHB52)</f>
        <v xml:space="preserve">   </v>
      </c>
      <c r="CHA38" s="81" t="str">
        <f>CONCATENATE(Inhalt_K7!CHB52,"   ",Inhalt_K7!CHC52)</f>
        <v xml:space="preserve">   </v>
      </c>
      <c r="CHB38" s="81" t="str">
        <f>CONCATENATE(Inhalt_K7!CHC52,"   ",Inhalt_K7!CHD52)</f>
        <v xml:space="preserve">   </v>
      </c>
      <c r="CHC38" s="81" t="str">
        <f>CONCATENATE(Inhalt_K7!CHD52,"   ",Inhalt_K7!CHE52)</f>
        <v xml:space="preserve">   </v>
      </c>
      <c r="CHD38" s="81" t="str">
        <f>CONCATENATE(Inhalt_K7!CHE52,"   ",Inhalt_K7!CHF52)</f>
        <v xml:space="preserve">   </v>
      </c>
      <c r="CHE38" s="81" t="str">
        <f>CONCATENATE(Inhalt_K7!CHF52,"   ",Inhalt_K7!CHG52)</f>
        <v xml:space="preserve">   </v>
      </c>
      <c r="CHF38" s="81" t="str">
        <f>CONCATENATE(Inhalt_K7!CHG52,"   ",Inhalt_K7!CHH52)</f>
        <v xml:space="preserve">   </v>
      </c>
      <c r="CHG38" s="81" t="str">
        <f>CONCATENATE(Inhalt_K7!CHH52,"   ",Inhalt_K7!CHI52)</f>
        <v xml:space="preserve">   </v>
      </c>
      <c r="CHH38" s="81" t="str">
        <f>CONCATENATE(Inhalt_K7!CHI52,"   ",Inhalt_K7!CHJ52)</f>
        <v xml:space="preserve">   </v>
      </c>
      <c r="CHI38" s="81" t="str">
        <f>CONCATENATE(Inhalt_K7!CHJ52,"   ",Inhalt_K7!CHK52)</f>
        <v xml:space="preserve">   </v>
      </c>
      <c r="CHJ38" s="81" t="str">
        <f>CONCATENATE(Inhalt_K7!CHK52,"   ",Inhalt_K7!CHL52)</f>
        <v xml:space="preserve">   </v>
      </c>
      <c r="CHK38" s="81" t="str">
        <f>CONCATENATE(Inhalt_K7!CHL52,"   ",Inhalt_K7!CHM52)</f>
        <v xml:space="preserve">   </v>
      </c>
      <c r="CHL38" s="81" t="str">
        <f>CONCATENATE(Inhalt_K7!CHM52,"   ",Inhalt_K7!CHN52)</f>
        <v xml:space="preserve">   </v>
      </c>
      <c r="CHM38" s="81" t="str">
        <f>CONCATENATE(Inhalt_K7!CHN52,"   ",Inhalt_K7!CHO52)</f>
        <v xml:space="preserve">   </v>
      </c>
      <c r="CHN38" s="81" t="str">
        <f>CONCATENATE(Inhalt_K7!CHO52,"   ",Inhalt_K7!CHP52)</f>
        <v xml:space="preserve">   </v>
      </c>
      <c r="CHO38" s="81" t="str">
        <f>CONCATENATE(Inhalt_K7!CHP52,"   ",Inhalt_K7!CHQ52)</f>
        <v xml:space="preserve">   </v>
      </c>
      <c r="CHP38" s="81" t="str">
        <f>CONCATENATE(Inhalt_K7!CHQ52,"   ",Inhalt_K7!CHR52)</f>
        <v xml:space="preserve">   </v>
      </c>
      <c r="CHQ38" s="81" t="str">
        <f>CONCATENATE(Inhalt_K7!CHR52,"   ",Inhalt_K7!CHS52)</f>
        <v xml:space="preserve">   </v>
      </c>
      <c r="CHR38" s="81" t="str">
        <f>CONCATENATE(Inhalt_K7!CHS52,"   ",Inhalt_K7!CHT52)</f>
        <v xml:space="preserve">   </v>
      </c>
      <c r="CHS38" s="81" t="str">
        <f>CONCATENATE(Inhalt_K7!CHT52,"   ",Inhalt_K7!CHU52)</f>
        <v xml:space="preserve">   </v>
      </c>
      <c r="CHT38" s="81" t="str">
        <f>CONCATENATE(Inhalt_K7!CHU52,"   ",Inhalt_K7!CHV52)</f>
        <v xml:space="preserve">   </v>
      </c>
      <c r="CHU38" s="81" t="str">
        <f>CONCATENATE(Inhalt_K7!CHV52,"   ",Inhalt_K7!CHW52)</f>
        <v xml:space="preserve">   </v>
      </c>
      <c r="CHV38" s="81" t="str">
        <f>CONCATENATE(Inhalt_K7!CHW52,"   ",Inhalt_K7!CHX52)</f>
        <v xml:space="preserve">   </v>
      </c>
      <c r="CHW38" s="81" t="str">
        <f>CONCATENATE(Inhalt_K7!CHX52,"   ",Inhalt_K7!CHY52)</f>
        <v xml:space="preserve">   </v>
      </c>
      <c r="CHX38" s="81" t="str">
        <f>CONCATENATE(Inhalt_K7!CHY52,"   ",Inhalt_K7!CHZ52)</f>
        <v xml:space="preserve">   </v>
      </c>
      <c r="CHY38" s="81" t="str">
        <f>CONCATENATE(Inhalt_K7!CHZ52,"   ",Inhalt_K7!CIA52)</f>
        <v xml:space="preserve">   </v>
      </c>
      <c r="CHZ38" s="81" t="str">
        <f>CONCATENATE(Inhalt_K7!CIA52,"   ",Inhalt_K7!CIB52)</f>
        <v xml:space="preserve">   </v>
      </c>
      <c r="CIA38" s="81" t="str">
        <f>CONCATENATE(Inhalt_K7!CIB52,"   ",Inhalt_K7!CIC52)</f>
        <v xml:space="preserve">   </v>
      </c>
      <c r="CIB38" s="81" t="str">
        <f>CONCATENATE(Inhalt_K7!CIC52,"   ",Inhalt_K7!CID52)</f>
        <v xml:space="preserve">   </v>
      </c>
      <c r="CIC38" s="81" t="str">
        <f>CONCATENATE(Inhalt_K7!CID52,"   ",Inhalt_K7!CIE52)</f>
        <v xml:space="preserve">   </v>
      </c>
      <c r="CID38" s="81" t="str">
        <f>CONCATENATE(Inhalt_K7!CIE52,"   ",Inhalt_K7!CIF52)</f>
        <v xml:space="preserve">   </v>
      </c>
      <c r="CIE38" s="81" t="str">
        <f>CONCATENATE(Inhalt_K7!CIF52,"   ",Inhalt_K7!CIG52)</f>
        <v xml:space="preserve">   </v>
      </c>
      <c r="CIF38" s="81" t="str">
        <f>CONCATENATE(Inhalt_K7!CIG52,"   ",Inhalt_K7!CIH52)</f>
        <v xml:space="preserve">   </v>
      </c>
      <c r="CIG38" s="81" t="str">
        <f>CONCATENATE(Inhalt_K7!CIH52,"   ",Inhalt_K7!CII52)</f>
        <v xml:space="preserve">   </v>
      </c>
      <c r="CIH38" s="81" t="str">
        <f>CONCATENATE(Inhalt_K7!CII52,"   ",Inhalt_K7!CIJ52)</f>
        <v xml:space="preserve">   </v>
      </c>
      <c r="CII38" s="81" t="str">
        <f>CONCATENATE(Inhalt_K7!CIJ52,"   ",Inhalt_K7!CIK52)</f>
        <v xml:space="preserve">   </v>
      </c>
      <c r="CIJ38" s="81" t="str">
        <f>CONCATENATE(Inhalt_K7!CIK52,"   ",Inhalt_K7!CIL52)</f>
        <v xml:space="preserve">   </v>
      </c>
      <c r="CIK38" s="81" t="str">
        <f>CONCATENATE(Inhalt_K7!CIL52,"   ",Inhalt_K7!CIM52)</f>
        <v xml:space="preserve">   </v>
      </c>
      <c r="CIL38" s="81" t="str">
        <f>CONCATENATE(Inhalt_K7!CIM52,"   ",Inhalt_K7!CIN52)</f>
        <v xml:space="preserve">   </v>
      </c>
      <c r="CIM38" s="81" t="str">
        <f>CONCATENATE(Inhalt_K7!CIN52,"   ",Inhalt_K7!CIO52)</f>
        <v xml:space="preserve">   </v>
      </c>
      <c r="CIN38" s="81" t="str">
        <f>CONCATENATE(Inhalt_K7!CIO52,"   ",Inhalt_K7!CIP52)</f>
        <v xml:space="preserve">   </v>
      </c>
      <c r="CIO38" s="81" t="str">
        <f>CONCATENATE(Inhalt_K7!CIP52,"   ",Inhalt_K7!CIQ52)</f>
        <v xml:space="preserve">   </v>
      </c>
      <c r="CIP38" s="81" t="str">
        <f>CONCATENATE(Inhalt_K7!CIQ52,"   ",Inhalt_K7!CIR52)</f>
        <v xml:space="preserve">   </v>
      </c>
      <c r="CIQ38" s="81" t="str">
        <f>CONCATENATE(Inhalt_K7!CIR52,"   ",Inhalt_K7!CIS52)</f>
        <v xml:space="preserve">   </v>
      </c>
      <c r="CIR38" s="81" t="str">
        <f>CONCATENATE(Inhalt_K7!CIS52,"   ",Inhalt_K7!CIT52)</f>
        <v xml:space="preserve">   </v>
      </c>
      <c r="CIS38" s="81" t="str">
        <f>CONCATENATE(Inhalt_K7!CIT52,"   ",Inhalt_K7!CIU52)</f>
        <v xml:space="preserve">   </v>
      </c>
      <c r="CIT38" s="81" t="str">
        <f>CONCATENATE(Inhalt_K7!CIU52,"   ",Inhalt_K7!CIV52)</f>
        <v xml:space="preserve">   </v>
      </c>
      <c r="CIU38" s="81" t="str">
        <f>CONCATENATE(Inhalt_K7!CIV52,"   ",Inhalt_K7!CIW52)</f>
        <v xml:space="preserve">   </v>
      </c>
      <c r="CIV38" s="81" t="str">
        <f>CONCATENATE(Inhalt_K7!CIW52,"   ",Inhalt_K7!CIX52)</f>
        <v xml:space="preserve">   </v>
      </c>
      <c r="CIW38" s="81" t="str">
        <f>CONCATENATE(Inhalt_K7!CIX52,"   ",Inhalt_K7!CIY52)</f>
        <v xml:space="preserve">   </v>
      </c>
      <c r="CIX38" s="81" t="str">
        <f>CONCATENATE(Inhalt_K7!CIY52,"   ",Inhalt_K7!CIZ52)</f>
        <v xml:space="preserve">   </v>
      </c>
      <c r="CIY38" s="81" t="str">
        <f>CONCATENATE(Inhalt_K7!CIZ52,"   ",Inhalt_K7!CJA52)</f>
        <v xml:space="preserve">   </v>
      </c>
      <c r="CIZ38" s="81" t="str">
        <f>CONCATENATE(Inhalt_K7!CJA52,"   ",Inhalt_K7!CJB52)</f>
        <v xml:space="preserve">   </v>
      </c>
      <c r="CJA38" s="81" t="str">
        <f>CONCATENATE(Inhalt_K7!CJB52,"   ",Inhalt_K7!CJC52)</f>
        <v xml:space="preserve">   </v>
      </c>
      <c r="CJB38" s="81" t="str">
        <f>CONCATENATE(Inhalt_K7!CJC52,"   ",Inhalt_K7!CJD52)</f>
        <v xml:space="preserve">   </v>
      </c>
      <c r="CJC38" s="81" t="str">
        <f>CONCATENATE(Inhalt_K7!CJD52,"   ",Inhalt_K7!CJE52)</f>
        <v xml:space="preserve">   </v>
      </c>
      <c r="CJD38" s="81" t="str">
        <f>CONCATENATE(Inhalt_K7!CJE52,"   ",Inhalt_K7!CJF52)</f>
        <v xml:space="preserve">   </v>
      </c>
      <c r="CJE38" s="81" t="str">
        <f>CONCATENATE(Inhalt_K7!CJF52,"   ",Inhalt_K7!CJG52)</f>
        <v xml:space="preserve">   </v>
      </c>
      <c r="CJF38" s="81" t="str">
        <f>CONCATENATE(Inhalt_K7!CJG52,"   ",Inhalt_K7!CJH52)</f>
        <v xml:space="preserve">   </v>
      </c>
      <c r="CJG38" s="81" t="str">
        <f>CONCATENATE(Inhalt_K7!CJH52,"   ",Inhalt_K7!CJI52)</f>
        <v xml:space="preserve">   </v>
      </c>
      <c r="CJH38" s="81" t="str">
        <f>CONCATENATE(Inhalt_K7!CJI52,"   ",Inhalt_K7!CJJ52)</f>
        <v xml:space="preserve">   </v>
      </c>
      <c r="CJI38" s="81" t="str">
        <f>CONCATENATE(Inhalt_K7!CJJ52,"   ",Inhalt_K7!CJK52)</f>
        <v xml:space="preserve">   </v>
      </c>
      <c r="CJJ38" s="81" t="str">
        <f>CONCATENATE(Inhalt_K7!CJK52,"   ",Inhalt_K7!CJL52)</f>
        <v xml:space="preserve">   </v>
      </c>
      <c r="CJK38" s="81" t="str">
        <f>CONCATENATE(Inhalt_K7!CJL52,"   ",Inhalt_K7!CJM52)</f>
        <v xml:space="preserve">   </v>
      </c>
      <c r="CJL38" s="81" t="str">
        <f>CONCATENATE(Inhalt_K7!CJM52,"   ",Inhalt_K7!CJN52)</f>
        <v xml:space="preserve">   </v>
      </c>
      <c r="CJM38" s="81" t="str">
        <f>CONCATENATE(Inhalt_K7!CJN52,"   ",Inhalt_K7!CJO52)</f>
        <v xml:space="preserve">   </v>
      </c>
      <c r="CJN38" s="81" t="str">
        <f>CONCATENATE(Inhalt_K7!CJO52,"   ",Inhalt_K7!CJP52)</f>
        <v xml:space="preserve">   </v>
      </c>
      <c r="CJO38" s="81" t="str">
        <f>CONCATENATE(Inhalt_K7!CJP52,"   ",Inhalt_K7!CJQ52)</f>
        <v xml:space="preserve">   </v>
      </c>
      <c r="CJP38" s="81" t="str">
        <f>CONCATENATE(Inhalt_K7!CJQ52,"   ",Inhalt_K7!CJR52)</f>
        <v xml:space="preserve">   </v>
      </c>
      <c r="CJQ38" s="81" t="str">
        <f>CONCATENATE(Inhalt_K7!CJR52,"   ",Inhalt_K7!CJS52)</f>
        <v xml:space="preserve">   </v>
      </c>
      <c r="CJR38" s="81" t="str">
        <f>CONCATENATE(Inhalt_K7!CJS52,"   ",Inhalt_K7!CJT52)</f>
        <v xml:space="preserve">   </v>
      </c>
      <c r="CJS38" s="81" t="str">
        <f>CONCATENATE(Inhalt_K7!CJT52,"   ",Inhalt_K7!CJU52)</f>
        <v xml:space="preserve">   </v>
      </c>
      <c r="CJT38" s="81" t="str">
        <f>CONCATENATE(Inhalt_K7!CJU52,"   ",Inhalt_K7!CJV52)</f>
        <v xml:space="preserve">   </v>
      </c>
      <c r="CJU38" s="81" t="str">
        <f>CONCATENATE(Inhalt_K7!CJV52,"   ",Inhalt_K7!CJW52)</f>
        <v xml:space="preserve">   </v>
      </c>
      <c r="CJV38" s="81" t="str">
        <f>CONCATENATE(Inhalt_K7!CJW52,"   ",Inhalt_K7!CJX52)</f>
        <v xml:space="preserve">   </v>
      </c>
      <c r="CJW38" s="81" t="str">
        <f>CONCATENATE(Inhalt_K7!CJX52,"   ",Inhalt_K7!CJY52)</f>
        <v xml:space="preserve">   </v>
      </c>
      <c r="CJX38" s="81" t="str">
        <f>CONCATENATE(Inhalt_K7!CJY52,"   ",Inhalt_K7!CJZ52)</f>
        <v xml:space="preserve">   </v>
      </c>
      <c r="CJY38" s="81" t="str">
        <f>CONCATENATE(Inhalt_K7!CJZ52,"   ",Inhalt_K7!CKA52)</f>
        <v xml:space="preserve">   </v>
      </c>
      <c r="CJZ38" s="81" t="str">
        <f>CONCATENATE(Inhalt_K7!CKA52,"   ",Inhalt_K7!CKB52)</f>
        <v xml:space="preserve">   </v>
      </c>
      <c r="CKA38" s="81" t="str">
        <f>CONCATENATE(Inhalt_K7!CKB52,"   ",Inhalt_K7!CKC52)</f>
        <v xml:space="preserve">   </v>
      </c>
      <c r="CKB38" s="81" t="str">
        <f>CONCATENATE(Inhalt_K7!CKC52,"   ",Inhalt_K7!CKD52)</f>
        <v xml:space="preserve">   </v>
      </c>
      <c r="CKC38" s="81" t="str">
        <f>CONCATENATE(Inhalt_K7!CKD52,"   ",Inhalt_K7!CKE52)</f>
        <v xml:space="preserve">   </v>
      </c>
      <c r="CKD38" s="81" t="str">
        <f>CONCATENATE(Inhalt_K7!CKE52,"   ",Inhalt_K7!CKF52)</f>
        <v xml:space="preserve">   </v>
      </c>
      <c r="CKE38" s="81" t="str">
        <f>CONCATENATE(Inhalt_K7!CKF52,"   ",Inhalt_K7!CKG52)</f>
        <v xml:space="preserve">   </v>
      </c>
      <c r="CKF38" s="81" t="str">
        <f>CONCATENATE(Inhalt_K7!CKG52,"   ",Inhalt_K7!CKH52)</f>
        <v xml:space="preserve">   </v>
      </c>
      <c r="CKG38" s="81" t="str">
        <f>CONCATENATE(Inhalt_K7!CKH52,"   ",Inhalt_K7!CKI52)</f>
        <v xml:space="preserve">   </v>
      </c>
      <c r="CKH38" s="81" t="str">
        <f>CONCATENATE(Inhalt_K7!CKI52,"   ",Inhalt_K7!CKJ52)</f>
        <v xml:space="preserve">   </v>
      </c>
      <c r="CKI38" s="81" t="str">
        <f>CONCATENATE(Inhalt_K7!CKJ52,"   ",Inhalt_K7!CKK52)</f>
        <v xml:space="preserve">   </v>
      </c>
      <c r="CKJ38" s="81" t="str">
        <f>CONCATENATE(Inhalt_K7!CKK52,"   ",Inhalt_K7!CKL52)</f>
        <v xml:space="preserve">   </v>
      </c>
      <c r="CKK38" s="81" t="str">
        <f>CONCATENATE(Inhalt_K7!CKL52,"   ",Inhalt_K7!CKM52)</f>
        <v xml:space="preserve">   </v>
      </c>
      <c r="CKL38" s="81" t="str">
        <f>CONCATENATE(Inhalt_K7!CKM52,"   ",Inhalt_K7!CKN52)</f>
        <v xml:space="preserve">   </v>
      </c>
      <c r="CKM38" s="81" t="str">
        <f>CONCATENATE(Inhalt_K7!CKN52,"   ",Inhalt_K7!CKO52)</f>
        <v xml:space="preserve">   </v>
      </c>
      <c r="CKN38" s="81" t="str">
        <f>CONCATENATE(Inhalt_K7!CKO52,"   ",Inhalt_K7!CKP52)</f>
        <v xml:space="preserve">   </v>
      </c>
      <c r="CKO38" s="81" t="str">
        <f>CONCATENATE(Inhalt_K7!CKP52,"   ",Inhalt_K7!CKQ52)</f>
        <v xml:space="preserve">   </v>
      </c>
      <c r="CKP38" s="81" t="str">
        <f>CONCATENATE(Inhalt_K7!CKQ52,"   ",Inhalt_K7!CKR52)</f>
        <v xml:space="preserve">   </v>
      </c>
      <c r="CKQ38" s="81" t="str">
        <f>CONCATENATE(Inhalt_K7!CKR52,"   ",Inhalt_K7!CKS52)</f>
        <v xml:space="preserve">   </v>
      </c>
      <c r="CKR38" s="81" t="str">
        <f>CONCATENATE(Inhalt_K7!CKS52,"   ",Inhalt_K7!CKT52)</f>
        <v xml:space="preserve">   </v>
      </c>
      <c r="CKS38" s="81" t="str">
        <f>CONCATENATE(Inhalt_K7!CKT52,"   ",Inhalt_K7!CKU52)</f>
        <v xml:space="preserve">   </v>
      </c>
      <c r="CKT38" s="81" t="str">
        <f>CONCATENATE(Inhalt_K7!CKU52,"   ",Inhalt_K7!CKV52)</f>
        <v xml:space="preserve">   </v>
      </c>
      <c r="CKU38" s="81" t="str">
        <f>CONCATENATE(Inhalt_K7!CKV52,"   ",Inhalt_K7!CKW52)</f>
        <v xml:space="preserve">   </v>
      </c>
      <c r="CKV38" s="81" t="str">
        <f>CONCATENATE(Inhalt_K7!CKW52,"   ",Inhalt_K7!CKX52)</f>
        <v xml:space="preserve">   </v>
      </c>
      <c r="CKW38" s="81" t="str">
        <f>CONCATENATE(Inhalt_K7!CKX52,"   ",Inhalt_K7!CKY52)</f>
        <v xml:space="preserve">   </v>
      </c>
      <c r="CKX38" s="81" t="str">
        <f>CONCATENATE(Inhalt_K7!CKY52,"   ",Inhalt_K7!CKZ52)</f>
        <v xml:space="preserve">   </v>
      </c>
      <c r="CKY38" s="81" t="str">
        <f>CONCATENATE(Inhalt_K7!CKZ52,"   ",Inhalt_K7!CLA52)</f>
        <v xml:space="preserve">   </v>
      </c>
      <c r="CKZ38" s="81" t="str">
        <f>CONCATENATE(Inhalt_K7!CLA52,"   ",Inhalt_K7!CLB52)</f>
        <v xml:space="preserve">   </v>
      </c>
      <c r="CLA38" s="81" t="str">
        <f>CONCATENATE(Inhalt_K7!CLB52,"   ",Inhalt_K7!CLC52)</f>
        <v xml:space="preserve">   </v>
      </c>
      <c r="CLB38" s="81" t="str">
        <f>CONCATENATE(Inhalt_K7!CLC52,"   ",Inhalt_K7!CLD52)</f>
        <v xml:space="preserve">   </v>
      </c>
      <c r="CLC38" s="81" t="str">
        <f>CONCATENATE(Inhalt_K7!CLD52,"   ",Inhalt_K7!CLE52)</f>
        <v xml:space="preserve">   </v>
      </c>
      <c r="CLD38" s="81" t="str">
        <f>CONCATENATE(Inhalt_K7!CLE52,"   ",Inhalt_K7!CLF52)</f>
        <v xml:space="preserve">   </v>
      </c>
      <c r="CLE38" s="81" t="str">
        <f>CONCATENATE(Inhalt_K7!CLF52,"   ",Inhalt_K7!CLG52)</f>
        <v xml:space="preserve">   </v>
      </c>
      <c r="CLF38" s="81" t="str">
        <f>CONCATENATE(Inhalt_K7!CLG52,"   ",Inhalt_K7!CLH52)</f>
        <v xml:space="preserve">   </v>
      </c>
      <c r="CLG38" s="81" t="str">
        <f>CONCATENATE(Inhalt_K7!CLH52,"   ",Inhalt_K7!CLI52)</f>
        <v xml:space="preserve">   </v>
      </c>
      <c r="CLH38" s="81" t="str">
        <f>CONCATENATE(Inhalt_K7!CLI52,"   ",Inhalt_K7!CLJ52)</f>
        <v xml:space="preserve">   </v>
      </c>
      <c r="CLI38" s="81" t="str">
        <f>CONCATENATE(Inhalt_K7!CLJ52,"   ",Inhalt_K7!CLK52)</f>
        <v xml:space="preserve">   </v>
      </c>
      <c r="CLJ38" s="81" t="str">
        <f>CONCATENATE(Inhalt_K7!CLK52,"   ",Inhalt_K7!CLL52)</f>
        <v xml:space="preserve">   </v>
      </c>
      <c r="CLK38" s="81" t="str">
        <f>CONCATENATE(Inhalt_K7!CLL52,"   ",Inhalt_K7!CLM52)</f>
        <v xml:space="preserve">   </v>
      </c>
      <c r="CLL38" s="81" t="str">
        <f>CONCATENATE(Inhalt_K7!CLM52,"   ",Inhalt_K7!CLN52)</f>
        <v xml:space="preserve">   </v>
      </c>
      <c r="CLM38" s="81" t="str">
        <f>CONCATENATE(Inhalt_K7!CLN52,"   ",Inhalt_K7!CLO52)</f>
        <v xml:space="preserve">   </v>
      </c>
      <c r="CLN38" s="81" t="str">
        <f>CONCATENATE(Inhalt_K7!CLO52,"   ",Inhalt_K7!CLP52)</f>
        <v xml:space="preserve">   </v>
      </c>
      <c r="CLO38" s="81" t="str">
        <f>CONCATENATE(Inhalt_K7!CLP52,"   ",Inhalt_K7!CLQ52)</f>
        <v xml:space="preserve">   </v>
      </c>
      <c r="CLP38" s="81" t="str">
        <f>CONCATENATE(Inhalt_K7!CLQ52,"   ",Inhalt_K7!CLR52)</f>
        <v xml:space="preserve">   </v>
      </c>
      <c r="CLQ38" s="81" t="str">
        <f>CONCATENATE(Inhalt_K7!CLR52,"   ",Inhalt_K7!CLS52)</f>
        <v xml:space="preserve">   </v>
      </c>
      <c r="CLR38" s="81" t="str">
        <f>CONCATENATE(Inhalt_K7!CLS52,"   ",Inhalt_K7!CLT52)</f>
        <v xml:space="preserve">   </v>
      </c>
      <c r="CLS38" s="81" t="str">
        <f>CONCATENATE(Inhalt_K7!CLT52,"   ",Inhalt_K7!CLU52)</f>
        <v xml:space="preserve">   </v>
      </c>
      <c r="CLT38" s="81" t="str">
        <f>CONCATENATE(Inhalt_K7!CLU52,"   ",Inhalt_K7!CLV52)</f>
        <v xml:space="preserve">   </v>
      </c>
      <c r="CLU38" s="81" t="str">
        <f>CONCATENATE(Inhalt_K7!CLV52,"   ",Inhalt_K7!CLW52)</f>
        <v xml:space="preserve">   </v>
      </c>
      <c r="CLV38" s="81" t="str">
        <f>CONCATENATE(Inhalt_K7!CLW52,"   ",Inhalt_K7!CLX52)</f>
        <v xml:space="preserve">   </v>
      </c>
      <c r="CLW38" s="81" t="str">
        <f>CONCATENATE(Inhalt_K7!CLX52,"   ",Inhalt_K7!CLY52)</f>
        <v xml:space="preserve">   </v>
      </c>
      <c r="CLX38" s="81" t="str">
        <f>CONCATENATE(Inhalt_K7!CLY52,"   ",Inhalt_K7!CLZ52)</f>
        <v xml:space="preserve">   </v>
      </c>
      <c r="CLY38" s="81" t="str">
        <f>CONCATENATE(Inhalt_K7!CLZ52,"   ",Inhalt_K7!CMA52)</f>
        <v xml:space="preserve">   </v>
      </c>
      <c r="CLZ38" s="81" t="str">
        <f>CONCATENATE(Inhalt_K7!CMA52,"   ",Inhalt_K7!CMB52)</f>
        <v xml:space="preserve">   </v>
      </c>
      <c r="CMA38" s="81" t="str">
        <f>CONCATENATE(Inhalt_K7!CMB52,"   ",Inhalt_K7!CMC52)</f>
        <v xml:space="preserve">   </v>
      </c>
      <c r="CMB38" s="81" t="str">
        <f>CONCATENATE(Inhalt_K7!CMC52,"   ",Inhalt_K7!CMD52)</f>
        <v xml:space="preserve">   </v>
      </c>
      <c r="CMC38" s="81" t="str">
        <f>CONCATENATE(Inhalt_K7!CMD52,"   ",Inhalt_K7!CME52)</f>
        <v xml:space="preserve">   </v>
      </c>
      <c r="CMD38" s="81" t="str">
        <f>CONCATENATE(Inhalt_K7!CME52,"   ",Inhalt_K7!CMF52)</f>
        <v xml:space="preserve">   </v>
      </c>
      <c r="CME38" s="81" t="str">
        <f>CONCATENATE(Inhalt_K7!CMF52,"   ",Inhalt_K7!CMG52)</f>
        <v xml:space="preserve">   </v>
      </c>
      <c r="CMF38" s="81" t="str">
        <f>CONCATENATE(Inhalt_K7!CMG52,"   ",Inhalt_K7!CMH52)</f>
        <v xml:space="preserve">   </v>
      </c>
      <c r="CMG38" s="81" t="str">
        <f>CONCATENATE(Inhalt_K7!CMH52,"   ",Inhalt_K7!CMI52)</f>
        <v xml:space="preserve">   </v>
      </c>
      <c r="CMH38" s="81" t="str">
        <f>CONCATENATE(Inhalt_K7!CMI52,"   ",Inhalt_K7!CMJ52)</f>
        <v xml:space="preserve">   </v>
      </c>
      <c r="CMI38" s="81" t="str">
        <f>CONCATENATE(Inhalt_K7!CMJ52,"   ",Inhalt_K7!CMK52)</f>
        <v xml:space="preserve">   </v>
      </c>
      <c r="CMJ38" s="81" t="str">
        <f>CONCATENATE(Inhalt_K7!CMK52,"   ",Inhalt_K7!CML52)</f>
        <v xml:space="preserve">   </v>
      </c>
      <c r="CMK38" s="81" t="str">
        <f>CONCATENATE(Inhalt_K7!CML52,"   ",Inhalt_K7!CMM52)</f>
        <v xml:space="preserve">   </v>
      </c>
      <c r="CML38" s="81" t="str">
        <f>CONCATENATE(Inhalt_K7!CMM52,"   ",Inhalt_K7!CMN52)</f>
        <v xml:space="preserve">   </v>
      </c>
      <c r="CMM38" s="81" t="str">
        <f>CONCATENATE(Inhalt_K7!CMN52,"   ",Inhalt_K7!CMO52)</f>
        <v xml:space="preserve">   </v>
      </c>
      <c r="CMN38" s="81" t="str">
        <f>CONCATENATE(Inhalt_K7!CMO52,"   ",Inhalt_K7!CMP52)</f>
        <v xml:space="preserve">   </v>
      </c>
      <c r="CMO38" s="81" t="str">
        <f>CONCATENATE(Inhalt_K7!CMP52,"   ",Inhalt_K7!CMQ52)</f>
        <v xml:space="preserve">   </v>
      </c>
      <c r="CMP38" s="81" t="str">
        <f>CONCATENATE(Inhalt_K7!CMQ52,"   ",Inhalt_K7!CMR52)</f>
        <v xml:space="preserve">   </v>
      </c>
      <c r="CMQ38" s="81" t="str">
        <f>CONCATENATE(Inhalt_K7!CMR52,"   ",Inhalt_K7!CMS52)</f>
        <v xml:space="preserve">   </v>
      </c>
      <c r="CMR38" s="81" t="str">
        <f>CONCATENATE(Inhalt_K7!CMS52,"   ",Inhalt_K7!CMT52)</f>
        <v xml:space="preserve">   </v>
      </c>
      <c r="CMS38" s="81" t="str">
        <f>CONCATENATE(Inhalt_K7!CMT52,"   ",Inhalt_K7!CMU52)</f>
        <v xml:space="preserve">   </v>
      </c>
      <c r="CMT38" s="81" t="str">
        <f>CONCATENATE(Inhalt_K7!CMU52,"   ",Inhalt_K7!CMV52)</f>
        <v xml:space="preserve">   </v>
      </c>
      <c r="CMU38" s="81" t="str">
        <f>CONCATENATE(Inhalt_K7!CMV52,"   ",Inhalt_K7!CMW52)</f>
        <v xml:space="preserve">   </v>
      </c>
      <c r="CMV38" s="81" t="str">
        <f>CONCATENATE(Inhalt_K7!CMW52,"   ",Inhalt_K7!CMX52)</f>
        <v xml:space="preserve">   </v>
      </c>
      <c r="CMW38" s="81" t="str">
        <f>CONCATENATE(Inhalt_K7!CMX52,"   ",Inhalt_K7!CMY52)</f>
        <v xml:space="preserve">   </v>
      </c>
      <c r="CMX38" s="81" t="str">
        <f>CONCATENATE(Inhalt_K7!CMY52,"   ",Inhalt_K7!CMZ52)</f>
        <v xml:space="preserve">   </v>
      </c>
      <c r="CMY38" s="81" t="str">
        <f>CONCATENATE(Inhalt_K7!CMZ52,"   ",Inhalt_K7!CNA52)</f>
        <v xml:space="preserve">   </v>
      </c>
      <c r="CMZ38" s="81" t="str">
        <f>CONCATENATE(Inhalt_K7!CNA52,"   ",Inhalt_K7!CNB52)</f>
        <v xml:space="preserve">   </v>
      </c>
      <c r="CNA38" s="81" t="str">
        <f>CONCATENATE(Inhalt_K7!CNB52,"   ",Inhalt_K7!CNC52)</f>
        <v xml:space="preserve">   </v>
      </c>
      <c r="CNB38" s="81" t="str">
        <f>CONCATENATE(Inhalt_K7!CNC52,"   ",Inhalt_K7!CND52)</f>
        <v xml:space="preserve">   </v>
      </c>
      <c r="CNC38" s="81" t="str">
        <f>CONCATENATE(Inhalt_K7!CND52,"   ",Inhalt_K7!CNE52)</f>
        <v xml:space="preserve">   </v>
      </c>
      <c r="CND38" s="81" t="str">
        <f>CONCATENATE(Inhalt_K7!CNE52,"   ",Inhalt_K7!CNF52)</f>
        <v xml:space="preserve">   </v>
      </c>
      <c r="CNE38" s="81" t="str">
        <f>CONCATENATE(Inhalt_K7!CNF52,"   ",Inhalt_K7!CNG52)</f>
        <v xml:space="preserve">   </v>
      </c>
      <c r="CNF38" s="81" t="str">
        <f>CONCATENATE(Inhalt_K7!CNG52,"   ",Inhalt_K7!CNH52)</f>
        <v xml:space="preserve">   </v>
      </c>
      <c r="CNG38" s="81" t="str">
        <f>CONCATENATE(Inhalt_K7!CNH52,"   ",Inhalt_K7!CNI52)</f>
        <v xml:space="preserve">   </v>
      </c>
      <c r="CNH38" s="81" t="str">
        <f>CONCATENATE(Inhalt_K7!CNI52,"   ",Inhalt_K7!CNJ52)</f>
        <v xml:space="preserve">   </v>
      </c>
      <c r="CNI38" s="81" t="str">
        <f>CONCATENATE(Inhalt_K7!CNJ52,"   ",Inhalt_K7!CNK52)</f>
        <v xml:space="preserve">   </v>
      </c>
      <c r="CNJ38" s="81" t="str">
        <f>CONCATENATE(Inhalt_K7!CNK52,"   ",Inhalt_K7!CNL52)</f>
        <v xml:space="preserve">   </v>
      </c>
      <c r="CNK38" s="81" t="str">
        <f>CONCATENATE(Inhalt_K7!CNL52,"   ",Inhalt_K7!CNM52)</f>
        <v xml:space="preserve">   </v>
      </c>
      <c r="CNL38" s="81" t="str">
        <f>CONCATENATE(Inhalt_K7!CNM52,"   ",Inhalt_K7!CNN52)</f>
        <v xml:space="preserve">   </v>
      </c>
      <c r="CNM38" s="81" t="str">
        <f>CONCATENATE(Inhalt_K7!CNN52,"   ",Inhalt_K7!CNO52)</f>
        <v xml:space="preserve">   </v>
      </c>
      <c r="CNN38" s="81" t="str">
        <f>CONCATENATE(Inhalt_K7!CNO52,"   ",Inhalt_K7!CNP52)</f>
        <v xml:space="preserve">   </v>
      </c>
      <c r="CNO38" s="81" t="str">
        <f>CONCATENATE(Inhalt_K7!CNP52,"   ",Inhalt_K7!CNQ52)</f>
        <v xml:space="preserve">   </v>
      </c>
      <c r="CNP38" s="81" t="str">
        <f>CONCATENATE(Inhalt_K7!CNQ52,"   ",Inhalt_K7!CNR52)</f>
        <v xml:space="preserve">   </v>
      </c>
      <c r="CNQ38" s="81" t="str">
        <f>CONCATENATE(Inhalt_K7!CNR52,"   ",Inhalt_K7!CNS52)</f>
        <v xml:space="preserve">   </v>
      </c>
      <c r="CNR38" s="81" t="str">
        <f>CONCATENATE(Inhalt_K7!CNS52,"   ",Inhalt_K7!CNT52)</f>
        <v xml:space="preserve">   </v>
      </c>
      <c r="CNS38" s="81" t="str">
        <f>CONCATENATE(Inhalt_K7!CNT52,"   ",Inhalt_K7!CNU52)</f>
        <v xml:space="preserve">   </v>
      </c>
      <c r="CNT38" s="81" t="str">
        <f>CONCATENATE(Inhalt_K7!CNU52,"   ",Inhalt_K7!CNV52)</f>
        <v xml:space="preserve">   </v>
      </c>
      <c r="CNU38" s="81" t="str">
        <f>CONCATENATE(Inhalt_K7!CNV52,"   ",Inhalt_K7!CNW52)</f>
        <v xml:space="preserve">   </v>
      </c>
      <c r="CNV38" s="81" t="str">
        <f>CONCATENATE(Inhalt_K7!CNW52,"   ",Inhalt_K7!CNX52)</f>
        <v xml:space="preserve">   </v>
      </c>
      <c r="CNW38" s="81" t="str">
        <f>CONCATENATE(Inhalt_K7!CNX52,"   ",Inhalt_K7!CNY52)</f>
        <v xml:space="preserve">   </v>
      </c>
      <c r="CNX38" s="81" t="str">
        <f>CONCATENATE(Inhalt_K7!CNY52,"   ",Inhalt_K7!CNZ52)</f>
        <v xml:space="preserve">   </v>
      </c>
      <c r="CNY38" s="81" t="str">
        <f>CONCATENATE(Inhalt_K7!CNZ52,"   ",Inhalt_K7!COA52)</f>
        <v xml:space="preserve">   </v>
      </c>
      <c r="CNZ38" s="81" t="str">
        <f>CONCATENATE(Inhalt_K7!COA52,"   ",Inhalt_K7!COB52)</f>
        <v xml:space="preserve">   </v>
      </c>
      <c r="COA38" s="81" t="str">
        <f>CONCATENATE(Inhalt_K7!COB52,"   ",Inhalt_K7!COC52)</f>
        <v xml:space="preserve">   </v>
      </c>
      <c r="COB38" s="81" t="str">
        <f>CONCATENATE(Inhalt_K7!COC52,"   ",Inhalt_K7!COD52)</f>
        <v xml:space="preserve">   </v>
      </c>
      <c r="COC38" s="81" t="str">
        <f>CONCATENATE(Inhalt_K7!COD52,"   ",Inhalt_K7!COE52)</f>
        <v xml:space="preserve">   </v>
      </c>
      <c r="COD38" s="81" t="str">
        <f>CONCATENATE(Inhalt_K7!COE52,"   ",Inhalt_K7!COF52)</f>
        <v xml:space="preserve">   </v>
      </c>
      <c r="COE38" s="81" t="str">
        <f>CONCATENATE(Inhalt_K7!COF52,"   ",Inhalt_K7!COG52)</f>
        <v xml:space="preserve">   </v>
      </c>
      <c r="COF38" s="81" t="str">
        <f>CONCATENATE(Inhalt_K7!COG52,"   ",Inhalt_K7!COH52)</f>
        <v xml:space="preserve">   </v>
      </c>
      <c r="COG38" s="81" t="str">
        <f>CONCATENATE(Inhalt_K7!COH52,"   ",Inhalt_K7!COI52)</f>
        <v xml:space="preserve">   </v>
      </c>
      <c r="COH38" s="81" t="str">
        <f>CONCATENATE(Inhalt_K7!COI52,"   ",Inhalt_K7!COJ52)</f>
        <v xml:space="preserve">   </v>
      </c>
      <c r="COI38" s="81" t="str">
        <f>CONCATENATE(Inhalt_K7!COJ52,"   ",Inhalt_K7!COK52)</f>
        <v xml:space="preserve">   </v>
      </c>
      <c r="COJ38" s="81" t="str">
        <f>CONCATENATE(Inhalt_K7!COK52,"   ",Inhalt_K7!COL52)</f>
        <v xml:space="preserve">   </v>
      </c>
      <c r="COK38" s="81" t="str">
        <f>CONCATENATE(Inhalt_K7!COL52,"   ",Inhalt_K7!COM52)</f>
        <v xml:space="preserve">   </v>
      </c>
      <c r="COL38" s="81" t="str">
        <f>CONCATENATE(Inhalt_K7!COM52,"   ",Inhalt_K7!CON52)</f>
        <v xml:space="preserve">   </v>
      </c>
      <c r="COM38" s="81" t="str">
        <f>CONCATENATE(Inhalt_K7!CON52,"   ",Inhalt_K7!COO52)</f>
        <v xml:space="preserve">   </v>
      </c>
      <c r="CON38" s="81" t="str">
        <f>CONCATENATE(Inhalt_K7!COO52,"   ",Inhalt_K7!COP52)</f>
        <v xml:space="preserve">   </v>
      </c>
      <c r="COO38" s="81" t="str">
        <f>CONCATENATE(Inhalt_K7!COP52,"   ",Inhalt_K7!COQ52)</f>
        <v xml:space="preserve">   </v>
      </c>
      <c r="COP38" s="81" t="str">
        <f>CONCATENATE(Inhalt_K7!COQ52,"   ",Inhalt_K7!COR52)</f>
        <v xml:space="preserve">   </v>
      </c>
      <c r="COQ38" s="81" t="str">
        <f>CONCATENATE(Inhalt_K7!COR52,"   ",Inhalt_K7!COS52)</f>
        <v xml:space="preserve">   </v>
      </c>
      <c r="COR38" s="81" t="str">
        <f>CONCATENATE(Inhalt_K7!COS52,"   ",Inhalt_K7!COT52)</f>
        <v xml:space="preserve">   </v>
      </c>
      <c r="COS38" s="81" t="str">
        <f>CONCATENATE(Inhalt_K7!COT52,"   ",Inhalt_K7!COU52)</f>
        <v xml:space="preserve">   </v>
      </c>
      <c r="COT38" s="81" t="str">
        <f>CONCATENATE(Inhalt_K7!COU52,"   ",Inhalt_K7!COV52)</f>
        <v xml:space="preserve">   </v>
      </c>
      <c r="COU38" s="81" t="str">
        <f>CONCATENATE(Inhalt_K7!COV52,"   ",Inhalt_K7!COW52)</f>
        <v xml:space="preserve">   </v>
      </c>
      <c r="COV38" s="81" t="str">
        <f>CONCATENATE(Inhalt_K7!COW52,"   ",Inhalt_K7!COX52)</f>
        <v xml:space="preserve">   </v>
      </c>
      <c r="COW38" s="81" t="str">
        <f>CONCATENATE(Inhalt_K7!COX52,"   ",Inhalt_K7!COY52)</f>
        <v xml:space="preserve">   </v>
      </c>
      <c r="COX38" s="81" t="str">
        <f>CONCATENATE(Inhalt_K7!COY52,"   ",Inhalt_K7!COZ52)</f>
        <v xml:space="preserve">   </v>
      </c>
      <c r="COY38" s="81" t="str">
        <f>CONCATENATE(Inhalt_K7!COZ52,"   ",Inhalt_K7!CPA52)</f>
        <v xml:space="preserve">   </v>
      </c>
      <c r="COZ38" s="81" t="str">
        <f>CONCATENATE(Inhalt_K7!CPA52,"   ",Inhalt_K7!CPB52)</f>
        <v xml:space="preserve">   </v>
      </c>
      <c r="CPA38" s="81" t="str">
        <f>CONCATENATE(Inhalt_K7!CPB52,"   ",Inhalt_K7!CPC52)</f>
        <v xml:space="preserve">   </v>
      </c>
      <c r="CPB38" s="81" t="str">
        <f>CONCATENATE(Inhalt_K7!CPC52,"   ",Inhalt_K7!CPD52)</f>
        <v xml:space="preserve">   </v>
      </c>
      <c r="CPC38" s="81" t="str">
        <f>CONCATENATE(Inhalt_K7!CPD52,"   ",Inhalt_K7!CPE52)</f>
        <v xml:space="preserve">   </v>
      </c>
      <c r="CPD38" s="81" t="str">
        <f>CONCATENATE(Inhalt_K7!CPE52,"   ",Inhalt_K7!CPF52)</f>
        <v xml:space="preserve">   </v>
      </c>
      <c r="CPE38" s="81" t="str">
        <f>CONCATENATE(Inhalt_K7!CPF52,"   ",Inhalt_K7!CPG52)</f>
        <v xml:space="preserve">   </v>
      </c>
      <c r="CPF38" s="81" t="str">
        <f>CONCATENATE(Inhalt_K7!CPG52,"   ",Inhalt_K7!CPH52)</f>
        <v xml:space="preserve">   </v>
      </c>
      <c r="CPG38" s="81" t="str">
        <f>CONCATENATE(Inhalt_K7!CPH52,"   ",Inhalt_K7!CPI52)</f>
        <v xml:space="preserve">   </v>
      </c>
      <c r="CPH38" s="81" t="str">
        <f>CONCATENATE(Inhalt_K7!CPI52,"   ",Inhalt_K7!CPJ52)</f>
        <v xml:space="preserve">   </v>
      </c>
      <c r="CPI38" s="81" t="str">
        <f>CONCATENATE(Inhalt_K7!CPJ52,"   ",Inhalt_K7!CPK52)</f>
        <v xml:space="preserve">   </v>
      </c>
      <c r="CPJ38" s="81" t="str">
        <f>CONCATENATE(Inhalt_K7!CPK52,"   ",Inhalt_K7!CPL52)</f>
        <v xml:space="preserve">   </v>
      </c>
      <c r="CPK38" s="81" t="str">
        <f>CONCATENATE(Inhalt_K7!CPL52,"   ",Inhalt_K7!CPM52)</f>
        <v xml:space="preserve">   </v>
      </c>
      <c r="CPL38" s="81" t="str">
        <f>CONCATENATE(Inhalt_K7!CPM52,"   ",Inhalt_K7!CPN52)</f>
        <v xml:space="preserve">   </v>
      </c>
      <c r="CPM38" s="81" t="str">
        <f>CONCATENATE(Inhalt_K7!CPN52,"   ",Inhalt_K7!CPO52)</f>
        <v xml:space="preserve">   </v>
      </c>
      <c r="CPN38" s="81" t="str">
        <f>CONCATENATE(Inhalt_K7!CPO52,"   ",Inhalt_K7!CPP52)</f>
        <v xml:space="preserve">   </v>
      </c>
      <c r="CPO38" s="81" t="str">
        <f>CONCATENATE(Inhalt_K7!CPP52,"   ",Inhalt_K7!CPQ52)</f>
        <v xml:space="preserve">   </v>
      </c>
      <c r="CPP38" s="81" t="str">
        <f>CONCATENATE(Inhalt_K7!CPQ52,"   ",Inhalt_K7!CPR52)</f>
        <v xml:space="preserve">   </v>
      </c>
      <c r="CPQ38" s="81" t="str">
        <f>CONCATENATE(Inhalt_K7!CPR52,"   ",Inhalt_K7!CPS52)</f>
        <v xml:space="preserve">   </v>
      </c>
      <c r="CPR38" s="81" t="str">
        <f>CONCATENATE(Inhalt_K7!CPS52,"   ",Inhalt_K7!CPT52)</f>
        <v xml:space="preserve">   </v>
      </c>
      <c r="CPS38" s="81" t="str">
        <f>CONCATENATE(Inhalt_K7!CPT52,"   ",Inhalt_K7!CPU52)</f>
        <v xml:space="preserve">   </v>
      </c>
      <c r="CPT38" s="81" t="str">
        <f>CONCATENATE(Inhalt_K7!CPU52,"   ",Inhalt_K7!CPV52)</f>
        <v xml:space="preserve">   </v>
      </c>
      <c r="CPU38" s="81" t="str">
        <f>CONCATENATE(Inhalt_K7!CPV52,"   ",Inhalt_K7!CPW52)</f>
        <v xml:space="preserve">   </v>
      </c>
      <c r="CPV38" s="81" t="str">
        <f>CONCATENATE(Inhalt_K7!CPW52,"   ",Inhalt_K7!CPX52)</f>
        <v xml:space="preserve">   </v>
      </c>
      <c r="CPW38" s="81" t="str">
        <f>CONCATENATE(Inhalt_K7!CPX52,"   ",Inhalt_K7!CPY52)</f>
        <v xml:space="preserve">   </v>
      </c>
      <c r="CPX38" s="81" t="str">
        <f>CONCATENATE(Inhalt_K7!CPY52,"   ",Inhalt_K7!CPZ52)</f>
        <v xml:space="preserve">   </v>
      </c>
      <c r="CPY38" s="81" t="str">
        <f>CONCATENATE(Inhalt_K7!CPZ52,"   ",Inhalt_K7!CQA52)</f>
        <v xml:space="preserve">   </v>
      </c>
      <c r="CPZ38" s="81" t="str">
        <f>CONCATENATE(Inhalt_K7!CQA52,"   ",Inhalt_K7!CQB52)</f>
        <v xml:space="preserve">   </v>
      </c>
      <c r="CQA38" s="81" t="str">
        <f>CONCATENATE(Inhalt_K7!CQB52,"   ",Inhalt_K7!CQC52)</f>
        <v xml:space="preserve">   </v>
      </c>
      <c r="CQB38" s="81" t="str">
        <f>CONCATENATE(Inhalt_K7!CQC52,"   ",Inhalt_K7!CQD52)</f>
        <v xml:space="preserve">   </v>
      </c>
      <c r="CQC38" s="81" t="str">
        <f>CONCATENATE(Inhalt_K7!CQD52,"   ",Inhalt_K7!CQE52)</f>
        <v xml:space="preserve">   </v>
      </c>
      <c r="CQD38" s="81" t="str">
        <f>CONCATENATE(Inhalt_K7!CQE52,"   ",Inhalt_K7!CQF52)</f>
        <v xml:space="preserve">   </v>
      </c>
      <c r="CQE38" s="81" t="str">
        <f>CONCATENATE(Inhalt_K7!CQF52,"   ",Inhalt_K7!CQG52)</f>
        <v xml:space="preserve">   </v>
      </c>
      <c r="CQF38" s="81" t="str">
        <f>CONCATENATE(Inhalt_K7!CQG52,"   ",Inhalt_K7!CQH52)</f>
        <v xml:space="preserve">   </v>
      </c>
      <c r="CQG38" s="81" t="str">
        <f>CONCATENATE(Inhalt_K7!CQH52,"   ",Inhalt_K7!CQI52)</f>
        <v xml:space="preserve">   </v>
      </c>
      <c r="CQH38" s="81" t="str">
        <f>CONCATENATE(Inhalt_K7!CQI52,"   ",Inhalt_K7!CQJ52)</f>
        <v xml:space="preserve">   </v>
      </c>
      <c r="CQI38" s="81" t="str">
        <f>CONCATENATE(Inhalt_K7!CQJ52,"   ",Inhalt_K7!CQK52)</f>
        <v xml:space="preserve">   </v>
      </c>
      <c r="CQJ38" s="81" t="str">
        <f>CONCATENATE(Inhalt_K7!CQK52,"   ",Inhalt_K7!CQL52)</f>
        <v xml:space="preserve">   </v>
      </c>
      <c r="CQK38" s="81" t="str">
        <f>CONCATENATE(Inhalt_K7!CQL52,"   ",Inhalt_K7!CQM52)</f>
        <v xml:space="preserve">   </v>
      </c>
      <c r="CQL38" s="81" t="str">
        <f>CONCATENATE(Inhalt_K7!CQM52,"   ",Inhalt_K7!CQN52)</f>
        <v xml:space="preserve">   </v>
      </c>
      <c r="CQM38" s="81" t="str">
        <f>CONCATENATE(Inhalt_K7!CQN52,"   ",Inhalt_K7!CQO52)</f>
        <v xml:space="preserve">   </v>
      </c>
      <c r="CQN38" s="81" t="str">
        <f>CONCATENATE(Inhalt_K7!CQO52,"   ",Inhalt_K7!CQP52)</f>
        <v xml:space="preserve">   </v>
      </c>
      <c r="CQO38" s="81" t="str">
        <f>CONCATENATE(Inhalt_K7!CQP52,"   ",Inhalt_K7!CQQ52)</f>
        <v xml:space="preserve">   </v>
      </c>
      <c r="CQP38" s="81" t="str">
        <f>CONCATENATE(Inhalt_K7!CQQ52,"   ",Inhalt_K7!CQR52)</f>
        <v xml:space="preserve">   </v>
      </c>
      <c r="CQQ38" s="81" t="str">
        <f>CONCATENATE(Inhalt_K7!CQR52,"   ",Inhalt_K7!CQS52)</f>
        <v xml:space="preserve">   </v>
      </c>
      <c r="CQR38" s="81" t="str">
        <f>CONCATENATE(Inhalt_K7!CQS52,"   ",Inhalt_K7!CQT52)</f>
        <v xml:space="preserve">   </v>
      </c>
      <c r="CQS38" s="81" t="str">
        <f>CONCATENATE(Inhalt_K7!CQT52,"   ",Inhalt_K7!CQU52)</f>
        <v xml:space="preserve">   </v>
      </c>
      <c r="CQT38" s="81" t="str">
        <f>CONCATENATE(Inhalt_K7!CQU52,"   ",Inhalt_K7!CQV52)</f>
        <v xml:space="preserve">   </v>
      </c>
      <c r="CQU38" s="81" t="str">
        <f>CONCATENATE(Inhalt_K7!CQV52,"   ",Inhalt_K7!CQW52)</f>
        <v xml:space="preserve">   </v>
      </c>
      <c r="CQV38" s="81" t="str">
        <f>CONCATENATE(Inhalt_K7!CQW52,"   ",Inhalt_K7!CQX52)</f>
        <v xml:space="preserve">   </v>
      </c>
      <c r="CQW38" s="81" t="str">
        <f>CONCATENATE(Inhalt_K7!CQX52,"   ",Inhalt_K7!CQY52)</f>
        <v xml:space="preserve">   </v>
      </c>
      <c r="CQX38" s="81" t="str">
        <f>CONCATENATE(Inhalt_K7!CQY52,"   ",Inhalt_K7!CQZ52)</f>
        <v xml:space="preserve">   </v>
      </c>
      <c r="CQY38" s="81" t="str">
        <f>CONCATENATE(Inhalt_K7!CQZ52,"   ",Inhalt_K7!CRA52)</f>
        <v xml:space="preserve">   </v>
      </c>
      <c r="CQZ38" s="81" t="str">
        <f>CONCATENATE(Inhalt_K7!CRA52,"   ",Inhalt_K7!CRB52)</f>
        <v xml:space="preserve">   </v>
      </c>
      <c r="CRA38" s="81" t="str">
        <f>CONCATENATE(Inhalt_K7!CRB52,"   ",Inhalt_K7!CRC52)</f>
        <v xml:space="preserve">   </v>
      </c>
      <c r="CRB38" s="81" t="str">
        <f>CONCATENATE(Inhalt_K7!CRC52,"   ",Inhalt_K7!CRD52)</f>
        <v xml:space="preserve">   </v>
      </c>
      <c r="CRC38" s="81" t="str">
        <f>CONCATENATE(Inhalt_K7!CRD52,"   ",Inhalt_K7!CRE52)</f>
        <v xml:space="preserve">   </v>
      </c>
      <c r="CRD38" s="81" t="str">
        <f>CONCATENATE(Inhalt_K7!CRE52,"   ",Inhalt_K7!CRF52)</f>
        <v xml:space="preserve">   </v>
      </c>
      <c r="CRE38" s="81" t="str">
        <f>CONCATENATE(Inhalt_K7!CRF52,"   ",Inhalt_K7!CRG52)</f>
        <v xml:space="preserve">   </v>
      </c>
      <c r="CRF38" s="81" t="str">
        <f>CONCATENATE(Inhalt_K7!CRG52,"   ",Inhalt_K7!CRH52)</f>
        <v xml:space="preserve">   </v>
      </c>
      <c r="CRG38" s="81" t="str">
        <f>CONCATENATE(Inhalt_K7!CRH52,"   ",Inhalt_K7!CRI52)</f>
        <v xml:space="preserve">   </v>
      </c>
      <c r="CRH38" s="81" t="str">
        <f>CONCATENATE(Inhalt_K7!CRI52,"   ",Inhalt_K7!CRJ52)</f>
        <v xml:space="preserve">   </v>
      </c>
      <c r="CRI38" s="81" t="str">
        <f>CONCATENATE(Inhalt_K7!CRJ52,"   ",Inhalt_K7!CRK52)</f>
        <v xml:space="preserve">   </v>
      </c>
      <c r="CRJ38" s="81" t="str">
        <f>CONCATENATE(Inhalt_K7!CRK52,"   ",Inhalt_K7!CRL52)</f>
        <v xml:space="preserve">   </v>
      </c>
      <c r="CRK38" s="81" t="str">
        <f>CONCATENATE(Inhalt_K7!CRL52,"   ",Inhalt_K7!CRM52)</f>
        <v xml:space="preserve">   </v>
      </c>
      <c r="CRL38" s="81" t="str">
        <f>CONCATENATE(Inhalt_K7!CRM52,"   ",Inhalt_K7!CRN52)</f>
        <v xml:space="preserve">   </v>
      </c>
      <c r="CRM38" s="81" t="str">
        <f>CONCATENATE(Inhalt_K7!CRN52,"   ",Inhalt_K7!CRO52)</f>
        <v xml:space="preserve">   </v>
      </c>
      <c r="CRN38" s="81" t="str">
        <f>CONCATENATE(Inhalt_K7!CRO52,"   ",Inhalt_K7!CRP52)</f>
        <v xml:space="preserve">   </v>
      </c>
      <c r="CRO38" s="81" t="str">
        <f>CONCATENATE(Inhalt_K7!CRP52,"   ",Inhalt_K7!CRQ52)</f>
        <v xml:space="preserve">   </v>
      </c>
      <c r="CRP38" s="81" t="str">
        <f>CONCATENATE(Inhalt_K7!CRQ52,"   ",Inhalt_K7!CRR52)</f>
        <v xml:space="preserve">   </v>
      </c>
      <c r="CRQ38" s="81" t="str">
        <f>CONCATENATE(Inhalt_K7!CRR52,"   ",Inhalt_K7!CRS52)</f>
        <v xml:space="preserve">   </v>
      </c>
      <c r="CRR38" s="81" t="str">
        <f>CONCATENATE(Inhalt_K7!CRS52,"   ",Inhalt_K7!CRT52)</f>
        <v xml:space="preserve">   </v>
      </c>
      <c r="CRS38" s="81" t="str">
        <f>CONCATENATE(Inhalt_K7!CRT52,"   ",Inhalt_K7!CRU52)</f>
        <v xml:space="preserve">   </v>
      </c>
      <c r="CRT38" s="81" t="str">
        <f>CONCATENATE(Inhalt_K7!CRU52,"   ",Inhalt_K7!CRV52)</f>
        <v xml:space="preserve">   </v>
      </c>
      <c r="CRU38" s="81" t="str">
        <f>CONCATENATE(Inhalt_K7!CRV52,"   ",Inhalt_K7!CRW52)</f>
        <v xml:space="preserve">   </v>
      </c>
      <c r="CRV38" s="81" t="str">
        <f>CONCATENATE(Inhalt_K7!CRW52,"   ",Inhalt_K7!CRX52)</f>
        <v xml:space="preserve">   </v>
      </c>
      <c r="CRW38" s="81" t="str">
        <f>CONCATENATE(Inhalt_K7!CRX52,"   ",Inhalt_K7!CRY52)</f>
        <v xml:space="preserve">   </v>
      </c>
      <c r="CRX38" s="81" t="str">
        <f>CONCATENATE(Inhalt_K7!CRY52,"   ",Inhalt_K7!CRZ52)</f>
        <v xml:space="preserve">   </v>
      </c>
      <c r="CRY38" s="81" t="str">
        <f>CONCATENATE(Inhalt_K7!CRZ52,"   ",Inhalt_K7!CSA52)</f>
        <v xml:space="preserve">   </v>
      </c>
      <c r="CRZ38" s="81" t="str">
        <f>CONCATENATE(Inhalt_K7!CSA52,"   ",Inhalt_K7!CSB52)</f>
        <v xml:space="preserve">   </v>
      </c>
      <c r="CSA38" s="81" t="str">
        <f>CONCATENATE(Inhalt_K7!CSB52,"   ",Inhalt_K7!CSC52)</f>
        <v xml:space="preserve">   </v>
      </c>
      <c r="CSB38" s="81" t="str">
        <f>CONCATENATE(Inhalt_K7!CSC52,"   ",Inhalt_K7!CSD52)</f>
        <v xml:space="preserve">   </v>
      </c>
      <c r="CSC38" s="81" t="str">
        <f>CONCATENATE(Inhalt_K7!CSD52,"   ",Inhalt_K7!CSE52)</f>
        <v xml:space="preserve">   </v>
      </c>
      <c r="CSD38" s="81" t="str">
        <f>CONCATENATE(Inhalt_K7!CSE52,"   ",Inhalt_K7!CSF52)</f>
        <v xml:space="preserve">   </v>
      </c>
      <c r="CSE38" s="81" t="str">
        <f>CONCATENATE(Inhalt_K7!CSF52,"   ",Inhalt_K7!CSG52)</f>
        <v xml:space="preserve">   </v>
      </c>
      <c r="CSF38" s="81" t="str">
        <f>CONCATENATE(Inhalt_K7!CSG52,"   ",Inhalt_K7!CSH52)</f>
        <v xml:space="preserve">   </v>
      </c>
      <c r="CSG38" s="81" t="str">
        <f>CONCATENATE(Inhalt_K7!CSH52,"   ",Inhalt_K7!CSI52)</f>
        <v xml:space="preserve">   </v>
      </c>
      <c r="CSH38" s="81" t="str">
        <f>CONCATENATE(Inhalt_K7!CSI52,"   ",Inhalt_K7!CSJ52)</f>
        <v xml:space="preserve">   </v>
      </c>
      <c r="CSI38" s="81" t="str">
        <f>CONCATENATE(Inhalt_K7!CSJ52,"   ",Inhalt_K7!CSK52)</f>
        <v xml:space="preserve">   </v>
      </c>
      <c r="CSJ38" s="81" t="str">
        <f>CONCATENATE(Inhalt_K7!CSK52,"   ",Inhalt_K7!CSL52)</f>
        <v xml:space="preserve">   </v>
      </c>
      <c r="CSK38" s="81" t="str">
        <f>CONCATENATE(Inhalt_K7!CSL52,"   ",Inhalt_K7!CSM52)</f>
        <v xml:space="preserve">   </v>
      </c>
      <c r="CSL38" s="81" t="str">
        <f>CONCATENATE(Inhalt_K7!CSM52,"   ",Inhalt_K7!CSN52)</f>
        <v xml:space="preserve">   </v>
      </c>
      <c r="CSM38" s="81" t="str">
        <f>CONCATENATE(Inhalt_K7!CSN52,"   ",Inhalt_K7!CSO52)</f>
        <v xml:space="preserve">   </v>
      </c>
      <c r="CSN38" s="81" t="str">
        <f>CONCATENATE(Inhalt_K7!CSO52,"   ",Inhalt_K7!CSP52)</f>
        <v xml:space="preserve">   </v>
      </c>
      <c r="CSO38" s="81" t="str">
        <f>CONCATENATE(Inhalt_K7!CSP52,"   ",Inhalt_K7!CSQ52)</f>
        <v xml:space="preserve">   </v>
      </c>
      <c r="CSP38" s="81" t="str">
        <f>CONCATENATE(Inhalt_K7!CSQ52,"   ",Inhalt_K7!CSR52)</f>
        <v xml:space="preserve">   </v>
      </c>
      <c r="CSQ38" s="81" t="str">
        <f>CONCATENATE(Inhalt_K7!CSR52,"   ",Inhalt_K7!CSS52)</f>
        <v xml:space="preserve">   </v>
      </c>
      <c r="CSR38" s="81" t="str">
        <f>CONCATENATE(Inhalt_K7!CSS52,"   ",Inhalt_K7!CST52)</f>
        <v xml:space="preserve">   </v>
      </c>
      <c r="CSS38" s="81" t="str">
        <f>CONCATENATE(Inhalt_K7!CST52,"   ",Inhalt_K7!CSU52)</f>
        <v xml:space="preserve">   </v>
      </c>
      <c r="CST38" s="81" t="str">
        <f>CONCATENATE(Inhalt_K7!CSU52,"   ",Inhalt_K7!CSV52)</f>
        <v xml:space="preserve">   </v>
      </c>
      <c r="CSU38" s="81" t="str">
        <f>CONCATENATE(Inhalt_K7!CSV52,"   ",Inhalt_K7!CSW52)</f>
        <v xml:space="preserve">   </v>
      </c>
      <c r="CSV38" s="81" t="str">
        <f>CONCATENATE(Inhalt_K7!CSW52,"   ",Inhalt_K7!CSX52)</f>
        <v xml:space="preserve">   </v>
      </c>
      <c r="CSW38" s="81" t="str">
        <f>CONCATENATE(Inhalt_K7!CSX52,"   ",Inhalt_K7!CSY52)</f>
        <v xml:space="preserve">   </v>
      </c>
      <c r="CSX38" s="81" t="str">
        <f>CONCATENATE(Inhalt_K7!CSY52,"   ",Inhalt_K7!CSZ52)</f>
        <v xml:space="preserve">   </v>
      </c>
      <c r="CSY38" s="81" t="str">
        <f>CONCATENATE(Inhalt_K7!CSZ52,"   ",Inhalt_K7!CTA52)</f>
        <v xml:space="preserve">   </v>
      </c>
      <c r="CSZ38" s="81" t="str">
        <f>CONCATENATE(Inhalt_K7!CTA52,"   ",Inhalt_K7!CTB52)</f>
        <v xml:space="preserve">   </v>
      </c>
      <c r="CTA38" s="81" t="str">
        <f>CONCATENATE(Inhalt_K7!CTB52,"   ",Inhalt_K7!CTC52)</f>
        <v xml:space="preserve">   </v>
      </c>
      <c r="CTB38" s="81" t="str">
        <f>CONCATENATE(Inhalt_K7!CTC52,"   ",Inhalt_K7!CTD52)</f>
        <v xml:space="preserve">   </v>
      </c>
      <c r="CTC38" s="81" t="str">
        <f>CONCATENATE(Inhalt_K7!CTD52,"   ",Inhalt_K7!CTE52)</f>
        <v xml:space="preserve">   </v>
      </c>
      <c r="CTD38" s="81" t="str">
        <f>CONCATENATE(Inhalt_K7!CTE52,"   ",Inhalt_K7!CTF52)</f>
        <v xml:space="preserve">   </v>
      </c>
      <c r="CTE38" s="81" t="str">
        <f>CONCATENATE(Inhalt_K7!CTF52,"   ",Inhalt_K7!CTG52)</f>
        <v xml:space="preserve">   </v>
      </c>
      <c r="CTF38" s="81" t="str">
        <f>CONCATENATE(Inhalt_K7!CTG52,"   ",Inhalt_K7!CTH52)</f>
        <v xml:space="preserve">   </v>
      </c>
      <c r="CTG38" s="81" t="str">
        <f>CONCATENATE(Inhalt_K7!CTH52,"   ",Inhalt_K7!CTI52)</f>
        <v xml:space="preserve">   </v>
      </c>
      <c r="CTH38" s="81" t="str">
        <f>CONCATENATE(Inhalt_K7!CTI52,"   ",Inhalt_K7!CTJ52)</f>
        <v xml:space="preserve">   </v>
      </c>
      <c r="CTI38" s="81" t="str">
        <f>CONCATENATE(Inhalt_K7!CTJ52,"   ",Inhalt_K7!CTK52)</f>
        <v xml:space="preserve">   </v>
      </c>
      <c r="CTJ38" s="81" t="str">
        <f>CONCATENATE(Inhalt_K7!CTK52,"   ",Inhalt_K7!CTL52)</f>
        <v xml:space="preserve">   </v>
      </c>
      <c r="CTK38" s="81" t="str">
        <f>CONCATENATE(Inhalt_K7!CTL52,"   ",Inhalt_K7!CTM52)</f>
        <v xml:space="preserve">   </v>
      </c>
      <c r="CTL38" s="81" t="str">
        <f>CONCATENATE(Inhalt_K7!CTM52,"   ",Inhalt_K7!CTN52)</f>
        <v xml:space="preserve">   </v>
      </c>
      <c r="CTM38" s="81" t="str">
        <f>CONCATENATE(Inhalt_K7!CTN52,"   ",Inhalt_K7!CTO52)</f>
        <v xml:space="preserve">   </v>
      </c>
      <c r="CTN38" s="81" t="str">
        <f>CONCATENATE(Inhalt_K7!CTO52,"   ",Inhalt_K7!CTP52)</f>
        <v xml:space="preserve">   </v>
      </c>
      <c r="CTO38" s="81" t="str">
        <f>CONCATENATE(Inhalt_K7!CTP52,"   ",Inhalt_K7!CTQ52)</f>
        <v xml:space="preserve">   </v>
      </c>
      <c r="CTP38" s="81" t="str">
        <f>CONCATENATE(Inhalt_K7!CTQ52,"   ",Inhalt_K7!CTR52)</f>
        <v xml:space="preserve">   </v>
      </c>
      <c r="CTQ38" s="81" t="str">
        <f>CONCATENATE(Inhalt_K7!CTR52,"   ",Inhalt_K7!CTS52)</f>
        <v xml:space="preserve">   </v>
      </c>
      <c r="CTR38" s="81" t="str">
        <f>CONCATENATE(Inhalt_K7!CTS52,"   ",Inhalt_K7!CTT52)</f>
        <v xml:space="preserve">   </v>
      </c>
      <c r="CTS38" s="81" t="str">
        <f>CONCATENATE(Inhalt_K7!CTT52,"   ",Inhalt_K7!CTU52)</f>
        <v xml:space="preserve">   </v>
      </c>
      <c r="CTT38" s="81" t="str">
        <f>CONCATENATE(Inhalt_K7!CTU52,"   ",Inhalt_K7!CTV52)</f>
        <v xml:space="preserve">   </v>
      </c>
      <c r="CTU38" s="81" t="str">
        <f>CONCATENATE(Inhalt_K7!CTV52,"   ",Inhalt_K7!CTW52)</f>
        <v xml:space="preserve">   </v>
      </c>
      <c r="CTV38" s="81" t="str">
        <f>CONCATENATE(Inhalt_K7!CTW52,"   ",Inhalt_K7!CTX52)</f>
        <v xml:space="preserve">   </v>
      </c>
      <c r="CTW38" s="81" t="str">
        <f>CONCATENATE(Inhalt_K7!CTX52,"   ",Inhalt_K7!CTY52)</f>
        <v xml:space="preserve">   </v>
      </c>
      <c r="CTX38" s="81" t="str">
        <f>CONCATENATE(Inhalt_K7!CTY52,"   ",Inhalt_K7!CTZ52)</f>
        <v xml:space="preserve">   </v>
      </c>
      <c r="CTY38" s="81" t="str">
        <f>CONCATENATE(Inhalt_K7!CTZ52,"   ",Inhalt_K7!CUA52)</f>
        <v xml:space="preserve">   </v>
      </c>
      <c r="CTZ38" s="81" t="str">
        <f>CONCATENATE(Inhalt_K7!CUA52,"   ",Inhalt_K7!CUB52)</f>
        <v xml:space="preserve">   </v>
      </c>
      <c r="CUA38" s="81" t="str">
        <f>CONCATENATE(Inhalt_K7!CUB52,"   ",Inhalt_K7!CUC52)</f>
        <v xml:space="preserve">   </v>
      </c>
      <c r="CUB38" s="81" t="str">
        <f>CONCATENATE(Inhalt_K7!CUC52,"   ",Inhalt_K7!CUD52)</f>
        <v xml:space="preserve">   </v>
      </c>
      <c r="CUC38" s="81" t="str">
        <f>CONCATENATE(Inhalt_K7!CUD52,"   ",Inhalt_K7!CUE52)</f>
        <v xml:space="preserve">   </v>
      </c>
      <c r="CUD38" s="81" t="str">
        <f>CONCATENATE(Inhalt_K7!CUE52,"   ",Inhalt_K7!CUF52)</f>
        <v xml:space="preserve">   </v>
      </c>
      <c r="CUE38" s="81" t="str">
        <f>CONCATENATE(Inhalt_K7!CUF52,"   ",Inhalt_K7!CUG52)</f>
        <v xml:space="preserve">   </v>
      </c>
      <c r="CUF38" s="81" t="str">
        <f>CONCATENATE(Inhalt_K7!CUG52,"   ",Inhalt_K7!CUH52)</f>
        <v xml:space="preserve">   </v>
      </c>
      <c r="CUG38" s="81" t="str">
        <f>CONCATENATE(Inhalt_K7!CUH52,"   ",Inhalt_K7!CUI52)</f>
        <v xml:space="preserve">   </v>
      </c>
      <c r="CUH38" s="81" t="str">
        <f>CONCATENATE(Inhalt_K7!CUI52,"   ",Inhalt_K7!CUJ52)</f>
        <v xml:space="preserve">   </v>
      </c>
      <c r="CUI38" s="81" t="str">
        <f>CONCATENATE(Inhalt_K7!CUJ52,"   ",Inhalt_K7!CUK52)</f>
        <v xml:space="preserve">   </v>
      </c>
      <c r="CUJ38" s="81" t="str">
        <f>CONCATENATE(Inhalt_K7!CUK52,"   ",Inhalt_K7!CUL52)</f>
        <v xml:space="preserve">   </v>
      </c>
      <c r="CUK38" s="81" t="str">
        <f>CONCATENATE(Inhalt_K7!CUL52,"   ",Inhalt_K7!CUM52)</f>
        <v xml:space="preserve">   </v>
      </c>
      <c r="CUL38" s="81" t="str">
        <f>CONCATENATE(Inhalt_K7!CUM52,"   ",Inhalt_K7!CUN52)</f>
        <v xml:space="preserve">   </v>
      </c>
      <c r="CUM38" s="81" t="str">
        <f>CONCATENATE(Inhalt_K7!CUN52,"   ",Inhalt_K7!CUO52)</f>
        <v xml:space="preserve">   </v>
      </c>
      <c r="CUN38" s="81" t="str">
        <f>CONCATENATE(Inhalt_K7!CUO52,"   ",Inhalt_K7!CUP52)</f>
        <v xml:space="preserve">   </v>
      </c>
      <c r="CUO38" s="81" t="str">
        <f>CONCATENATE(Inhalt_K7!CUP52,"   ",Inhalt_K7!CUQ52)</f>
        <v xml:space="preserve">   </v>
      </c>
      <c r="CUP38" s="81" t="str">
        <f>CONCATENATE(Inhalt_K7!CUQ52,"   ",Inhalt_K7!CUR52)</f>
        <v xml:space="preserve">   </v>
      </c>
      <c r="CUQ38" s="81" t="str">
        <f>CONCATENATE(Inhalt_K7!CUR52,"   ",Inhalt_K7!CUS52)</f>
        <v xml:space="preserve">   </v>
      </c>
      <c r="CUR38" s="81" t="str">
        <f>CONCATENATE(Inhalt_K7!CUS52,"   ",Inhalt_K7!CUT52)</f>
        <v xml:space="preserve">   </v>
      </c>
      <c r="CUS38" s="81" t="str">
        <f>CONCATENATE(Inhalt_K7!CUT52,"   ",Inhalt_K7!CUU52)</f>
        <v xml:space="preserve">   </v>
      </c>
      <c r="CUT38" s="81" t="str">
        <f>CONCATENATE(Inhalt_K7!CUU52,"   ",Inhalt_K7!CUV52)</f>
        <v xml:space="preserve">   </v>
      </c>
      <c r="CUU38" s="81" t="str">
        <f>CONCATENATE(Inhalt_K7!CUV52,"   ",Inhalt_K7!CUW52)</f>
        <v xml:space="preserve">   </v>
      </c>
      <c r="CUV38" s="81" t="str">
        <f>CONCATENATE(Inhalt_K7!CUW52,"   ",Inhalt_K7!CUX52)</f>
        <v xml:space="preserve">   </v>
      </c>
      <c r="CUW38" s="81" t="str">
        <f>CONCATENATE(Inhalt_K7!CUX52,"   ",Inhalt_K7!CUY52)</f>
        <v xml:space="preserve">   </v>
      </c>
      <c r="CUX38" s="81" t="str">
        <f>CONCATENATE(Inhalt_K7!CUY52,"   ",Inhalt_K7!CUZ52)</f>
        <v xml:space="preserve">   </v>
      </c>
      <c r="CUY38" s="81" t="str">
        <f>CONCATENATE(Inhalt_K7!CUZ52,"   ",Inhalt_K7!CVA52)</f>
        <v xml:space="preserve">   </v>
      </c>
      <c r="CUZ38" s="81" t="str">
        <f>CONCATENATE(Inhalt_K7!CVA52,"   ",Inhalt_K7!CVB52)</f>
        <v xml:space="preserve">   </v>
      </c>
      <c r="CVA38" s="81" t="str">
        <f>CONCATENATE(Inhalt_K7!CVB52,"   ",Inhalt_K7!CVC52)</f>
        <v xml:space="preserve">   </v>
      </c>
      <c r="CVB38" s="81" t="str">
        <f>CONCATENATE(Inhalt_K7!CVC52,"   ",Inhalt_K7!CVD52)</f>
        <v xml:space="preserve">   </v>
      </c>
      <c r="CVC38" s="81" t="str">
        <f>CONCATENATE(Inhalt_K7!CVD52,"   ",Inhalt_K7!CVE52)</f>
        <v xml:space="preserve">   </v>
      </c>
      <c r="CVD38" s="81" t="str">
        <f>CONCATENATE(Inhalt_K7!CVE52,"   ",Inhalt_K7!CVF52)</f>
        <v xml:space="preserve">   </v>
      </c>
      <c r="CVE38" s="81" t="str">
        <f>CONCATENATE(Inhalt_K7!CVF52,"   ",Inhalt_K7!CVG52)</f>
        <v xml:space="preserve">   </v>
      </c>
      <c r="CVF38" s="81" t="str">
        <f>CONCATENATE(Inhalt_K7!CVG52,"   ",Inhalt_K7!CVH52)</f>
        <v xml:space="preserve">   </v>
      </c>
      <c r="CVG38" s="81" t="str">
        <f>CONCATENATE(Inhalt_K7!CVH52,"   ",Inhalt_K7!CVI52)</f>
        <v xml:space="preserve">   </v>
      </c>
      <c r="CVH38" s="81" t="str">
        <f>CONCATENATE(Inhalt_K7!CVI52,"   ",Inhalt_K7!CVJ52)</f>
        <v xml:space="preserve">   </v>
      </c>
      <c r="CVI38" s="81" t="str">
        <f>CONCATENATE(Inhalt_K7!CVJ52,"   ",Inhalt_K7!CVK52)</f>
        <v xml:space="preserve">   </v>
      </c>
      <c r="CVJ38" s="81" t="str">
        <f>CONCATENATE(Inhalt_K7!CVK52,"   ",Inhalt_K7!CVL52)</f>
        <v xml:space="preserve">   </v>
      </c>
      <c r="CVK38" s="81" t="str">
        <f>CONCATENATE(Inhalt_K7!CVL52,"   ",Inhalt_K7!CVM52)</f>
        <v xml:space="preserve">   </v>
      </c>
      <c r="CVL38" s="81" t="str">
        <f>CONCATENATE(Inhalt_K7!CVM52,"   ",Inhalt_K7!CVN52)</f>
        <v xml:space="preserve">   </v>
      </c>
      <c r="CVM38" s="81" t="str">
        <f>CONCATENATE(Inhalt_K7!CVN52,"   ",Inhalt_K7!CVO52)</f>
        <v xml:space="preserve">   </v>
      </c>
      <c r="CVN38" s="81" t="str">
        <f>CONCATENATE(Inhalt_K7!CVO52,"   ",Inhalt_K7!CVP52)</f>
        <v xml:space="preserve">   </v>
      </c>
      <c r="CVO38" s="81" t="str">
        <f>CONCATENATE(Inhalt_K7!CVP52,"   ",Inhalt_K7!CVQ52)</f>
        <v xml:space="preserve">   </v>
      </c>
      <c r="CVP38" s="81" t="str">
        <f>CONCATENATE(Inhalt_K7!CVQ52,"   ",Inhalt_K7!CVR52)</f>
        <v xml:space="preserve">   </v>
      </c>
      <c r="CVQ38" s="81" t="str">
        <f>CONCATENATE(Inhalt_K7!CVR52,"   ",Inhalt_K7!CVS52)</f>
        <v xml:space="preserve">   </v>
      </c>
      <c r="CVR38" s="81" t="str">
        <f>CONCATENATE(Inhalt_K7!CVS52,"   ",Inhalt_K7!CVT52)</f>
        <v xml:space="preserve">   </v>
      </c>
      <c r="CVS38" s="81" t="str">
        <f>CONCATENATE(Inhalt_K7!CVT52,"   ",Inhalt_K7!CVU52)</f>
        <v xml:space="preserve">   </v>
      </c>
      <c r="CVT38" s="81" t="str">
        <f>CONCATENATE(Inhalt_K7!CVU52,"   ",Inhalt_K7!CVV52)</f>
        <v xml:space="preserve">   </v>
      </c>
      <c r="CVU38" s="81" t="str">
        <f>CONCATENATE(Inhalt_K7!CVV52,"   ",Inhalt_K7!CVW52)</f>
        <v xml:space="preserve">   </v>
      </c>
      <c r="CVV38" s="81" t="str">
        <f>CONCATENATE(Inhalt_K7!CVW52,"   ",Inhalt_K7!CVX52)</f>
        <v xml:space="preserve">   </v>
      </c>
      <c r="CVW38" s="81" t="str">
        <f>CONCATENATE(Inhalt_K7!CVX52,"   ",Inhalt_K7!CVY52)</f>
        <v xml:space="preserve">   </v>
      </c>
      <c r="CVX38" s="81" t="str">
        <f>CONCATENATE(Inhalt_K7!CVY52,"   ",Inhalt_K7!CVZ52)</f>
        <v xml:space="preserve">   </v>
      </c>
      <c r="CVY38" s="81" t="str">
        <f>CONCATENATE(Inhalt_K7!CVZ52,"   ",Inhalt_K7!CWA52)</f>
        <v xml:space="preserve">   </v>
      </c>
      <c r="CVZ38" s="81" t="str">
        <f>CONCATENATE(Inhalt_K7!CWA52,"   ",Inhalt_K7!CWB52)</f>
        <v xml:space="preserve">   </v>
      </c>
      <c r="CWA38" s="81" t="str">
        <f>CONCATENATE(Inhalt_K7!CWB52,"   ",Inhalt_K7!CWC52)</f>
        <v xml:space="preserve">   </v>
      </c>
      <c r="CWB38" s="81" t="str">
        <f>CONCATENATE(Inhalt_K7!CWC52,"   ",Inhalt_K7!CWD52)</f>
        <v xml:space="preserve">   </v>
      </c>
      <c r="CWC38" s="81" t="str">
        <f>CONCATENATE(Inhalt_K7!CWD52,"   ",Inhalt_K7!CWE52)</f>
        <v xml:space="preserve">   </v>
      </c>
      <c r="CWD38" s="81" t="str">
        <f>CONCATENATE(Inhalt_K7!CWE52,"   ",Inhalt_K7!CWF52)</f>
        <v xml:space="preserve">   </v>
      </c>
      <c r="CWE38" s="81" t="str">
        <f>CONCATENATE(Inhalt_K7!CWF52,"   ",Inhalt_K7!CWG52)</f>
        <v xml:space="preserve">   </v>
      </c>
      <c r="CWF38" s="81" t="str">
        <f>CONCATENATE(Inhalt_K7!CWG52,"   ",Inhalt_K7!CWH52)</f>
        <v xml:space="preserve">   </v>
      </c>
      <c r="CWG38" s="81" t="str">
        <f>CONCATENATE(Inhalt_K7!CWH52,"   ",Inhalt_K7!CWI52)</f>
        <v xml:space="preserve">   </v>
      </c>
      <c r="CWH38" s="81" t="str">
        <f>CONCATENATE(Inhalt_K7!CWI52,"   ",Inhalt_K7!CWJ52)</f>
        <v xml:space="preserve">   </v>
      </c>
      <c r="CWI38" s="81" t="str">
        <f>CONCATENATE(Inhalt_K7!CWJ52,"   ",Inhalt_K7!CWK52)</f>
        <v xml:space="preserve">   </v>
      </c>
      <c r="CWJ38" s="81" t="str">
        <f>CONCATENATE(Inhalt_K7!CWK52,"   ",Inhalt_K7!CWL52)</f>
        <v xml:space="preserve">   </v>
      </c>
      <c r="CWK38" s="81" t="str">
        <f>CONCATENATE(Inhalt_K7!CWL52,"   ",Inhalt_K7!CWM52)</f>
        <v xml:space="preserve">   </v>
      </c>
      <c r="CWL38" s="81" t="str">
        <f>CONCATENATE(Inhalt_K7!CWM52,"   ",Inhalt_K7!CWN52)</f>
        <v xml:space="preserve">   </v>
      </c>
      <c r="CWM38" s="81" t="str">
        <f>CONCATENATE(Inhalt_K7!CWN52,"   ",Inhalt_K7!CWO52)</f>
        <v xml:space="preserve">   </v>
      </c>
      <c r="CWN38" s="81" t="str">
        <f>CONCATENATE(Inhalt_K7!CWO52,"   ",Inhalt_K7!CWP52)</f>
        <v xml:space="preserve">   </v>
      </c>
      <c r="CWO38" s="81" t="str">
        <f>CONCATENATE(Inhalt_K7!CWP52,"   ",Inhalt_K7!CWQ52)</f>
        <v xml:space="preserve">   </v>
      </c>
      <c r="CWP38" s="81" t="str">
        <f>CONCATENATE(Inhalt_K7!CWQ52,"   ",Inhalt_K7!CWR52)</f>
        <v xml:space="preserve">   </v>
      </c>
      <c r="CWQ38" s="81" t="str">
        <f>CONCATENATE(Inhalt_K7!CWR52,"   ",Inhalt_K7!CWS52)</f>
        <v xml:space="preserve">   </v>
      </c>
      <c r="CWR38" s="81" t="str">
        <f>CONCATENATE(Inhalt_K7!CWS52,"   ",Inhalt_K7!CWT52)</f>
        <v xml:space="preserve">   </v>
      </c>
      <c r="CWS38" s="81" t="str">
        <f>CONCATENATE(Inhalt_K7!CWT52,"   ",Inhalt_K7!CWU52)</f>
        <v xml:space="preserve">   </v>
      </c>
      <c r="CWT38" s="81" t="str">
        <f>CONCATENATE(Inhalt_K7!CWU52,"   ",Inhalt_K7!CWV52)</f>
        <v xml:space="preserve">   </v>
      </c>
      <c r="CWU38" s="81" t="str">
        <f>CONCATENATE(Inhalt_K7!CWV52,"   ",Inhalt_K7!CWW52)</f>
        <v xml:space="preserve">   </v>
      </c>
      <c r="CWV38" s="81" t="str">
        <f>CONCATENATE(Inhalt_K7!CWW52,"   ",Inhalt_K7!CWX52)</f>
        <v xml:space="preserve">   </v>
      </c>
      <c r="CWW38" s="81" t="str">
        <f>CONCATENATE(Inhalt_K7!CWX52,"   ",Inhalt_K7!CWY52)</f>
        <v xml:space="preserve">   </v>
      </c>
      <c r="CWX38" s="81" t="str">
        <f>CONCATENATE(Inhalt_K7!CWY52,"   ",Inhalt_K7!CWZ52)</f>
        <v xml:space="preserve">   </v>
      </c>
      <c r="CWY38" s="81" t="str">
        <f>CONCATENATE(Inhalt_K7!CWZ52,"   ",Inhalt_K7!CXA52)</f>
        <v xml:space="preserve">   </v>
      </c>
      <c r="CWZ38" s="81" t="str">
        <f>CONCATENATE(Inhalt_K7!CXA52,"   ",Inhalt_K7!CXB52)</f>
        <v xml:space="preserve">   </v>
      </c>
      <c r="CXA38" s="81" t="str">
        <f>CONCATENATE(Inhalt_K7!CXB52,"   ",Inhalt_K7!CXC52)</f>
        <v xml:space="preserve">   </v>
      </c>
      <c r="CXB38" s="81" t="str">
        <f>CONCATENATE(Inhalt_K7!CXC52,"   ",Inhalt_K7!CXD52)</f>
        <v xml:space="preserve">   </v>
      </c>
      <c r="CXC38" s="81" t="str">
        <f>CONCATENATE(Inhalt_K7!CXD52,"   ",Inhalt_K7!CXE52)</f>
        <v xml:space="preserve">   </v>
      </c>
      <c r="CXD38" s="81" t="str">
        <f>CONCATENATE(Inhalt_K7!CXE52,"   ",Inhalt_K7!CXF52)</f>
        <v xml:space="preserve">   </v>
      </c>
      <c r="CXE38" s="81" t="str">
        <f>CONCATENATE(Inhalt_K7!CXF52,"   ",Inhalt_K7!CXG52)</f>
        <v xml:space="preserve">   </v>
      </c>
      <c r="CXF38" s="81" t="str">
        <f>CONCATENATE(Inhalt_K7!CXG52,"   ",Inhalt_K7!CXH52)</f>
        <v xml:space="preserve">   </v>
      </c>
      <c r="CXG38" s="81" t="str">
        <f>CONCATENATE(Inhalt_K7!CXH52,"   ",Inhalt_K7!CXI52)</f>
        <v xml:space="preserve">   </v>
      </c>
      <c r="CXH38" s="81" t="str">
        <f>CONCATENATE(Inhalt_K7!CXI52,"   ",Inhalt_K7!CXJ52)</f>
        <v xml:space="preserve">   </v>
      </c>
      <c r="CXI38" s="81" t="str">
        <f>CONCATENATE(Inhalt_K7!CXJ52,"   ",Inhalt_K7!CXK52)</f>
        <v xml:space="preserve">   </v>
      </c>
      <c r="CXJ38" s="81" t="str">
        <f>CONCATENATE(Inhalt_K7!CXK52,"   ",Inhalt_K7!CXL52)</f>
        <v xml:space="preserve">   </v>
      </c>
      <c r="CXK38" s="81" t="str">
        <f>CONCATENATE(Inhalt_K7!CXL52,"   ",Inhalt_K7!CXM52)</f>
        <v xml:space="preserve">   </v>
      </c>
      <c r="CXL38" s="81" t="str">
        <f>CONCATENATE(Inhalt_K7!CXM52,"   ",Inhalt_K7!CXN52)</f>
        <v xml:space="preserve">   </v>
      </c>
      <c r="CXM38" s="81" t="str">
        <f>CONCATENATE(Inhalt_K7!CXN52,"   ",Inhalt_K7!CXO52)</f>
        <v xml:space="preserve">   </v>
      </c>
      <c r="CXN38" s="81" t="str">
        <f>CONCATENATE(Inhalt_K7!CXO52,"   ",Inhalt_K7!CXP52)</f>
        <v xml:space="preserve">   </v>
      </c>
      <c r="CXO38" s="81" t="str">
        <f>CONCATENATE(Inhalt_K7!CXP52,"   ",Inhalt_K7!CXQ52)</f>
        <v xml:space="preserve">   </v>
      </c>
      <c r="CXP38" s="81" t="str">
        <f>CONCATENATE(Inhalt_K7!CXQ52,"   ",Inhalt_K7!CXR52)</f>
        <v xml:space="preserve">   </v>
      </c>
      <c r="CXQ38" s="81" t="str">
        <f>CONCATENATE(Inhalt_K7!CXR52,"   ",Inhalt_K7!CXS52)</f>
        <v xml:space="preserve">   </v>
      </c>
      <c r="CXR38" s="81" t="str">
        <f>CONCATENATE(Inhalt_K7!CXS52,"   ",Inhalt_K7!CXT52)</f>
        <v xml:space="preserve">   </v>
      </c>
      <c r="CXS38" s="81" t="str">
        <f>CONCATENATE(Inhalt_K7!CXT52,"   ",Inhalt_K7!CXU52)</f>
        <v xml:space="preserve">   </v>
      </c>
      <c r="CXT38" s="81" t="str">
        <f>CONCATENATE(Inhalt_K7!CXU52,"   ",Inhalt_K7!CXV52)</f>
        <v xml:space="preserve">   </v>
      </c>
      <c r="CXU38" s="81" t="str">
        <f>CONCATENATE(Inhalt_K7!CXV52,"   ",Inhalt_K7!CXW52)</f>
        <v xml:space="preserve">   </v>
      </c>
      <c r="CXV38" s="81" t="str">
        <f>CONCATENATE(Inhalt_K7!CXW52,"   ",Inhalt_K7!CXX52)</f>
        <v xml:space="preserve">   </v>
      </c>
      <c r="CXW38" s="81" t="str">
        <f>CONCATENATE(Inhalt_K7!CXX52,"   ",Inhalt_K7!CXY52)</f>
        <v xml:space="preserve">   </v>
      </c>
      <c r="CXX38" s="81" t="str">
        <f>CONCATENATE(Inhalt_K7!CXY52,"   ",Inhalt_K7!CXZ52)</f>
        <v xml:space="preserve">   </v>
      </c>
      <c r="CXY38" s="81" t="str">
        <f>CONCATENATE(Inhalt_K7!CXZ52,"   ",Inhalt_K7!CYA52)</f>
        <v xml:space="preserve">   </v>
      </c>
      <c r="CXZ38" s="81" t="str">
        <f>CONCATENATE(Inhalt_K7!CYA52,"   ",Inhalt_K7!CYB52)</f>
        <v xml:space="preserve">   </v>
      </c>
      <c r="CYA38" s="81" t="str">
        <f>CONCATENATE(Inhalt_K7!CYB52,"   ",Inhalt_K7!CYC52)</f>
        <v xml:space="preserve">   </v>
      </c>
      <c r="CYB38" s="81" t="str">
        <f>CONCATENATE(Inhalt_K7!CYC52,"   ",Inhalt_K7!CYD52)</f>
        <v xml:space="preserve">   </v>
      </c>
      <c r="CYC38" s="81" t="str">
        <f>CONCATENATE(Inhalt_K7!CYD52,"   ",Inhalt_K7!CYE52)</f>
        <v xml:space="preserve">   </v>
      </c>
      <c r="CYD38" s="81" t="str">
        <f>CONCATENATE(Inhalt_K7!CYE52,"   ",Inhalt_K7!CYF52)</f>
        <v xml:space="preserve">   </v>
      </c>
      <c r="CYE38" s="81" t="str">
        <f>CONCATENATE(Inhalt_K7!CYF52,"   ",Inhalt_K7!CYG52)</f>
        <v xml:space="preserve">   </v>
      </c>
      <c r="CYF38" s="81" t="str">
        <f>CONCATENATE(Inhalt_K7!CYG52,"   ",Inhalt_K7!CYH52)</f>
        <v xml:space="preserve">   </v>
      </c>
      <c r="CYG38" s="81" t="str">
        <f>CONCATENATE(Inhalt_K7!CYH52,"   ",Inhalt_K7!CYI52)</f>
        <v xml:space="preserve">   </v>
      </c>
      <c r="CYH38" s="81" t="str">
        <f>CONCATENATE(Inhalt_K7!CYI52,"   ",Inhalt_K7!CYJ52)</f>
        <v xml:space="preserve">   </v>
      </c>
      <c r="CYI38" s="81" t="str">
        <f>CONCATENATE(Inhalt_K7!CYJ52,"   ",Inhalt_K7!CYK52)</f>
        <v xml:space="preserve">   </v>
      </c>
      <c r="CYJ38" s="81" t="str">
        <f>CONCATENATE(Inhalt_K7!CYK52,"   ",Inhalt_K7!CYL52)</f>
        <v xml:space="preserve">   </v>
      </c>
      <c r="CYK38" s="81" t="str">
        <f>CONCATENATE(Inhalt_K7!CYL52,"   ",Inhalt_K7!CYM52)</f>
        <v xml:space="preserve">   </v>
      </c>
      <c r="CYL38" s="81" t="str">
        <f>CONCATENATE(Inhalt_K7!CYM52,"   ",Inhalt_K7!CYN52)</f>
        <v xml:space="preserve">   </v>
      </c>
      <c r="CYM38" s="81" t="str">
        <f>CONCATENATE(Inhalt_K7!CYN52,"   ",Inhalt_K7!CYO52)</f>
        <v xml:space="preserve">   </v>
      </c>
      <c r="CYN38" s="81" t="str">
        <f>CONCATENATE(Inhalt_K7!CYO52,"   ",Inhalt_K7!CYP52)</f>
        <v xml:space="preserve">   </v>
      </c>
      <c r="CYO38" s="81" t="str">
        <f>CONCATENATE(Inhalt_K7!CYP52,"   ",Inhalt_K7!CYQ52)</f>
        <v xml:space="preserve">   </v>
      </c>
      <c r="CYP38" s="81" t="str">
        <f>CONCATENATE(Inhalt_K7!CYQ52,"   ",Inhalt_K7!CYR52)</f>
        <v xml:space="preserve">   </v>
      </c>
      <c r="CYQ38" s="81" t="str">
        <f>CONCATENATE(Inhalt_K7!CYR52,"   ",Inhalt_K7!CYS52)</f>
        <v xml:space="preserve">   </v>
      </c>
      <c r="CYR38" s="81" t="str">
        <f>CONCATENATE(Inhalt_K7!CYS52,"   ",Inhalt_K7!CYT52)</f>
        <v xml:space="preserve">   </v>
      </c>
      <c r="CYS38" s="81" t="str">
        <f>CONCATENATE(Inhalt_K7!CYT52,"   ",Inhalt_K7!CYU52)</f>
        <v xml:space="preserve">   </v>
      </c>
      <c r="CYT38" s="81" t="str">
        <f>CONCATENATE(Inhalt_K7!CYU52,"   ",Inhalt_K7!CYV52)</f>
        <v xml:space="preserve">   </v>
      </c>
      <c r="CYU38" s="81" t="str">
        <f>CONCATENATE(Inhalt_K7!CYV52,"   ",Inhalt_K7!CYW52)</f>
        <v xml:space="preserve">   </v>
      </c>
      <c r="CYV38" s="81" t="str">
        <f>CONCATENATE(Inhalt_K7!CYW52,"   ",Inhalt_K7!CYX52)</f>
        <v xml:space="preserve">   </v>
      </c>
      <c r="CYW38" s="81" t="str">
        <f>CONCATENATE(Inhalt_K7!CYX52,"   ",Inhalt_K7!CYY52)</f>
        <v xml:space="preserve">   </v>
      </c>
      <c r="CYX38" s="81" t="str">
        <f>CONCATENATE(Inhalt_K7!CYY52,"   ",Inhalt_K7!CYZ52)</f>
        <v xml:space="preserve">   </v>
      </c>
      <c r="CYY38" s="81" t="str">
        <f>CONCATENATE(Inhalt_K7!CYZ52,"   ",Inhalt_K7!CZA52)</f>
        <v xml:space="preserve">   </v>
      </c>
      <c r="CYZ38" s="81" t="str">
        <f>CONCATENATE(Inhalt_K7!CZA52,"   ",Inhalt_K7!CZB52)</f>
        <v xml:space="preserve">   </v>
      </c>
      <c r="CZA38" s="81" t="str">
        <f>CONCATENATE(Inhalt_K7!CZB52,"   ",Inhalt_K7!CZC52)</f>
        <v xml:space="preserve">   </v>
      </c>
      <c r="CZB38" s="81" t="str">
        <f>CONCATENATE(Inhalt_K7!CZC52,"   ",Inhalt_K7!CZD52)</f>
        <v xml:space="preserve">   </v>
      </c>
      <c r="CZC38" s="81" t="str">
        <f>CONCATENATE(Inhalt_K7!CZD52,"   ",Inhalt_K7!CZE52)</f>
        <v xml:space="preserve">   </v>
      </c>
      <c r="CZD38" s="81" t="str">
        <f>CONCATENATE(Inhalt_K7!CZE52,"   ",Inhalt_K7!CZF52)</f>
        <v xml:space="preserve">   </v>
      </c>
      <c r="CZE38" s="81" t="str">
        <f>CONCATENATE(Inhalt_K7!CZF52,"   ",Inhalt_K7!CZG52)</f>
        <v xml:space="preserve">   </v>
      </c>
      <c r="CZF38" s="81" t="str">
        <f>CONCATENATE(Inhalt_K7!CZG52,"   ",Inhalt_K7!CZH52)</f>
        <v xml:space="preserve">   </v>
      </c>
      <c r="CZG38" s="81" t="str">
        <f>CONCATENATE(Inhalt_K7!CZH52,"   ",Inhalt_K7!CZI52)</f>
        <v xml:space="preserve">   </v>
      </c>
      <c r="CZH38" s="81" t="str">
        <f>CONCATENATE(Inhalt_K7!CZI52,"   ",Inhalt_K7!CZJ52)</f>
        <v xml:space="preserve">   </v>
      </c>
      <c r="CZI38" s="81" t="str">
        <f>CONCATENATE(Inhalt_K7!CZJ52,"   ",Inhalt_K7!CZK52)</f>
        <v xml:space="preserve">   </v>
      </c>
      <c r="CZJ38" s="81" t="str">
        <f>CONCATENATE(Inhalt_K7!CZK52,"   ",Inhalt_K7!CZL52)</f>
        <v xml:space="preserve">   </v>
      </c>
      <c r="CZK38" s="81" t="str">
        <f>CONCATENATE(Inhalt_K7!CZL52,"   ",Inhalt_K7!CZM52)</f>
        <v xml:space="preserve">   </v>
      </c>
      <c r="CZL38" s="81" t="str">
        <f>CONCATENATE(Inhalt_K7!CZM52,"   ",Inhalt_K7!CZN52)</f>
        <v xml:space="preserve">   </v>
      </c>
      <c r="CZM38" s="81" t="str">
        <f>CONCATENATE(Inhalt_K7!CZN52,"   ",Inhalt_K7!CZO52)</f>
        <v xml:space="preserve">   </v>
      </c>
      <c r="CZN38" s="81" t="str">
        <f>CONCATENATE(Inhalt_K7!CZO52,"   ",Inhalt_K7!CZP52)</f>
        <v xml:space="preserve">   </v>
      </c>
      <c r="CZO38" s="81" t="str">
        <f>CONCATENATE(Inhalt_K7!CZP52,"   ",Inhalt_K7!CZQ52)</f>
        <v xml:space="preserve">   </v>
      </c>
      <c r="CZP38" s="81" t="str">
        <f>CONCATENATE(Inhalt_K7!CZQ52,"   ",Inhalt_K7!CZR52)</f>
        <v xml:space="preserve">   </v>
      </c>
      <c r="CZQ38" s="81" t="str">
        <f>CONCATENATE(Inhalt_K7!CZR52,"   ",Inhalt_K7!CZS52)</f>
        <v xml:space="preserve">   </v>
      </c>
      <c r="CZR38" s="81" t="str">
        <f>CONCATENATE(Inhalt_K7!CZS52,"   ",Inhalt_K7!CZT52)</f>
        <v xml:space="preserve">   </v>
      </c>
      <c r="CZS38" s="81" t="str">
        <f>CONCATENATE(Inhalt_K7!CZT52,"   ",Inhalt_K7!CZU52)</f>
        <v xml:space="preserve">   </v>
      </c>
      <c r="CZT38" s="81" t="str">
        <f>CONCATENATE(Inhalt_K7!CZU52,"   ",Inhalt_K7!CZV52)</f>
        <v xml:space="preserve">   </v>
      </c>
      <c r="CZU38" s="81" t="str">
        <f>CONCATENATE(Inhalt_K7!CZV52,"   ",Inhalt_K7!CZW52)</f>
        <v xml:space="preserve">   </v>
      </c>
      <c r="CZV38" s="81" t="str">
        <f>CONCATENATE(Inhalt_K7!CZW52,"   ",Inhalt_K7!CZX52)</f>
        <v xml:space="preserve">   </v>
      </c>
      <c r="CZW38" s="81" t="str">
        <f>CONCATENATE(Inhalt_K7!CZX52,"   ",Inhalt_K7!CZY52)</f>
        <v xml:space="preserve">   </v>
      </c>
      <c r="CZX38" s="81" t="str">
        <f>CONCATENATE(Inhalt_K7!CZY52,"   ",Inhalt_K7!CZZ52)</f>
        <v xml:space="preserve">   </v>
      </c>
      <c r="CZY38" s="81" t="str">
        <f>CONCATENATE(Inhalt_K7!CZZ52,"   ",Inhalt_K7!DAA52)</f>
        <v xml:space="preserve">   </v>
      </c>
      <c r="CZZ38" s="81" t="str">
        <f>CONCATENATE(Inhalt_K7!DAA52,"   ",Inhalt_K7!DAB52)</f>
        <v xml:space="preserve">   </v>
      </c>
      <c r="DAA38" s="81" t="str">
        <f>CONCATENATE(Inhalt_K7!DAB52,"   ",Inhalt_K7!DAC52)</f>
        <v xml:space="preserve">   </v>
      </c>
      <c r="DAB38" s="81" t="str">
        <f>CONCATENATE(Inhalt_K7!DAC52,"   ",Inhalt_K7!DAD52)</f>
        <v xml:space="preserve">   </v>
      </c>
      <c r="DAC38" s="81" t="str">
        <f>CONCATENATE(Inhalt_K7!DAD52,"   ",Inhalt_K7!DAE52)</f>
        <v xml:space="preserve">   </v>
      </c>
      <c r="DAD38" s="81" t="str">
        <f>CONCATENATE(Inhalt_K7!DAE52,"   ",Inhalt_K7!DAF52)</f>
        <v xml:space="preserve">   </v>
      </c>
      <c r="DAE38" s="81" t="str">
        <f>CONCATENATE(Inhalt_K7!DAF52,"   ",Inhalt_K7!DAG52)</f>
        <v xml:space="preserve">   </v>
      </c>
      <c r="DAF38" s="81" t="str">
        <f>CONCATENATE(Inhalt_K7!DAG52,"   ",Inhalt_K7!DAH52)</f>
        <v xml:space="preserve">   </v>
      </c>
      <c r="DAG38" s="81" t="str">
        <f>CONCATENATE(Inhalt_K7!DAH52,"   ",Inhalt_K7!DAI52)</f>
        <v xml:space="preserve">   </v>
      </c>
      <c r="DAH38" s="81" t="str">
        <f>CONCATENATE(Inhalt_K7!DAI52,"   ",Inhalt_K7!DAJ52)</f>
        <v xml:space="preserve">   </v>
      </c>
      <c r="DAI38" s="81" t="str">
        <f>CONCATENATE(Inhalt_K7!DAJ52,"   ",Inhalt_K7!DAK52)</f>
        <v xml:space="preserve">   </v>
      </c>
      <c r="DAJ38" s="81" t="str">
        <f>CONCATENATE(Inhalt_K7!DAK52,"   ",Inhalt_K7!DAL52)</f>
        <v xml:space="preserve">   </v>
      </c>
      <c r="DAK38" s="81" t="str">
        <f>CONCATENATE(Inhalt_K7!DAL52,"   ",Inhalt_K7!DAM52)</f>
        <v xml:space="preserve">   </v>
      </c>
      <c r="DAL38" s="81" t="str">
        <f>CONCATENATE(Inhalt_K7!DAM52,"   ",Inhalt_K7!DAN52)</f>
        <v xml:space="preserve">   </v>
      </c>
      <c r="DAM38" s="81" t="str">
        <f>CONCATENATE(Inhalt_K7!DAN52,"   ",Inhalt_K7!DAO52)</f>
        <v xml:space="preserve">   </v>
      </c>
      <c r="DAN38" s="81" t="str">
        <f>CONCATENATE(Inhalt_K7!DAO52,"   ",Inhalt_K7!DAP52)</f>
        <v xml:space="preserve">   </v>
      </c>
      <c r="DAO38" s="81" t="str">
        <f>CONCATENATE(Inhalt_K7!DAP52,"   ",Inhalt_K7!DAQ52)</f>
        <v xml:space="preserve">   </v>
      </c>
      <c r="DAP38" s="81" t="str">
        <f>CONCATENATE(Inhalt_K7!DAQ52,"   ",Inhalt_K7!DAR52)</f>
        <v xml:space="preserve">   </v>
      </c>
      <c r="DAQ38" s="81" t="str">
        <f>CONCATENATE(Inhalt_K7!DAR52,"   ",Inhalt_K7!DAS52)</f>
        <v xml:space="preserve">   </v>
      </c>
      <c r="DAR38" s="81" t="str">
        <f>CONCATENATE(Inhalt_K7!DAS52,"   ",Inhalt_K7!DAT52)</f>
        <v xml:space="preserve">   </v>
      </c>
      <c r="DAS38" s="81" t="str">
        <f>CONCATENATE(Inhalt_K7!DAT52,"   ",Inhalt_K7!DAU52)</f>
        <v xml:space="preserve">   </v>
      </c>
      <c r="DAT38" s="81" t="str">
        <f>CONCATENATE(Inhalt_K7!DAU52,"   ",Inhalt_K7!DAV52)</f>
        <v xml:space="preserve">   </v>
      </c>
      <c r="DAU38" s="81" t="str">
        <f>CONCATENATE(Inhalt_K7!DAV52,"   ",Inhalt_K7!DAW52)</f>
        <v xml:space="preserve">   </v>
      </c>
      <c r="DAV38" s="81" t="str">
        <f>CONCATENATE(Inhalt_K7!DAW52,"   ",Inhalt_K7!DAX52)</f>
        <v xml:space="preserve">   </v>
      </c>
      <c r="DAW38" s="81" t="str">
        <f>CONCATENATE(Inhalt_K7!DAX52,"   ",Inhalt_K7!DAY52)</f>
        <v xml:space="preserve">   </v>
      </c>
      <c r="DAX38" s="81" t="str">
        <f>CONCATENATE(Inhalt_K7!DAY52,"   ",Inhalt_K7!DAZ52)</f>
        <v xml:space="preserve">   </v>
      </c>
      <c r="DAY38" s="81" t="str">
        <f>CONCATENATE(Inhalt_K7!DAZ52,"   ",Inhalt_K7!DBA52)</f>
        <v xml:space="preserve">   </v>
      </c>
      <c r="DAZ38" s="81" t="str">
        <f>CONCATENATE(Inhalt_K7!DBA52,"   ",Inhalt_K7!DBB52)</f>
        <v xml:space="preserve">   </v>
      </c>
      <c r="DBA38" s="81" t="str">
        <f>CONCATENATE(Inhalt_K7!DBB52,"   ",Inhalt_K7!DBC52)</f>
        <v xml:space="preserve">   </v>
      </c>
      <c r="DBB38" s="81" t="str">
        <f>CONCATENATE(Inhalt_K7!DBC52,"   ",Inhalt_K7!DBD52)</f>
        <v xml:space="preserve">   </v>
      </c>
      <c r="DBC38" s="81" t="str">
        <f>CONCATENATE(Inhalt_K7!DBD52,"   ",Inhalt_K7!DBE52)</f>
        <v xml:space="preserve">   </v>
      </c>
      <c r="DBD38" s="81" t="str">
        <f>CONCATENATE(Inhalt_K7!DBE52,"   ",Inhalt_K7!DBF52)</f>
        <v xml:space="preserve">   </v>
      </c>
      <c r="DBE38" s="81" t="str">
        <f>CONCATENATE(Inhalt_K7!DBF52,"   ",Inhalt_K7!DBG52)</f>
        <v xml:space="preserve">   </v>
      </c>
      <c r="DBF38" s="81" t="str">
        <f>CONCATENATE(Inhalt_K7!DBG52,"   ",Inhalt_K7!DBH52)</f>
        <v xml:space="preserve">   </v>
      </c>
      <c r="DBG38" s="81" t="str">
        <f>CONCATENATE(Inhalt_K7!DBH52,"   ",Inhalt_K7!DBI52)</f>
        <v xml:space="preserve">   </v>
      </c>
      <c r="DBH38" s="81" t="str">
        <f>CONCATENATE(Inhalt_K7!DBI52,"   ",Inhalt_K7!DBJ52)</f>
        <v xml:space="preserve">   </v>
      </c>
      <c r="DBI38" s="81" t="str">
        <f>CONCATENATE(Inhalt_K7!DBJ52,"   ",Inhalt_K7!DBK52)</f>
        <v xml:space="preserve">   </v>
      </c>
      <c r="DBJ38" s="81" t="str">
        <f>CONCATENATE(Inhalt_K7!DBK52,"   ",Inhalt_K7!DBL52)</f>
        <v xml:space="preserve">   </v>
      </c>
      <c r="DBK38" s="81" t="str">
        <f>CONCATENATE(Inhalt_K7!DBL52,"   ",Inhalt_K7!DBM52)</f>
        <v xml:space="preserve">   </v>
      </c>
      <c r="DBL38" s="81" t="str">
        <f>CONCATENATE(Inhalt_K7!DBM52,"   ",Inhalt_K7!DBN52)</f>
        <v xml:space="preserve">   </v>
      </c>
      <c r="DBM38" s="81" t="str">
        <f>CONCATENATE(Inhalt_K7!DBN52,"   ",Inhalt_K7!DBO52)</f>
        <v xml:space="preserve">   </v>
      </c>
      <c r="DBN38" s="81" t="str">
        <f>CONCATENATE(Inhalt_K7!DBO52,"   ",Inhalt_K7!DBP52)</f>
        <v xml:space="preserve">   </v>
      </c>
      <c r="DBO38" s="81" t="str">
        <f>CONCATENATE(Inhalt_K7!DBP52,"   ",Inhalt_K7!DBQ52)</f>
        <v xml:space="preserve">   </v>
      </c>
      <c r="DBP38" s="81" t="str">
        <f>CONCATENATE(Inhalt_K7!DBQ52,"   ",Inhalt_K7!DBR52)</f>
        <v xml:space="preserve">   </v>
      </c>
      <c r="DBQ38" s="81" t="str">
        <f>CONCATENATE(Inhalt_K7!DBR52,"   ",Inhalt_K7!DBS52)</f>
        <v xml:space="preserve">   </v>
      </c>
      <c r="DBR38" s="81" t="str">
        <f>CONCATENATE(Inhalt_K7!DBS52,"   ",Inhalt_K7!DBT52)</f>
        <v xml:space="preserve">   </v>
      </c>
      <c r="DBS38" s="81" t="str">
        <f>CONCATENATE(Inhalt_K7!DBT52,"   ",Inhalt_K7!DBU52)</f>
        <v xml:space="preserve">   </v>
      </c>
      <c r="DBT38" s="81" t="str">
        <f>CONCATENATE(Inhalt_K7!DBU52,"   ",Inhalt_K7!DBV52)</f>
        <v xml:space="preserve">   </v>
      </c>
      <c r="DBU38" s="81" t="str">
        <f>CONCATENATE(Inhalt_K7!DBV52,"   ",Inhalt_K7!DBW52)</f>
        <v xml:space="preserve">   </v>
      </c>
      <c r="DBV38" s="81" t="str">
        <f>CONCATENATE(Inhalt_K7!DBW52,"   ",Inhalt_K7!DBX52)</f>
        <v xml:space="preserve">   </v>
      </c>
      <c r="DBW38" s="81" t="str">
        <f>CONCATENATE(Inhalt_K7!DBX52,"   ",Inhalt_K7!DBY52)</f>
        <v xml:space="preserve">   </v>
      </c>
      <c r="DBX38" s="81" t="str">
        <f>CONCATENATE(Inhalt_K7!DBY52,"   ",Inhalt_K7!DBZ52)</f>
        <v xml:space="preserve">   </v>
      </c>
      <c r="DBY38" s="81" t="str">
        <f>CONCATENATE(Inhalt_K7!DBZ52,"   ",Inhalt_K7!DCA52)</f>
        <v xml:space="preserve">   </v>
      </c>
      <c r="DBZ38" s="81" t="str">
        <f>CONCATENATE(Inhalt_K7!DCA52,"   ",Inhalt_K7!DCB52)</f>
        <v xml:space="preserve">   </v>
      </c>
      <c r="DCA38" s="81" t="str">
        <f>CONCATENATE(Inhalt_K7!DCB52,"   ",Inhalt_K7!DCC52)</f>
        <v xml:space="preserve">   </v>
      </c>
      <c r="DCB38" s="81" t="str">
        <f>CONCATENATE(Inhalt_K7!DCC52,"   ",Inhalt_K7!DCD52)</f>
        <v xml:space="preserve">   </v>
      </c>
      <c r="DCC38" s="81" t="str">
        <f>CONCATENATE(Inhalt_K7!DCD52,"   ",Inhalt_K7!DCE52)</f>
        <v xml:space="preserve">   </v>
      </c>
      <c r="DCD38" s="81" t="str">
        <f>CONCATENATE(Inhalt_K7!DCE52,"   ",Inhalt_K7!DCF52)</f>
        <v xml:space="preserve">   </v>
      </c>
      <c r="DCE38" s="81" t="str">
        <f>CONCATENATE(Inhalt_K7!DCF52,"   ",Inhalt_K7!DCG52)</f>
        <v xml:space="preserve">   </v>
      </c>
      <c r="DCF38" s="81" t="str">
        <f>CONCATENATE(Inhalt_K7!DCG52,"   ",Inhalt_K7!DCH52)</f>
        <v xml:space="preserve">   </v>
      </c>
      <c r="DCG38" s="81" t="str">
        <f>CONCATENATE(Inhalt_K7!DCH52,"   ",Inhalt_K7!DCI52)</f>
        <v xml:space="preserve">   </v>
      </c>
      <c r="DCH38" s="81" t="str">
        <f>CONCATENATE(Inhalt_K7!DCI52,"   ",Inhalt_K7!DCJ52)</f>
        <v xml:space="preserve">   </v>
      </c>
      <c r="DCI38" s="81" t="str">
        <f>CONCATENATE(Inhalt_K7!DCJ52,"   ",Inhalt_K7!DCK52)</f>
        <v xml:space="preserve">   </v>
      </c>
      <c r="DCJ38" s="81" t="str">
        <f>CONCATENATE(Inhalt_K7!DCK52,"   ",Inhalt_K7!DCL52)</f>
        <v xml:space="preserve">   </v>
      </c>
      <c r="DCK38" s="81" t="str">
        <f>CONCATENATE(Inhalt_K7!DCL52,"   ",Inhalt_K7!DCM52)</f>
        <v xml:space="preserve">   </v>
      </c>
      <c r="DCL38" s="81" t="str">
        <f>CONCATENATE(Inhalt_K7!DCM52,"   ",Inhalt_K7!DCN52)</f>
        <v xml:space="preserve">   </v>
      </c>
      <c r="DCM38" s="81" t="str">
        <f>CONCATENATE(Inhalt_K7!DCN52,"   ",Inhalt_K7!DCO52)</f>
        <v xml:space="preserve">   </v>
      </c>
      <c r="DCN38" s="81" t="str">
        <f>CONCATENATE(Inhalt_K7!DCO52,"   ",Inhalt_K7!DCP52)</f>
        <v xml:space="preserve">   </v>
      </c>
      <c r="DCO38" s="81" t="str">
        <f>CONCATENATE(Inhalt_K7!DCP52,"   ",Inhalt_K7!DCQ52)</f>
        <v xml:space="preserve">   </v>
      </c>
      <c r="DCP38" s="81" t="str">
        <f>CONCATENATE(Inhalt_K7!DCQ52,"   ",Inhalt_K7!DCR52)</f>
        <v xml:space="preserve">   </v>
      </c>
      <c r="DCQ38" s="81" t="str">
        <f>CONCATENATE(Inhalt_K7!DCR52,"   ",Inhalt_K7!DCS52)</f>
        <v xml:space="preserve">   </v>
      </c>
      <c r="DCR38" s="81" t="str">
        <f>CONCATENATE(Inhalt_K7!DCS52,"   ",Inhalt_K7!DCT52)</f>
        <v xml:space="preserve">   </v>
      </c>
      <c r="DCS38" s="81" t="str">
        <f>CONCATENATE(Inhalt_K7!DCT52,"   ",Inhalt_K7!DCU52)</f>
        <v xml:space="preserve">   </v>
      </c>
      <c r="DCT38" s="81" t="str">
        <f>CONCATENATE(Inhalt_K7!DCU52,"   ",Inhalt_K7!DCV52)</f>
        <v xml:space="preserve">   </v>
      </c>
      <c r="DCU38" s="81" t="str">
        <f>CONCATENATE(Inhalt_K7!DCV52,"   ",Inhalt_K7!DCW52)</f>
        <v xml:space="preserve">   </v>
      </c>
      <c r="DCV38" s="81" t="str">
        <f>CONCATENATE(Inhalt_K7!DCW52,"   ",Inhalt_K7!DCX52)</f>
        <v xml:space="preserve">   </v>
      </c>
      <c r="DCW38" s="81" t="str">
        <f>CONCATENATE(Inhalt_K7!DCX52,"   ",Inhalt_K7!DCY52)</f>
        <v xml:space="preserve">   </v>
      </c>
      <c r="DCX38" s="81" t="str">
        <f>CONCATENATE(Inhalt_K7!DCY52,"   ",Inhalt_K7!DCZ52)</f>
        <v xml:space="preserve">   </v>
      </c>
      <c r="DCY38" s="81" t="str">
        <f>CONCATENATE(Inhalt_K7!DCZ52,"   ",Inhalt_K7!DDA52)</f>
        <v xml:space="preserve">   </v>
      </c>
      <c r="DCZ38" s="81" t="str">
        <f>CONCATENATE(Inhalt_K7!DDA52,"   ",Inhalt_K7!DDB52)</f>
        <v xml:space="preserve">   </v>
      </c>
      <c r="DDA38" s="81" t="str">
        <f>CONCATENATE(Inhalt_K7!DDB52,"   ",Inhalt_K7!DDC52)</f>
        <v xml:space="preserve">   </v>
      </c>
      <c r="DDB38" s="81" t="str">
        <f>CONCATENATE(Inhalt_K7!DDC52,"   ",Inhalt_K7!DDD52)</f>
        <v xml:space="preserve">   </v>
      </c>
      <c r="DDC38" s="81" t="str">
        <f>CONCATENATE(Inhalt_K7!DDD52,"   ",Inhalt_K7!DDE52)</f>
        <v xml:space="preserve">   </v>
      </c>
      <c r="DDD38" s="81" t="str">
        <f>CONCATENATE(Inhalt_K7!DDE52,"   ",Inhalt_K7!DDF52)</f>
        <v xml:space="preserve">   </v>
      </c>
      <c r="DDE38" s="81" t="str">
        <f>CONCATENATE(Inhalt_K7!DDF52,"   ",Inhalt_K7!DDG52)</f>
        <v xml:space="preserve">   </v>
      </c>
      <c r="DDF38" s="81" t="str">
        <f>CONCATENATE(Inhalt_K7!DDG52,"   ",Inhalt_K7!DDH52)</f>
        <v xml:space="preserve">   </v>
      </c>
      <c r="DDG38" s="81" t="str">
        <f>CONCATENATE(Inhalt_K7!DDH52,"   ",Inhalt_K7!DDI52)</f>
        <v xml:space="preserve">   </v>
      </c>
      <c r="DDH38" s="81" t="str">
        <f>CONCATENATE(Inhalt_K7!DDI52,"   ",Inhalt_K7!DDJ52)</f>
        <v xml:space="preserve">   </v>
      </c>
      <c r="DDI38" s="81" t="str">
        <f>CONCATENATE(Inhalt_K7!DDJ52,"   ",Inhalt_K7!DDK52)</f>
        <v xml:space="preserve">   </v>
      </c>
      <c r="DDJ38" s="81" t="str">
        <f>CONCATENATE(Inhalt_K7!DDK52,"   ",Inhalt_K7!DDL52)</f>
        <v xml:space="preserve">   </v>
      </c>
      <c r="DDK38" s="81" t="str">
        <f>CONCATENATE(Inhalt_K7!DDL52,"   ",Inhalt_K7!DDM52)</f>
        <v xml:space="preserve">   </v>
      </c>
      <c r="DDL38" s="81" t="str">
        <f>CONCATENATE(Inhalt_K7!DDM52,"   ",Inhalt_K7!DDN52)</f>
        <v xml:space="preserve">   </v>
      </c>
      <c r="DDM38" s="81" t="str">
        <f>CONCATENATE(Inhalt_K7!DDN52,"   ",Inhalt_K7!DDO52)</f>
        <v xml:space="preserve">   </v>
      </c>
      <c r="DDN38" s="81" t="str">
        <f>CONCATENATE(Inhalt_K7!DDO52,"   ",Inhalt_K7!DDP52)</f>
        <v xml:space="preserve">   </v>
      </c>
      <c r="DDO38" s="81" t="str">
        <f>CONCATENATE(Inhalt_K7!DDP52,"   ",Inhalt_K7!DDQ52)</f>
        <v xml:space="preserve">   </v>
      </c>
      <c r="DDP38" s="81" t="str">
        <f>CONCATENATE(Inhalt_K7!DDQ52,"   ",Inhalt_K7!DDR52)</f>
        <v xml:space="preserve">   </v>
      </c>
      <c r="DDQ38" s="81" t="str">
        <f>CONCATENATE(Inhalt_K7!DDR52,"   ",Inhalt_K7!DDS52)</f>
        <v xml:space="preserve">   </v>
      </c>
      <c r="DDR38" s="81" t="str">
        <f>CONCATENATE(Inhalt_K7!DDS52,"   ",Inhalt_K7!DDT52)</f>
        <v xml:space="preserve">   </v>
      </c>
      <c r="DDS38" s="81" t="str">
        <f>CONCATENATE(Inhalt_K7!DDT52,"   ",Inhalt_K7!DDU52)</f>
        <v xml:space="preserve">   </v>
      </c>
      <c r="DDT38" s="81" t="str">
        <f>CONCATENATE(Inhalt_K7!DDU52,"   ",Inhalt_K7!DDV52)</f>
        <v xml:space="preserve">   </v>
      </c>
      <c r="DDU38" s="81" t="str">
        <f>CONCATENATE(Inhalt_K7!DDV52,"   ",Inhalt_K7!DDW52)</f>
        <v xml:space="preserve">   </v>
      </c>
      <c r="DDV38" s="81" t="str">
        <f>CONCATENATE(Inhalt_K7!DDW52,"   ",Inhalt_K7!DDX52)</f>
        <v xml:space="preserve">   </v>
      </c>
      <c r="DDW38" s="81" t="str">
        <f>CONCATENATE(Inhalt_K7!DDX52,"   ",Inhalt_K7!DDY52)</f>
        <v xml:space="preserve">   </v>
      </c>
      <c r="DDX38" s="81" t="str">
        <f>CONCATENATE(Inhalt_K7!DDY52,"   ",Inhalt_K7!DDZ52)</f>
        <v xml:space="preserve">   </v>
      </c>
      <c r="DDY38" s="81" t="str">
        <f>CONCATENATE(Inhalt_K7!DDZ52,"   ",Inhalt_K7!DEA52)</f>
        <v xml:space="preserve">   </v>
      </c>
      <c r="DDZ38" s="81" t="str">
        <f>CONCATENATE(Inhalt_K7!DEA52,"   ",Inhalt_K7!DEB52)</f>
        <v xml:space="preserve">   </v>
      </c>
      <c r="DEA38" s="81" t="str">
        <f>CONCATENATE(Inhalt_K7!DEB52,"   ",Inhalt_K7!DEC52)</f>
        <v xml:space="preserve">   </v>
      </c>
      <c r="DEB38" s="81" t="str">
        <f>CONCATENATE(Inhalt_K7!DEC52,"   ",Inhalt_K7!DED52)</f>
        <v xml:space="preserve">   </v>
      </c>
      <c r="DEC38" s="81" t="str">
        <f>CONCATENATE(Inhalt_K7!DED52,"   ",Inhalt_K7!DEE52)</f>
        <v xml:space="preserve">   </v>
      </c>
      <c r="DED38" s="81" t="str">
        <f>CONCATENATE(Inhalt_K7!DEE52,"   ",Inhalt_K7!DEF52)</f>
        <v xml:space="preserve">   </v>
      </c>
      <c r="DEE38" s="81" t="str">
        <f>CONCATENATE(Inhalt_K7!DEF52,"   ",Inhalt_K7!DEG52)</f>
        <v xml:space="preserve">   </v>
      </c>
      <c r="DEF38" s="81" t="str">
        <f>CONCATENATE(Inhalt_K7!DEG52,"   ",Inhalt_K7!DEH52)</f>
        <v xml:space="preserve">   </v>
      </c>
      <c r="DEG38" s="81" t="str">
        <f>CONCATENATE(Inhalt_K7!DEH52,"   ",Inhalt_K7!DEI52)</f>
        <v xml:space="preserve">   </v>
      </c>
      <c r="DEH38" s="81" t="str">
        <f>CONCATENATE(Inhalt_K7!DEI52,"   ",Inhalt_K7!DEJ52)</f>
        <v xml:space="preserve">   </v>
      </c>
      <c r="DEI38" s="81" t="str">
        <f>CONCATENATE(Inhalt_K7!DEJ52,"   ",Inhalt_K7!DEK52)</f>
        <v xml:space="preserve">   </v>
      </c>
      <c r="DEJ38" s="81" t="str">
        <f>CONCATENATE(Inhalt_K7!DEK52,"   ",Inhalt_K7!DEL52)</f>
        <v xml:space="preserve">   </v>
      </c>
      <c r="DEK38" s="81" t="str">
        <f>CONCATENATE(Inhalt_K7!DEL52,"   ",Inhalt_K7!DEM52)</f>
        <v xml:space="preserve">   </v>
      </c>
      <c r="DEL38" s="81" t="str">
        <f>CONCATENATE(Inhalt_K7!DEM52,"   ",Inhalt_K7!DEN52)</f>
        <v xml:space="preserve">   </v>
      </c>
      <c r="DEM38" s="81" t="str">
        <f>CONCATENATE(Inhalt_K7!DEN52,"   ",Inhalt_K7!DEO52)</f>
        <v xml:space="preserve">   </v>
      </c>
      <c r="DEN38" s="81" t="str">
        <f>CONCATENATE(Inhalt_K7!DEO52,"   ",Inhalt_K7!DEP52)</f>
        <v xml:space="preserve">   </v>
      </c>
      <c r="DEO38" s="81" t="str">
        <f>CONCATENATE(Inhalt_K7!DEP52,"   ",Inhalt_K7!DEQ52)</f>
        <v xml:space="preserve">   </v>
      </c>
      <c r="DEP38" s="81" t="str">
        <f>CONCATENATE(Inhalt_K7!DEQ52,"   ",Inhalt_K7!DER52)</f>
        <v xml:space="preserve">   </v>
      </c>
      <c r="DEQ38" s="81" t="str">
        <f>CONCATENATE(Inhalt_K7!DER52,"   ",Inhalt_K7!DES52)</f>
        <v xml:space="preserve">   </v>
      </c>
      <c r="DER38" s="81" t="str">
        <f>CONCATENATE(Inhalt_K7!DES52,"   ",Inhalt_K7!DET52)</f>
        <v xml:space="preserve">   </v>
      </c>
      <c r="DES38" s="81" t="str">
        <f>CONCATENATE(Inhalt_K7!DET52,"   ",Inhalt_K7!DEU52)</f>
        <v xml:space="preserve">   </v>
      </c>
      <c r="DET38" s="81" t="str">
        <f>CONCATENATE(Inhalt_K7!DEU52,"   ",Inhalt_K7!DEV52)</f>
        <v xml:space="preserve">   </v>
      </c>
      <c r="DEU38" s="81" t="str">
        <f>CONCATENATE(Inhalt_K7!DEV52,"   ",Inhalt_K7!DEW52)</f>
        <v xml:space="preserve">   </v>
      </c>
      <c r="DEV38" s="81" t="str">
        <f>CONCATENATE(Inhalt_K7!DEW52,"   ",Inhalt_K7!DEX52)</f>
        <v xml:space="preserve">   </v>
      </c>
      <c r="DEW38" s="81" t="str">
        <f>CONCATENATE(Inhalt_K7!DEX52,"   ",Inhalt_K7!DEY52)</f>
        <v xml:space="preserve">   </v>
      </c>
      <c r="DEX38" s="81" t="str">
        <f>CONCATENATE(Inhalt_K7!DEY52,"   ",Inhalt_K7!DEZ52)</f>
        <v xml:space="preserve">   </v>
      </c>
      <c r="DEY38" s="81" t="str">
        <f>CONCATENATE(Inhalt_K7!DEZ52,"   ",Inhalt_K7!DFA52)</f>
        <v xml:space="preserve">   </v>
      </c>
      <c r="DEZ38" s="81" t="str">
        <f>CONCATENATE(Inhalt_K7!DFA52,"   ",Inhalt_K7!DFB52)</f>
        <v xml:space="preserve">   </v>
      </c>
      <c r="DFA38" s="81" t="str">
        <f>CONCATENATE(Inhalt_K7!DFB52,"   ",Inhalt_K7!DFC52)</f>
        <v xml:space="preserve">   </v>
      </c>
      <c r="DFB38" s="81" t="str">
        <f>CONCATENATE(Inhalt_K7!DFC52,"   ",Inhalt_K7!DFD52)</f>
        <v xml:space="preserve">   </v>
      </c>
      <c r="DFC38" s="81" t="str">
        <f>CONCATENATE(Inhalt_K7!DFD52,"   ",Inhalt_K7!DFE52)</f>
        <v xml:space="preserve">   </v>
      </c>
      <c r="DFD38" s="81" t="str">
        <f>CONCATENATE(Inhalt_K7!DFE52,"   ",Inhalt_K7!DFF52)</f>
        <v xml:space="preserve">   </v>
      </c>
      <c r="DFE38" s="81" t="str">
        <f>CONCATENATE(Inhalt_K7!DFF52,"   ",Inhalt_K7!DFG52)</f>
        <v xml:space="preserve">   </v>
      </c>
      <c r="DFF38" s="81" t="str">
        <f>CONCATENATE(Inhalt_K7!DFG52,"   ",Inhalt_K7!DFH52)</f>
        <v xml:space="preserve">   </v>
      </c>
      <c r="DFG38" s="81" t="str">
        <f>CONCATENATE(Inhalt_K7!DFH52,"   ",Inhalt_K7!DFI52)</f>
        <v xml:space="preserve">   </v>
      </c>
      <c r="DFH38" s="81" t="str">
        <f>CONCATENATE(Inhalt_K7!DFI52,"   ",Inhalt_K7!DFJ52)</f>
        <v xml:space="preserve">   </v>
      </c>
      <c r="DFI38" s="81" t="str">
        <f>CONCATENATE(Inhalt_K7!DFJ52,"   ",Inhalt_K7!DFK52)</f>
        <v xml:space="preserve">   </v>
      </c>
      <c r="DFJ38" s="81" t="str">
        <f>CONCATENATE(Inhalt_K7!DFK52,"   ",Inhalt_K7!DFL52)</f>
        <v xml:space="preserve">   </v>
      </c>
      <c r="DFK38" s="81" t="str">
        <f>CONCATENATE(Inhalt_K7!DFL52,"   ",Inhalt_K7!DFM52)</f>
        <v xml:space="preserve">   </v>
      </c>
      <c r="DFL38" s="81" t="str">
        <f>CONCATENATE(Inhalt_K7!DFM52,"   ",Inhalt_K7!DFN52)</f>
        <v xml:space="preserve">   </v>
      </c>
      <c r="DFM38" s="81" t="str">
        <f>CONCATENATE(Inhalt_K7!DFN52,"   ",Inhalt_K7!DFO52)</f>
        <v xml:space="preserve">   </v>
      </c>
      <c r="DFN38" s="81" t="str">
        <f>CONCATENATE(Inhalt_K7!DFO52,"   ",Inhalt_K7!DFP52)</f>
        <v xml:space="preserve">   </v>
      </c>
      <c r="DFO38" s="81" t="str">
        <f>CONCATENATE(Inhalt_K7!DFP52,"   ",Inhalt_K7!DFQ52)</f>
        <v xml:space="preserve">   </v>
      </c>
      <c r="DFP38" s="81" t="str">
        <f>CONCATENATE(Inhalt_K7!DFQ52,"   ",Inhalt_K7!DFR52)</f>
        <v xml:space="preserve">   </v>
      </c>
      <c r="DFQ38" s="81" t="str">
        <f>CONCATENATE(Inhalt_K7!DFR52,"   ",Inhalt_K7!DFS52)</f>
        <v xml:space="preserve">   </v>
      </c>
      <c r="DFR38" s="81" t="str">
        <f>CONCATENATE(Inhalt_K7!DFS52,"   ",Inhalt_K7!DFT52)</f>
        <v xml:space="preserve">   </v>
      </c>
      <c r="DFS38" s="81" t="str">
        <f>CONCATENATE(Inhalt_K7!DFT52,"   ",Inhalt_K7!DFU52)</f>
        <v xml:space="preserve">   </v>
      </c>
      <c r="DFT38" s="81" t="str">
        <f>CONCATENATE(Inhalt_K7!DFU52,"   ",Inhalt_K7!DFV52)</f>
        <v xml:space="preserve">   </v>
      </c>
      <c r="DFU38" s="81" t="str">
        <f>CONCATENATE(Inhalt_K7!DFV52,"   ",Inhalt_K7!DFW52)</f>
        <v xml:space="preserve">   </v>
      </c>
      <c r="DFV38" s="81" t="str">
        <f>CONCATENATE(Inhalt_K7!DFW52,"   ",Inhalt_K7!DFX52)</f>
        <v xml:space="preserve">   </v>
      </c>
      <c r="DFW38" s="81" t="str">
        <f>CONCATENATE(Inhalt_K7!DFX52,"   ",Inhalt_K7!DFY52)</f>
        <v xml:space="preserve">   </v>
      </c>
      <c r="DFX38" s="81" t="str">
        <f>CONCATENATE(Inhalt_K7!DFY52,"   ",Inhalt_K7!DFZ52)</f>
        <v xml:space="preserve">   </v>
      </c>
      <c r="DFY38" s="81" t="str">
        <f>CONCATENATE(Inhalt_K7!DFZ52,"   ",Inhalt_K7!DGA52)</f>
        <v xml:space="preserve">   </v>
      </c>
      <c r="DFZ38" s="81" t="str">
        <f>CONCATENATE(Inhalt_K7!DGA52,"   ",Inhalt_K7!DGB52)</f>
        <v xml:space="preserve">   </v>
      </c>
      <c r="DGA38" s="81" t="str">
        <f>CONCATENATE(Inhalt_K7!DGB52,"   ",Inhalt_K7!DGC52)</f>
        <v xml:space="preserve">   </v>
      </c>
      <c r="DGB38" s="81" t="str">
        <f>CONCATENATE(Inhalt_K7!DGC52,"   ",Inhalt_K7!DGD52)</f>
        <v xml:space="preserve">   </v>
      </c>
      <c r="DGC38" s="81" t="str">
        <f>CONCATENATE(Inhalt_K7!DGD52,"   ",Inhalt_K7!DGE52)</f>
        <v xml:space="preserve">   </v>
      </c>
      <c r="DGD38" s="81" t="str">
        <f>CONCATENATE(Inhalt_K7!DGE52,"   ",Inhalt_K7!DGF52)</f>
        <v xml:space="preserve">   </v>
      </c>
      <c r="DGE38" s="81" t="str">
        <f>CONCATENATE(Inhalt_K7!DGF52,"   ",Inhalt_K7!DGG52)</f>
        <v xml:space="preserve">   </v>
      </c>
      <c r="DGF38" s="81" t="str">
        <f>CONCATENATE(Inhalt_K7!DGG52,"   ",Inhalt_K7!DGH52)</f>
        <v xml:space="preserve">   </v>
      </c>
      <c r="DGG38" s="81" t="str">
        <f>CONCATENATE(Inhalt_K7!DGH52,"   ",Inhalt_K7!DGI52)</f>
        <v xml:space="preserve">   </v>
      </c>
      <c r="DGH38" s="81" t="str">
        <f>CONCATENATE(Inhalt_K7!DGI52,"   ",Inhalt_K7!DGJ52)</f>
        <v xml:space="preserve">   </v>
      </c>
      <c r="DGI38" s="81" t="str">
        <f>CONCATENATE(Inhalt_K7!DGJ52,"   ",Inhalt_K7!DGK52)</f>
        <v xml:space="preserve">   </v>
      </c>
      <c r="DGJ38" s="81" t="str">
        <f>CONCATENATE(Inhalt_K7!DGK52,"   ",Inhalt_K7!DGL52)</f>
        <v xml:space="preserve">   </v>
      </c>
      <c r="DGK38" s="81" t="str">
        <f>CONCATENATE(Inhalt_K7!DGL52,"   ",Inhalt_K7!DGM52)</f>
        <v xml:space="preserve">   </v>
      </c>
      <c r="DGL38" s="81" t="str">
        <f>CONCATENATE(Inhalt_K7!DGM52,"   ",Inhalt_K7!DGN52)</f>
        <v xml:space="preserve">   </v>
      </c>
      <c r="DGM38" s="81" t="str">
        <f>CONCATENATE(Inhalt_K7!DGN52,"   ",Inhalt_K7!DGO52)</f>
        <v xml:space="preserve">   </v>
      </c>
      <c r="DGN38" s="81" t="str">
        <f>CONCATENATE(Inhalt_K7!DGO52,"   ",Inhalt_K7!DGP52)</f>
        <v xml:space="preserve">   </v>
      </c>
      <c r="DGO38" s="81" t="str">
        <f>CONCATENATE(Inhalt_K7!DGP52,"   ",Inhalt_K7!DGQ52)</f>
        <v xml:space="preserve">   </v>
      </c>
      <c r="DGP38" s="81" t="str">
        <f>CONCATENATE(Inhalt_K7!DGQ52,"   ",Inhalt_K7!DGR52)</f>
        <v xml:space="preserve">   </v>
      </c>
      <c r="DGQ38" s="81" t="str">
        <f>CONCATENATE(Inhalt_K7!DGR52,"   ",Inhalt_K7!DGS52)</f>
        <v xml:space="preserve">   </v>
      </c>
      <c r="DGR38" s="81" t="str">
        <f>CONCATENATE(Inhalt_K7!DGS52,"   ",Inhalt_K7!DGT52)</f>
        <v xml:space="preserve">   </v>
      </c>
      <c r="DGS38" s="81" t="str">
        <f>CONCATENATE(Inhalt_K7!DGT52,"   ",Inhalt_K7!DGU52)</f>
        <v xml:space="preserve">   </v>
      </c>
      <c r="DGT38" s="81" t="str">
        <f>CONCATENATE(Inhalt_K7!DGU52,"   ",Inhalt_K7!DGV52)</f>
        <v xml:space="preserve">   </v>
      </c>
      <c r="DGU38" s="81" t="str">
        <f>CONCATENATE(Inhalt_K7!DGV52,"   ",Inhalt_K7!DGW52)</f>
        <v xml:space="preserve">   </v>
      </c>
      <c r="DGV38" s="81" t="str">
        <f>CONCATENATE(Inhalt_K7!DGW52,"   ",Inhalt_K7!DGX52)</f>
        <v xml:space="preserve">   </v>
      </c>
      <c r="DGW38" s="81" t="str">
        <f>CONCATENATE(Inhalt_K7!DGX52,"   ",Inhalt_K7!DGY52)</f>
        <v xml:space="preserve">   </v>
      </c>
      <c r="DGX38" s="81" t="str">
        <f>CONCATENATE(Inhalt_K7!DGY52,"   ",Inhalt_K7!DGZ52)</f>
        <v xml:space="preserve">   </v>
      </c>
      <c r="DGY38" s="81" t="str">
        <f>CONCATENATE(Inhalt_K7!DGZ52,"   ",Inhalt_K7!DHA52)</f>
        <v xml:space="preserve">   </v>
      </c>
      <c r="DGZ38" s="81" t="str">
        <f>CONCATENATE(Inhalt_K7!DHA52,"   ",Inhalt_K7!DHB52)</f>
        <v xml:space="preserve">   </v>
      </c>
      <c r="DHA38" s="81" t="str">
        <f>CONCATENATE(Inhalt_K7!DHB52,"   ",Inhalt_K7!DHC52)</f>
        <v xml:space="preserve">   </v>
      </c>
      <c r="DHB38" s="81" t="str">
        <f>CONCATENATE(Inhalt_K7!DHC52,"   ",Inhalt_K7!DHD52)</f>
        <v xml:space="preserve">   </v>
      </c>
      <c r="DHC38" s="81" t="str">
        <f>CONCATENATE(Inhalt_K7!DHD52,"   ",Inhalt_K7!DHE52)</f>
        <v xml:space="preserve">   </v>
      </c>
      <c r="DHD38" s="81" t="str">
        <f>CONCATENATE(Inhalt_K7!DHE52,"   ",Inhalt_K7!DHF52)</f>
        <v xml:space="preserve">   </v>
      </c>
      <c r="DHE38" s="81" t="str">
        <f>CONCATENATE(Inhalt_K7!DHF52,"   ",Inhalt_K7!DHG52)</f>
        <v xml:space="preserve">   </v>
      </c>
      <c r="DHF38" s="81" t="str">
        <f>CONCATENATE(Inhalt_K7!DHG52,"   ",Inhalt_K7!DHH52)</f>
        <v xml:space="preserve">   </v>
      </c>
      <c r="DHG38" s="81" t="str">
        <f>CONCATENATE(Inhalt_K7!DHH52,"   ",Inhalt_K7!DHI52)</f>
        <v xml:space="preserve">   </v>
      </c>
      <c r="DHH38" s="81" t="str">
        <f>CONCATENATE(Inhalt_K7!DHI52,"   ",Inhalt_K7!DHJ52)</f>
        <v xml:space="preserve">   </v>
      </c>
      <c r="DHI38" s="81" t="str">
        <f>CONCATENATE(Inhalt_K7!DHJ52,"   ",Inhalt_K7!DHK52)</f>
        <v xml:space="preserve">   </v>
      </c>
      <c r="DHJ38" s="81" t="str">
        <f>CONCATENATE(Inhalt_K7!DHK52,"   ",Inhalt_K7!DHL52)</f>
        <v xml:space="preserve">   </v>
      </c>
      <c r="DHK38" s="81" t="str">
        <f>CONCATENATE(Inhalt_K7!DHL52,"   ",Inhalt_K7!DHM52)</f>
        <v xml:space="preserve">   </v>
      </c>
      <c r="DHL38" s="81" t="str">
        <f>CONCATENATE(Inhalt_K7!DHM52,"   ",Inhalt_K7!DHN52)</f>
        <v xml:space="preserve">   </v>
      </c>
      <c r="DHM38" s="81" t="str">
        <f>CONCATENATE(Inhalt_K7!DHN52,"   ",Inhalt_K7!DHO52)</f>
        <v xml:space="preserve">   </v>
      </c>
      <c r="DHN38" s="81" t="str">
        <f>CONCATENATE(Inhalt_K7!DHO52,"   ",Inhalt_K7!DHP52)</f>
        <v xml:space="preserve">   </v>
      </c>
      <c r="DHO38" s="81" t="str">
        <f>CONCATENATE(Inhalt_K7!DHP52,"   ",Inhalt_K7!DHQ52)</f>
        <v xml:space="preserve">   </v>
      </c>
      <c r="DHP38" s="81" t="str">
        <f>CONCATENATE(Inhalt_K7!DHQ52,"   ",Inhalt_K7!DHR52)</f>
        <v xml:space="preserve">   </v>
      </c>
      <c r="DHQ38" s="81" t="str">
        <f>CONCATENATE(Inhalt_K7!DHR52,"   ",Inhalt_K7!DHS52)</f>
        <v xml:space="preserve">   </v>
      </c>
      <c r="DHR38" s="81" t="str">
        <f>CONCATENATE(Inhalt_K7!DHS52,"   ",Inhalt_K7!DHT52)</f>
        <v xml:space="preserve">   </v>
      </c>
      <c r="DHS38" s="81" t="str">
        <f>CONCATENATE(Inhalt_K7!DHT52,"   ",Inhalt_K7!DHU52)</f>
        <v xml:space="preserve">   </v>
      </c>
      <c r="DHT38" s="81" t="str">
        <f>CONCATENATE(Inhalt_K7!DHU52,"   ",Inhalt_K7!DHV52)</f>
        <v xml:space="preserve">   </v>
      </c>
      <c r="DHU38" s="81" t="str">
        <f>CONCATENATE(Inhalt_K7!DHV52,"   ",Inhalt_K7!DHW52)</f>
        <v xml:space="preserve">   </v>
      </c>
      <c r="DHV38" s="81" t="str">
        <f>CONCATENATE(Inhalt_K7!DHW52,"   ",Inhalt_K7!DHX52)</f>
        <v xml:space="preserve">   </v>
      </c>
      <c r="DHW38" s="81" t="str">
        <f>CONCATENATE(Inhalt_K7!DHX52,"   ",Inhalt_K7!DHY52)</f>
        <v xml:space="preserve">   </v>
      </c>
      <c r="DHX38" s="81" t="str">
        <f>CONCATENATE(Inhalt_K7!DHY52,"   ",Inhalt_K7!DHZ52)</f>
        <v xml:space="preserve">   </v>
      </c>
      <c r="DHY38" s="81" t="str">
        <f>CONCATENATE(Inhalt_K7!DHZ52,"   ",Inhalt_K7!DIA52)</f>
        <v xml:space="preserve">   </v>
      </c>
      <c r="DHZ38" s="81" t="str">
        <f>CONCATENATE(Inhalt_K7!DIA52,"   ",Inhalt_K7!DIB52)</f>
        <v xml:space="preserve">   </v>
      </c>
      <c r="DIA38" s="81" t="str">
        <f>CONCATENATE(Inhalt_K7!DIB52,"   ",Inhalt_K7!DIC52)</f>
        <v xml:space="preserve">   </v>
      </c>
      <c r="DIB38" s="81" t="str">
        <f>CONCATENATE(Inhalt_K7!DIC52,"   ",Inhalt_K7!DID52)</f>
        <v xml:space="preserve">   </v>
      </c>
      <c r="DIC38" s="81" t="str">
        <f>CONCATENATE(Inhalt_K7!DID52,"   ",Inhalt_K7!DIE52)</f>
        <v xml:space="preserve">   </v>
      </c>
      <c r="DID38" s="81" t="str">
        <f>CONCATENATE(Inhalt_K7!DIE52,"   ",Inhalt_K7!DIF52)</f>
        <v xml:space="preserve">   </v>
      </c>
      <c r="DIE38" s="81" t="str">
        <f>CONCATENATE(Inhalt_K7!DIF52,"   ",Inhalt_K7!DIG52)</f>
        <v xml:space="preserve">   </v>
      </c>
      <c r="DIF38" s="81" t="str">
        <f>CONCATENATE(Inhalt_K7!DIG52,"   ",Inhalt_K7!DIH52)</f>
        <v xml:space="preserve">   </v>
      </c>
      <c r="DIG38" s="81" t="str">
        <f>CONCATENATE(Inhalt_K7!DIH52,"   ",Inhalt_K7!DII52)</f>
        <v xml:space="preserve">   </v>
      </c>
      <c r="DIH38" s="81" t="str">
        <f>CONCATENATE(Inhalt_K7!DII52,"   ",Inhalt_K7!DIJ52)</f>
        <v xml:space="preserve">   </v>
      </c>
      <c r="DII38" s="81" t="str">
        <f>CONCATENATE(Inhalt_K7!DIJ52,"   ",Inhalt_K7!DIK52)</f>
        <v xml:space="preserve">   </v>
      </c>
      <c r="DIJ38" s="81" t="str">
        <f>CONCATENATE(Inhalt_K7!DIK52,"   ",Inhalt_K7!DIL52)</f>
        <v xml:space="preserve">   </v>
      </c>
      <c r="DIK38" s="81" t="str">
        <f>CONCATENATE(Inhalt_K7!DIL52,"   ",Inhalt_K7!DIM52)</f>
        <v xml:space="preserve">   </v>
      </c>
      <c r="DIL38" s="81" t="str">
        <f>CONCATENATE(Inhalt_K7!DIM52,"   ",Inhalt_K7!DIN52)</f>
        <v xml:space="preserve">   </v>
      </c>
      <c r="DIM38" s="81" t="str">
        <f>CONCATENATE(Inhalt_K7!DIN52,"   ",Inhalt_K7!DIO52)</f>
        <v xml:space="preserve">   </v>
      </c>
      <c r="DIN38" s="81" t="str">
        <f>CONCATENATE(Inhalt_K7!DIO52,"   ",Inhalt_K7!DIP52)</f>
        <v xml:space="preserve">   </v>
      </c>
      <c r="DIO38" s="81" t="str">
        <f>CONCATENATE(Inhalt_K7!DIP52,"   ",Inhalt_K7!DIQ52)</f>
        <v xml:space="preserve">   </v>
      </c>
      <c r="DIP38" s="81" t="str">
        <f>CONCATENATE(Inhalt_K7!DIQ52,"   ",Inhalt_K7!DIR52)</f>
        <v xml:space="preserve">   </v>
      </c>
      <c r="DIQ38" s="81" t="str">
        <f>CONCATENATE(Inhalt_K7!DIR52,"   ",Inhalt_K7!DIS52)</f>
        <v xml:space="preserve">   </v>
      </c>
      <c r="DIR38" s="81" t="str">
        <f>CONCATENATE(Inhalt_K7!DIS52,"   ",Inhalt_K7!DIT52)</f>
        <v xml:space="preserve">   </v>
      </c>
      <c r="DIS38" s="81" t="str">
        <f>CONCATENATE(Inhalt_K7!DIT52,"   ",Inhalt_K7!DIU52)</f>
        <v xml:space="preserve">   </v>
      </c>
      <c r="DIT38" s="81" t="str">
        <f>CONCATENATE(Inhalt_K7!DIU52,"   ",Inhalt_K7!DIV52)</f>
        <v xml:space="preserve">   </v>
      </c>
      <c r="DIU38" s="81" t="str">
        <f>CONCATENATE(Inhalt_K7!DIV52,"   ",Inhalt_K7!DIW52)</f>
        <v xml:space="preserve">   </v>
      </c>
      <c r="DIV38" s="81" t="str">
        <f>CONCATENATE(Inhalt_K7!DIW52,"   ",Inhalt_K7!DIX52)</f>
        <v xml:space="preserve">   </v>
      </c>
      <c r="DIW38" s="81" t="str">
        <f>CONCATENATE(Inhalt_K7!DIX52,"   ",Inhalt_K7!DIY52)</f>
        <v xml:space="preserve">   </v>
      </c>
      <c r="DIX38" s="81" t="str">
        <f>CONCATENATE(Inhalt_K7!DIY52,"   ",Inhalt_K7!DIZ52)</f>
        <v xml:space="preserve">   </v>
      </c>
      <c r="DIY38" s="81" t="str">
        <f>CONCATENATE(Inhalt_K7!DIZ52,"   ",Inhalt_K7!DJA52)</f>
        <v xml:space="preserve">   </v>
      </c>
      <c r="DIZ38" s="81" t="str">
        <f>CONCATENATE(Inhalt_K7!DJA52,"   ",Inhalt_K7!DJB52)</f>
        <v xml:space="preserve">   </v>
      </c>
      <c r="DJA38" s="81" t="str">
        <f>CONCATENATE(Inhalt_K7!DJB52,"   ",Inhalt_K7!DJC52)</f>
        <v xml:space="preserve">   </v>
      </c>
      <c r="DJB38" s="81" t="str">
        <f>CONCATENATE(Inhalt_K7!DJC52,"   ",Inhalt_K7!DJD52)</f>
        <v xml:space="preserve">   </v>
      </c>
      <c r="DJC38" s="81" t="str">
        <f>CONCATENATE(Inhalt_K7!DJD52,"   ",Inhalt_K7!DJE52)</f>
        <v xml:space="preserve">   </v>
      </c>
      <c r="DJD38" s="81" t="str">
        <f>CONCATENATE(Inhalt_K7!DJE52,"   ",Inhalt_K7!DJF52)</f>
        <v xml:space="preserve">   </v>
      </c>
      <c r="DJE38" s="81" t="str">
        <f>CONCATENATE(Inhalt_K7!DJF52,"   ",Inhalt_K7!DJG52)</f>
        <v xml:space="preserve">   </v>
      </c>
      <c r="DJF38" s="81" t="str">
        <f>CONCATENATE(Inhalt_K7!DJG52,"   ",Inhalt_K7!DJH52)</f>
        <v xml:space="preserve">   </v>
      </c>
      <c r="DJG38" s="81" t="str">
        <f>CONCATENATE(Inhalt_K7!DJH52,"   ",Inhalt_K7!DJI52)</f>
        <v xml:space="preserve">   </v>
      </c>
      <c r="DJH38" s="81" t="str">
        <f>CONCATENATE(Inhalt_K7!DJI52,"   ",Inhalt_K7!DJJ52)</f>
        <v xml:space="preserve">   </v>
      </c>
      <c r="DJI38" s="81" t="str">
        <f>CONCATENATE(Inhalt_K7!DJJ52,"   ",Inhalt_K7!DJK52)</f>
        <v xml:space="preserve">   </v>
      </c>
      <c r="DJJ38" s="81" t="str">
        <f>CONCATENATE(Inhalt_K7!DJK52,"   ",Inhalt_K7!DJL52)</f>
        <v xml:space="preserve">   </v>
      </c>
      <c r="DJK38" s="81" t="str">
        <f>CONCATENATE(Inhalt_K7!DJL52,"   ",Inhalt_K7!DJM52)</f>
        <v xml:space="preserve">   </v>
      </c>
      <c r="DJL38" s="81" t="str">
        <f>CONCATENATE(Inhalt_K7!DJM52,"   ",Inhalt_K7!DJN52)</f>
        <v xml:space="preserve">   </v>
      </c>
      <c r="DJM38" s="81" t="str">
        <f>CONCATENATE(Inhalt_K7!DJN52,"   ",Inhalt_K7!DJO52)</f>
        <v xml:space="preserve">   </v>
      </c>
      <c r="DJN38" s="81" t="str">
        <f>CONCATENATE(Inhalt_K7!DJO52,"   ",Inhalt_K7!DJP52)</f>
        <v xml:space="preserve">   </v>
      </c>
      <c r="DJO38" s="81" t="str">
        <f>CONCATENATE(Inhalt_K7!DJP52,"   ",Inhalt_K7!DJQ52)</f>
        <v xml:space="preserve">   </v>
      </c>
      <c r="DJP38" s="81" t="str">
        <f>CONCATENATE(Inhalt_K7!DJQ52,"   ",Inhalt_K7!DJR52)</f>
        <v xml:space="preserve">   </v>
      </c>
      <c r="DJQ38" s="81" t="str">
        <f>CONCATENATE(Inhalt_K7!DJR52,"   ",Inhalt_K7!DJS52)</f>
        <v xml:space="preserve">   </v>
      </c>
      <c r="DJR38" s="81" t="str">
        <f>CONCATENATE(Inhalt_K7!DJS52,"   ",Inhalt_K7!DJT52)</f>
        <v xml:space="preserve">   </v>
      </c>
      <c r="DJS38" s="81" t="str">
        <f>CONCATENATE(Inhalt_K7!DJT52,"   ",Inhalt_K7!DJU52)</f>
        <v xml:space="preserve">   </v>
      </c>
      <c r="DJT38" s="81" t="str">
        <f>CONCATENATE(Inhalt_K7!DJU52,"   ",Inhalt_K7!DJV52)</f>
        <v xml:space="preserve">   </v>
      </c>
      <c r="DJU38" s="81" t="str">
        <f>CONCATENATE(Inhalt_K7!DJV52,"   ",Inhalt_K7!DJW52)</f>
        <v xml:space="preserve">   </v>
      </c>
      <c r="DJV38" s="81" t="str">
        <f>CONCATENATE(Inhalt_K7!DJW52,"   ",Inhalt_K7!DJX52)</f>
        <v xml:space="preserve">   </v>
      </c>
      <c r="DJW38" s="81" t="str">
        <f>CONCATENATE(Inhalt_K7!DJX52,"   ",Inhalt_K7!DJY52)</f>
        <v xml:space="preserve">   </v>
      </c>
      <c r="DJX38" s="81" t="str">
        <f>CONCATENATE(Inhalt_K7!DJY52,"   ",Inhalt_K7!DJZ52)</f>
        <v xml:space="preserve">   </v>
      </c>
      <c r="DJY38" s="81" t="str">
        <f>CONCATENATE(Inhalt_K7!DJZ52,"   ",Inhalt_K7!DKA52)</f>
        <v xml:space="preserve">   </v>
      </c>
      <c r="DJZ38" s="81" t="str">
        <f>CONCATENATE(Inhalt_K7!DKA52,"   ",Inhalt_K7!DKB52)</f>
        <v xml:space="preserve">   </v>
      </c>
      <c r="DKA38" s="81" t="str">
        <f>CONCATENATE(Inhalt_K7!DKB52,"   ",Inhalt_K7!DKC52)</f>
        <v xml:space="preserve">   </v>
      </c>
      <c r="DKB38" s="81" t="str">
        <f>CONCATENATE(Inhalt_K7!DKC52,"   ",Inhalt_K7!DKD52)</f>
        <v xml:space="preserve">   </v>
      </c>
      <c r="DKC38" s="81" t="str">
        <f>CONCATENATE(Inhalt_K7!DKD52,"   ",Inhalt_K7!DKE52)</f>
        <v xml:space="preserve">   </v>
      </c>
      <c r="DKD38" s="81" t="str">
        <f>CONCATENATE(Inhalt_K7!DKE52,"   ",Inhalt_K7!DKF52)</f>
        <v xml:space="preserve">   </v>
      </c>
      <c r="DKE38" s="81" t="str">
        <f>CONCATENATE(Inhalt_K7!DKF52,"   ",Inhalt_K7!DKG52)</f>
        <v xml:space="preserve">   </v>
      </c>
      <c r="DKF38" s="81" t="str">
        <f>CONCATENATE(Inhalt_K7!DKG52,"   ",Inhalt_K7!DKH52)</f>
        <v xml:space="preserve">   </v>
      </c>
      <c r="DKG38" s="81" t="str">
        <f>CONCATENATE(Inhalt_K7!DKH52,"   ",Inhalt_K7!DKI52)</f>
        <v xml:space="preserve">   </v>
      </c>
      <c r="DKH38" s="81" t="str">
        <f>CONCATENATE(Inhalt_K7!DKI52,"   ",Inhalt_K7!DKJ52)</f>
        <v xml:space="preserve">   </v>
      </c>
      <c r="DKI38" s="81" t="str">
        <f>CONCATENATE(Inhalt_K7!DKJ52,"   ",Inhalt_K7!DKK52)</f>
        <v xml:space="preserve">   </v>
      </c>
      <c r="DKJ38" s="81" t="str">
        <f>CONCATENATE(Inhalt_K7!DKK52,"   ",Inhalt_K7!DKL52)</f>
        <v xml:space="preserve">   </v>
      </c>
      <c r="DKK38" s="81" t="str">
        <f>CONCATENATE(Inhalt_K7!DKL52,"   ",Inhalt_K7!DKM52)</f>
        <v xml:space="preserve">   </v>
      </c>
      <c r="DKL38" s="81" t="str">
        <f>CONCATENATE(Inhalt_K7!DKM52,"   ",Inhalt_K7!DKN52)</f>
        <v xml:space="preserve">   </v>
      </c>
      <c r="DKM38" s="81" t="str">
        <f>CONCATENATE(Inhalt_K7!DKN52,"   ",Inhalt_K7!DKO52)</f>
        <v xml:space="preserve">   </v>
      </c>
      <c r="DKN38" s="81" t="str">
        <f>CONCATENATE(Inhalt_K7!DKO52,"   ",Inhalt_K7!DKP52)</f>
        <v xml:space="preserve">   </v>
      </c>
      <c r="DKO38" s="81" t="str">
        <f>CONCATENATE(Inhalt_K7!DKP52,"   ",Inhalt_K7!DKQ52)</f>
        <v xml:space="preserve">   </v>
      </c>
      <c r="DKP38" s="81" t="str">
        <f>CONCATENATE(Inhalt_K7!DKQ52,"   ",Inhalt_K7!DKR52)</f>
        <v xml:space="preserve">   </v>
      </c>
      <c r="DKQ38" s="81" t="str">
        <f>CONCATENATE(Inhalt_K7!DKR52,"   ",Inhalt_K7!DKS52)</f>
        <v xml:space="preserve">   </v>
      </c>
      <c r="DKR38" s="81" t="str">
        <f>CONCATENATE(Inhalt_K7!DKS52,"   ",Inhalt_K7!DKT52)</f>
        <v xml:space="preserve">   </v>
      </c>
      <c r="DKS38" s="81" t="str">
        <f>CONCATENATE(Inhalt_K7!DKT52,"   ",Inhalt_K7!DKU52)</f>
        <v xml:space="preserve">   </v>
      </c>
      <c r="DKT38" s="81" t="str">
        <f>CONCATENATE(Inhalt_K7!DKU52,"   ",Inhalt_K7!DKV52)</f>
        <v xml:space="preserve">   </v>
      </c>
      <c r="DKU38" s="81" t="str">
        <f>CONCATENATE(Inhalt_K7!DKV52,"   ",Inhalt_K7!DKW52)</f>
        <v xml:space="preserve">   </v>
      </c>
      <c r="DKV38" s="81" t="str">
        <f>CONCATENATE(Inhalt_K7!DKW52,"   ",Inhalt_K7!DKX52)</f>
        <v xml:space="preserve">   </v>
      </c>
      <c r="DKW38" s="81" t="str">
        <f>CONCATENATE(Inhalt_K7!DKX52,"   ",Inhalt_K7!DKY52)</f>
        <v xml:space="preserve">   </v>
      </c>
      <c r="DKX38" s="81" t="str">
        <f>CONCATENATE(Inhalt_K7!DKY52,"   ",Inhalt_K7!DKZ52)</f>
        <v xml:space="preserve">   </v>
      </c>
      <c r="DKY38" s="81" t="str">
        <f>CONCATENATE(Inhalt_K7!DKZ52,"   ",Inhalt_K7!DLA52)</f>
        <v xml:space="preserve">   </v>
      </c>
      <c r="DKZ38" s="81" t="str">
        <f>CONCATENATE(Inhalt_K7!DLA52,"   ",Inhalt_K7!DLB52)</f>
        <v xml:space="preserve">   </v>
      </c>
      <c r="DLA38" s="81" t="str">
        <f>CONCATENATE(Inhalt_K7!DLB52,"   ",Inhalt_K7!DLC52)</f>
        <v xml:space="preserve">   </v>
      </c>
      <c r="DLB38" s="81" t="str">
        <f>CONCATENATE(Inhalt_K7!DLC52,"   ",Inhalt_K7!DLD52)</f>
        <v xml:space="preserve">   </v>
      </c>
      <c r="DLC38" s="81" t="str">
        <f>CONCATENATE(Inhalt_K7!DLD52,"   ",Inhalt_K7!DLE52)</f>
        <v xml:space="preserve">   </v>
      </c>
      <c r="DLD38" s="81" t="str">
        <f>CONCATENATE(Inhalt_K7!DLE52,"   ",Inhalt_K7!DLF52)</f>
        <v xml:space="preserve">   </v>
      </c>
      <c r="DLE38" s="81" t="str">
        <f>CONCATENATE(Inhalt_K7!DLF52,"   ",Inhalt_K7!DLG52)</f>
        <v xml:space="preserve">   </v>
      </c>
      <c r="DLF38" s="81" t="str">
        <f>CONCATENATE(Inhalt_K7!DLG52,"   ",Inhalt_K7!DLH52)</f>
        <v xml:space="preserve">   </v>
      </c>
      <c r="DLG38" s="81" t="str">
        <f>CONCATENATE(Inhalt_K7!DLH52,"   ",Inhalt_K7!DLI52)</f>
        <v xml:space="preserve">   </v>
      </c>
      <c r="DLH38" s="81" t="str">
        <f>CONCATENATE(Inhalt_K7!DLI52,"   ",Inhalt_K7!DLJ52)</f>
        <v xml:space="preserve">   </v>
      </c>
      <c r="DLI38" s="81" t="str">
        <f>CONCATENATE(Inhalt_K7!DLJ52,"   ",Inhalt_K7!DLK52)</f>
        <v xml:space="preserve">   </v>
      </c>
      <c r="DLJ38" s="81" t="str">
        <f>CONCATENATE(Inhalt_K7!DLK52,"   ",Inhalt_K7!DLL52)</f>
        <v xml:space="preserve">   </v>
      </c>
      <c r="DLK38" s="81" t="str">
        <f>CONCATENATE(Inhalt_K7!DLL52,"   ",Inhalt_K7!DLM52)</f>
        <v xml:space="preserve">   </v>
      </c>
      <c r="DLL38" s="81" t="str">
        <f>CONCATENATE(Inhalt_K7!DLM52,"   ",Inhalt_K7!DLN52)</f>
        <v xml:space="preserve">   </v>
      </c>
      <c r="DLM38" s="81" t="str">
        <f>CONCATENATE(Inhalt_K7!DLN52,"   ",Inhalt_K7!DLO52)</f>
        <v xml:space="preserve">   </v>
      </c>
      <c r="DLN38" s="81" t="str">
        <f>CONCATENATE(Inhalt_K7!DLO52,"   ",Inhalt_K7!DLP52)</f>
        <v xml:space="preserve">   </v>
      </c>
      <c r="DLO38" s="81" t="str">
        <f>CONCATENATE(Inhalt_K7!DLP52,"   ",Inhalt_K7!DLQ52)</f>
        <v xml:space="preserve">   </v>
      </c>
      <c r="DLP38" s="81" t="str">
        <f>CONCATENATE(Inhalt_K7!DLQ52,"   ",Inhalt_K7!DLR52)</f>
        <v xml:space="preserve">   </v>
      </c>
      <c r="DLQ38" s="81" t="str">
        <f>CONCATENATE(Inhalt_K7!DLR52,"   ",Inhalt_K7!DLS52)</f>
        <v xml:space="preserve">   </v>
      </c>
      <c r="DLR38" s="81" t="str">
        <f>CONCATENATE(Inhalt_K7!DLS52,"   ",Inhalt_K7!DLT52)</f>
        <v xml:space="preserve">   </v>
      </c>
      <c r="DLS38" s="81" t="str">
        <f>CONCATENATE(Inhalt_K7!DLT52,"   ",Inhalt_K7!DLU52)</f>
        <v xml:space="preserve">   </v>
      </c>
      <c r="DLT38" s="81" t="str">
        <f>CONCATENATE(Inhalt_K7!DLU52,"   ",Inhalt_K7!DLV52)</f>
        <v xml:space="preserve">   </v>
      </c>
      <c r="DLU38" s="81" t="str">
        <f>CONCATENATE(Inhalt_K7!DLV52,"   ",Inhalt_K7!DLW52)</f>
        <v xml:space="preserve">   </v>
      </c>
      <c r="DLV38" s="81" t="str">
        <f>CONCATENATE(Inhalt_K7!DLW52,"   ",Inhalt_K7!DLX52)</f>
        <v xml:space="preserve">   </v>
      </c>
      <c r="DLW38" s="81" t="str">
        <f>CONCATENATE(Inhalt_K7!DLX52,"   ",Inhalt_K7!DLY52)</f>
        <v xml:space="preserve">   </v>
      </c>
      <c r="DLX38" s="81" t="str">
        <f>CONCATENATE(Inhalt_K7!DLY52,"   ",Inhalt_K7!DLZ52)</f>
        <v xml:space="preserve">   </v>
      </c>
      <c r="DLY38" s="81" t="str">
        <f>CONCATENATE(Inhalt_K7!DLZ52,"   ",Inhalt_K7!DMA52)</f>
        <v xml:space="preserve">   </v>
      </c>
      <c r="DLZ38" s="81" t="str">
        <f>CONCATENATE(Inhalt_K7!DMA52,"   ",Inhalt_K7!DMB52)</f>
        <v xml:space="preserve">   </v>
      </c>
      <c r="DMA38" s="81" t="str">
        <f>CONCATENATE(Inhalt_K7!DMB52,"   ",Inhalt_K7!DMC52)</f>
        <v xml:space="preserve">   </v>
      </c>
      <c r="DMB38" s="81" t="str">
        <f>CONCATENATE(Inhalt_K7!DMC52,"   ",Inhalt_K7!DMD52)</f>
        <v xml:space="preserve">   </v>
      </c>
      <c r="DMC38" s="81" t="str">
        <f>CONCATENATE(Inhalt_K7!DMD52,"   ",Inhalt_K7!DME52)</f>
        <v xml:space="preserve">   </v>
      </c>
      <c r="DMD38" s="81" t="str">
        <f>CONCATENATE(Inhalt_K7!DME52,"   ",Inhalt_K7!DMF52)</f>
        <v xml:space="preserve">   </v>
      </c>
      <c r="DME38" s="81" t="str">
        <f>CONCATENATE(Inhalt_K7!DMF52,"   ",Inhalt_K7!DMG52)</f>
        <v xml:space="preserve">   </v>
      </c>
      <c r="DMF38" s="81" t="str">
        <f>CONCATENATE(Inhalt_K7!DMG52,"   ",Inhalt_K7!DMH52)</f>
        <v xml:space="preserve">   </v>
      </c>
      <c r="DMG38" s="81" t="str">
        <f>CONCATENATE(Inhalt_K7!DMH52,"   ",Inhalt_K7!DMI52)</f>
        <v xml:space="preserve">   </v>
      </c>
      <c r="DMH38" s="81" t="str">
        <f>CONCATENATE(Inhalt_K7!DMI52,"   ",Inhalt_K7!DMJ52)</f>
        <v xml:space="preserve">   </v>
      </c>
      <c r="DMI38" s="81" t="str">
        <f>CONCATENATE(Inhalt_K7!DMJ52,"   ",Inhalt_K7!DMK52)</f>
        <v xml:space="preserve">   </v>
      </c>
      <c r="DMJ38" s="81" t="str">
        <f>CONCATENATE(Inhalt_K7!DMK52,"   ",Inhalt_K7!DML52)</f>
        <v xml:space="preserve">   </v>
      </c>
      <c r="DMK38" s="81" t="str">
        <f>CONCATENATE(Inhalt_K7!DML52,"   ",Inhalt_K7!DMM52)</f>
        <v xml:space="preserve">   </v>
      </c>
      <c r="DML38" s="81" t="str">
        <f>CONCATENATE(Inhalt_K7!DMM52,"   ",Inhalt_K7!DMN52)</f>
        <v xml:space="preserve">   </v>
      </c>
      <c r="DMM38" s="81" t="str">
        <f>CONCATENATE(Inhalt_K7!DMN52,"   ",Inhalt_K7!DMO52)</f>
        <v xml:space="preserve">   </v>
      </c>
      <c r="DMN38" s="81" t="str">
        <f>CONCATENATE(Inhalt_K7!DMO52,"   ",Inhalt_K7!DMP52)</f>
        <v xml:space="preserve">   </v>
      </c>
      <c r="DMO38" s="81" t="str">
        <f>CONCATENATE(Inhalt_K7!DMP52,"   ",Inhalt_K7!DMQ52)</f>
        <v xml:space="preserve">   </v>
      </c>
      <c r="DMP38" s="81" t="str">
        <f>CONCATENATE(Inhalt_K7!DMQ52,"   ",Inhalt_K7!DMR52)</f>
        <v xml:space="preserve">   </v>
      </c>
      <c r="DMQ38" s="81" t="str">
        <f>CONCATENATE(Inhalt_K7!DMR52,"   ",Inhalt_K7!DMS52)</f>
        <v xml:space="preserve">   </v>
      </c>
      <c r="DMR38" s="81" t="str">
        <f>CONCATENATE(Inhalt_K7!DMS52,"   ",Inhalt_K7!DMT52)</f>
        <v xml:space="preserve">   </v>
      </c>
      <c r="DMS38" s="81" t="str">
        <f>CONCATENATE(Inhalt_K7!DMT52,"   ",Inhalt_K7!DMU52)</f>
        <v xml:space="preserve">   </v>
      </c>
      <c r="DMT38" s="81" t="str">
        <f>CONCATENATE(Inhalt_K7!DMU52,"   ",Inhalt_K7!DMV52)</f>
        <v xml:space="preserve">   </v>
      </c>
      <c r="DMU38" s="81" t="str">
        <f>CONCATENATE(Inhalt_K7!DMV52,"   ",Inhalt_K7!DMW52)</f>
        <v xml:space="preserve">   </v>
      </c>
      <c r="DMV38" s="81" t="str">
        <f>CONCATENATE(Inhalt_K7!DMW52,"   ",Inhalt_K7!DMX52)</f>
        <v xml:space="preserve">   </v>
      </c>
      <c r="DMW38" s="81" t="str">
        <f>CONCATENATE(Inhalt_K7!DMX52,"   ",Inhalt_K7!DMY52)</f>
        <v xml:space="preserve">   </v>
      </c>
      <c r="DMX38" s="81" t="str">
        <f>CONCATENATE(Inhalt_K7!DMY52,"   ",Inhalt_K7!DMZ52)</f>
        <v xml:space="preserve">   </v>
      </c>
      <c r="DMY38" s="81" t="str">
        <f>CONCATENATE(Inhalt_K7!DMZ52,"   ",Inhalt_K7!DNA52)</f>
        <v xml:space="preserve">   </v>
      </c>
      <c r="DMZ38" s="81" t="str">
        <f>CONCATENATE(Inhalt_K7!DNA52,"   ",Inhalt_K7!DNB52)</f>
        <v xml:space="preserve">   </v>
      </c>
      <c r="DNA38" s="81" t="str">
        <f>CONCATENATE(Inhalt_K7!DNB52,"   ",Inhalt_K7!DNC52)</f>
        <v xml:space="preserve">   </v>
      </c>
      <c r="DNB38" s="81" t="str">
        <f>CONCATENATE(Inhalt_K7!DNC52,"   ",Inhalt_K7!DND52)</f>
        <v xml:space="preserve">   </v>
      </c>
      <c r="DNC38" s="81" t="str">
        <f>CONCATENATE(Inhalt_K7!DND52,"   ",Inhalt_K7!DNE52)</f>
        <v xml:space="preserve">   </v>
      </c>
      <c r="DND38" s="81" t="str">
        <f>CONCATENATE(Inhalt_K7!DNE52,"   ",Inhalt_K7!DNF52)</f>
        <v xml:space="preserve">   </v>
      </c>
      <c r="DNE38" s="81" t="str">
        <f>CONCATENATE(Inhalt_K7!DNF52,"   ",Inhalt_K7!DNG52)</f>
        <v xml:space="preserve">   </v>
      </c>
      <c r="DNF38" s="81" t="str">
        <f>CONCATENATE(Inhalt_K7!DNG52,"   ",Inhalt_K7!DNH52)</f>
        <v xml:space="preserve">   </v>
      </c>
      <c r="DNG38" s="81" t="str">
        <f>CONCATENATE(Inhalt_K7!DNH52,"   ",Inhalt_K7!DNI52)</f>
        <v xml:space="preserve">   </v>
      </c>
      <c r="DNH38" s="81" t="str">
        <f>CONCATENATE(Inhalt_K7!DNI52,"   ",Inhalt_K7!DNJ52)</f>
        <v xml:space="preserve">   </v>
      </c>
      <c r="DNI38" s="81" t="str">
        <f>CONCATENATE(Inhalt_K7!DNJ52,"   ",Inhalt_K7!DNK52)</f>
        <v xml:space="preserve">   </v>
      </c>
      <c r="DNJ38" s="81" t="str">
        <f>CONCATENATE(Inhalt_K7!DNK52,"   ",Inhalt_K7!DNL52)</f>
        <v xml:space="preserve">   </v>
      </c>
      <c r="DNK38" s="81" t="str">
        <f>CONCATENATE(Inhalt_K7!DNL52,"   ",Inhalt_K7!DNM52)</f>
        <v xml:space="preserve">   </v>
      </c>
      <c r="DNL38" s="81" t="str">
        <f>CONCATENATE(Inhalt_K7!DNM52,"   ",Inhalt_K7!DNN52)</f>
        <v xml:space="preserve">   </v>
      </c>
      <c r="DNM38" s="81" t="str">
        <f>CONCATENATE(Inhalt_K7!DNN52,"   ",Inhalt_K7!DNO52)</f>
        <v xml:space="preserve">   </v>
      </c>
      <c r="DNN38" s="81" t="str">
        <f>CONCATENATE(Inhalt_K7!DNO52,"   ",Inhalt_K7!DNP52)</f>
        <v xml:space="preserve">   </v>
      </c>
      <c r="DNO38" s="81" t="str">
        <f>CONCATENATE(Inhalt_K7!DNP52,"   ",Inhalt_K7!DNQ52)</f>
        <v xml:space="preserve">   </v>
      </c>
      <c r="DNP38" s="81" t="str">
        <f>CONCATENATE(Inhalt_K7!DNQ52,"   ",Inhalt_K7!DNR52)</f>
        <v xml:space="preserve">   </v>
      </c>
      <c r="DNQ38" s="81" t="str">
        <f>CONCATENATE(Inhalt_K7!DNR52,"   ",Inhalt_K7!DNS52)</f>
        <v xml:space="preserve">   </v>
      </c>
      <c r="DNR38" s="81" t="str">
        <f>CONCATENATE(Inhalt_K7!DNS52,"   ",Inhalt_K7!DNT52)</f>
        <v xml:space="preserve">   </v>
      </c>
      <c r="DNS38" s="81" t="str">
        <f>CONCATENATE(Inhalt_K7!DNT52,"   ",Inhalt_K7!DNU52)</f>
        <v xml:space="preserve">   </v>
      </c>
      <c r="DNT38" s="81" t="str">
        <f>CONCATENATE(Inhalt_K7!DNU52,"   ",Inhalt_K7!DNV52)</f>
        <v xml:space="preserve">   </v>
      </c>
      <c r="DNU38" s="81" t="str">
        <f>CONCATENATE(Inhalt_K7!DNV52,"   ",Inhalt_K7!DNW52)</f>
        <v xml:space="preserve">   </v>
      </c>
      <c r="DNV38" s="81" t="str">
        <f>CONCATENATE(Inhalt_K7!DNW52,"   ",Inhalt_K7!DNX52)</f>
        <v xml:space="preserve">   </v>
      </c>
      <c r="DNW38" s="81" t="str">
        <f>CONCATENATE(Inhalt_K7!DNX52,"   ",Inhalt_K7!DNY52)</f>
        <v xml:space="preserve">   </v>
      </c>
      <c r="DNX38" s="81" t="str">
        <f>CONCATENATE(Inhalt_K7!DNY52,"   ",Inhalt_K7!DNZ52)</f>
        <v xml:space="preserve">   </v>
      </c>
      <c r="DNY38" s="81" t="str">
        <f>CONCATENATE(Inhalt_K7!DNZ52,"   ",Inhalt_K7!DOA52)</f>
        <v xml:space="preserve">   </v>
      </c>
      <c r="DNZ38" s="81" t="str">
        <f>CONCATENATE(Inhalt_K7!DOA52,"   ",Inhalt_K7!DOB52)</f>
        <v xml:space="preserve">   </v>
      </c>
      <c r="DOA38" s="81" t="str">
        <f>CONCATENATE(Inhalt_K7!DOB52,"   ",Inhalt_K7!DOC52)</f>
        <v xml:space="preserve">   </v>
      </c>
      <c r="DOB38" s="81" t="str">
        <f>CONCATENATE(Inhalt_K7!DOC52,"   ",Inhalt_K7!DOD52)</f>
        <v xml:space="preserve">   </v>
      </c>
      <c r="DOC38" s="81" t="str">
        <f>CONCATENATE(Inhalt_K7!DOD52,"   ",Inhalt_K7!DOE52)</f>
        <v xml:space="preserve">   </v>
      </c>
      <c r="DOD38" s="81" t="str">
        <f>CONCATENATE(Inhalt_K7!DOE52,"   ",Inhalt_K7!DOF52)</f>
        <v xml:space="preserve">   </v>
      </c>
      <c r="DOE38" s="81" t="str">
        <f>CONCATENATE(Inhalt_K7!DOF52,"   ",Inhalt_K7!DOG52)</f>
        <v xml:space="preserve">   </v>
      </c>
      <c r="DOF38" s="81" t="str">
        <f>CONCATENATE(Inhalt_K7!DOG52,"   ",Inhalt_K7!DOH52)</f>
        <v xml:space="preserve">   </v>
      </c>
      <c r="DOG38" s="81" t="str">
        <f>CONCATENATE(Inhalt_K7!DOH52,"   ",Inhalt_K7!DOI52)</f>
        <v xml:space="preserve">   </v>
      </c>
      <c r="DOH38" s="81" t="str">
        <f>CONCATENATE(Inhalt_K7!DOI52,"   ",Inhalt_K7!DOJ52)</f>
        <v xml:space="preserve">   </v>
      </c>
      <c r="DOI38" s="81" t="str">
        <f>CONCATENATE(Inhalt_K7!DOJ52,"   ",Inhalt_K7!DOK52)</f>
        <v xml:space="preserve">   </v>
      </c>
      <c r="DOJ38" s="81" t="str">
        <f>CONCATENATE(Inhalt_K7!DOK52,"   ",Inhalt_K7!DOL52)</f>
        <v xml:space="preserve">   </v>
      </c>
      <c r="DOK38" s="81" t="str">
        <f>CONCATENATE(Inhalt_K7!DOL52,"   ",Inhalt_K7!DOM52)</f>
        <v xml:space="preserve">   </v>
      </c>
      <c r="DOL38" s="81" t="str">
        <f>CONCATENATE(Inhalt_K7!DOM52,"   ",Inhalt_K7!DON52)</f>
        <v xml:space="preserve">   </v>
      </c>
      <c r="DOM38" s="81" t="str">
        <f>CONCATENATE(Inhalt_K7!DON52,"   ",Inhalt_K7!DOO52)</f>
        <v xml:space="preserve">   </v>
      </c>
      <c r="DON38" s="81" t="str">
        <f>CONCATENATE(Inhalt_K7!DOO52,"   ",Inhalt_K7!DOP52)</f>
        <v xml:space="preserve">   </v>
      </c>
      <c r="DOO38" s="81" t="str">
        <f>CONCATENATE(Inhalt_K7!DOP52,"   ",Inhalt_K7!DOQ52)</f>
        <v xml:space="preserve">   </v>
      </c>
      <c r="DOP38" s="81" t="str">
        <f>CONCATENATE(Inhalt_K7!DOQ52,"   ",Inhalt_K7!DOR52)</f>
        <v xml:space="preserve">   </v>
      </c>
      <c r="DOQ38" s="81" t="str">
        <f>CONCATENATE(Inhalt_K7!DOR52,"   ",Inhalt_K7!DOS52)</f>
        <v xml:space="preserve">   </v>
      </c>
      <c r="DOR38" s="81" t="str">
        <f>CONCATENATE(Inhalt_K7!DOS52,"   ",Inhalt_K7!DOT52)</f>
        <v xml:space="preserve">   </v>
      </c>
      <c r="DOS38" s="81" t="str">
        <f>CONCATENATE(Inhalt_K7!DOT52,"   ",Inhalt_K7!DOU52)</f>
        <v xml:space="preserve">   </v>
      </c>
      <c r="DOT38" s="81" t="str">
        <f>CONCATENATE(Inhalt_K7!DOU52,"   ",Inhalt_K7!DOV52)</f>
        <v xml:space="preserve">   </v>
      </c>
      <c r="DOU38" s="81" t="str">
        <f>CONCATENATE(Inhalt_K7!DOV52,"   ",Inhalt_K7!DOW52)</f>
        <v xml:space="preserve">   </v>
      </c>
      <c r="DOV38" s="81" t="str">
        <f>CONCATENATE(Inhalt_K7!DOW52,"   ",Inhalt_K7!DOX52)</f>
        <v xml:space="preserve">   </v>
      </c>
      <c r="DOW38" s="81" t="str">
        <f>CONCATENATE(Inhalt_K7!DOX52,"   ",Inhalt_K7!DOY52)</f>
        <v xml:space="preserve">   </v>
      </c>
      <c r="DOX38" s="81" t="str">
        <f>CONCATENATE(Inhalt_K7!DOY52,"   ",Inhalt_K7!DOZ52)</f>
        <v xml:space="preserve">   </v>
      </c>
      <c r="DOY38" s="81" t="str">
        <f>CONCATENATE(Inhalt_K7!DOZ52,"   ",Inhalt_K7!DPA52)</f>
        <v xml:space="preserve">   </v>
      </c>
      <c r="DOZ38" s="81" t="str">
        <f>CONCATENATE(Inhalt_K7!DPA52,"   ",Inhalt_K7!DPB52)</f>
        <v xml:space="preserve">   </v>
      </c>
      <c r="DPA38" s="81" t="str">
        <f>CONCATENATE(Inhalt_K7!DPB52,"   ",Inhalt_K7!DPC52)</f>
        <v xml:space="preserve">   </v>
      </c>
      <c r="DPB38" s="81" t="str">
        <f>CONCATENATE(Inhalt_K7!DPC52,"   ",Inhalt_K7!DPD52)</f>
        <v xml:space="preserve">   </v>
      </c>
      <c r="DPC38" s="81" t="str">
        <f>CONCATENATE(Inhalt_K7!DPD52,"   ",Inhalt_K7!DPE52)</f>
        <v xml:space="preserve">   </v>
      </c>
      <c r="DPD38" s="81" t="str">
        <f>CONCATENATE(Inhalt_K7!DPE52,"   ",Inhalt_K7!DPF52)</f>
        <v xml:space="preserve">   </v>
      </c>
      <c r="DPE38" s="81" t="str">
        <f>CONCATENATE(Inhalt_K7!DPF52,"   ",Inhalt_K7!DPG52)</f>
        <v xml:space="preserve">   </v>
      </c>
      <c r="DPF38" s="81" t="str">
        <f>CONCATENATE(Inhalt_K7!DPG52,"   ",Inhalt_K7!DPH52)</f>
        <v xml:space="preserve">   </v>
      </c>
      <c r="DPG38" s="81" t="str">
        <f>CONCATENATE(Inhalt_K7!DPH52,"   ",Inhalt_K7!DPI52)</f>
        <v xml:space="preserve">   </v>
      </c>
      <c r="DPH38" s="81" t="str">
        <f>CONCATENATE(Inhalt_K7!DPI52,"   ",Inhalt_K7!DPJ52)</f>
        <v xml:space="preserve">   </v>
      </c>
      <c r="DPI38" s="81" t="str">
        <f>CONCATENATE(Inhalt_K7!DPJ52,"   ",Inhalt_K7!DPK52)</f>
        <v xml:space="preserve">   </v>
      </c>
      <c r="DPJ38" s="81" t="str">
        <f>CONCATENATE(Inhalt_K7!DPK52,"   ",Inhalt_K7!DPL52)</f>
        <v xml:space="preserve">   </v>
      </c>
      <c r="DPK38" s="81" t="str">
        <f>CONCATENATE(Inhalt_K7!DPL52,"   ",Inhalt_K7!DPM52)</f>
        <v xml:space="preserve">   </v>
      </c>
      <c r="DPL38" s="81" t="str">
        <f>CONCATENATE(Inhalt_K7!DPM52,"   ",Inhalt_K7!DPN52)</f>
        <v xml:space="preserve">   </v>
      </c>
      <c r="DPM38" s="81" t="str">
        <f>CONCATENATE(Inhalt_K7!DPN52,"   ",Inhalt_K7!DPO52)</f>
        <v xml:space="preserve">   </v>
      </c>
      <c r="DPN38" s="81" t="str">
        <f>CONCATENATE(Inhalt_K7!DPO52,"   ",Inhalt_K7!DPP52)</f>
        <v xml:space="preserve">   </v>
      </c>
      <c r="DPO38" s="81" t="str">
        <f>CONCATENATE(Inhalt_K7!DPP52,"   ",Inhalt_K7!DPQ52)</f>
        <v xml:space="preserve">   </v>
      </c>
      <c r="DPP38" s="81" t="str">
        <f>CONCATENATE(Inhalt_K7!DPQ52,"   ",Inhalt_K7!DPR52)</f>
        <v xml:space="preserve">   </v>
      </c>
      <c r="DPQ38" s="81" t="str">
        <f>CONCATENATE(Inhalt_K7!DPR52,"   ",Inhalt_K7!DPS52)</f>
        <v xml:space="preserve">   </v>
      </c>
      <c r="DPR38" s="81" t="str">
        <f>CONCATENATE(Inhalt_K7!DPS52,"   ",Inhalt_K7!DPT52)</f>
        <v xml:space="preserve">   </v>
      </c>
      <c r="DPS38" s="81" t="str">
        <f>CONCATENATE(Inhalt_K7!DPT52,"   ",Inhalt_K7!DPU52)</f>
        <v xml:space="preserve">   </v>
      </c>
      <c r="DPT38" s="81" t="str">
        <f>CONCATENATE(Inhalt_K7!DPU52,"   ",Inhalt_K7!DPV52)</f>
        <v xml:space="preserve">   </v>
      </c>
      <c r="DPU38" s="81" t="str">
        <f>CONCATENATE(Inhalt_K7!DPV52,"   ",Inhalt_K7!DPW52)</f>
        <v xml:space="preserve">   </v>
      </c>
      <c r="DPV38" s="81" t="str">
        <f>CONCATENATE(Inhalt_K7!DPW52,"   ",Inhalt_K7!DPX52)</f>
        <v xml:space="preserve">   </v>
      </c>
      <c r="DPW38" s="81" t="str">
        <f>CONCATENATE(Inhalt_K7!DPX52,"   ",Inhalt_K7!DPY52)</f>
        <v xml:space="preserve">   </v>
      </c>
      <c r="DPX38" s="81" t="str">
        <f>CONCATENATE(Inhalt_K7!DPY52,"   ",Inhalt_K7!DPZ52)</f>
        <v xml:space="preserve">   </v>
      </c>
      <c r="DPY38" s="81" t="str">
        <f>CONCATENATE(Inhalt_K7!DPZ52,"   ",Inhalt_K7!DQA52)</f>
        <v xml:space="preserve">   </v>
      </c>
      <c r="DPZ38" s="81" t="str">
        <f>CONCATENATE(Inhalt_K7!DQA52,"   ",Inhalt_K7!DQB52)</f>
        <v xml:space="preserve">   </v>
      </c>
      <c r="DQA38" s="81" t="str">
        <f>CONCATENATE(Inhalt_K7!DQB52,"   ",Inhalt_K7!DQC52)</f>
        <v xml:space="preserve">   </v>
      </c>
      <c r="DQB38" s="81" t="str">
        <f>CONCATENATE(Inhalt_K7!DQC52,"   ",Inhalt_K7!DQD52)</f>
        <v xml:space="preserve">   </v>
      </c>
      <c r="DQC38" s="81" t="str">
        <f>CONCATENATE(Inhalt_K7!DQD52,"   ",Inhalt_K7!DQE52)</f>
        <v xml:space="preserve">   </v>
      </c>
      <c r="DQD38" s="81" t="str">
        <f>CONCATENATE(Inhalt_K7!DQE52,"   ",Inhalt_K7!DQF52)</f>
        <v xml:space="preserve">   </v>
      </c>
      <c r="DQE38" s="81" t="str">
        <f>CONCATENATE(Inhalt_K7!DQF52,"   ",Inhalt_K7!DQG52)</f>
        <v xml:space="preserve">   </v>
      </c>
      <c r="DQF38" s="81" t="str">
        <f>CONCATENATE(Inhalt_K7!DQG52,"   ",Inhalt_K7!DQH52)</f>
        <v xml:space="preserve">   </v>
      </c>
      <c r="DQG38" s="81" t="str">
        <f>CONCATENATE(Inhalt_K7!DQH52,"   ",Inhalt_K7!DQI52)</f>
        <v xml:space="preserve">   </v>
      </c>
      <c r="DQH38" s="81" t="str">
        <f>CONCATENATE(Inhalt_K7!DQI52,"   ",Inhalt_K7!DQJ52)</f>
        <v xml:space="preserve">   </v>
      </c>
      <c r="DQI38" s="81" t="str">
        <f>CONCATENATE(Inhalt_K7!DQJ52,"   ",Inhalt_K7!DQK52)</f>
        <v xml:space="preserve">   </v>
      </c>
      <c r="DQJ38" s="81" t="str">
        <f>CONCATENATE(Inhalt_K7!DQK52,"   ",Inhalt_K7!DQL52)</f>
        <v xml:space="preserve">   </v>
      </c>
      <c r="DQK38" s="81" t="str">
        <f>CONCATENATE(Inhalt_K7!DQL52,"   ",Inhalt_K7!DQM52)</f>
        <v xml:space="preserve">   </v>
      </c>
      <c r="DQL38" s="81" t="str">
        <f>CONCATENATE(Inhalt_K7!DQM52,"   ",Inhalt_K7!DQN52)</f>
        <v xml:space="preserve">   </v>
      </c>
      <c r="DQM38" s="81" t="str">
        <f>CONCATENATE(Inhalt_K7!DQN52,"   ",Inhalt_K7!DQO52)</f>
        <v xml:space="preserve">   </v>
      </c>
      <c r="DQN38" s="81" t="str">
        <f>CONCATENATE(Inhalt_K7!DQO52,"   ",Inhalt_K7!DQP52)</f>
        <v xml:space="preserve">   </v>
      </c>
      <c r="DQO38" s="81" t="str">
        <f>CONCATENATE(Inhalt_K7!DQP52,"   ",Inhalt_K7!DQQ52)</f>
        <v xml:space="preserve">   </v>
      </c>
      <c r="DQP38" s="81" t="str">
        <f>CONCATENATE(Inhalt_K7!DQQ52,"   ",Inhalt_K7!DQR52)</f>
        <v xml:space="preserve">   </v>
      </c>
      <c r="DQQ38" s="81" t="str">
        <f>CONCATENATE(Inhalt_K7!DQR52,"   ",Inhalt_K7!DQS52)</f>
        <v xml:space="preserve">   </v>
      </c>
      <c r="DQR38" s="81" t="str">
        <f>CONCATENATE(Inhalt_K7!DQS52,"   ",Inhalt_K7!DQT52)</f>
        <v xml:space="preserve">   </v>
      </c>
      <c r="DQS38" s="81" t="str">
        <f>CONCATENATE(Inhalt_K7!DQT52,"   ",Inhalt_K7!DQU52)</f>
        <v xml:space="preserve">   </v>
      </c>
      <c r="DQT38" s="81" t="str">
        <f>CONCATENATE(Inhalt_K7!DQU52,"   ",Inhalt_K7!DQV52)</f>
        <v xml:space="preserve">   </v>
      </c>
      <c r="DQU38" s="81" t="str">
        <f>CONCATENATE(Inhalt_K7!DQV52,"   ",Inhalt_K7!DQW52)</f>
        <v xml:space="preserve">   </v>
      </c>
      <c r="DQV38" s="81" t="str">
        <f>CONCATENATE(Inhalt_K7!DQW52,"   ",Inhalt_K7!DQX52)</f>
        <v xml:space="preserve">   </v>
      </c>
      <c r="DQW38" s="81" t="str">
        <f>CONCATENATE(Inhalt_K7!DQX52,"   ",Inhalt_K7!DQY52)</f>
        <v xml:space="preserve">   </v>
      </c>
      <c r="DQX38" s="81" t="str">
        <f>CONCATENATE(Inhalt_K7!DQY52,"   ",Inhalt_K7!DQZ52)</f>
        <v xml:space="preserve">   </v>
      </c>
      <c r="DQY38" s="81" t="str">
        <f>CONCATENATE(Inhalt_K7!DQZ52,"   ",Inhalt_K7!DRA52)</f>
        <v xml:space="preserve">   </v>
      </c>
      <c r="DQZ38" s="81" t="str">
        <f>CONCATENATE(Inhalt_K7!DRA52,"   ",Inhalt_K7!DRB52)</f>
        <v xml:space="preserve">   </v>
      </c>
      <c r="DRA38" s="81" t="str">
        <f>CONCATENATE(Inhalt_K7!DRB52,"   ",Inhalt_K7!DRC52)</f>
        <v xml:space="preserve">   </v>
      </c>
      <c r="DRB38" s="81" t="str">
        <f>CONCATENATE(Inhalt_K7!DRC52,"   ",Inhalt_K7!DRD52)</f>
        <v xml:space="preserve">   </v>
      </c>
      <c r="DRC38" s="81" t="str">
        <f>CONCATENATE(Inhalt_K7!DRD52,"   ",Inhalt_K7!DRE52)</f>
        <v xml:space="preserve">   </v>
      </c>
      <c r="DRD38" s="81" t="str">
        <f>CONCATENATE(Inhalt_K7!DRE52,"   ",Inhalt_K7!DRF52)</f>
        <v xml:space="preserve">   </v>
      </c>
      <c r="DRE38" s="81" t="str">
        <f>CONCATENATE(Inhalt_K7!DRF52,"   ",Inhalt_K7!DRG52)</f>
        <v xml:space="preserve">   </v>
      </c>
      <c r="DRF38" s="81" t="str">
        <f>CONCATENATE(Inhalt_K7!DRG52,"   ",Inhalt_K7!DRH52)</f>
        <v xml:space="preserve">   </v>
      </c>
      <c r="DRG38" s="81" t="str">
        <f>CONCATENATE(Inhalt_K7!DRH52,"   ",Inhalt_K7!DRI52)</f>
        <v xml:space="preserve">   </v>
      </c>
      <c r="DRH38" s="81" t="str">
        <f>CONCATENATE(Inhalt_K7!DRI52,"   ",Inhalt_K7!DRJ52)</f>
        <v xml:space="preserve">   </v>
      </c>
      <c r="DRI38" s="81" t="str">
        <f>CONCATENATE(Inhalt_K7!DRJ52,"   ",Inhalt_K7!DRK52)</f>
        <v xml:space="preserve">   </v>
      </c>
      <c r="DRJ38" s="81" t="str">
        <f>CONCATENATE(Inhalt_K7!DRK52,"   ",Inhalt_K7!DRL52)</f>
        <v xml:space="preserve">   </v>
      </c>
      <c r="DRK38" s="81" t="str">
        <f>CONCATENATE(Inhalt_K7!DRL52,"   ",Inhalt_K7!DRM52)</f>
        <v xml:space="preserve">   </v>
      </c>
      <c r="DRL38" s="81" t="str">
        <f>CONCATENATE(Inhalt_K7!DRM52,"   ",Inhalt_K7!DRN52)</f>
        <v xml:space="preserve">   </v>
      </c>
      <c r="DRM38" s="81" t="str">
        <f>CONCATENATE(Inhalt_K7!DRN52,"   ",Inhalt_K7!DRO52)</f>
        <v xml:space="preserve">   </v>
      </c>
      <c r="DRN38" s="81" t="str">
        <f>CONCATENATE(Inhalt_K7!DRO52,"   ",Inhalt_K7!DRP52)</f>
        <v xml:space="preserve">   </v>
      </c>
      <c r="DRO38" s="81" t="str">
        <f>CONCATENATE(Inhalt_K7!DRP52,"   ",Inhalt_K7!DRQ52)</f>
        <v xml:space="preserve">   </v>
      </c>
      <c r="DRP38" s="81" t="str">
        <f>CONCATENATE(Inhalt_K7!DRQ52,"   ",Inhalt_K7!DRR52)</f>
        <v xml:space="preserve">   </v>
      </c>
      <c r="DRQ38" s="81" t="str">
        <f>CONCATENATE(Inhalt_K7!DRR52,"   ",Inhalt_K7!DRS52)</f>
        <v xml:space="preserve">   </v>
      </c>
      <c r="DRR38" s="81" t="str">
        <f>CONCATENATE(Inhalt_K7!DRS52,"   ",Inhalt_K7!DRT52)</f>
        <v xml:space="preserve">   </v>
      </c>
      <c r="DRS38" s="81" t="str">
        <f>CONCATENATE(Inhalt_K7!DRT52,"   ",Inhalt_K7!DRU52)</f>
        <v xml:space="preserve">   </v>
      </c>
      <c r="DRT38" s="81" t="str">
        <f>CONCATENATE(Inhalt_K7!DRU52,"   ",Inhalt_K7!DRV52)</f>
        <v xml:space="preserve">   </v>
      </c>
      <c r="DRU38" s="81" t="str">
        <f>CONCATENATE(Inhalt_K7!DRV52,"   ",Inhalt_K7!DRW52)</f>
        <v xml:space="preserve">   </v>
      </c>
      <c r="DRV38" s="81" t="str">
        <f>CONCATENATE(Inhalt_K7!DRW52,"   ",Inhalt_K7!DRX52)</f>
        <v xml:space="preserve">   </v>
      </c>
      <c r="DRW38" s="81" t="str">
        <f>CONCATENATE(Inhalt_K7!DRX52,"   ",Inhalt_K7!DRY52)</f>
        <v xml:space="preserve">   </v>
      </c>
      <c r="DRX38" s="81" t="str">
        <f>CONCATENATE(Inhalt_K7!DRY52,"   ",Inhalt_K7!DRZ52)</f>
        <v xml:space="preserve">   </v>
      </c>
      <c r="DRY38" s="81" t="str">
        <f>CONCATENATE(Inhalt_K7!DRZ52,"   ",Inhalt_K7!DSA52)</f>
        <v xml:space="preserve">   </v>
      </c>
      <c r="DRZ38" s="81" t="str">
        <f>CONCATENATE(Inhalt_K7!DSA52,"   ",Inhalt_K7!DSB52)</f>
        <v xml:space="preserve">   </v>
      </c>
      <c r="DSA38" s="81" t="str">
        <f>CONCATENATE(Inhalt_K7!DSB52,"   ",Inhalt_K7!DSC52)</f>
        <v xml:space="preserve">   </v>
      </c>
      <c r="DSB38" s="81" t="str">
        <f>CONCATENATE(Inhalt_K7!DSC52,"   ",Inhalt_K7!DSD52)</f>
        <v xml:space="preserve">   </v>
      </c>
      <c r="DSC38" s="81" t="str">
        <f>CONCATENATE(Inhalt_K7!DSD52,"   ",Inhalt_K7!DSE52)</f>
        <v xml:space="preserve">   </v>
      </c>
      <c r="DSD38" s="81" t="str">
        <f>CONCATENATE(Inhalt_K7!DSE52,"   ",Inhalt_K7!DSF52)</f>
        <v xml:space="preserve">   </v>
      </c>
      <c r="DSE38" s="81" t="str">
        <f>CONCATENATE(Inhalt_K7!DSF52,"   ",Inhalt_K7!DSG52)</f>
        <v xml:space="preserve">   </v>
      </c>
      <c r="DSF38" s="81" t="str">
        <f>CONCATENATE(Inhalt_K7!DSG52,"   ",Inhalt_K7!DSH52)</f>
        <v xml:space="preserve">   </v>
      </c>
      <c r="DSG38" s="81" t="str">
        <f>CONCATENATE(Inhalt_K7!DSH52,"   ",Inhalt_K7!DSI52)</f>
        <v xml:space="preserve">   </v>
      </c>
      <c r="DSH38" s="81" t="str">
        <f>CONCATENATE(Inhalt_K7!DSI52,"   ",Inhalt_K7!DSJ52)</f>
        <v xml:space="preserve">   </v>
      </c>
      <c r="DSI38" s="81" t="str">
        <f>CONCATENATE(Inhalt_K7!DSJ52,"   ",Inhalt_K7!DSK52)</f>
        <v xml:space="preserve">   </v>
      </c>
      <c r="DSJ38" s="81" t="str">
        <f>CONCATENATE(Inhalt_K7!DSK52,"   ",Inhalt_K7!DSL52)</f>
        <v xml:space="preserve">   </v>
      </c>
      <c r="DSK38" s="81" t="str">
        <f>CONCATENATE(Inhalt_K7!DSL52,"   ",Inhalt_K7!DSM52)</f>
        <v xml:space="preserve">   </v>
      </c>
      <c r="DSL38" s="81" t="str">
        <f>CONCATENATE(Inhalt_K7!DSM52,"   ",Inhalt_K7!DSN52)</f>
        <v xml:space="preserve">   </v>
      </c>
      <c r="DSM38" s="81" t="str">
        <f>CONCATENATE(Inhalt_K7!DSN52,"   ",Inhalt_K7!DSO52)</f>
        <v xml:space="preserve">   </v>
      </c>
      <c r="DSN38" s="81" t="str">
        <f>CONCATENATE(Inhalt_K7!DSO52,"   ",Inhalt_K7!DSP52)</f>
        <v xml:space="preserve">   </v>
      </c>
      <c r="DSO38" s="81" t="str">
        <f>CONCATENATE(Inhalt_K7!DSP52,"   ",Inhalt_K7!DSQ52)</f>
        <v xml:space="preserve">   </v>
      </c>
      <c r="DSP38" s="81" t="str">
        <f>CONCATENATE(Inhalt_K7!DSQ52,"   ",Inhalt_K7!DSR52)</f>
        <v xml:space="preserve">   </v>
      </c>
      <c r="DSQ38" s="81" t="str">
        <f>CONCATENATE(Inhalt_K7!DSR52,"   ",Inhalt_K7!DSS52)</f>
        <v xml:space="preserve">   </v>
      </c>
      <c r="DSR38" s="81" t="str">
        <f>CONCATENATE(Inhalt_K7!DSS52,"   ",Inhalt_K7!DST52)</f>
        <v xml:space="preserve">   </v>
      </c>
      <c r="DSS38" s="81" t="str">
        <f>CONCATENATE(Inhalt_K7!DST52,"   ",Inhalt_K7!DSU52)</f>
        <v xml:space="preserve">   </v>
      </c>
      <c r="DST38" s="81" t="str">
        <f>CONCATENATE(Inhalt_K7!DSU52,"   ",Inhalt_K7!DSV52)</f>
        <v xml:space="preserve">   </v>
      </c>
      <c r="DSU38" s="81" t="str">
        <f>CONCATENATE(Inhalt_K7!DSV52,"   ",Inhalt_K7!DSW52)</f>
        <v xml:space="preserve">   </v>
      </c>
      <c r="DSV38" s="81" t="str">
        <f>CONCATENATE(Inhalt_K7!DSW52,"   ",Inhalt_K7!DSX52)</f>
        <v xml:space="preserve">   </v>
      </c>
      <c r="DSW38" s="81" t="str">
        <f>CONCATENATE(Inhalt_K7!DSX52,"   ",Inhalt_K7!DSY52)</f>
        <v xml:space="preserve">   </v>
      </c>
      <c r="DSX38" s="81" t="str">
        <f>CONCATENATE(Inhalt_K7!DSY52,"   ",Inhalt_K7!DSZ52)</f>
        <v xml:space="preserve">   </v>
      </c>
      <c r="DSY38" s="81" t="str">
        <f>CONCATENATE(Inhalt_K7!DSZ52,"   ",Inhalt_K7!DTA52)</f>
        <v xml:space="preserve">   </v>
      </c>
      <c r="DSZ38" s="81" t="str">
        <f>CONCATENATE(Inhalt_K7!DTA52,"   ",Inhalt_K7!DTB52)</f>
        <v xml:space="preserve">   </v>
      </c>
      <c r="DTA38" s="81" t="str">
        <f>CONCATENATE(Inhalt_K7!DTB52,"   ",Inhalt_K7!DTC52)</f>
        <v xml:space="preserve">   </v>
      </c>
      <c r="DTB38" s="81" t="str">
        <f>CONCATENATE(Inhalt_K7!DTC52,"   ",Inhalt_K7!DTD52)</f>
        <v xml:space="preserve">   </v>
      </c>
      <c r="DTC38" s="81" t="str">
        <f>CONCATENATE(Inhalt_K7!DTD52,"   ",Inhalt_K7!DTE52)</f>
        <v xml:space="preserve">   </v>
      </c>
      <c r="DTD38" s="81" t="str">
        <f>CONCATENATE(Inhalt_K7!DTE52,"   ",Inhalt_K7!DTF52)</f>
        <v xml:space="preserve">   </v>
      </c>
      <c r="DTE38" s="81" t="str">
        <f>CONCATENATE(Inhalt_K7!DTF52,"   ",Inhalt_K7!DTG52)</f>
        <v xml:space="preserve">   </v>
      </c>
      <c r="DTF38" s="81" t="str">
        <f>CONCATENATE(Inhalt_K7!DTG52,"   ",Inhalt_K7!DTH52)</f>
        <v xml:space="preserve">   </v>
      </c>
      <c r="DTG38" s="81" t="str">
        <f>CONCATENATE(Inhalt_K7!DTH52,"   ",Inhalt_K7!DTI52)</f>
        <v xml:space="preserve">   </v>
      </c>
      <c r="DTH38" s="81" t="str">
        <f>CONCATENATE(Inhalt_K7!DTI52,"   ",Inhalt_K7!DTJ52)</f>
        <v xml:space="preserve">   </v>
      </c>
      <c r="DTI38" s="81" t="str">
        <f>CONCATENATE(Inhalt_K7!DTJ52,"   ",Inhalt_K7!DTK52)</f>
        <v xml:space="preserve">   </v>
      </c>
      <c r="DTJ38" s="81" t="str">
        <f>CONCATENATE(Inhalt_K7!DTK52,"   ",Inhalt_K7!DTL52)</f>
        <v xml:space="preserve">   </v>
      </c>
      <c r="DTK38" s="81" t="str">
        <f>CONCATENATE(Inhalt_K7!DTL52,"   ",Inhalt_K7!DTM52)</f>
        <v xml:space="preserve">   </v>
      </c>
      <c r="DTL38" s="81" t="str">
        <f>CONCATENATE(Inhalt_K7!DTM52,"   ",Inhalt_K7!DTN52)</f>
        <v xml:space="preserve">   </v>
      </c>
      <c r="DTM38" s="81" t="str">
        <f>CONCATENATE(Inhalt_K7!DTN52,"   ",Inhalt_K7!DTO52)</f>
        <v xml:space="preserve">   </v>
      </c>
      <c r="DTN38" s="81" t="str">
        <f>CONCATENATE(Inhalt_K7!DTO52,"   ",Inhalt_K7!DTP52)</f>
        <v xml:space="preserve">   </v>
      </c>
      <c r="DTO38" s="81" t="str">
        <f>CONCATENATE(Inhalt_K7!DTP52,"   ",Inhalt_K7!DTQ52)</f>
        <v xml:space="preserve">   </v>
      </c>
      <c r="DTP38" s="81" t="str">
        <f>CONCATENATE(Inhalt_K7!DTQ52,"   ",Inhalt_K7!DTR52)</f>
        <v xml:space="preserve">   </v>
      </c>
      <c r="DTQ38" s="81" t="str">
        <f>CONCATENATE(Inhalt_K7!DTR52,"   ",Inhalt_K7!DTS52)</f>
        <v xml:space="preserve">   </v>
      </c>
      <c r="DTR38" s="81" t="str">
        <f>CONCATENATE(Inhalt_K7!DTS52,"   ",Inhalt_K7!DTT52)</f>
        <v xml:space="preserve">   </v>
      </c>
      <c r="DTS38" s="81" t="str">
        <f>CONCATENATE(Inhalt_K7!DTT52,"   ",Inhalt_K7!DTU52)</f>
        <v xml:space="preserve">   </v>
      </c>
      <c r="DTT38" s="81" t="str">
        <f>CONCATENATE(Inhalt_K7!DTU52,"   ",Inhalt_K7!DTV52)</f>
        <v xml:space="preserve">   </v>
      </c>
      <c r="DTU38" s="81" t="str">
        <f>CONCATENATE(Inhalt_K7!DTV52,"   ",Inhalt_K7!DTW52)</f>
        <v xml:space="preserve">   </v>
      </c>
      <c r="DTV38" s="81" t="str">
        <f>CONCATENATE(Inhalt_K7!DTW52,"   ",Inhalt_K7!DTX52)</f>
        <v xml:space="preserve">   </v>
      </c>
      <c r="DTW38" s="81" t="str">
        <f>CONCATENATE(Inhalt_K7!DTX52,"   ",Inhalt_K7!DTY52)</f>
        <v xml:space="preserve">   </v>
      </c>
      <c r="DTX38" s="81" t="str">
        <f>CONCATENATE(Inhalt_K7!DTY52,"   ",Inhalt_K7!DTZ52)</f>
        <v xml:space="preserve">   </v>
      </c>
      <c r="DTY38" s="81" t="str">
        <f>CONCATENATE(Inhalt_K7!DTZ52,"   ",Inhalt_K7!DUA52)</f>
        <v xml:space="preserve">   </v>
      </c>
      <c r="DTZ38" s="81" t="str">
        <f>CONCATENATE(Inhalt_K7!DUA52,"   ",Inhalt_K7!DUB52)</f>
        <v xml:space="preserve">   </v>
      </c>
      <c r="DUA38" s="81" t="str">
        <f>CONCATENATE(Inhalt_K7!DUB52,"   ",Inhalt_K7!DUC52)</f>
        <v xml:space="preserve">   </v>
      </c>
      <c r="DUB38" s="81" t="str">
        <f>CONCATENATE(Inhalt_K7!DUC52,"   ",Inhalt_K7!DUD52)</f>
        <v xml:space="preserve">   </v>
      </c>
      <c r="DUC38" s="81" t="str">
        <f>CONCATENATE(Inhalt_K7!DUD52,"   ",Inhalt_K7!DUE52)</f>
        <v xml:space="preserve">   </v>
      </c>
      <c r="DUD38" s="81" t="str">
        <f>CONCATENATE(Inhalt_K7!DUE52,"   ",Inhalt_K7!DUF52)</f>
        <v xml:space="preserve">   </v>
      </c>
      <c r="DUE38" s="81" t="str">
        <f>CONCATENATE(Inhalt_K7!DUF52,"   ",Inhalt_K7!DUG52)</f>
        <v xml:space="preserve">   </v>
      </c>
      <c r="DUF38" s="81" t="str">
        <f>CONCATENATE(Inhalt_K7!DUG52,"   ",Inhalt_K7!DUH52)</f>
        <v xml:space="preserve">   </v>
      </c>
      <c r="DUG38" s="81" t="str">
        <f>CONCATENATE(Inhalt_K7!DUH52,"   ",Inhalt_K7!DUI52)</f>
        <v xml:space="preserve">   </v>
      </c>
      <c r="DUH38" s="81" t="str">
        <f>CONCATENATE(Inhalt_K7!DUI52,"   ",Inhalt_K7!DUJ52)</f>
        <v xml:space="preserve">   </v>
      </c>
      <c r="DUI38" s="81" t="str">
        <f>CONCATENATE(Inhalt_K7!DUJ52,"   ",Inhalt_K7!DUK52)</f>
        <v xml:space="preserve">   </v>
      </c>
      <c r="DUJ38" s="81" t="str">
        <f>CONCATENATE(Inhalt_K7!DUK52,"   ",Inhalt_K7!DUL52)</f>
        <v xml:space="preserve">   </v>
      </c>
      <c r="DUK38" s="81" t="str">
        <f>CONCATENATE(Inhalt_K7!DUL52,"   ",Inhalt_K7!DUM52)</f>
        <v xml:space="preserve">   </v>
      </c>
      <c r="DUL38" s="81" t="str">
        <f>CONCATENATE(Inhalt_K7!DUM52,"   ",Inhalt_K7!DUN52)</f>
        <v xml:space="preserve">   </v>
      </c>
      <c r="DUM38" s="81" t="str">
        <f>CONCATENATE(Inhalt_K7!DUN52,"   ",Inhalt_K7!DUO52)</f>
        <v xml:space="preserve">   </v>
      </c>
      <c r="DUN38" s="81" t="str">
        <f>CONCATENATE(Inhalt_K7!DUO52,"   ",Inhalt_K7!DUP52)</f>
        <v xml:space="preserve">   </v>
      </c>
      <c r="DUO38" s="81" t="str">
        <f>CONCATENATE(Inhalt_K7!DUP52,"   ",Inhalt_K7!DUQ52)</f>
        <v xml:space="preserve">   </v>
      </c>
      <c r="DUP38" s="81" t="str">
        <f>CONCATENATE(Inhalt_K7!DUQ52,"   ",Inhalt_K7!DUR52)</f>
        <v xml:space="preserve">   </v>
      </c>
      <c r="DUQ38" s="81" t="str">
        <f>CONCATENATE(Inhalt_K7!DUR52,"   ",Inhalt_K7!DUS52)</f>
        <v xml:space="preserve">   </v>
      </c>
      <c r="DUR38" s="81" t="str">
        <f>CONCATENATE(Inhalt_K7!DUS52,"   ",Inhalt_K7!DUT52)</f>
        <v xml:space="preserve">   </v>
      </c>
      <c r="DUS38" s="81" t="str">
        <f>CONCATENATE(Inhalt_K7!DUT52,"   ",Inhalt_K7!DUU52)</f>
        <v xml:space="preserve">   </v>
      </c>
      <c r="DUT38" s="81" t="str">
        <f>CONCATENATE(Inhalt_K7!DUU52,"   ",Inhalt_K7!DUV52)</f>
        <v xml:space="preserve">   </v>
      </c>
      <c r="DUU38" s="81" t="str">
        <f>CONCATENATE(Inhalt_K7!DUV52,"   ",Inhalt_K7!DUW52)</f>
        <v xml:space="preserve">   </v>
      </c>
      <c r="DUV38" s="81" t="str">
        <f>CONCATENATE(Inhalt_K7!DUW52,"   ",Inhalt_K7!DUX52)</f>
        <v xml:space="preserve">   </v>
      </c>
      <c r="DUW38" s="81" t="str">
        <f>CONCATENATE(Inhalt_K7!DUX52,"   ",Inhalt_K7!DUY52)</f>
        <v xml:space="preserve">   </v>
      </c>
      <c r="DUX38" s="81" t="str">
        <f>CONCATENATE(Inhalt_K7!DUY52,"   ",Inhalt_K7!DUZ52)</f>
        <v xml:space="preserve">   </v>
      </c>
      <c r="DUY38" s="81" t="str">
        <f>CONCATENATE(Inhalt_K7!DUZ52,"   ",Inhalt_K7!DVA52)</f>
        <v xml:space="preserve">   </v>
      </c>
      <c r="DUZ38" s="81" t="str">
        <f>CONCATENATE(Inhalt_K7!DVA52,"   ",Inhalt_K7!DVB52)</f>
        <v xml:space="preserve">   </v>
      </c>
      <c r="DVA38" s="81" t="str">
        <f>CONCATENATE(Inhalt_K7!DVB52,"   ",Inhalt_K7!DVC52)</f>
        <v xml:space="preserve">   </v>
      </c>
      <c r="DVB38" s="81" t="str">
        <f>CONCATENATE(Inhalt_K7!DVC52,"   ",Inhalt_K7!DVD52)</f>
        <v xml:space="preserve">   </v>
      </c>
      <c r="DVC38" s="81" t="str">
        <f>CONCATENATE(Inhalt_K7!DVD52,"   ",Inhalt_K7!DVE52)</f>
        <v xml:space="preserve">   </v>
      </c>
      <c r="DVD38" s="81" t="str">
        <f>CONCATENATE(Inhalt_K7!DVE52,"   ",Inhalt_K7!DVF52)</f>
        <v xml:space="preserve">   </v>
      </c>
      <c r="DVE38" s="81" t="str">
        <f>CONCATENATE(Inhalt_K7!DVF52,"   ",Inhalt_K7!DVG52)</f>
        <v xml:space="preserve">   </v>
      </c>
      <c r="DVF38" s="81" t="str">
        <f>CONCATENATE(Inhalt_K7!DVG52,"   ",Inhalt_K7!DVH52)</f>
        <v xml:space="preserve">   </v>
      </c>
      <c r="DVG38" s="81" t="str">
        <f>CONCATENATE(Inhalt_K7!DVH52,"   ",Inhalt_K7!DVI52)</f>
        <v xml:space="preserve">   </v>
      </c>
      <c r="DVH38" s="81" t="str">
        <f>CONCATENATE(Inhalt_K7!DVI52,"   ",Inhalt_K7!DVJ52)</f>
        <v xml:space="preserve">   </v>
      </c>
      <c r="DVI38" s="81" t="str">
        <f>CONCATENATE(Inhalt_K7!DVJ52,"   ",Inhalt_K7!DVK52)</f>
        <v xml:space="preserve">   </v>
      </c>
      <c r="DVJ38" s="81" t="str">
        <f>CONCATENATE(Inhalt_K7!DVK52,"   ",Inhalt_K7!DVL52)</f>
        <v xml:space="preserve">   </v>
      </c>
      <c r="DVK38" s="81" t="str">
        <f>CONCATENATE(Inhalt_K7!DVL52,"   ",Inhalt_K7!DVM52)</f>
        <v xml:space="preserve">   </v>
      </c>
      <c r="DVL38" s="81" t="str">
        <f>CONCATENATE(Inhalt_K7!DVM52,"   ",Inhalt_K7!DVN52)</f>
        <v xml:space="preserve">   </v>
      </c>
      <c r="DVM38" s="81" t="str">
        <f>CONCATENATE(Inhalt_K7!DVN52,"   ",Inhalt_K7!DVO52)</f>
        <v xml:space="preserve">   </v>
      </c>
      <c r="DVN38" s="81" t="str">
        <f>CONCATENATE(Inhalt_K7!DVO52,"   ",Inhalt_K7!DVP52)</f>
        <v xml:space="preserve">   </v>
      </c>
      <c r="DVO38" s="81" t="str">
        <f>CONCATENATE(Inhalt_K7!DVP52,"   ",Inhalt_K7!DVQ52)</f>
        <v xml:space="preserve">   </v>
      </c>
      <c r="DVP38" s="81" t="str">
        <f>CONCATENATE(Inhalt_K7!DVQ52,"   ",Inhalt_K7!DVR52)</f>
        <v xml:space="preserve">   </v>
      </c>
      <c r="DVQ38" s="81" t="str">
        <f>CONCATENATE(Inhalt_K7!DVR52,"   ",Inhalt_K7!DVS52)</f>
        <v xml:space="preserve">   </v>
      </c>
      <c r="DVR38" s="81" t="str">
        <f>CONCATENATE(Inhalt_K7!DVS52,"   ",Inhalt_K7!DVT52)</f>
        <v xml:space="preserve">   </v>
      </c>
      <c r="DVS38" s="81" t="str">
        <f>CONCATENATE(Inhalt_K7!DVT52,"   ",Inhalt_K7!DVU52)</f>
        <v xml:space="preserve">   </v>
      </c>
      <c r="DVT38" s="81" t="str">
        <f>CONCATENATE(Inhalt_K7!DVU52,"   ",Inhalt_K7!DVV52)</f>
        <v xml:space="preserve">   </v>
      </c>
      <c r="DVU38" s="81" t="str">
        <f>CONCATENATE(Inhalt_K7!DVV52,"   ",Inhalt_K7!DVW52)</f>
        <v xml:space="preserve">   </v>
      </c>
      <c r="DVV38" s="81" t="str">
        <f>CONCATENATE(Inhalt_K7!DVW52,"   ",Inhalt_K7!DVX52)</f>
        <v xml:space="preserve">   </v>
      </c>
      <c r="DVW38" s="81" t="str">
        <f>CONCATENATE(Inhalt_K7!DVX52,"   ",Inhalt_K7!DVY52)</f>
        <v xml:space="preserve">   </v>
      </c>
      <c r="DVX38" s="81" t="str">
        <f>CONCATENATE(Inhalt_K7!DVY52,"   ",Inhalt_K7!DVZ52)</f>
        <v xml:space="preserve">   </v>
      </c>
      <c r="DVY38" s="81" t="str">
        <f>CONCATENATE(Inhalt_K7!DVZ52,"   ",Inhalt_K7!DWA52)</f>
        <v xml:space="preserve">   </v>
      </c>
      <c r="DVZ38" s="81" t="str">
        <f>CONCATENATE(Inhalt_K7!DWA52,"   ",Inhalt_K7!DWB52)</f>
        <v xml:space="preserve">   </v>
      </c>
      <c r="DWA38" s="81" t="str">
        <f>CONCATENATE(Inhalt_K7!DWB52,"   ",Inhalt_K7!DWC52)</f>
        <v xml:space="preserve">   </v>
      </c>
      <c r="DWB38" s="81" t="str">
        <f>CONCATENATE(Inhalt_K7!DWC52,"   ",Inhalt_K7!DWD52)</f>
        <v xml:space="preserve">   </v>
      </c>
      <c r="DWC38" s="81" t="str">
        <f>CONCATENATE(Inhalt_K7!DWD52,"   ",Inhalt_K7!DWE52)</f>
        <v xml:space="preserve">   </v>
      </c>
      <c r="DWD38" s="81" t="str">
        <f>CONCATENATE(Inhalt_K7!DWE52,"   ",Inhalt_K7!DWF52)</f>
        <v xml:space="preserve">   </v>
      </c>
      <c r="DWE38" s="81" t="str">
        <f>CONCATENATE(Inhalt_K7!DWF52,"   ",Inhalt_K7!DWG52)</f>
        <v xml:space="preserve">   </v>
      </c>
      <c r="DWF38" s="81" t="str">
        <f>CONCATENATE(Inhalt_K7!DWG52,"   ",Inhalt_K7!DWH52)</f>
        <v xml:space="preserve">   </v>
      </c>
      <c r="DWG38" s="81" t="str">
        <f>CONCATENATE(Inhalt_K7!DWH52,"   ",Inhalt_K7!DWI52)</f>
        <v xml:space="preserve">   </v>
      </c>
      <c r="DWH38" s="81" t="str">
        <f>CONCATENATE(Inhalt_K7!DWI52,"   ",Inhalt_K7!DWJ52)</f>
        <v xml:space="preserve">   </v>
      </c>
      <c r="DWI38" s="81" t="str">
        <f>CONCATENATE(Inhalt_K7!DWJ52,"   ",Inhalt_K7!DWK52)</f>
        <v xml:space="preserve">   </v>
      </c>
      <c r="DWJ38" s="81" t="str">
        <f>CONCATENATE(Inhalt_K7!DWK52,"   ",Inhalt_K7!DWL52)</f>
        <v xml:space="preserve">   </v>
      </c>
      <c r="DWK38" s="81" t="str">
        <f>CONCATENATE(Inhalt_K7!DWL52,"   ",Inhalt_K7!DWM52)</f>
        <v xml:space="preserve">   </v>
      </c>
      <c r="DWL38" s="81" t="str">
        <f>CONCATENATE(Inhalt_K7!DWM52,"   ",Inhalt_K7!DWN52)</f>
        <v xml:space="preserve">   </v>
      </c>
      <c r="DWM38" s="81" t="str">
        <f>CONCATENATE(Inhalt_K7!DWN52,"   ",Inhalt_K7!DWO52)</f>
        <v xml:space="preserve">   </v>
      </c>
      <c r="DWN38" s="81" t="str">
        <f>CONCATENATE(Inhalt_K7!DWO52,"   ",Inhalt_K7!DWP52)</f>
        <v xml:space="preserve">   </v>
      </c>
      <c r="DWO38" s="81" t="str">
        <f>CONCATENATE(Inhalt_K7!DWP52,"   ",Inhalt_K7!DWQ52)</f>
        <v xml:space="preserve">   </v>
      </c>
      <c r="DWP38" s="81" t="str">
        <f>CONCATENATE(Inhalt_K7!DWQ52,"   ",Inhalt_K7!DWR52)</f>
        <v xml:space="preserve">   </v>
      </c>
      <c r="DWQ38" s="81" t="str">
        <f>CONCATENATE(Inhalt_K7!DWR52,"   ",Inhalt_K7!DWS52)</f>
        <v xml:space="preserve">   </v>
      </c>
      <c r="DWR38" s="81" t="str">
        <f>CONCATENATE(Inhalt_K7!DWS52,"   ",Inhalt_K7!DWT52)</f>
        <v xml:space="preserve">   </v>
      </c>
      <c r="DWS38" s="81" t="str">
        <f>CONCATENATE(Inhalt_K7!DWT52,"   ",Inhalt_K7!DWU52)</f>
        <v xml:space="preserve">   </v>
      </c>
      <c r="DWT38" s="81" t="str">
        <f>CONCATENATE(Inhalt_K7!DWU52,"   ",Inhalt_K7!DWV52)</f>
        <v xml:space="preserve">   </v>
      </c>
      <c r="DWU38" s="81" t="str">
        <f>CONCATENATE(Inhalt_K7!DWV52,"   ",Inhalt_K7!DWW52)</f>
        <v xml:space="preserve">   </v>
      </c>
      <c r="DWV38" s="81" t="str">
        <f>CONCATENATE(Inhalt_K7!DWW52,"   ",Inhalt_K7!DWX52)</f>
        <v xml:space="preserve">   </v>
      </c>
      <c r="DWW38" s="81" t="str">
        <f>CONCATENATE(Inhalt_K7!DWX52,"   ",Inhalt_K7!DWY52)</f>
        <v xml:space="preserve">   </v>
      </c>
      <c r="DWX38" s="81" t="str">
        <f>CONCATENATE(Inhalt_K7!DWY52,"   ",Inhalt_K7!DWZ52)</f>
        <v xml:space="preserve">   </v>
      </c>
      <c r="DWY38" s="81" t="str">
        <f>CONCATENATE(Inhalt_K7!DWZ52,"   ",Inhalt_K7!DXA52)</f>
        <v xml:space="preserve">   </v>
      </c>
      <c r="DWZ38" s="81" t="str">
        <f>CONCATENATE(Inhalt_K7!DXA52,"   ",Inhalt_K7!DXB52)</f>
        <v xml:space="preserve">   </v>
      </c>
      <c r="DXA38" s="81" t="str">
        <f>CONCATENATE(Inhalt_K7!DXB52,"   ",Inhalt_K7!DXC52)</f>
        <v xml:space="preserve">   </v>
      </c>
      <c r="DXB38" s="81" t="str">
        <f>CONCATENATE(Inhalt_K7!DXC52,"   ",Inhalt_K7!DXD52)</f>
        <v xml:space="preserve">   </v>
      </c>
      <c r="DXC38" s="81" t="str">
        <f>CONCATENATE(Inhalt_K7!DXD52,"   ",Inhalt_K7!DXE52)</f>
        <v xml:space="preserve">   </v>
      </c>
      <c r="DXD38" s="81" t="str">
        <f>CONCATENATE(Inhalt_K7!DXE52,"   ",Inhalt_K7!DXF52)</f>
        <v xml:space="preserve">   </v>
      </c>
      <c r="DXE38" s="81" t="str">
        <f>CONCATENATE(Inhalt_K7!DXF52,"   ",Inhalt_K7!DXG52)</f>
        <v xml:space="preserve">   </v>
      </c>
      <c r="DXF38" s="81" t="str">
        <f>CONCATENATE(Inhalt_K7!DXG52,"   ",Inhalt_K7!DXH52)</f>
        <v xml:space="preserve">   </v>
      </c>
      <c r="DXG38" s="81" t="str">
        <f>CONCATENATE(Inhalt_K7!DXH52,"   ",Inhalt_K7!DXI52)</f>
        <v xml:space="preserve">   </v>
      </c>
      <c r="DXH38" s="81" t="str">
        <f>CONCATENATE(Inhalt_K7!DXI52,"   ",Inhalt_K7!DXJ52)</f>
        <v xml:space="preserve">   </v>
      </c>
      <c r="DXI38" s="81" t="str">
        <f>CONCATENATE(Inhalt_K7!DXJ52,"   ",Inhalt_K7!DXK52)</f>
        <v xml:space="preserve">   </v>
      </c>
      <c r="DXJ38" s="81" t="str">
        <f>CONCATENATE(Inhalt_K7!DXK52,"   ",Inhalt_K7!DXL52)</f>
        <v xml:space="preserve">   </v>
      </c>
      <c r="DXK38" s="81" t="str">
        <f>CONCATENATE(Inhalt_K7!DXL52,"   ",Inhalt_K7!DXM52)</f>
        <v xml:space="preserve">   </v>
      </c>
      <c r="DXL38" s="81" t="str">
        <f>CONCATENATE(Inhalt_K7!DXM52,"   ",Inhalt_K7!DXN52)</f>
        <v xml:space="preserve">   </v>
      </c>
      <c r="DXM38" s="81" t="str">
        <f>CONCATENATE(Inhalt_K7!DXN52,"   ",Inhalt_K7!DXO52)</f>
        <v xml:space="preserve">   </v>
      </c>
      <c r="DXN38" s="81" t="str">
        <f>CONCATENATE(Inhalt_K7!DXO52,"   ",Inhalt_K7!DXP52)</f>
        <v xml:space="preserve">   </v>
      </c>
      <c r="DXO38" s="81" t="str">
        <f>CONCATENATE(Inhalt_K7!DXP52,"   ",Inhalt_K7!DXQ52)</f>
        <v xml:space="preserve">   </v>
      </c>
      <c r="DXP38" s="81" t="str">
        <f>CONCATENATE(Inhalt_K7!DXQ52,"   ",Inhalt_K7!DXR52)</f>
        <v xml:space="preserve">   </v>
      </c>
      <c r="DXQ38" s="81" t="str">
        <f>CONCATENATE(Inhalt_K7!DXR52,"   ",Inhalt_K7!DXS52)</f>
        <v xml:space="preserve">   </v>
      </c>
      <c r="DXR38" s="81" t="str">
        <f>CONCATENATE(Inhalt_K7!DXS52,"   ",Inhalt_K7!DXT52)</f>
        <v xml:space="preserve">   </v>
      </c>
      <c r="DXS38" s="81" t="str">
        <f>CONCATENATE(Inhalt_K7!DXT52,"   ",Inhalt_K7!DXU52)</f>
        <v xml:space="preserve">   </v>
      </c>
      <c r="DXT38" s="81" t="str">
        <f>CONCATENATE(Inhalt_K7!DXU52,"   ",Inhalt_K7!DXV52)</f>
        <v xml:space="preserve">   </v>
      </c>
      <c r="DXU38" s="81" t="str">
        <f>CONCATENATE(Inhalt_K7!DXV52,"   ",Inhalt_K7!DXW52)</f>
        <v xml:space="preserve">   </v>
      </c>
      <c r="DXV38" s="81" t="str">
        <f>CONCATENATE(Inhalt_K7!DXW52,"   ",Inhalt_K7!DXX52)</f>
        <v xml:space="preserve">   </v>
      </c>
      <c r="DXW38" s="81" t="str">
        <f>CONCATENATE(Inhalt_K7!DXX52,"   ",Inhalt_K7!DXY52)</f>
        <v xml:space="preserve">   </v>
      </c>
      <c r="DXX38" s="81" t="str">
        <f>CONCATENATE(Inhalt_K7!DXY52,"   ",Inhalt_K7!DXZ52)</f>
        <v xml:space="preserve">   </v>
      </c>
      <c r="DXY38" s="81" t="str">
        <f>CONCATENATE(Inhalt_K7!DXZ52,"   ",Inhalt_K7!DYA52)</f>
        <v xml:space="preserve">   </v>
      </c>
      <c r="DXZ38" s="81" t="str">
        <f>CONCATENATE(Inhalt_K7!DYA52,"   ",Inhalt_K7!DYB52)</f>
        <v xml:space="preserve">   </v>
      </c>
      <c r="DYA38" s="81" t="str">
        <f>CONCATENATE(Inhalt_K7!DYB52,"   ",Inhalt_K7!DYC52)</f>
        <v xml:space="preserve">   </v>
      </c>
      <c r="DYB38" s="81" t="str">
        <f>CONCATENATE(Inhalt_K7!DYC52,"   ",Inhalt_K7!DYD52)</f>
        <v xml:space="preserve">   </v>
      </c>
      <c r="DYC38" s="81" t="str">
        <f>CONCATENATE(Inhalt_K7!DYD52,"   ",Inhalt_K7!DYE52)</f>
        <v xml:space="preserve">   </v>
      </c>
      <c r="DYD38" s="81" t="str">
        <f>CONCATENATE(Inhalt_K7!DYE52,"   ",Inhalt_K7!DYF52)</f>
        <v xml:space="preserve">   </v>
      </c>
      <c r="DYE38" s="81" t="str">
        <f>CONCATENATE(Inhalt_K7!DYF52,"   ",Inhalt_K7!DYG52)</f>
        <v xml:space="preserve">   </v>
      </c>
      <c r="DYF38" s="81" t="str">
        <f>CONCATENATE(Inhalt_K7!DYG52,"   ",Inhalt_K7!DYH52)</f>
        <v xml:space="preserve">   </v>
      </c>
      <c r="DYG38" s="81" t="str">
        <f>CONCATENATE(Inhalt_K7!DYH52,"   ",Inhalt_K7!DYI52)</f>
        <v xml:space="preserve">   </v>
      </c>
      <c r="DYH38" s="81" t="str">
        <f>CONCATENATE(Inhalt_K7!DYI52,"   ",Inhalt_K7!DYJ52)</f>
        <v xml:space="preserve">   </v>
      </c>
      <c r="DYI38" s="81" t="str">
        <f>CONCATENATE(Inhalt_K7!DYJ52,"   ",Inhalt_K7!DYK52)</f>
        <v xml:space="preserve">   </v>
      </c>
      <c r="DYJ38" s="81" t="str">
        <f>CONCATENATE(Inhalt_K7!DYK52,"   ",Inhalt_K7!DYL52)</f>
        <v xml:space="preserve">   </v>
      </c>
      <c r="DYK38" s="81" t="str">
        <f>CONCATENATE(Inhalt_K7!DYL52,"   ",Inhalt_K7!DYM52)</f>
        <v xml:space="preserve">   </v>
      </c>
      <c r="DYL38" s="81" t="str">
        <f>CONCATENATE(Inhalt_K7!DYM52,"   ",Inhalt_K7!DYN52)</f>
        <v xml:space="preserve">   </v>
      </c>
      <c r="DYM38" s="81" t="str">
        <f>CONCATENATE(Inhalt_K7!DYN52,"   ",Inhalt_K7!DYO52)</f>
        <v xml:space="preserve">   </v>
      </c>
      <c r="DYN38" s="81" t="str">
        <f>CONCATENATE(Inhalt_K7!DYO52,"   ",Inhalt_K7!DYP52)</f>
        <v xml:space="preserve">   </v>
      </c>
      <c r="DYO38" s="81" t="str">
        <f>CONCATENATE(Inhalt_K7!DYP52,"   ",Inhalt_K7!DYQ52)</f>
        <v xml:space="preserve">   </v>
      </c>
      <c r="DYP38" s="81" t="str">
        <f>CONCATENATE(Inhalt_K7!DYQ52,"   ",Inhalt_K7!DYR52)</f>
        <v xml:space="preserve">   </v>
      </c>
      <c r="DYQ38" s="81" t="str">
        <f>CONCATENATE(Inhalt_K7!DYR52,"   ",Inhalt_K7!DYS52)</f>
        <v xml:space="preserve">   </v>
      </c>
      <c r="DYR38" s="81" t="str">
        <f>CONCATENATE(Inhalt_K7!DYS52,"   ",Inhalt_K7!DYT52)</f>
        <v xml:space="preserve">   </v>
      </c>
      <c r="DYS38" s="81" t="str">
        <f>CONCATENATE(Inhalt_K7!DYT52,"   ",Inhalt_K7!DYU52)</f>
        <v xml:space="preserve">   </v>
      </c>
      <c r="DYT38" s="81" t="str">
        <f>CONCATENATE(Inhalt_K7!DYU52,"   ",Inhalt_K7!DYV52)</f>
        <v xml:space="preserve">   </v>
      </c>
      <c r="DYU38" s="81" t="str">
        <f>CONCATENATE(Inhalt_K7!DYV52,"   ",Inhalt_K7!DYW52)</f>
        <v xml:space="preserve">   </v>
      </c>
      <c r="DYV38" s="81" t="str">
        <f>CONCATENATE(Inhalt_K7!DYW52,"   ",Inhalt_K7!DYX52)</f>
        <v xml:space="preserve">   </v>
      </c>
      <c r="DYW38" s="81" t="str">
        <f>CONCATENATE(Inhalt_K7!DYX52,"   ",Inhalt_K7!DYY52)</f>
        <v xml:space="preserve">   </v>
      </c>
      <c r="DYX38" s="81" t="str">
        <f>CONCATENATE(Inhalt_K7!DYY52,"   ",Inhalt_K7!DYZ52)</f>
        <v xml:space="preserve">   </v>
      </c>
      <c r="DYY38" s="81" t="str">
        <f>CONCATENATE(Inhalt_K7!DYZ52,"   ",Inhalt_K7!DZA52)</f>
        <v xml:space="preserve">   </v>
      </c>
      <c r="DYZ38" s="81" t="str">
        <f>CONCATENATE(Inhalt_K7!DZA52,"   ",Inhalt_K7!DZB52)</f>
        <v xml:space="preserve">   </v>
      </c>
      <c r="DZA38" s="81" t="str">
        <f>CONCATENATE(Inhalt_K7!DZB52,"   ",Inhalt_K7!DZC52)</f>
        <v xml:space="preserve">   </v>
      </c>
      <c r="DZB38" s="81" t="str">
        <f>CONCATENATE(Inhalt_K7!DZC52,"   ",Inhalt_K7!DZD52)</f>
        <v xml:space="preserve">   </v>
      </c>
      <c r="DZC38" s="81" t="str">
        <f>CONCATENATE(Inhalt_K7!DZD52,"   ",Inhalt_K7!DZE52)</f>
        <v xml:space="preserve">   </v>
      </c>
      <c r="DZD38" s="81" t="str">
        <f>CONCATENATE(Inhalt_K7!DZE52,"   ",Inhalt_K7!DZF52)</f>
        <v xml:space="preserve">   </v>
      </c>
      <c r="DZE38" s="81" t="str">
        <f>CONCATENATE(Inhalt_K7!DZF52,"   ",Inhalt_K7!DZG52)</f>
        <v xml:space="preserve">   </v>
      </c>
      <c r="DZF38" s="81" t="str">
        <f>CONCATENATE(Inhalt_K7!DZG52,"   ",Inhalt_K7!DZH52)</f>
        <v xml:space="preserve">   </v>
      </c>
      <c r="DZG38" s="81" t="str">
        <f>CONCATENATE(Inhalt_K7!DZH52,"   ",Inhalt_K7!DZI52)</f>
        <v xml:space="preserve">   </v>
      </c>
      <c r="DZH38" s="81" t="str">
        <f>CONCATENATE(Inhalt_K7!DZI52,"   ",Inhalt_K7!DZJ52)</f>
        <v xml:space="preserve">   </v>
      </c>
      <c r="DZI38" s="81" t="str">
        <f>CONCATENATE(Inhalt_K7!DZJ52,"   ",Inhalt_K7!DZK52)</f>
        <v xml:space="preserve">   </v>
      </c>
      <c r="DZJ38" s="81" t="str">
        <f>CONCATENATE(Inhalt_K7!DZK52,"   ",Inhalt_K7!DZL52)</f>
        <v xml:space="preserve">   </v>
      </c>
      <c r="DZK38" s="81" t="str">
        <f>CONCATENATE(Inhalt_K7!DZL52,"   ",Inhalt_K7!DZM52)</f>
        <v xml:space="preserve">   </v>
      </c>
      <c r="DZL38" s="81" t="str">
        <f>CONCATENATE(Inhalt_K7!DZM52,"   ",Inhalt_K7!DZN52)</f>
        <v xml:space="preserve">   </v>
      </c>
      <c r="DZM38" s="81" t="str">
        <f>CONCATENATE(Inhalt_K7!DZN52,"   ",Inhalt_K7!DZO52)</f>
        <v xml:space="preserve">   </v>
      </c>
      <c r="DZN38" s="81" t="str">
        <f>CONCATENATE(Inhalt_K7!DZO52,"   ",Inhalt_K7!DZP52)</f>
        <v xml:space="preserve">   </v>
      </c>
      <c r="DZO38" s="81" t="str">
        <f>CONCATENATE(Inhalt_K7!DZP52,"   ",Inhalt_K7!DZQ52)</f>
        <v xml:space="preserve">   </v>
      </c>
      <c r="DZP38" s="81" t="str">
        <f>CONCATENATE(Inhalt_K7!DZQ52,"   ",Inhalt_K7!DZR52)</f>
        <v xml:space="preserve">   </v>
      </c>
      <c r="DZQ38" s="81" t="str">
        <f>CONCATENATE(Inhalt_K7!DZR52,"   ",Inhalt_K7!DZS52)</f>
        <v xml:space="preserve">   </v>
      </c>
      <c r="DZR38" s="81" t="str">
        <f>CONCATENATE(Inhalt_K7!DZS52,"   ",Inhalt_K7!DZT52)</f>
        <v xml:space="preserve">   </v>
      </c>
      <c r="DZS38" s="81" t="str">
        <f>CONCATENATE(Inhalt_K7!DZT52,"   ",Inhalt_K7!DZU52)</f>
        <v xml:space="preserve">   </v>
      </c>
      <c r="DZT38" s="81" t="str">
        <f>CONCATENATE(Inhalt_K7!DZU52,"   ",Inhalt_K7!DZV52)</f>
        <v xml:space="preserve">   </v>
      </c>
      <c r="DZU38" s="81" t="str">
        <f>CONCATENATE(Inhalt_K7!DZV52,"   ",Inhalt_K7!DZW52)</f>
        <v xml:space="preserve">   </v>
      </c>
      <c r="DZV38" s="81" t="str">
        <f>CONCATENATE(Inhalt_K7!DZW52,"   ",Inhalt_K7!DZX52)</f>
        <v xml:space="preserve">   </v>
      </c>
      <c r="DZW38" s="81" t="str">
        <f>CONCATENATE(Inhalt_K7!DZX52,"   ",Inhalt_K7!DZY52)</f>
        <v xml:space="preserve">   </v>
      </c>
      <c r="DZX38" s="81" t="str">
        <f>CONCATENATE(Inhalt_K7!DZY52,"   ",Inhalt_K7!DZZ52)</f>
        <v xml:space="preserve">   </v>
      </c>
      <c r="DZY38" s="81" t="str">
        <f>CONCATENATE(Inhalt_K7!DZZ52,"   ",Inhalt_K7!EAA52)</f>
        <v xml:space="preserve">   </v>
      </c>
      <c r="DZZ38" s="81" t="str">
        <f>CONCATENATE(Inhalt_K7!EAA52,"   ",Inhalt_K7!EAB52)</f>
        <v xml:space="preserve">   </v>
      </c>
      <c r="EAA38" s="81" t="str">
        <f>CONCATENATE(Inhalt_K7!EAB52,"   ",Inhalt_K7!EAC52)</f>
        <v xml:space="preserve">   </v>
      </c>
      <c r="EAB38" s="81" t="str">
        <f>CONCATENATE(Inhalt_K7!EAC52,"   ",Inhalt_K7!EAD52)</f>
        <v xml:space="preserve">   </v>
      </c>
      <c r="EAC38" s="81" t="str">
        <f>CONCATENATE(Inhalt_K7!EAD52,"   ",Inhalt_K7!EAE52)</f>
        <v xml:space="preserve">   </v>
      </c>
      <c r="EAD38" s="81" t="str">
        <f>CONCATENATE(Inhalt_K7!EAE52,"   ",Inhalt_K7!EAF52)</f>
        <v xml:space="preserve">   </v>
      </c>
      <c r="EAE38" s="81" t="str">
        <f>CONCATENATE(Inhalt_K7!EAF52,"   ",Inhalt_K7!EAG52)</f>
        <v xml:space="preserve">   </v>
      </c>
      <c r="EAF38" s="81" t="str">
        <f>CONCATENATE(Inhalt_K7!EAG52,"   ",Inhalt_K7!EAH52)</f>
        <v xml:space="preserve">   </v>
      </c>
      <c r="EAG38" s="81" t="str">
        <f>CONCATENATE(Inhalt_K7!EAH52,"   ",Inhalt_K7!EAI52)</f>
        <v xml:space="preserve">   </v>
      </c>
      <c r="EAH38" s="81" t="str">
        <f>CONCATENATE(Inhalt_K7!EAI52,"   ",Inhalt_K7!EAJ52)</f>
        <v xml:space="preserve">   </v>
      </c>
      <c r="EAI38" s="81" t="str">
        <f>CONCATENATE(Inhalt_K7!EAJ52,"   ",Inhalt_K7!EAK52)</f>
        <v xml:space="preserve">   </v>
      </c>
      <c r="EAJ38" s="81" t="str">
        <f>CONCATENATE(Inhalt_K7!EAK52,"   ",Inhalt_K7!EAL52)</f>
        <v xml:space="preserve">   </v>
      </c>
      <c r="EAK38" s="81" t="str">
        <f>CONCATENATE(Inhalt_K7!EAL52,"   ",Inhalt_K7!EAM52)</f>
        <v xml:space="preserve">   </v>
      </c>
      <c r="EAL38" s="81" t="str">
        <f>CONCATENATE(Inhalt_K7!EAM52,"   ",Inhalt_K7!EAN52)</f>
        <v xml:space="preserve">   </v>
      </c>
      <c r="EAM38" s="81" t="str">
        <f>CONCATENATE(Inhalt_K7!EAN52,"   ",Inhalt_K7!EAO52)</f>
        <v xml:space="preserve">   </v>
      </c>
      <c r="EAN38" s="81" t="str">
        <f>CONCATENATE(Inhalt_K7!EAO52,"   ",Inhalt_K7!EAP52)</f>
        <v xml:space="preserve">   </v>
      </c>
      <c r="EAO38" s="81" t="str">
        <f>CONCATENATE(Inhalt_K7!EAP52,"   ",Inhalt_K7!EAQ52)</f>
        <v xml:space="preserve">   </v>
      </c>
      <c r="EAP38" s="81" t="str">
        <f>CONCATENATE(Inhalt_K7!EAQ52,"   ",Inhalt_K7!EAR52)</f>
        <v xml:space="preserve">   </v>
      </c>
      <c r="EAQ38" s="81" t="str">
        <f>CONCATENATE(Inhalt_K7!EAR52,"   ",Inhalt_K7!EAS52)</f>
        <v xml:space="preserve">   </v>
      </c>
      <c r="EAR38" s="81" t="str">
        <f>CONCATENATE(Inhalt_K7!EAS52,"   ",Inhalt_K7!EAT52)</f>
        <v xml:space="preserve">   </v>
      </c>
      <c r="EAS38" s="81" t="str">
        <f>CONCATENATE(Inhalt_K7!EAT52,"   ",Inhalt_K7!EAU52)</f>
        <v xml:space="preserve">   </v>
      </c>
      <c r="EAT38" s="81" t="str">
        <f>CONCATENATE(Inhalt_K7!EAU52,"   ",Inhalt_K7!EAV52)</f>
        <v xml:space="preserve">   </v>
      </c>
      <c r="EAU38" s="81" t="str">
        <f>CONCATENATE(Inhalt_K7!EAV52,"   ",Inhalt_K7!EAW52)</f>
        <v xml:space="preserve">   </v>
      </c>
      <c r="EAV38" s="81" t="str">
        <f>CONCATENATE(Inhalt_K7!EAW52,"   ",Inhalt_K7!EAX52)</f>
        <v xml:space="preserve">   </v>
      </c>
      <c r="EAW38" s="81" t="str">
        <f>CONCATENATE(Inhalt_K7!EAX52,"   ",Inhalt_K7!EAY52)</f>
        <v xml:space="preserve">   </v>
      </c>
      <c r="EAX38" s="81" t="str">
        <f>CONCATENATE(Inhalt_K7!EAY52,"   ",Inhalt_K7!EAZ52)</f>
        <v xml:space="preserve">   </v>
      </c>
      <c r="EAY38" s="81" t="str">
        <f>CONCATENATE(Inhalt_K7!EAZ52,"   ",Inhalt_K7!EBA52)</f>
        <v xml:space="preserve">   </v>
      </c>
      <c r="EAZ38" s="81" t="str">
        <f>CONCATENATE(Inhalt_K7!EBA52,"   ",Inhalt_K7!EBB52)</f>
        <v xml:space="preserve">   </v>
      </c>
      <c r="EBA38" s="81" t="str">
        <f>CONCATENATE(Inhalt_K7!EBB52,"   ",Inhalt_K7!EBC52)</f>
        <v xml:space="preserve">   </v>
      </c>
      <c r="EBB38" s="81" t="str">
        <f>CONCATENATE(Inhalt_K7!EBC52,"   ",Inhalt_K7!EBD52)</f>
        <v xml:space="preserve">   </v>
      </c>
      <c r="EBC38" s="81" t="str">
        <f>CONCATENATE(Inhalt_K7!EBD52,"   ",Inhalt_K7!EBE52)</f>
        <v xml:space="preserve">   </v>
      </c>
      <c r="EBD38" s="81" t="str">
        <f>CONCATENATE(Inhalt_K7!EBE52,"   ",Inhalt_K7!EBF52)</f>
        <v xml:space="preserve">   </v>
      </c>
      <c r="EBE38" s="81" t="str">
        <f>CONCATENATE(Inhalt_K7!EBF52,"   ",Inhalt_K7!EBG52)</f>
        <v xml:space="preserve">   </v>
      </c>
      <c r="EBF38" s="81" t="str">
        <f>CONCATENATE(Inhalt_K7!EBG52,"   ",Inhalt_K7!EBH52)</f>
        <v xml:space="preserve">   </v>
      </c>
      <c r="EBG38" s="81" t="str">
        <f>CONCATENATE(Inhalt_K7!EBH52,"   ",Inhalt_K7!EBI52)</f>
        <v xml:space="preserve">   </v>
      </c>
      <c r="EBH38" s="81" t="str">
        <f>CONCATENATE(Inhalt_K7!EBI52,"   ",Inhalt_K7!EBJ52)</f>
        <v xml:space="preserve">   </v>
      </c>
      <c r="EBI38" s="81" t="str">
        <f>CONCATENATE(Inhalt_K7!EBJ52,"   ",Inhalt_K7!EBK52)</f>
        <v xml:space="preserve">   </v>
      </c>
      <c r="EBJ38" s="81" t="str">
        <f>CONCATENATE(Inhalt_K7!EBK52,"   ",Inhalt_K7!EBL52)</f>
        <v xml:space="preserve">   </v>
      </c>
      <c r="EBK38" s="81" t="str">
        <f>CONCATENATE(Inhalt_K7!EBL52,"   ",Inhalt_K7!EBM52)</f>
        <v xml:space="preserve">   </v>
      </c>
      <c r="EBL38" s="81" t="str">
        <f>CONCATENATE(Inhalt_K7!EBM52,"   ",Inhalt_K7!EBN52)</f>
        <v xml:space="preserve">   </v>
      </c>
      <c r="EBM38" s="81" t="str">
        <f>CONCATENATE(Inhalt_K7!EBN52,"   ",Inhalt_K7!EBO52)</f>
        <v xml:space="preserve">   </v>
      </c>
      <c r="EBN38" s="81" t="str">
        <f>CONCATENATE(Inhalt_K7!EBO52,"   ",Inhalt_K7!EBP52)</f>
        <v xml:space="preserve">   </v>
      </c>
      <c r="EBO38" s="81" t="str">
        <f>CONCATENATE(Inhalt_K7!EBP52,"   ",Inhalt_K7!EBQ52)</f>
        <v xml:space="preserve">   </v>
      </c>
      <c r="EBP38" s="81" t="str">
        <f>CONCATENATE(Inhalt_K7!EBQ52,"   ",Inhalt_K7!EBR52)</f>
        <v xml:space="preserve">   </v>
      </c>
      <c r="EBQ38" s="81" t="str">
        <f>CONCATENATE(Inhalt_K7!EBR52,"   ",Inhalt_K7!EBS52)</f>
        <v xml:space="preserve">   </v>
      </c>
      <c r="EBR38" s="81" t="str">
        <f>CONCATENATE(Inhalt_K7!EBS52,"   ",Inhalt_K7!EBT52)</f>
        <v xml:space="preserve">   </v>
      </c>
      <c r="EBS38" s="81" t="str">
        <f>CONCATENATE(Inhalt_K7!EBT52,"   ",Inhalt_K7!EBU52)</f>
        <v xml:space="preserve">   </v>
      </c>
      <c r="EBT38" s="81" t="str">
        <f>CONCATENATE(Inhalt_K7!EBU52,"   ",Inhalt_K7!EBV52)</f>
        <v xml:space="preserve">   </v>
      </c>
      <c r="EBU38" s="81" t="str">
        <f>CONCATENATE(Inhalt_K7!EBV52,"   ",Inhalt_K7!EBW52)</f>
        <v xml:space="preserve">   </v>
      </c>
      <c r="EBV38" s="81" t="str">
        <f>CONCATENATE(Inhalt_K7!EBW52,"   ",Inhalt_K7!EBX52)</f>
        <v xml:space="preserve">   </v>
      </c>
      <c r="EBW38" s="81" t="str">
        <f>CONCATENATE(Inhalt_K7!EBX52,"   ",Inhalt_K7!EBY52)</f>
        <v xml:space="preserve">   </v>
      </c>
      <c r="EBX38" s="81" t="str">
        <f>CONCATENATE(Inhalt_K7!EBY52,"   ",Inhalt_K7!EBZ52)</f>
        <v xml:space="preserve">   </v>
      </c>
      <c r="EBY38" s="81" t="str">
        <f>CONCATENATE(Inhalt_K7!EBZ52,"   ",Inhalt_K7!ECA52)</f>
        <v xml:space="preserve">   </v>
      </c>
      <c r="EBZ38" s="81" t="str">
        <f>CONCATENATE(Inhalt_K7!ECA52,"   ",Inhalt_K7!ECB52)</f>
        <v xml:space="preserve">   </v>
      </c>
      <c r="ECA38" s="81" t="str">
        <f>CONCATENATE(Inhalt_K7!ECB52,"   ",Inhalt_K7!ECC52)</f>
        <v xml:space="preserve">   </v>
      </c>
      <c r="ECB38" s="81" t="str">
        <f>CONCATENATE(Inhalt_K7!ECC52,"   ",Inhalt_K7!ECD52)</f>
        <v xml:space="preserve">   </v>
      </c>
      <c r="ECC38" s="81" t="str">
        <f>CONCATENATE(Inhalt_K7!ECD52,"   ",Inhalt_K7!ECE52)</f>
        <v xml:space="preserve">   </v>
      </c>
      <c r="ECD38" s="81" t="str">
        <f>CONCATENATE(Inhalt_K7!ECE52,"   ",Inhalt_K7!ECF52)</f>
        <v xml:space="preserve">   </v>
      </c>
      <c r="ECE38" s="81" t="str">
        <f>CONCATENATE(Inhalt_K7!ECF52,"   ",Inhalt_K7!ECG52)</f>
        <v xml:space="preserve">   </v>
      </c>
      <c r="ECF38" s="81" t="str">
        <f>CONCATENATE(Inhalt_K7!ECG52,"   ",Inhalt_K7!ECH52)</f>
        <v xml:space="preserve">   </v>
      </c>
      <c r="ECG38" s="81" t="str">
        <f>CONCATENATE(Inhalt_K7!ECH52,"   ",Inhalt_K7!ECI52)</f>
        <v xml:space="preserve">   </v>
      </c>
      <c r="ECH38" s="81" t="str">
        <f>CONCATENATE(Inhalt_K7!ECI52,"   ",Inhalt_K7!ECJ52)</f>
        <v xml:space="preserve">   </v>
      </c>
      <c r="ECI38" s="81" t="str">
        <f>CONCATENATE(Inhalt_K7!ECJ52,"   ",Inhalt_K7!ECK52)</f>
        <v xml:space="preserve">   </v>
      </c>
      <c r="ECJ38" s="81" t="str">
        <f>CONCATENATE(Inhalt_K7!ECK52,"   ",Inhalt_K7!ECL52)</f>
        <v xml:space="preserve">   </v>
      </c>
      <c r="ECK38" s="81" t="str">
        <f>CONCATENATE(Inhalt_K7!ECL52,"   ",Inhalt_K7!ECM52)</f>
        <v xml:space="preserve">   </v>
      </c>
      <c r="ECL38" s="81" t="str">
        <f>CONCATENATE(Inhalt_K7!ECM52,"   ",Inhalt_K7!ECN52)</f>
        <v xml:space="preserve">   </v>
      </c>
      <c r="ECM38" s="81" t="str">
        <f>CONCATENATE(Inhalt_K7!ECN52,"   ",Inhalt_K7!ECO52)</f>
        <v xml:space="preserve">   </v>
      </c>
      <c r="ECN38" s="81" t="str">
        <f>CONCATENATE(Inhalt_K7!ECO52,"   ",Inhalt_K7!ECP52)</f>
        <v xml:space="preserve">   </v>
      </c>
      <c r="ECO38" s="81" t="str">
        <f>CONCATENATE(Inhalt_K7!ECP52,"   ",Inhalt_K7!ECQ52)</f>
        <v xml:space="preserve">   </v>
      </c>
      <c r="ECP38" s="81" t="str">
        <f>CONCATENATE(Inhalt_K7!ECQ52,"   ",Inhalt_K7!ECR52)</f>
        <v xml:space="preserve">   </v>
      </c>
      <c r="ECQ38" s="81" t="str">
        <f>CONCATENATE(Inhalt_K7!ECR52,"   ",Inhalt_K7!ECS52)</f>
        <v xml:space="preserve">   </v>
      </c>
      <c r="ECR38" s="81" t="str">
        <f>CONCATENATE(Inhalt_K7!ECS52,"   ",Inhalt_K7!ECT52)</f>
        <v xml:space="preserve">   </v>
      </c>
      <c r="ECS38" s="81" t="str">
        <f>CONCATENATE(Inhalt_K7!ECT52,"   ",Inhalt_K7!ECU52)</f>
        <v xml:space="preserve">   </v>
      </c>
      <c r="ECT38" s="81" t="str">
        <f>CONCATENATE(Inhalt_K7!ECU52,"   ",Inhalt_K7!ECV52)</f>
        <v xml:space="preserve">   </v>
      </c>
      <c r="ECU38" s="81" t="str">
        <f>CONCATENATE(Inhalt_K7!ECV52,"   ",Inhalt_K7!ECW52)</f>
        <v xml:space="preserve">   </v>
      </c>
      <c r="ECV38" s="81" t="str">
        <f>CONCATENATE(Inhalt_K7!ECW52,"   ",Inhalt_K7!ECX52)</f>
        <v xml:space="preserve">   </v>
      </c>
      <c r="ECW38" s="81" t="str">
        <f>CONCATENATE(Inhalt_K7!ECX52,"   ",Inhalt_K7!ECY52)</f>
        <v xml:space="preserve">   </v>
      </c>
      <c r="ECX38" s="81" t="str">
        <f>CONCATENATE(Inhalt_K7!ECY52,"   ",Inhalt_K7!ECZ52)</f>
        <v xml:space="preserve">   </v>
      </c>
      <c r="ECY38" s="81" t="str">
        <f>CONCATENATE(Inhalt_K7!ECZ52,"   ",Inhalt_K7!EDA52)</f>
        <v xml:space="preserve">   </v>
      </c>
      <c r="ECZ38" s="81" t="str">
        <f>CONCATENATE(Inhalt_K7!EDA52,"   ",Inhalt_K7!EDB52)</f>
        <v xml:space="preserve">   </v>
      </c>
      <c r="EDA38" s="81" t="str">
        <f>CONCATENATE(Inhalt_K7!EDB52,"   ",Inhalt_K7!EDC52)</f>
        <v xml:space="preserve">   </v>
      </c>
      <c r="EDB38" s="81" t="str">
        <f>CONCATENATE(Inhalt_K7!EDC52,"   ",Inhalt_K7!EDD52)</f>
        <v xml:space="preserve">   </v>
      </c>
      <c r="EDC38" s="81" t="str">
        <f>CONCATENATE(Inhalt_K7!EDD52,"   ",Inhalt_K7!EDE52)</f>
        <v xml:space="preserve">   </v>
      </c>
      <c r="EDD38" s="81" t="str">
        <f>CONCATENATE(Inhalt_K7!EDE52,"   ",Inhalt_K7!EDF52)</f>
        <v xml:space="preserve">   </v>
      </c>
      <c r="EDE38" s="81" t="str">
        <f>CONCATENATE(Inhalt_K7!EDF52,"   ",Inhalt_K7!EDG52)</f>
        <v xml:space="preserve">   </v>
      </c>
      <c r="EDF38" s="81" t="str">
        <f>CONCATENATE(Inhalt_K7!EDG52,"   ",Inhalt_K7!EDH52)</f>
        <v xml:space="preserve">   </v>
      </c>
      <c r="EDG38" s="81" t="str">
        <f>CONCATENATE(Inhalt_K7!EDH52,"   ",Inhalt_K7!EDI52)</f>
        <v xml:space="preserve">   </v>
      </c>
      <c r="EDH38" s="81" t="str">
        <f>CONCATENATE(Inhalt_K7!EDI52,"   ",Inhalt_K7!EDJ52)</f>
        <v xml:space="preserve">   </v>
      </c>
      <c r="EDI38" s="81" t="str">
        <f>CONCATENATE(Inhalt_K7!EDJ52,"   ",Inhalt_K7!EDK52)</f>
        <v xml:space="preserve">   </v>
      </c>
      <c r="EDJ38" s="81" t="str">
        <f>CONCATENATE(Inhalt_K7!EDK52,"   ",Inhalt_K7!EDL52)</f>
        <v xml:space="preserve">   </v>
      </c>
      <c r="EDK38" s="81" t="str">
        <f>CONCATENATE(Inhalt_K7!EDL52,"   ",Inhalt_K7!EDM52)</f>
        <v xml:space="preserve">   </v>
      </c>
      <c r="EDL38" s="81" t="str">
        <f>CONCATENATE(Inhalt_K7!EDM52,"   ",Inhalt_K7!EDN52)</f>
        <v xml:space="preserve">   </v>
      </c>
      <c r="EDM38" s="81" t="str">
        <f>CONCATENATE(Inhalt_K7!EDN52,"   ",Inhalt_K7!EDO52)</f>
        <v xml:space="preserve">   </v>
      </c>
      <c r="EDN38" s="81" t="str">
        <f>CONCATENATE(Inhalt_K7!EDO52,"   ",Inhalt_K7!EDP52)</f>
        <v xml:space="preserve">   </v>
      </c>
      <c r="EDO38" s="81" t="str">
        <f>CONCATENATE(Inhalt_K7!EDP52,"   ",Inhalt_K7!EDQ52)</f>
        <v xml:space="preserve">   </v>
      </c>
      <c r="EDP38" s="81" t="str">
        <f>CONCATENATE(Inhalt_K7!EDQ52,"   ",Inhalt_K7!EDR52)</f>
        <v xml:space="preserve">   </v>
      </c>
      <c r="EDQ38" s="81" t="str">
        <f>CONCATENATE(Inhalt_K7!EDR52,"   ",Inhalt_K7!EDS52)</f>
        <v xml:space="preserve">   </v>
      </c>
      <c r="EDR38" s="81" t="str">
        <f>CONCATENATE(Inhalt_K7!EDS52,"   ",Inhalt_K7!EDT52)</f>
        <v xml:space="preserve">   </v>
      </c>
      <c r="EDS38" s="81" t="str">
        <f>CONCATENATE(Inhalt_K7!EDT52,"   ",Inhalt_K7!EDU52)</f>
        <v xml:space="preserve">   </v>
      </c>
      <c r="EDT38" s="81" t="str">
        <f>CONCATENATE(Inhalt_K7!EDU52,"   ",Inhalt_K7!EDV52)</f>
        <v xml:space="preserve">   </v>
      </c>
      <c r="EDU38" s="81" t="str">
        <f>CONCATENATE(Inhalt_K7!EDV52,"   ",Inhalt_K7!EDW52)</f>
        <v xml:space="preserve">   </v>
      </c>
      <c r="EDV38" s="81" t="str">
        <f>CONCATENATE(Inhalt_K7!EDW52,"   ",Inhalt_K7!EDX52)</f>
        <v xml:space="preserve">   </v>
      </c>
      <c r="EDW38" s="81" t="str">
        <f>CONCATENATE(Inhalt_K7!EDX52,"   ",Inhalt_K7!EDY52)</f>
        <v xml:space="preserve">   </v>
      </c>
      <c r="EDX38" s="81" t="str">
        <f>CONCATENATE(Inhalt_K7!EDY52,"   ",Inhalt_K7!EDZ52)</f>
        <v xml:space="preserve">   </v>
      </c>
      <c r="EDY38" s="81" t="str">
        <f>CONCATENATE(Inhalt_K7!EDZ52,"   ",Inhalt_K7!EEA52)</f>
        <v xml:space="preserve">   </v>
      </c>
      <c r="EDZ38" s="81" t="str">
        <f>CONCATENATE(Inhalt_K7!EEA52,"   ",Inhalt_K7!EEB52)</f>
        <v xml:space="preserve">   </v>
      </c>
      <c r="EEA38" s="81" t="str">
        <f>CONCATENATE(Inhalt_K7!EEB52,"   ",Inhalt_K7!EEC52)</f>
        <v xml:space="preserve">   </v>
      </c>
      <c r="EEB38" s="81" t="str">
        <f>CONCATENATE(Inhalt_K7!EEC52,"   ",Inhalt_K7!EED52)</f>
        <v xml:space="preserve">   </v>
      </c>
      <c r="EEC38" s="81" t="str">
        <f>CONCATENATE(Inhalt_K7!EED52,"   ",Inhalt_K7!EEE52)</f>
        <v xml:space="preserve">   </v>
      </c>
      <c r="EED38" s="81" t="str">
        <f>CONCATENATE(Inhalt_K7!EEE52,"   ",Inhalt_K7!EEF52)</f>
        <v xml:space="preserve">   </v>
      </c>
      <c r="EEE38" s="81" t="str">
        <f>CONCATENATE(Inhalt_K7!EEF52,"   ",Inhalt_K7!EEG52)</f>
        <v xml:space="preserve">   </v>
      </c>
      <c r="EEF38" s="81" t="str">
        <f>CONCATENATE(Inhalt_K7!EEG52,"   ",Inhalt_K7!EEH52)</f>
        <v xml:space="preserve">   </v>
      </c>
      <c r="EEG38" s="81" t="str">
        <f>CONCATENATE(Inhalt_K7!EEH52,"   ",Inhalt_K7!EEI52)</f>
        <v xml:space="preserve">   </v>
      </c>
      <c r="EEH38" s="81" t="str">
        <f>CONCATENATE(Inhalt_K7!EEI52,"   ",Inhalt_K7!EEJ52)</f>
        <v xml:space="preserve">   </v>
      </c>
      <c r="EEI38" s="81" t="str">
        <f>CONCATENATE(Inhalt_K7!EEJ52,"   ",Inhalt_K7!EEK52)</f>
        <v xml:space="preserve">   </v>
      </c>
      <c r="EEJ38" s="81" t="str">
        <f>CONCATENATE(Inhalt_K7!EEK52,"   ",Inhalt_K7!EEL52)</f>
        <v xml:space="preserve">   </v>
      </c>
      <c r="EEK38" s="81" t="str">
        <f>CONCATENATE(Inhalt_K7!EEL52,"   ",Inhalt_K7!EEM52)</f>
        <v xml:space="preserve">   </v>
      </c>
      <c r="EEL38" s="81" t="str">
        <f>CONCATENATE(Inhalt_K7!EEM52,"   ",Inhalt_K7!EEN52)</f>
        <v xml:space="preserve">   </v>
      </c>
      <c r="EEM38" s="81" t="str">
        <f>CONCATENATE(Inhalt_K7!EEN52,"   ",Inhalt_K7!EEO52)</f>
        <v xml:space="preserve">   </v>
      </c>
      <c r="EEN38" s="81" t="str">
        <f>CONCATENATE(Inhalt_K7!EEO52,"   ",Inhalt_K7!EEP52)</f>
        <v xml:space="preserve">   </v>
      </c>
      <c r="EEO38" s="81" t="str">
        <f>CONCATENATE(Inhalt_K7!EEP52,"   ",Inhalt_K7!EEQ52)</f>
        <v xml:space="preserve">   </v>
      </c>
      <c r="EEP38" s="81" t="str">
        <f>CONCATENATE(Inhalt_K7!EEQ52,"   ",Inhalt_K7!EER52)</f>
        <v xml:space="preserve">   </v>
      </c>
      <c r="EEQ38" s="81" t="str">
        <f>CONCATENATE(Inhalt_K7!EER52,"   ",Inhalt_K7!EES52)</f>
        <v xml:space="preserve">   </v>
      </c>
      <c r="EER38" s="81" t="str">
        <f>CONCATENATE(Inhalt_K7!EES52,"   ",Inhalt_K7!EET52)</f>
        <v xml:space="preserve">   </v>
      </c>
      <c r="EES38" s="81" t="str">
        <f>CONCATENATE(Inhalt_K7!EET52,"   ",Inhalt_K7!EEU52)</f>
        <v xml:space="preserve">   </v>
      </c>
      <c r="EET38" s="81" t="str">
        <f>CONCATENATE(Inhalt_K7!EEU52,"   ",Inhalt_K7!EEV52)</f>
        <v xml:space="preserve">   </v>
      </c>
      <c r="EEU38" s="81" t="str">
        <f>CONCATENATE(Inhalt_K7!EEV52,"   ",Inhalt_K7!EEW52)</f>
        <v xml:space="preserve">   </v>
      </c>
      <c r="EEV38" s="81" t="str">
        <f>CONCATENATE(Inhalt_K7!EEW52,"   ",Inhalt_K7!EEX52)</f>
        <v xml:space="preserve">   </v>
      </c>
      <c r="EEW38" s="81" t="str">
        <f>CONCATENATE(Inhalt_K7!EEX52,"   ",Inhalt_K7!EEY52)</f>
        <v xml:space="preserve">   </v>
      </c>
      <c r="EEX38" s="81" t="str">
        <f>CONCATENATE(Inhalt_K7!EEY52,"   ",Inhalt_K7!EEZ52)</f>
        <v xml:space="preserve">   </v>
      </c>
      <c r="EEY38" s="81" t="str">
        <f>CONCATENATE(Inhalt_K7!EEZ52,"   ",Inhalt_K7!EFA52)</f>
        <v xml:space="preserve">   </v>
      </c>
      <c r="EEZ38" s="81" t="str">
        <f>CONCATENATE(Inhalt_K7!EFA52,"   ",Inhalt_K7!EFB52)</f>
        <v xml:space="preserve">   </v>
      </c>
      <c r="EFA38" s="81" t="str">
        <f>CONCATENATE(Inhalt_K7!EFB52,"   ",Inhalt_K7!EFC52)</f>
        <v xml:space="preserve">   </v>
      </c>
      <c r="EFB38" s="81" t="str">
        <f>CONCATENATE(Inhalt_K7!EFC52,"   ",Inhalt_K7!EFD52)</f>
        <v xml:space="preserve">   </v>
      </c>
      <c r="EFC38" s="81" t="str">
        <f>CONCATENATE(Inhalt_K7!EFD52,"   ",Inhalt_K7!EFE52)</f>
        <v xml:space="preserve">   </v>
      </c>
      <c r="EFD38" s="81" t="str">
        <f>CONCATENATE(Inhalt_K7!EFE52,"   ",Inhalt_K7!EFF52)</f>
        <v xml:space="preserve">   </v>
      </c>
      <c r="EFE38" s="81" t="str">
        <f>CONCATENATE(Inhalt_K7!EFF52,"   ",Inhalt_K7!EFG52)</f>
        <v xml:space="preserve">   </v>
      </c>
      <c r="EFF38" s="81" t="str">
        <f>CONCATENATE(Inhalt_K7!EFG52,"   ",Inhalt_K7!EFH52)</f>
        <v xml:space="preserve">   </v>
      </c>
      <c r="EFG38" s="81" t="str">
        <f>CONCATENATE(Inhalt_K7!EFH52,"   ",Inhalt_K7!EFI52)</f>
        <v xml:space="preserve">   </v>
      </c>
      <c r="EFH38" s="81" t="str">
        <f>CONCATENATE(Inhalt_K7!EFI52,"   ",Inhalt_K7!EFJ52)</f>
        <v xml:space="preserve">   </v>
      </c>
      <c r="EFI38" s="81" t="str">
        <f>CONCATENATE(Inhalt_K7!EFJ52,"   ",Inhalt_K7!EFK52)</f>
        <v xml:space="preserve">   </v>
      </c>
      <c r="EFJ38" s="81" t="str">
        <f>CONCATENATE(Inhalt_K7!EFK52,"   ",Inhalt_K7!EFL52)</f>
        <v xml:space="preserve">   </v>
      </c>
      <c r="EFK38" s="81" t="str">
        <f>CONCATENATE(Inhalt_K7!EFL52,"   ",Inhalt_K7!EFM52)</f>
        <v xml:space="preserve">   </v>
      </c>
      <c r="EFL38" s="81" t="str">
        <f>CONCATENATE(Inhalt_K7!EFM52,"   ",Inhalt_K7!EFN52)</f>
        <v xml:space="preserve">   </v>
      </c>
      <c r="EFM38" s="81" t="str">
        <f>CONCATENATE(Inhalt_K7!EFN52,"   ",Inhalt_K7!EFO52)</f>
        <v xml:space="preserve">   </v>
      </c>
      <c r="EFN38" s="81" t="str">
        <f>CONCATENATE(Inhalt_K7!EFO52,"   ",Inhalt_K7!EFP52)</f>
        <v xml:space="preserve">   </v>
      </c>
      <c r="EFO38" s="81" t="str">
        <f>CONCATENATE(Inhalt_K7!EFP52,"   ",Inhalt_K7!EFQ52)</f>
        <v xml:space="preserve">   </v>
      </c>
      <c r="EFP38" s="81" t="str">
        <f>CONCATENATE(Inhalt_K7!EFQ52,"   ",Inhalt_K7!EFR52)</f>
        <v xml:space="preserve">   </v>
      </c>
      <c r="EFQ38" s="81" t="str">
        <f>CONCATENATE(Inhalt_K7!EFR52,"   ",Inhalt_K7!EFS52)</f>
        <v xml:space="preserve">   </v>
      </c>
      <c r="EFR38" s="81" t="str">
        <f>CONCATENATE(Inhalt_K7!EFS52,"   ",Inhalt_K7!EFT52)</f>
        <v xml:space="preserve">   </v>
      </c>
      <c r="EFS38" s="81" t="str">
        <f>CONCATENATE(Inhalt_K7!EFT52,"   ",Inhalt_K7!EFU52)</f>
        <v xml:space="preserve">   </v>
      </c>
      <c r="EFT38" s="81" t="str">
        <f>CONCATENATE(Inhalt_K7!EFU52,"   ",Inhalt_K7!EFV52)</f>
        <v xml:space="preserve">   </v>
      </c>
      <c r="EFU38" s="81" t="str">
        <f>CONCATENATE(Inhalt_K7!EFV52,"   ",Inhalt_K7!EFW52)</f>
        <v xml:space="preserve">   </v>
      </c>
      <c r="EFV38" s="81" t="str">
        <f>CONCATENATE(Inhalt_K7!EFW52,"   ",Inhalt_K7!EFX52)</f>
        <v xml:space="preserve">   </v>
      </c>
      <c r="EFW38" s="81" t="str">
        <f>CONCATENATE(Inhalt_K7!EFX52,"   ",Inhalt_K7!EFY52)</f>
        <v xml:space="preserve">   </v>
      </c>
      <c r="EFX38" s="81" t="str">
        <f>CONCATENATE(Inhalt_K7!EFY52,"   ",Inhalt_K7!EFZ52)</f>
        <v xml:space="preserve">   </v>
      </c>
      <c r="EFY38" s="81" t="str">
        <f>CONCATENATE(Inhalt_K7!EFZ52,"   ",Inhalt_K7!EGA52)</f>
        <v xml:space="preserve">   </v>
      </c>
      <c r="EFZ38" s="81" t="str">
        <f>CONCATENATE(Inhalt_K7!EGA52,"   ",Inhalt_K7!EGB52)</f>
        <v xml:space="preserve">   </v>
      </c>
      <c r="EGA38" s="81" t="str">
        <f>CONCATENATE(Inhalt_K7!EGB52,"   ",Inhalt_K7!EGC52)</f>
        <v xml:space="preserve">   </v>
      </c>
      <c r="EGB38" s="81" t="str">
        <f>CONCATENATE(Inhalt_K7!EGC52,"   ",Inhalt_K7!EGD52)</f>
        <v xml:space="preserve">   </v>
      </c>
      <c r="EGC38" s="81" t="str">
        <f>CONCATENATE(Inhalt_K7!EGD52,"   ",Inhalt_K7!EGE52)</f>
        <v xml:space="preserve">   </v>
      </c>
      <c r="EGD38" s="81" t="str">
        <f>CONCATENATE(Inhalt_K7!EGE52,"   ",Inhalt_K7!EGF52)</f>
        <v xml:space="preserve">   </v>
      </c>
      <c r="EGE38" s="81" t="str">
        <f>CONCATENATE(Inhalt_K7!EGF52,"   ",Inhalt_K7!EGG52)</f>
        <v xml:space="preserve">   </v>
      </c>
      <c r="EGF38" s="81" t="str">
        <f>CONCATENATE(Inhalt_K7!EGG52,"   ",Inhalt_K7!EGH52)</f>
        <v xml:space="preserve">   </v>
      </c>
      <c r="EGG38" s="81" t="str">
        <f>CONCATENATE(Inhalt_K7!EGH52,"   ",Inhalt_K7!EGI52)</f>
        <v xml:space="preserve">   </v>
      </c>
      <c r="EGH38" s="81" t="str">
        <f>CONCATENATE(Inhalt_K7!EGI52,"   ",Inhalt_K7!EGJ52)</f>
        <v xml:space="preserve">   </v>
      </c>
      <c r="EGI38" s="81" t="str">
        <f>CONCATENATE(Inhalt_K7!EGJ52,"   ",Inhalt_K7!EGK52)</f>
        <v xml:space="preserve">   </v>
      </c>
      <c r="EGJ38" s="81" t="str">
        <f>CONCATENATE(Inhalt_K7!EGK52,"   ",Inhalt_K7!EGL52)</f>
        <v xml:space="preserve">   </v>
      </c>
      <c r="EGK38" s="81" t="str">
        <f>CONCATENATE(Inhalt_K7!EGL52,"   ",Inhalt_K7!EGM52)</f>
        <v xml:space="preserve">   </v>
      </c>
      <c r="EGL38" s="81" t="str">
        <f>CONCATENATE(Inhalt_K7!EGM52,"   ",Inhalt_K7!EGN52)</f>
        <v xml:space="preserve">   </v>
      </c>
      <c r="EGM38" s="81" t="str">
        <f>CONCATENATE(Inhalt_K7!EGN52,"   ",Inhalt_K7!EGO52)</f>
        <v xml:space="preserve">   </v>
      </c>
      <c r="EGN38" s="81" t="str">
        <f>CONCATENATE(Inhalt_K7!EGO52,"   ",Inhalt_K7!EGP52)</f>
        <v xml:space="preserve">   </v>
      </c>
      <c r="EGO38" s="81" t="str">
        <f>CONCATENATE(Inhalt_K7!EGP52,"   ",Inhalt_K7!EGQ52)</f>
        <v xml:space="preserve">   </v>
      </c>
      <c r="EGP38" s="81" t="str">
        <f>CONCATENATE(Inhalt_K7!EGQ52,"   ",Inhalt_K7!EGR52)</f>
        <v xml:space="preserve">   </v>
      </c>
      <c r="EGQ38" s="81" t="str">
        <f>CONCATENATE(Inhalt_K7!EGR52,"   ",Inhalt_K7!EGS52)</f>
        <v xml:space="preserve">   </v>
      </c>
      <c r="EGR38" s="81" t="str">
        <f>CONCATENATE(Inhalt_K7!EGS52,"   ",Inhalt_K7!EGT52)</f>
        <v xml:space="preserve">   </v>
      </c>
      <c r="EGS38" s="81" t="str">
        <f>CONCATENATE(Inhalt_K7!EGT52,"   ",Inhalt_K7!EGU52)</f>
        <v xml:space="preserve">   </v>
      </c>
      <c r="EGT38" s="81" t="str">
        <f>CONCATENATE(Inhalt_K7!EGU52,"   ",Inhalt_K7!EGV52)</f>
        <v xml:space="preserve">   </v>
      </c>
      <c r="EGU38" s="81" t="str">
        <f>CONCATENATE(Inhalt_K7!EGV52,"   ",Inhalt_K7!EGW52)</f>
        <v xml:space="preserve">   </v>
      </c>
      <c r="EGV38" s="81" t="str">
        <f>CONCATENATE(Inhalt_K7!EGW52,"   ",Inhalt_K7!EGX52)</f>
        <v xml:space="preserve">   </v>
      </c>
      <c r="EGW38" s="81" t="str">
        <f>CONCATENATE(Inhalt_K7!EGX52,"   ",Inhalt_K7!EGY52)</f>
        <v xml:space="preserve">   </v>
      </c>
      <c r="EGX38" s="81" t="str">
        <f>CONCATENATE(Inhalt_K7!EGY52,"   ",Inhalt_K7!EGZ52)</f>
        <v xml:space="preserve">   </v>
      </c>
      <c r="EGY38" s="81" t="str">
        <f>CONCATENATE(Inhalt_K7!EGZ52,"   ",Inhalt_K7!EHA52)</f>
        <v xml:space="preserve">   </v>
      </c>
      <c r="EGZ38" s="81" t="str">
        <f>CONCATENATE(Inhalt_K7!EHA52,"   ",Inhalt_K7!EHB52)</f>
        <v xml:space="preserve">   </v>
      </c>
      <c r="EHA38" s="81" t="str">
        <f>CONCATENATE(Inhalt_K7!EHB52,"   ",Inhalt_K7!EHC52)</f>
        <v xml:space="preserve">   </v>
      </c>
      <c r="EHB38" s="81" t="str">
        <f>CONCATENATE(Inhalt_K7!EHC52,"   ",Inhalt_K7!EHD52)</f>
        <v xml:space="preserve">   </v>
      </c>
      <c r="EHC38" s="81" t="str">
        <f>CONCATENATE(Inhalt_K7!EHD52,"   ",Inhalt_K7!EHE52)</f>
        <v xml:space="preserve">   </v>
      </c>
      <c r="EHD38" s="81" t="str">
        <f>CONCATENATE(Inhalt_K7!EHE52,"   ",Inhalt_K7!EHF52)</f>
        <v xml:space="preserve">   </v>
      </c>
      <c r="EHE38" s="81" t="str">
        <f>CONCATENATE(Inhalt_K7!EHF52,"   ",Inhalt_K7!EHG52)</f>
        <v xml:space="preserve">   </v>
      </c>
      <c r="EHF38" s="81" t="str">
        <f>CONCATENATE(Inhalt_K7!EHG52,"   ",Inhalt_K7!EHH52)</f>
        <v xml:space="preserve">   </v>
      </c>
      <c r="EHG38" s="81" t="str">
        <f>CONCATENATE(Inhalt_K7!EHH52,"   ",Inhalt_K7!EHI52)</f>
        <v xml:space="preserve">   </v>
      </c>
      <c r="EHH38" s="81" t="str">
        <f>CONCATENATE(Inhalt_K7!EHI52,"   ",Inhalt_K7!EHJ52)</f>
        <v xml:space="preserve">   </v>
      </c>
      <c r="EHI38" s="81" t="str">
        <f>CONCATENATE(Inhalt_K7!EHJ52,"   ",Inhalt_K7!EHK52)</f>
        <v xml:space="preserve">   </v>
      </c>
      <c r="EHJ38" s="81" t="str">
        <f>CONCATENATE(Inhalt_K7!EHK52,"   ",Inhalt_K7!EHL52)</f>
        <v xml:space="preserve">   </v>
      </c>
      <c r="EHK38" s="81" t="str">
        <f>CONCATENATE(Inhalt_K7!EHL52,"   ",Inhalt_K7!EHM52)</f>
        <v xml:space="preserve">   </v>
      </c>
      <c r="EHL38" s="81" t="str">
        <f>CONCATENATE(Inhalt_K7!EHM52,"   ",Inhalt_K7!EHN52)</f>
        <v xml:space="preserve">   </v>
      </c>
      <c r="EHM38" s="81" t="str">
        <f>CONCATENATE(Inhalt_K7!EHN52,"   ",Inhalt_K7!EHO52)</f>
        <v xml:space="preserve">   </v>
      </c>
      <c r="EHN38" s="81" t="str">
        <f>CONCATENATE(Inhalt_K7!EHO52,"   ",Inhalt_K7!EHP52)</f>
        <v xml:space="preserve">   </v>
      </c>
      <c r="EHO38" s="81" t="str">
        <f>CONCATENATE(Inhalt_K7!EHP52,"   ",Inhalt_K7!EHQ52)</f>
        <v xml:space="preserve">   </v>
      </c>
      <c r="EHP38" s="81" t="str">
        <f>CONCATENATE(Inhalt_K7!EHQ52,"   ",Inhalt_K7!EHR52)</f>
        <v xml:space="preserve">   </v>
      </c>
      <c r="EHQ38" s="81" t="str">
        <f>CONCATENATE(Inhalt_K7!EHR52,"   ",Inhalt_K7!EHS52)</f>
        <v xml:space="preserve">   </v>
      </c>
      <c r="EHR38" s="81" t="str">
        <f>CONCATENATE(Inhalt_K7!EHS52,"   ",Inhalt_K7!EHT52)</f>
        <v xml:space="preserve">   </v>
      </c>
      <c r="EHS38" s="81" t="str">
        <f>CONCATENATE(Inhalt_K7!EHT52,"   ",Inhalt_K7!EHU52)</f>
        <v xml:space="preserve">   </v>
      </c>
      <c r="EHT38" s="81" t="str">
        <f>CONCATENATE(Inhalt_K7!EHU52,"   ",Inhalt_K7!EHV52)</f>
        <v xml:space="preserve">   </v>
      </c>
      <c r="EHU38" s="81" t="str">
        <f>CONCATENATE(Inhalt_K7!EHV52,"   ",Inhalt_K7!EHW52)</f>
        <v xml:space="preserve">   </v>
      </c>
      <c r="EHV38" s="81" t="str">
        <f>CONCATENATE(Inhalt_K7!EHW52,"   ",Inhalt_K7!EHX52)</f>
        <v xml:space="preserve">   </v>
      </c>
      <c r="EHW38" s="81" t="str">
        <f>CONCATENATE(Inhalt_K7!EHX52,"   ",Inhalt_K7!EHY52)</f>
        <v xml:space="preserve">   </v>
      </c>
      <c r="EHX38" s="81" t="str">
        <f>CONCATENATE(Inhalt_K7!EHY52,"   ",Inhalt_K7!EHZ52)</f>
        <v xml:space="preserve">   </v>
      </c>
      <c r="EHY38" s="81" t="str">
        <f>CONCATENATE(Inhalt_K7!EHZ52,"   ",Inhalt_K7!EIA52)</f>
        <v xml:space="preserve">   </v>
      </c>
      <c r="EHZ38" s="81" t="str">
        <f>CONCATENATE(Inhalt_K7!EIA52,"   ",Inhalt_K7!EIB52)</f>
        <v xml:space="preserve">   </v>
      </c>
      <c r="EIA38" s="81" t="str">
        <f>CONCATENATE(Inhalt_K7!EIB52,"   ",Inhalt_K7!EIC52)</f>
        <v xml:space="preserve">   </v>
      </c>
      <c r="EIB38" s="81" t="str">
        <f>CONCATENATE(Inhalt_K7!EIC52,"   ",Inhalt_K7!EID52)</f>
        <v xml:space="preserve">   </v>
      </c>
      <c r="EIC38" s="81" t="str">
        <f>CONCATENATE(Inhalt_K7!EID52,"   ",Inhalt_K7!EIE52)</f>
        <v xml:space="preserve">   </v>
      </c>
      <c r="EID38" s="81" t="str">
        <f>CONCATENATE(Inhalt_K7!EIE52,"   ",Inhalt_K7!EIF52)</f>
        <v xml:space="preserve">   </v>
      </c>
      <c r="EIE38" s="81" t="str">
        <f>CONCATENATE(Inhalt_K7!EIF52,"   ",Inhalt_K7!EIG52)</f>
        <v xml:space="preserve">   </v>
      </c>
      <c r="EIF38" s="81" t="str">
        <f>CONCATENATE(Inhalt_K7!EIG52,"   ",Inhalt_K7!EIH52)</f>
        <v xml:space="preserve">   </v>
      </c>
      <c r="EIG38" s="81" t="str">
        <f>CONCATENATE(Inhalt_K7!EIH52,"   ",Inhalt_K7!EII52)</f>
        <v xml:space="preserve">   </v>
      </c>
      <c r="EIH38" s="81" t="str">
        <f>CONCATENATE(Inhalt_K7!EII52,"   ",Inhalt_K7!EIJ52)</f>
        <v xml:space="preserve">   </v>
      </c>
      <c r="EII38" s="81" t="str">
        <f>CONCATENATE(Inhalt_K7!EIJ52,"   ",Inhalt_K7!EIK52)</f>
        <v xml:space="preserve">   </v>
      </c>
      <c r="EIJ38" s="81" t="str">
        <f>CONCATENATE(Inhalt_K7!EIK52,"   ",Inhalt_K7!EIL52)</f>
        <v xml:space="preserve">   </v>
      </c>
      <c r="EIK38" s="81" t="str">
        <f>CONCATENATE(Inhalt_K7!EIL52,"   ",Inhalt_K7!EIM52)</f>
        <v xml:space="preserve">   </v>
      </c>
      <c r="EIL38" s="81" t="str">
        <f>CONCATENATE(Inhalt_K7!EIM52,"   ",Inhalt_K7!EIN52)</f>
        <v xml:space="preserve">   </v>
      </c>
      <c r="EIM38" s="81" t="str">
        <f>CONCATENATE(Inhalt_K7!EIN52,"   ",Inhalt_K7!EIO52)</f>
        <v xml:space="preserve">   </v>
      </c>
      <c r="EIN38" s="81" t="str">
        <f>CONCATENATE(Inhalt_K7!EIO52,"   ",Inhalt_K7!EIP52)</f>
        <v xml:space="preserve">   </v>
      </c>
      <c r="EIO38" s="81" t="str">
        <f>CONCATENATE(Inhalt_K7!EIP52,"   ",Inhalt_K7!EIQ52)</f>
        <v xml:space="preserve">   </v>
      </c>
      <c r="EIP38" s="81" t="str">
        <f>CONCATENATE(Inhalt_K7!EIQ52,"   ",Inhalt_K7!EIR52)</f>
        <v xml:space="preserve">   </v>
      </c>
      <c r="EIQ38" s="81" t="str">
        <f>CONCATENATE(Inhalt_K7!EIR52,"   ",Inhalt_K7!EIS52)</f>
        <v xml:space="preserve">   </v>
      </c>
      <c r="EIR38" s="81" t="str">
        <f>CONCATENATE(Inhalt_K7!EIS52,"   ",Inhalt_K7!EIT52)</f>
        <v xml:space="preserve">   </v>
      </c>
      <c r="EIS38" s="81" t="str">
        <f>CONCATENATE(Inhalt_K7!EIT52,"   ",Inhalt_K7!EIU52)</f>
        <v xml:space="preserve">   </v>
      </c>
      <c r="EIT38" s="81" t="str">
        <f>CONCATENATE(Inhalt_K7!EIU52,"   ",Inhalt_K7!EIV52)</f>
        <v xml:space="preserve">   </v>
      </c>
      <c r="EIU38" s="81" t="str">
        <f>CONCATENATE(Inhalt_K7!EIV52,"   ",Inhalt_K7!EIW52)</f>
        <v xml:space="preserve">   </v>
      </c>
      <c r="EIV38" s="81" t="str">
        <f>CONCATENATE(Inhalt_K7!EIW52,"   ",Inhalt_K7!EIX52)</f>
        <v xml:space="preserve">   </v>
      </c>
      <c r="EIW38" s="81" t="str">
        <f>CONCATENATE(Inhalt_K7!EIX52,"   ",Inhalt_K7!EIY52)</f>
        <v xml:space="preserve">   </v>
      </c>
      <c r="EIX38" s="81" t="str">
        <f>CONCATENATE(Inhalt_K7!EIY52,"   ",Inhalt_K7!EIZ52)</f>
        <v xml:space="preserve">   </v>
      </c>
      <c r="EIY38" s="81" t="str">
        <f>CONCATENATE(Inhalt_K7!EIZ52,"   ",Inhalt_K7!EJA52)</f>
        <v xml:space="preserve">   </v>
      </c>
      <c r="EIZ38" s="81" t="str">
        <f>CONCATENATE(Inhalt_K7!EJA52,"   ",Inhalt_K7!EJB52)</f>
        <v xml:space="preserve">   </v>
      </c>
      <c r="EJA38" s="81" t="str">
        <f>CONCATENATE(Inhalt_K7!EJB52,"   ",Inhalt_K7!EJC52)</f>
        <v xml:space="preserve">   </v>
      </c>
      <c r="EJB38" s="81" t="str">
        <f>CONCATENATE(Inhalt_K7!EJC52,"   ",Inhalt_K7!EJD52)</f>
        <v xml:space="preserve">   </v>
      </c>
      <c r="EJC38" s="81" t="str">
        <f>CONCATENATE(Inhalt_K7!EJD52,"   ",Inhalt_K7!EJE52)</f>
        <v xml:space="preserve">   </v>
      </c>
      <c r="EJD38" s="81" t="str">
        <f>CONCATENATE(Inhalt_K7!EJE52,"   ",Inhalt_K7!EJF52)</f>
        <v xml:space="preserve">   </v>
      </c>
      <c r="EJE38" s="81" t="str">
        <f>CONCATENATE(Inhalt_K7!EJF52,"   ",Inhalt_K7!EJG52)</f>
        <v xml:space="preserve">   </v>
      </c>
      <c r="EJF38" s="81" t="str">
        <f>CONCATENATE(Inhalt_K7!EJG52,"   ",Inhalt_K7!EJH52)</f>
        <v xml:space="preserve">   </v>
      </c>
      <c r="EJG38" s="81" t="str">
        <f>CONCATENATE(Inhalt_K7!EJH52,"   ",Inhalt_K7!EJI52)</f>
        <v xml:space="preserve">   </v>
      </c>
      <c r="EJH38" s="81" t="str">
        <f>CONCATENATE(Inhalt_K7!EJI52,"   ",Inhalt_K7!EJJ52)</f>
        <v xml:space="preserve">   </v>
      </c>
      <c r="EJI38" s="81" t="str">
        <f>CONCATENATE(Inhalt_K7!EJJ52,"   ",Inhalt_K7!EJK52)</f>
        <v xml:space="preserve">   </v>
      </c>
      <c r="EJJ38" s="81" t="str">
        <f>CONCATENATE(Inhalt_K7!EJK52,"   ",Inhalt_K7!EJL52)</f>
        <v xml:space="preserve">   </v>
      </c>
      <c r="EJK38" s="81" t="str">
        <f>CONCATENATE(Inhalt_K7!EJL52,"   ",Inhalt_K7!EJM52)</f>
        <v xml:space="preserve">   </v>
      </c>
      <c r="EJL38" s="81" t="str">
        <f>CONCATENATE(Inhalt_K7!EJM52,"   ",Inhalt_K7!EJN52)</f>
        <v xml:space="preserve">   </v>
      </c>
      <c r="EJM38" s="81" t="str">
        <f>CONCATENATE(Inhalt_K7!EJN52,"   ",Inhalt_K7!EJO52)</f>
        <v xml:space="preserve">   </v>
      </c>
      <c r="EJN38" s="81" t="str">
        <f>CONCATENATE(Inhalt_K7!EJO52,"   ",Inhalt_K7!EJP52)</f>
        <v xml:space="preserve">   </v>
      </c>
      <c r="EJO38" s="81" t="str">
        <f>CONCATENATE(Inhalt_K7!EJP52,"   ",Inhalt_K7!EJQ52)</f>
        <v xml:space="preserve">   </v>
      </c>
      <c r="EJP38" s="81" t="str">
        <f>CONCATENATE(Inhalt_K7!EJQ52,"   ",Inhalt_K7!EJR52)</f>
        <v xml:space="preserve">   </v>
      </c>
      <c r="EJQ38" s="81" t="str">
        <f>CONCATENATE(Inhalt_K7!EJR52,"   ",Inhalt_K7!EJS52)</f>
        <v xml:space="preserve">   </v>
      </c>
      <c r="EJR38" s="81" t="str">
        <f>CONCATENATE(Inhalt_K7!EJS52,"   ",Inhalt_K7!EJT52)</f>
        <v xml:space="preserve">   </v>
      </c>
      <c r="EJS38" s="81" t="str">
        <f>CONCATENATE(Inhalt_K7!EJT52,"   ",Inhalt_K7!EJU52)</f>
        <v xml:space="preserve">   </v>
      </c>
      <c r="EJT38" s="81" t="str">
        <f>CONCATENATE(Inhalt_K7!EJU52,"   ",Inhalt_K7!EJV52)</f>
        <v xml:space="preserve">   </v>
      </c>
      <c r="EJU38" s="81" t="str">
        <f>CONCATENATE(Inhalt_K7!EJV52,"   ",Inhalt_K7!EJW52)</f>
        <v xml:space="preserve">   </v>
      </c>
      <c r="EJV38" s="81" t="str">
        <f>CONCATENATE(Inhalt_K7!EJW52,"   ",Inhalt_K7!EJX52)</f>
        <v xml:space="preserve">   </v>
      </c>
      <c r="EJW38" s="81" t="str">
        <f>CONCATENATE(Inhalt_K7!EJX52,"   ",Inhalt_K7!EJY52)</f>
        <v xml:space="preserve">   </v>
      </c>
      <c r="EJX38" s="81" t="str">
        <f>CONCATENATE(Inhalt_K7!EJY52,"   ",Inhalt_K7!EJZ52)</f>
        <v xml:space="preserve">   </v>
      </c>
      <c r="EJY38" s="81" t="str">
        <f>CONCATENATE(Inhalt_K7!EJZ52,"   ",Inhalt_K7!EKA52)</f>
        <v xml:space="preserve">   </v>
      </c>
      <c r="EJZ38" s="81" t="str">
        <f>CONCATENATE(Inhalt_K7!EKA52,"   ",Inhalt_K7!EKB52)</f>
        <v xml:space="preserve">   </v>
      </c>
      <c r="EKA38" s="81" t="str">
        <f>CONCATENATE(Inhalt_K7!EKB52,"   ",Inhalt_K7!EKC52)</f>
        <v xml:space="preserve">   </v>
      </c>
      <c r="EKB38" s="81" t="str">
        <f>CONCATENATE(Inhalt_K7!EKC52,"   ",Inhalt_K7!EKD52)</f>
        <v xml:space="preserve">   </v>
      </c>
      <c r="EKC38" s="81" t="str">
        <f>CONCATENATE(Inhalt_K7!EKD52,"   ",Inhalt_K7!EKE52)</f>
        <v xml:space="preserve">   </v>
      </c>
      <c r="EKD38" s="81" t="str">
        <f>CONCATENATE(Inhalt_K7!EKE52,"   ",Inhalt_K7!EKF52)</f>
        <v xml:space="preserve">   </v>
      </c>
      <c r="EKE38" s="81" t="str">
        <f>CONCATENATE(Inhalt_K7!EKF52,"   ",Inhalt_K7!EKG52)</f>
        <v xml:space="preserve">   </v>
      </c>
      <c r="EKF38" s="81" t="str">
        <f>CONCATENATE(Inhalt_K7!EKG52,"   ",Inhalt_K7!EKH52)</f>
        <v xml:space="preserve">   </v>
      </c>
      <c r="EKG38" s="81" t="str">
        <f>CONCATENATE(Inhalt_K7!EKH52,"   ",Inhalt_K7!EKI52)</f>
        <v xml:space="preserve">   </v>
      </c>
      <c r="EKH38" s="81" t="str">
        <f>CONCATENATE(Inhalt_K7!EKI52,"   ",Inhalt_K7!EKJ52)</f>
        <v xml:space="preserve">   </v>
      </c>
      <c r="EKI38" s="81" t="str">
        <f>CONCATENATE(Inhalt_K7!EKJ52,"   ",Inhalt_K7!EKK52)</f>
        <v xml:space="preserve">   </v>
      </c>
      <c r="EKJ38" s="81" t="str">
        <f>CONCATENATE(Inhalt_K7!EKK52,"   ",Inhalt_K7!EKL52)</f>
        <v xml:space="preserve">   </v>
      </c>
      <c r="EKK38" s="81" t="str">
        <f>CONCATENATE(Inhalt_K7!EKL52,"   ",Inhalt_K7!EKM52)</f>
        <v xml:space="preserve">   </v>
      </c>
      <c r="EKL38" s="81" t="str">
        <f>CONCATENATE(Inhalt_K7!EKM52,"   ",Inhalt_K7!EKN52)</f>
        <v xml:space="preserve">   </v>
      </c>
      <c r="EKM38" s="81" t="str">
        <f>CONCATENATE(Inhalt_K7!EKN52,"   ",Inhalt_K7!EKO52)</f>
        <v xml:space="preserve">   </v>
      </c>
      <c r="EKN38" s="81" t="str">
        <f>CONCATENATE(Inhalt_K7!EKO52,"   ",Inhalt_K7!EKP52)</f>
        <v xml:space="preserve">   </v>
      </c>
      <c r="EKO38" s="81" t="str">
        <f>CONCATENATE(Inhalt_K7!EKP52,"   ",Inhalt_K7!EKQ52)</f>
        <v xml:space="preserve">   </v>
      </c>
      <c r="EKP38" s="81" t="str">
        <f>CONCATENATE(Inhalt_K7!EKQ52,"   ",Inhalt_K7!EKR52)</f>
        <v xml:space="preserve">   </v>
      </c>
      <c r="EKQ38" s="81" t="str">
        <f>CONCATENATE(Inhalt_K7!EKR52,"   ",Inhalt_K7!EKS52)</f>
        <v xml:space="preserve">   </v>
      </c>
      <c r="EKR38" s="81" t="str">
        <f>CONCATENATE(Inhalt_K7!EKS52,"   ",Inhalt_K7!EKT52)</f>
        <v xml:space="preserve">   </v>
      </c>
      <c r="EKS38" s="81" t="str">
        <f>CONCATENATE(Inhalt_K7!EKT52,"   ",Inhalt_K7!EKU52)</f>
        <v xml:space="preserve">   </v>
      </c>
      <c r="EKT38" s="81" t="str">
        <f>CONCATENATE(Inhalt_K7!EKU52,"   ",Inhalt_K7!EKV52)</f>
        <v xml:space="preserve">   </v>
      </c>
      <c r="EKU38" s="81" t="str">
        <f>CONCATENATE(Inhalt_K7!EKV52,"   ",Inhalt_K7!EKW52)</f>
        <v xml:space="preserve">   </v>
      </c>
      <c r="EKV38" s="81" t="str">
        <f>CONCATENATE(Inhalt_K7!EKW52,"   ",Inhalt_K7!EKX52)</f>
        <v xml:space="preserve">   </v>
      </c>
      <c r="EKW38" s="81" t="str">
        <f>CONCATENATE(Inhalt_K7!EKX52,"   ",Inhalt_K7!EKY52)</f>
        <v xml:space="preserve">   </v>
      </c>
      <c r="EKX38" s="81" t="str">
        <f>CONCATENATE(Inhalt_K7!EKY52,"   ",Inhalt_K7!EKZ52)</f>
        <v xml:space="preserve">   </v>
      </c>
      <c r="EKY38" s="81" t="str">
        <f>CONCATENATE(Inhalt_K7!EKZ52,"   ",Inhalt_K7!ELA52)</f>
        <v xml:space="preserve">   </v>
      </c>
      <c r="EKZ38" s="81" t="str">
        <f>CONCATENATE(Inhalt_K7!ELA52,"   ",Inhalt_K7!ELB52)</f>
        <v xml:space="preserve">   </v>
      </c>
      <c r="ELA38" s="81" t="str">
        <f>CONCATENATE(Inhalt_K7!ELB52,"   ",Inhalt_K7!ELC52)</f>
        <v xml:space="preserve">   </v>
      </c>
      <c r="ELB38" s="81" t="str">
        <f>CONCATENATE(Inhalt_K7!ELC52,"   ",Inhalt_K7!ELD52)</f>
        <v xml:space="preserve">   </v>
      </c>
      <c r="ELC38" s="81" t="str">
        <f>CONCATENATE(Inhalt_K7!ELD52,"   ",Inhalt_K7!ELE52)</f>
        <v xml:space="preserve">   </v>
      </c>
      <c r="ELD38" s="81" t="str">
        <f>CONCATENATE(Inhalt_K7!ELE52,"   ",Inhalt_K7!ELF52)</f>
        <v xml:space="preserve">   </v>
      </c>
      <c r="ELE38" s="81" t="str">
        <f>CONCATENATE(Inhalt_K7!ELF52,"   ",Inhalt_K7!ELG52)</f>
        <v xml:space="preserve">   </v>
      </c>
      <c r="ELF38" s="81" t="str">
        <f>CONCATENATE(Inhalt_K7!ELG52,"   ",Inhalt_K7!ELH52)</f>
        <v xml:space="preserve">   </v>
      </c>
      <c r="ELG38" s="81" t="str">
        <f>CONCATENATE(Inhalt_K7!ELH52,"   ",Inhalt_K7!ELI52)</f>
        <v xml:space="preserve">   </v>
      </c>
      <c r="ELH38" s="81" t="str">
        <f>CONCATENATE(Inhalt_K7!ELI52,"   ",Inhalt_K7!ELJ52)</f>
        <v xml:space="preserve">   </v>
      </c>
      <c r="ELI38" s="81" t="str">
        <f>CONCATENATE(Inhalt_K7!ELJ52,"   ",Inhalt_K7!ELK52)</f>
        <v xml:space="preserve">   </v>
      </c>
      <c r="ELJ38" s="81" t="str">
        <f>CONCATENATE(Inhalt_K7!ELK52,"   ",Inhalt_K7!ELL52)</f>
        <v xml:space="preserve">   </v>
      </c>
      <c r="ELK38" s="81" t="str">
        <f>CONCATENATE(Inhalt_K7!ELL52,"   ",Inhalt_K7!ELM52)</f>
        <v xml:space="preserve">   </v>
      </c>
      <c r="ELL38" s="81" t="str">
        <f>CONCATENATE(Inhalt_K7!ELM52,"   ",Inhalt_K7!ELN52)</f>
        <v xml:space="preserve">   </v>
      </c>
      <c r="ELM38" s="81" t="str">
        <f>CONCATENATE(Inhalt_K7!ELN52,"   ",Inhalt_K7!ELO52)</f>
        <v xml:space="preserve">   </v>
      </c>
      <c r="ELN38" s="81" t="str">
        <f>CONCATENATE(Inhalt_K7!ELO52,"   ",Inhalt_K7!ELP52)</f>
        <v xml:space="preserve">   </v>
      </c>
      <c r="ELO38" s="81" t="str">
        <f>CONCATENATE(Inhalt_K7!ELP52,"   ",Inhalt_K7!ELQ52)</f>
        <v xml:space="preserve">   </v>
      </c>
      <c r="ELP38" s="81" t="str">
        <f>CONCATENATE(Inhalt_K7!ELQ52,"   ",Inhalt_K7!ELR52)</f>
        <v xml:space="preserve">   </v>
      </c>
      <c r="ELQ38" s="81" t="str">
        <f>CONCATENATE(Inhalt_K7!ELR52,"   ",Inhalt_K7!ELS52)</f>
        <v xml:space="preserve">   </v>
      </c>
      <c r="ELR38" s="81" t="str">
        <f>CONCATENATE(Inhalt_K7!ELS52,"   ",Inhalt_K7!ELT52)</f>
        <v xml:space="preserve">   </v>
      </c>
      <c r="ELS38" s="81" t="str">
        <f>CONCATENATE(Inhalt_K7!ELT52,"   ",Inhalt_K7!ELU52)</f>
        <v xml:space="preserve">   </v>
      </c>
      <c r="ELT38" s="81" t="str">
        <f>CONCATENATE(Inhalt_K7!ELU52,"   ",Inhalt_K7!ELV52)</f>
        <v xml:space="preserve">   </v>
      </c>
      <c r="ELU38" s="81" t="str">
        <f>CONCATENATE(Inhalt_K7!ELV52,"   ",Inhalt_K7!ELW52)</f>
        <v xml:space="preserve">   </v>
      </c>
      <c r="ELV38" s="81" t="str">
        <f>CONCATENATE(Inhalt_K7!ELW52,"   ",Inhalt_K7!ELX52)</f>
        <v xml:space="preserve">   </v>
      </c>
      <c r="ELW38" s="81" t="str">
        <f>CONCATENATE(Inhalt_K7!ELX52,"   ",Inhalt_K7!ELY52)</f>
        <v xml:space="preserve">   </v>
      </c>
      <c r="ELX38" s="81" t="str">
        <f>CONCATENATE(Inhalt_K7!ELY52,"   ",Inhalt_K7!ELZ52)</f>
        <v xml:space="preserve">   </v>
      </c>
      <c r="ELY38" s="81" t="str">
        <f>CONCATENATE(Inhalt_K7!ELZ52,"   ",Inhalt_K7!EMA52)</f>
        <v xml:space="preserve">   </v>
      </c>
      <c r="ELZ38" s="81" t="str">
        <f>CONCATENATE(Inhalt_K7!EMA52,"   ",Inhalt_K7!EMB52)</f>
        <v xml:space="preserve">   </v>
      </c>
      <c r="EMA38" s="81" t="str">
        <f>CONCATENATE(Inhalt_K7!EMB52,"   ",Inhalt_K7!EMC52)</f>
        <v xml:space="preserve">   </v>
      </c>
      <c r="EMB38" s="81" t="str">
        <f>CONCATENATE(Inhalt_K7!EMC52,"   ",Inhalt_K7!EMD52)</f>
        <v xml:space="preserve">   </v>
      </c>
      <c r="EMC38" s="81" t="str">
        <f>CONCATENATE(Inhalt_K7!EMD52,"   ",Inhalt_K7!EME52)</f>
        <v xml:space="preserve">   </v>
      </c>
      <c r="EMD38" s="81" t="str">
        <f>CONCATENATE(Inhalt_K7!EME52,"   ",Inhalt_K7!EMF52)</f>
        <v xml:space="preserve">   </v>
      </c>
      <c r="EME38" s="81" t="str">
        <f>CONCATENATE(Inhalt_K7!EMF52,"   ",Inhalt_K7!EMG52)</f>
        <v xml:space="preserve">   </v>
      </c>
      <c r="EMF38" s="81" t="str">
        <f>CONCATENATE(Inhalt_K7!EMG52,"   ",Inhalt_K7!EMH52)</f>
        <v xml:space="preserve">   </v>
      </c>
      <c r="EMG38" s="81" t="str">
        <f>CONCATENATE(Inhalt_K7!EMH52,"   ",Inhalt_K7!EMI52)</f>
        <v xml:space="preserve">   </v>
      </c>
      <c r="EMH38" s="81" t="str">
        <f>CONCATENATE(Inhalt_K7!EMI52,"   ",Inhalt_K7!EMJ52)</f>
        <v xml:space="preserve">   </v>
      </c>
      <c r="EMI38" s="81" t="str">
        <f>CONCATENATE(Inhalt_K7!EMJ52,"   ",Inhalt_K7!EMK52)</f>
        <v xml:space="preserve">   </v>
      </c>
      <c r="EMJ38" s="81" t="str">
        <f>CONCATENATE(Inhalt_K7!EMK52,"   ",Inhalt_K7!EML52)</f>
        <v xml:space="preserve">   </v>
      </c>
      <c r="EMK38" s="81" t="str">
        <f>CONCATENATE(Inhalt_K7!EML52,"   ",Inhalt_K7!EMM52)</f>
        <v xml:space="preserve">   </v>
      </c>
      <c r="EML38" s="81" t="str">
        <f>CONCATENATE(Inhalt_K7!EMM52,"   ",Inhalt_K7!EMN52)</f>
        <v xml:space="preserve">   </v>
      </c>
      <c r="EMM38" s="81" t="str">
        <f>CONCATENATE(Inhalt_K7!EMN52,"   ",Inhalt_K7!EMO52)</f>
        <v xml:space="preserve">   </v>
      </c>
      <c r="EMN38" s="81" t="str">
        <f>CONCATENATE(Inhalt_K7!EMO52,"   ",Inhalt_K7!EMP52)</f>
        <v xml:space="preserve">   </v>
      </c>
      <c r="EMO38" s="81" t="str">
        <f>CONCATENATE(Inhalt_K7!EMP52,"   ",Inhalt_K7!EMQ52)</f>
        <v xml:space="preserve">   </v>
      </c>
      <c r="EMP38" s="81" t="str">
        <f>CONCATENATE(Inhalt_K7!EMQ52,"   ",Inhalt_K7!EMR52)</f>
        <v xml:space="preserve">   </v>
      </c>
      <c r="EMQ38" s="81" t="str">
        <f>CONCATENATE(Inhalt_K7!EMR52,"   ",Inhalt_K7!EMS52)</f>
        <v xml:space="preserve">   </v>
      </c>
      <c r="EMR38" s="81" t="str">
        <f>CONCATENATE(Inhalt_K7!EMS52,"   ",Inhalt_K7!EMT52)</f>
        <v xml:space="preserve">   </v>
      </c>
      <c r="EMS38" s="81" t="str">
        <f>CONCATENATE(Inhalt_K7!EMT52,"   ",Inhalt_K7!EMU52)</f>
        <v xml:space="preserve">   </v>
      </c>
      <c r="EMT38" s="81" t="str">
        <f>CONCATENATE(Inhalt_K7!EMU52,"   ",Inhalt_K7!EMV52)</f>
        <v xml:space="preserve">   </v>
      </c>
      <c r="EMU38" s="81" t="str">
        <f>CONCATENATE(Inhalt_K7!EMV52,"   ",Inhalt_K7!EMW52)</f>
        <v xml:space="preserve">   </v>
      </c>
      <c r="EMV38" s="81" t="str">
        <f>CONCATENATE(Inhalt_K7!EMW52,"   ",Inhalt_K7!EMX52)</f>
        <v xml:space="preserve">   </v>
      </c>
      <c r="EMW38" s="81" t="str">
        <f>CONCATENATE(Inhalt_K7!EMX52,"   ",Inhalt_K7!EMY52)</f>
        <v xml:space="preserve">   </v>
      </c>
      <c r="EMX38" s="81" t="str">
        <f>CONCATENATE(Inhalt_K7!EMY52,"   ",Inhalt_K7!EMZ52)</f>
        <v xml:space="preserve">   </v>
      </c>
      <c r="EMY38" s="81" t="str">
        <f>CONCATENATE(Inhalt_K7!EMZ52,"   ",Inhalt_K7!ENA52)</f>
        <v xml:space="preserve">   </v>
      </c>
      <c r="EMZ38" s="81" t="str">
        <f>CONCATENATE(Inhalt_K7!ENA52,"   ",Inhalt_K7!ENB52)</f>
        <v xml:space="preserve">   </v>
      </c>
      <c r="ENA38" s="81" t="str">
        <f>CONCATENATE(Inhalt_K7!ENB52,"   ",Inhalt_K7!ENC52)</f>
        <v xml:space="preserve">   </v>
      </c>
      <c r="ENB38" s="81" t="str">
        <f>CONCATENATE(Inhalt_K7!ENC52,"   ",Inhalt_K7!END52)</f>
        <v xml:space="preserve">   </v>
      </c>
      <c r="ENC38" s="81" t="str">
        <f>CONCATENATE(Inhalt_K7!END52,"   ",Inhalt_K7!ENE52)</f>
        <v xml:space="preserve">   </v>
      </c>
      <c r="END38" s="81" t="str">
        <f>CONCATENATE(Inhalt_K7!ENE52,"   ",Inhalt_K7!ENF52)</f>
        <v xml:space="preserve">   </v>
      </c>
      <c r="ENE38" s="81" t="str">
        <f>CONCATENATE(Inhalt_K7!ENF52,"   ",Inhalt_K7!ENG52)</f>
        <v xml:space="preserve">   </v>
      </c>
      <c r="ENF38" s="81" t="str">
        <f>CONCATENATE(Inhalt_K7!ENG52,"   ",Inhalt_K7!ENH52)</f>
        <v xml:space="preserve">   </v>
      </c>
      <c r="ENG38" s="81" t="str">
        <f>CONCATENATE(Inhalt_K7!ENH52,"   ",Inhalt_K7!ENI52)</f>
        <v xml:space="preserve">   </v>
      </c>
      <c r="ENH38" s="81" t="str">
        <f>CONCATENATE(Inhalt_K7!ENI52,"   ",Inhalt_K7!ENJ52)</f>
        <v xml:space="preserve">   </v>
      </c>
      <c r="ENI38" s="81" t="str">
        <f>CONCATENATE(Inhalt_K7!ENJ52,"   ",Inhalt_K7!ENK52)</f>
        <v xml:space="preserve">   </v>
      </c>
      <c r="ENJ38" s="81" t="str">
        <f>CONCATENATE(Inhalt_K7!ENK52,"   ",Inhalt_K7!ENL52)</f>
        <v xml:space="preserve">   </v>
      </c>
      <c r="ENK38" s="81" t="str">
        <f>CONCATENATE(Inhalt_K7!ENL52,"   ",Inhalt_K7!ENM52)</f>
        <v xml:space="preserve">   </v>
      </c>
      <c r="ENL38" s="81" t="str">
        <f>CONCATENATE(Inhalt_K7!ENM52,"   ",Inhalt_K7!ENN52)</f>
        <v xml:space="preserve">   </v>
      </c>
      <c r="ENM38" s="81" t="str">
        <f>CONCATENATE(Inhalt_K7!ENN52,"   ",Inhalt_K7!ENO52)</f>
        <v xml:space="preserve">   </v>
      </c>
      <c r="ENN38" s="81" t="str">
        <f>CONCATENATE(Inhalt_K7!ENO52,"   ",Inhalt_K7!ENP52)</f>
        <v xml:space="preserve">   </v>
      </c>
      <c r="ENO38" s="81" t="str">
        <f>CONCATENATE(Inhalt_K7!ENP52,"   ",Inhalt_K7!ENQ52)</f>
        <v xml:space="preserve">   </v>
      </c>
      <c r="ENP38" s="81" t="str">
        <f>CONCATENATE(Inhalt_K7!ENQ52,"   ",Inhalt_K7!ENR52)</f>
        <v xml:space="preserve">   </v>
      </c>
      <c r="ENQ38" s="81" t="str">
        <f>CONCATENATE(Inhalt_K7!ENR52,"   ",Inhalt_K7!ENS52)</f>
        <v xml:space="preserve">   </v>
      </c>
      <c r="ENR38" s="81" t="str">
        <f>CONCATENATE(Inhalt_K7!ENS52,"   ",Inhalt_K7!ENT52)</f>
        <v xml:space="preserve">   </v>
      </c>
      <c r="ENS38" s="81" t="str">
        <f>CONCATENATE(Inhalt_K7!ENT52,"   ",Inhalt_K7!ENU52)</f>
        <v xml:space="preserve">   </v>
      </c>
      <c r="ENT38" s="81" t="str">
        <f>CONCATENATE(Inhalt_K7!ENU52,"   ",Inhalt_K7!ENV52)</f>
        <v xml:space="preserve">   </v>
      </c>
      <c r="ENU38" s="81" t="str">
        <f>CONCATENATE(Inhalt_K7!ENV52,"   ",Inhalt_K7!ENW52)</f>
        <v xml:space="preserve">   </v>
      </c>
      <c r="ENV38" s="81" t="str">
        <f>CONCATENATE(Inhalt_K7!ENW52,"   ",Inhalt_K7!ENX52)</f>
        <v xml:space="preserve">   </v>
      </c>
      <c r="ENW38" s="81" t="str">
        <f>CONCATENATE(Inhalt_K7!ENX52,"   ",Inhalt_K7!ENY52)</f>
        <v xml:space="preserve">   </v>
      </c>
      <c r="ENX38" s="81" t="str">
        <f>CONCATENATE(Inhalt_K7!ENY52,"   ",Inhalt_K7!ENZ52)</f>
        <v xml:space="preserve">   </v>
      </c>
      <c r="ENY38" s="81" t="str">
        <f>CONCATENATE(Inhalt_K7!ENZ52,"   ",Inhalt_K7!EOA52)</f>
        <v xml:space="preserve">   </v>
      </c>
      <c r="ENZ38" s="81" t="str">
        <f>CONCATENATE(Inhalt_K7!EOA52,"   ",Inhalt_K7!EOB52)</f>
        <v xml:space="preserve">   </v>
      </c>
      <c r="EOA38" s="81" t="str">
        <f>CONCATENATE(Inhalt_K7!EOB52,"   ",Inhalt_K7!EOC52)</f>
        <v xml:space="preserve">   </v>
      </c>
      <c r="EOB38" s="81" t="str">
        <f>CONCATENATE(Inhalt_K7!EOC52,"   ",Inhalt_K7!EOD52)</f>
        <v xml:space="preserve">   </v>
      </c>
      <c r="EOC38" s="81" t="str">
        <f>CONCATENATE(Inhalt_K7!EOD52,"   ",Inhalt_K7!EOE52)</f>
        <v xml:space="preserve">   </v>
      </c>
      <c r="EOD38" s="81" t="str">
        <f>CONCATENATE(Inhalt_K7!EOE52,"   ",Inhalt_K7!EOF52)</f>
        <v xml:space="preserve">   </v>
      </c>
      <c r="EOE38" s="81" t="str">
        <f>CONCATENATE(Inhalt_K7!EOF52,"   ",Inhalt_K7!EOG52)</f>
        <v xml:space="preserve">   </v>
      </c>
      <c r="EOF38" s="81" t="str">
        <f>CONCATENATE(Inhalt_K7!EOG52,"   ",Inhalt_K7!EOH52)</f>
        <v xml:space="preserve">   </v>
      </c>
      <c r="EOG38" s="81" t="str">
        <f>CONCATENATE(Inhalt_K7!EOH52,"   ",Inhalt_K7!EOI52)</f>
        <v xml:space="preserve">   </v>
      </c>
      <c r="EOH38" s="81" t="str">
        <f>CONCATENATE(Inhalt_K7!EOI52,"   ",Inhalt_K7!EOJ52)</f>
        <v xml:space="preserve">   </v>
      </c>
      <c r="EOI38" s="81" t="str">
        <f>CONCATENATE(Inhalt_K7!EOJ52,"   ",Inhalt_K7!EOK52)</f>
        <v xml:space="preserve">   </v>
      </c>
      <c r="EOJ38" s="81" t="str">
        <f>CONCATENATE(Inhalt_K7!EOK52,"   ",Inhalt_K7!EOL52)</f>
        <v xml:space="preserve">   </v>
      </c>
      <c r="EOK38" s="81" t="str">
        <f>CONCATENATE(Inhalt_K7!EOL52,"   ",Inhalt_K7!EOM52)</f>
        <v xml:space="preserve">   </v>
      </c>
      <c r="EOL38" s="81" t="str">
        <f>CONCATENATE(Inhalt_K7!EOM52,"   ",Inhalt_K7!EON52)</f>
        <v xml:space="preserve">   </v>
      </c>
      <c r="EOM38" s="81" t="str">
        <f>CONCATENATE(Inhalt_K7!EON52,"   ",Inhalt_K7!EOO52)</f>
        <v xml:space="preserve">   </v>
      </c>
      <c r="EON38" s="81" t="str">
        <f>CONCATENATE(Inhalt_K7!EOO52,"   ",Inhalt_K7!EOP52)</f>
        <v xml:space="preserve">   </v>
      </c>
      <c r="EOO38" s="81" t="str">
        <f>CONCATENATE(Inhalt_K7!EOP52,"   ",Inhalt_K7!EOQ52)</f>
        <v xml:space="preserve">   </v>
      </c>
      <c r="EOP38" s="81" t="str">
        <f>CONCATENATE(Inhalt_K7!EOQ52,"   ",Inhalt_K7!EOR52)</f>
        <v xml:space="preserve">   </v>
      </c>
      <c r="EOQ38" s="81" t="str">
        <f>CONCATENATE(Inhalt_K7!EOR52,"   ",Inhalt_K7!EOS52)</f>
        <v xml:space="preserve">   </v>
      </c>
      <c r="EOR38" s="81" t="str">
        <f>CONCATENATE(Inhalt_K7!EOS52,"   ",Inhalt_K7!EOT52)</f>
        <v xml:space="preserve">   </v>
      </c>
      <c r="EOS38" s="81" t="str">
        <f>CONCATENATE(Inhalt_K7!EOT52,"   ",Inhalt_K7!EOU52)</f>
        <v xml:space="preserve">   </v>
      </c>
      <c r="EOT38" s="81" t="str">
        <f>CONCATENATE(Inhalt_K7!EOU52,"   ",Inhalt_K7!EOV52)</f>
        <v xml:space="preserve">   </v>
      </c>
      <c r="EOU38" s="81" t="str">
        <f>CONCATENATE(Inhalt_K7!EOV52,"   ",Inhalt_K7!EOW52)</f>
        <v xml:space="preserve">   </v>
      </c>
      <c r="EOV38" s="81" t="str">
        <f>CONCATENATE(Inhalt_K7!EOW52,"   ",Inhalt_K7!EOX52)</f>
        <v xml:space="preserve">   </v>
      </c>
      <c r="EOW38" s="81" t="str">
        <f>CONCATENATE(Inhalt_K7!EOX52,"   ",Inhalt_K7!EOY52)</f>
        <v xml:space="preserve">   </v>
      </c>
      <c r="EOX38" s="81" t="str">
        <f>CONCATENATE(Inhalt_K7!EOY52,"   ",Inhalt_K7!EOZ52)</f>
        <v xml:space="preserve">   </v>
      </c>
      <c r="EOY38" s="81" t="str">
        <f>CONCATENATE(Inhalt_K7!EOZ52,"   ",Inhalt_K7!EPA52)</f>
        <v xml:space="preserve">   </v>
      </c>
      <c r="EOZ38" s="81" t="str">
        <f>CONCATENATE(Inhalt_K7!EPA52,"   ",Inhalt_K7!EPB52)</f>
        <v xml:space="preserve">   </v>
      </c>
      <c r="EPA38" s="81" t="str">
        <f>CONCATENATE(Inhalt_K7!EPB52,"   ",Inhalt_K7!EPC52)</f>
        <v xml:space="preserve">   </v>
      </c>
      <c r="EPB38" s="81" t="str">
        <f>CONCATENATE(Inhalt_K7!EPC52,"   ",Inhalt_K7!EPD52)</f>
        <v xml:space="preserve">   </v>
      </c>
      <c r="EPC38" s="81" t="str">
        <f>CONCATENATE(Inhalt_K7!EPD52,"   ",Inhalt_K7!EPE52)</f>
        <v xml:space="preserve">   </v>
      </c>
      <c r="EPD38" s="81" t="str">
        <f>CONCATENATE(Inhalt_K7!EPE52,"   ",Inhalt_K7!EPF52)</f>
        <v xml:space="preserve">   </v>
      </c>
      <c r="EPE38" s="81" t="str">
        <f>CONCATENATE(Inhalt_K7!EPF52,"   ",Inhalt_K7!EPG52)</f>
        <v xml:space="preserve">   </v>
      </c>
      <c r="EPF38" s="81" t="str">
        <f>CONCATENATE(Inhalt_K7!EPG52,"   ",Inhalt_K7!EPH52)</f>
        <v xml:space="preserve">   </v>
      </c>
      <c r="EPG38" s="81" t="str">
        <f>CONCATENATE(Inhalt_K7!EPH52,"   ",Inhalt_K7!EPI52)</f>
        <v xml:space="preserve">   </v>
      </c>
      <c r="EPH38" s="81" t="str">
        <f>CONCATENATE(Inhalt_K7!EPI52,"   ",Inhalt_K7!EPJ52)</f>
        <v xml:space="preserve">   </v>
      </c>
      <c r="EPI38" s="81" t="str">
        <f>CONCATENATE(Inhalt_K7!EPJ52,"   ",Inhalt_K7!EPK52)</f>
        <v xml:space="preserve">   </v>
      </c>
      <c r="EPJ38" s="81" t="str">
        <f>CONCATENATE(Inhalt_K7!EPK52,"   ",Inhalt_K7!EPL52)</f>
        <v xml:space="preserve">   </v>
      </c>
      <c r="EPK38" s="81" t="str">
        <f>CONCATENATE(Inhalt_K7!EPL52,"   ",Inhalt_K7!EPM52)</f>
        <v xml:space="preserve">   </v>
      </c>
      <c r="EPL38" s="81" t="str">
        <f>CONCATENATE(Inhalt_K7!EPM52,"   ",Inhalt_K7!EPN52)</f>
        <v xml:space="preserve">   </v>
      </c>
      <c r="EPM38" s="81" t="str">
        <f>CONCATENATE(Inhalt_K7!EPN52,"   ",Inhalt_K7!EPO52)</f>
        <v xml:space="preserve">   </v>
      </c>
      <c r="EPN38" s="81" t="str">
        <f>CONCATENATE(Inhalt_K7!EPO52,"   ",Inhalt_K7!EPP52)</f>
        <v xml:space="preserve">   </v>
      </c>
      <c r="EPO38" s="81" t="str">
        <f>CONCATENATE(Inhalt_K7!EPP52,"   ",Inhalt_K7!EPQ52)</f>
        <v xml:space="preserve">   </v>
      </c>
      <c r="EPP38" s="81" t="str">
        <f>CONCATENATE(Inhalt_K7!EPQ52,"   ",Inhalt_K7!EPR52)</f>
        <v xml:space="preserve">   </v>
      </c>
      <c r="EPQ38" s="81" t="str">
        <f>CONCATENATE(Inhalt_K7!EPR52,"   ",Inhalt_K7!EPS52)</f>
        <v xml:space="preserve">   </v>
      </c>
      <c r="EPR38" s="81" t="str">
        <f>CONCATENATE(Inhalt_K7!EPS52,"   ",Inhalt_K7!EPT52)</f>
        <v xml:space="preserve">   </v>
      </c>
      <c r="EPS38" s="81" t="str">
        <f>CONCATENATE(Inhalt_K7!EPT52,"   ",Inhalt_K7!EPU52)</f>
        <v xml:space="preserve">   </v>
      </c>
      <c r="EPT38" s="81" t="str">
        <f>CONCATENATE(Inhalt_K7!EPU52,"   ",Inhalt_K7!EPV52)</f>
        <v xml:space="preserve">   </v>
      </c>
      <c r="EPU38" s="81" t="str">
        <f>CONCATENATE(Inhalt_K7!EPV52,"   ",Inhalt_K7!EPW52)</f>
        <v xml:space="preserve">   </v>
      </c>
      <c r="EPV38" s="81" t="str">
        <f>CONCATENATE(Inhalt_K7!EPW52,"   ",Inhalt_K7!EPX52)</f>
        <v xml:space="preserve">   </v>
      </c>
      <c r="EPW38" s="81" t="str">
        <f>CONCATENATE(Inhalt_K7!EPX52,"   ",Inhalt_K7!EPY52)</f>
        <v xml:space="preserve">   </v>
      </c>
      <c r="EPX38" s="81" t="str">
        <f>CONCATENATE(Inhalt_K7!EPY52,"   ",Inhalt_K7!EPZ52)</f>
        <v xml:space="preserve">   </v>
      </c>
      <c r="EPY38" s="81" t="str">
        <f>CONCATENATE(Inhalt_K7!EPZ52,"   ",Inhalt_K7!EQA52)</f>
        <v xml:space="preserve">   </v>
      </c>
      <c r="EPZ38" s="81" t="str">
        <f>CONCATENATE(Inhalt_K7!EQA52,"   ",Inhalt_K7!EQB52)</f>
        <v xml:space="preserve">   </v>
      </c>
      <c r="EQA38" s="81" t="str">
        <f>CONCATENATE(Inhalt_K7!EQB52,"   ",Inhalt_K7!EQC52)</f>
        <v xml:space="preserve">   </v>
      </c>
      <c r="EQB38" s="81" t="str">
        <f>CONCATENATE(Inhalt_K7!EQC52,"   ",Inhalt_K7!EQD52)</f>
        <v xml:space="preserve">   </v>
      </c>
      <c r="EQC38" s="81" t="str">
        <f>CONCATENATE(Inhalt_K7!EQD52,"   ",Inhalt_K7!EQE52)</f>
        <v xml:space="preserve">   </v>
      </c>
      <c r="EQD38" s="81" t="str">
        <f>CONCATENATE(Inhalt_K7!EQE52,"   ",Inhalt_K7!EQF52)</f>
        <v xml:space="preserve">   </v>
      </c>
      <c r="EQE38" s="81" t="str">
        <f>CONCATENATE(Inhalt_K7!EQF52,"   ",Inhalt_K7!EQG52)</f>
        <v xml:space="preserve">   </v>
      </c>
      <c r="EQF38" s="81" t="str">
        <f>CONCATENATE(Inhalt_K7!EQG52,"   ",Inhalt_K7!EQH52)</f>
        <v xml:space="preserve">   </v>
      </c>
      <c r="EQG38" s="81" t="str">
        <f>CONCATENATE(Inhalt_K7!EQH52,"   ",Inhalt_K7!EQI52)</f>
        <v xml:space="preserve">   </v>
      </c>
      <c r="EQH38" s="81" t="str">
        <f>CONCATENATE(Inhalt_K7!EQI52,"   ",Inhalt_K7!EQJ52)</f>
        <v xml:space="preserve">   </v>
      </c>
      <c r="EQI38" s="81" t="str">
        <f>CONCATENATE(Inhalt_K7!EQJ52,"   ",Inhalt_K7!EQK52)</f>
        <v xml:space="preserve">   </v>
      </c>
      <c r="EQJ38" s="81" t="str">
        <f>CONCATENATE(Inhalt_K7!EQK52,"   ",Inhalt_K7!EQL52)</f>
        <v xml:space="preserve">   </v>
      </c>
      <c r="EQK38" s="81" t="str">
        <f>CONCATENATE(Inhalt_K7!EQL52,"   ",Inhalt_K7!EQM52)</f>
        <v xml:space="preserve">   </v>
      </c>
      <c r="EQL38" s="81" t="str">
        <f>CONCATENATE(Inhalt_K7!EQM52,"   ",Inhalt_K7!EQN52)</f>
        <v xml:space="preserve">   </v>
      </c>
      <c r="EQM38" s="81" t="str">
        <f>CONCATENATE(Inhalt_K7!EQN52,"   ",Inhalt_K7!EQO52)</f>
        <v xml:space="preserve">   </v>
      </c>
      <c r="EQN38" s="81" t="str">
        <f>CONCATENATE(Inhalt_K7!EQO52,"   ",Inhalt_K7!EQP52)</f>
        <v xml:space="preserve">   </v>
      </c>
      <c r="EQO38" s="81" t="str">
        <f>CONCATENATE(Inhalt_K7!EQP52,"   ",Inhalt_K7!EQQ52)</f>
        <v xml:space="preserve">   </v>
      </c>
      <c r="EQP38" s="81" t="str">
        <f>CONCATENATE(Inhalt_K7!EQQ52,"   ",Inhalt_K7!EQR52)</f>
        <v xml:space="preserve">   </v>
      </c>
      <c r="EQQ38" s="81" t="str">
        <f>CONCATENATE(Inhalt_K7!EQR52,"   ",Inhalt_K7!EQS52)</f>
        <v xml:space="preserve">   </v>
      </c>
      <c r="EQR38" s="81" t="str">
        <f>CONCATENATE(Inhalt_K7!EQS52,"   ",Inhalt_K7!EQT52)</f>
        <v xml:space="preserve">   </v>
      </c>
      <c r="EQS38" s="81" t="str">
        <f>CONCATENATE(Inhalt_K7!EQT52,"   ",Inhalt_K7!EQU52)</f>
        <v xml:space="preserve">   </v>
      </c>
      <c r="EQT38" s="81" t="str">
        <f>CONCATENATE(Inhalt_K7!EQU52,"   ",Inhalt_K7!EQV52)</f>
        <v xml:space="preserve">   </v>
      </c>
      <c r="EQU38" s="81" t="str">
        <f>CONCATENATE(Inhalt_K7!EQV52,"   ",Inhalt_K7!EQW52)</f>
        <v xml:space="preserve">   </v>
      </c>
      <c r="EQV38" s="81" t="str">
        <f>CONCATENATE(Inhalt_K7!EQW52,"   ",Inhalt_K7!EQX52)</f>
        <v xml:space="preserve">   </v>
      </c>
      <c r="EQW38" s="81" t="str">
        <f>CONCATENATE(Inhalt_K7!EQX52,"   ",Inhalt_K7!EQY52)</f>
        <v xml:space="preserve">   </v>
      </c>
      <c r="EQX38" s="81" t="str">
        <f>CONCATENATE(Inhalt_K7!EQY52,"   ",Inhalt_K7!EQZ52)</f>
        <v xml:space="preserve">   </v>
      </c>
      <c r="EQY38" s="81" t="str">
        <f>CONCATENATE(Inhalt_K7!EQZ52,"   ",Inhalt_K7!ERA52)</f>
        <v xml:space="preserve">   </v>
      </c>
      <c r="EQZ38" s="81" t="str">
        <f>CONCATENATE(Inhalt_K7!ERA52,"   ",Inhalt_K7!ERB52)</f>
        <v xml:space="preserve">   </v>
      </c>
      <c r="ERA38" s="81" t="str">
        <f>CONCATENATE(Inhalt_K7!ERB52,"   ",Inhalt_K7!ERC52)</f>
        <v xml:space="preserve">   </v>
      </c>
      <c r="ERB38" s="81" t="str">
        <f>CONCATENATE(Inhalt_K7!ERC52,"   ",Inhalt_K7!ERD52)</f>
        <v xml:space="preserve">   </v>
      </c>
      <c r="ERC38" s="81" t="str">
        <f>CONCATENATE(Inhalt_K7!ERD52,"   ",Inhalt_K7!ERE52)</f>
        <v xml:space="preserve">   </v>
      </c>
      <c r="ERD38" s="81" t="str">
        <f>CONCATENATE(Inhalt_K7!ERE52,"   ",Inhalt_K7!ERF52)</f>
        <v xml:space="preserve">   </v>
      </c>
      <c r="ERE38" s="81" t="str">
        <f>CONCATENATE(Inhalt_K7!ERF52,"   ",Inhalt_K7!ERG52)</f>
        <v xml:space="preserve">   </v>
      </c>
      <c r="ERF38" s="81" t="str">
        <f>CONCATENATE(Inhalt_K7!ERG52,"   ",Inhalt_K7!ERH52)</f>
        <v xml:space="preserve">   </v>
      </c>
      <c r="ERG38" s="81" t="str">
        <f>CONCATENATE(Inhalt_K7!ERH52,"   ",Inhalt_K7!ERI52)</f>
        <v xml:space="preserve">   </v>
      </c>
      <c r="ERH38" s="81" t="str">
        <f>CONCATENATE(Inhalt_K7!ERI52,"   ",Inhalt_K7!ERJ52)</f>
        <v xml:space="preserve">   </v>
      </c>
      <c r="ERI38" s="81" t="str">
        <f>CONCATENATE(Inhalt_K7!ERJ52,"   ",Inhalt_K7!ERK52)</f>
        <v xml:space="preserve">   </v>
      </c>
      <c r="ERJ38" s="81" t="str">
        <f>CONCATENATE(Inhalt_K7!ERK52,"   ",Inhalt_K7!ERL52)</f>
        <v xml:space="preserve">   </v>
      </c>
      <c r="ERK38" s="81" t="str">
        <f>CONCATENATE(Inhalt_K7!ERL52,"   ",Inhalt_K7!ERM52)</f>
        <v xml:space="preserve">   </v>
      </c>
      <c r="ERL38" s="81" t="str">
        <f>CONCATENATE(Inhalt_K7!ERM52,"   ",Inhalt_K7!ERN52)</f>
        <v xml:space="preserve">   </v>
      </c>
      <c r="ERM38" s="81" t="str">
        <f>CONCATENATE(Inhalt_K7!ERN52,"   ",Inhalt_K7!ERO52)</f>
        <v xml:space="preserve">   </v>
      </c>
      <c r="ERN38" s="81" t="str">
        <f>CONCATENATE(Inhalt_K7!ERO52,"   ",Inhalt_K7!ERP52)</f>
        <v xml:space="preserve">   </v>
      </c>
      <c r="ERO38" s="81" t="str">
        <f>CONCATENATE(Inhalt_K7!ERP52,"   ",Inhalt_K7!ERQ52)</f>
        <v xml:space="preserve">   </v>
      </c>
      <c r="ERP38" s="81" t="str">
        <f>CONCATENATE(Inhalt_K7!ERQ52,"   ",Inhalt_K7!ERR52)</f>
        <v xml:space="preserve">   </v>
      </c>
      <c r="ERQ38" s="81" t="str">
        <f>CONCATENATE(Inhalt_K7!ERR52,"   ",Inhalt_K7!ERS52)</f>
        <v xml:space="preserve">   </v>
      </c>
      <c r="ERR38" s="81" t="str">
        <f>CONCATENATE(Inhalt_K7!ERS52,"   ",Inhalt_K7!ERT52)</f>
        <v xml:space="preserve">   </v>
      </c>
      <c r="ERS38" s="81" t="str">
        <f>CONCATENATE(Inhalt_K7!ERT52,"   ",Inhalt_K7!ERU52)</f>
        <v xml:space="preserve">   </v>
      </c>
      <c r="ERT38" s="81" t="str">
        <f>CONCATENATE(Inhalt_K7!ERU52,"   ",Inhalt_K7!ERV52)</f>
        <v xml:space="preserve">   </v>
      </c>
      <c r="ERU38" s="81" t="str">
        <f>CONCATENATE(Inhalt_K7!ERV52,"   ",Inhalt_K7!ERW52)</f>
        <v xml:space="preserve">   </v>
      </c>
      <c r="ERV38" s="81" t="str">
        <f>CONCATENATE(Inhalt_K7!ERW52,"   ",Inhalt_K7!ERX52)</f>
        <v xml:space="preserve">   </v>
      </c>
      <c r="ERW38" s="81" t="str">
        <f>CONCATENATE(Inhalt_K7!ERX52,"   ",Inhalt_K7!ERY52)</f>
        <v xml:space="preserve">   </v>
      </c>
      <c r="ERX38" s="81" t="str">
        <f>CONCATENATE(Inhalt_K7!ERY52,"   ",Inhalt_K7!ERZ52)</f>
        <v xml:space="preserve">   </v>
      </c>
      <c r="ERY38" s="81" t="str">
        <f>CONCATENATE(Inhalt_K7!ERZ52,"   ",Inhalt_K7!ESA52)</f>
        <v xml:space="preserve">   </v>
      </c>
      <c r="ERZ38" s="81" t="str">
        <f>CONCATENATE(Inhalt_K7!ESA52,"   ",Inhalt_K7!ESB52)</f>
        <v xml:space="preserve">   </v>
      </c>
      <c r="ESA38" s="81" t="str">
        <f>CONCATENATE(Inhalt_K7!ESB52,"   ",Inhalt_K7!ESC52)</f>
        <v xml:space="preserve">   </v>
      </c>
      <c r="ESB38" s="81" t="str">
        <f>CONCATENATE(Inhalt_K7!ESC52,"   ",Inhalt_K7!ESD52)</f>
        <v xml:space="preserve">   </v>
      </c>
      <c r="ESC38" s="81" t="str">
        <f>CONCATENATE(Inhalt_K7!ESD52,"   ",Inhalt_K7!ESE52)</f>
        <v xml:space="preserve">   </v>
      </c>
      <c r="ESD38" s="81" t="str">
        <f>CONCATENATE(Inhalt_K7!ESE52,"   ",Inhalt_K7!ESF52)</f>
        <v xml:space="preserve">   </v>
      </c>
      <c r="ESE38" s="81" t="str">
        <f>CONCATENATE(Inhalt_K7!ESF52,"   ",Inhalt_K7!ESG52)</f>
        <v xml:space="preserve">   </v>
      </c>
      <c r="ESF38" s="81" t="str">
        <f>CONCATENATE(Inhalt_K7!ESG52,"   ",Inhalt_K7!ESH52)</f>
        <v xml:space="preserve">   </v>
      </c>
      <c r="ESG38" s="81" t="str">
        <f>CONCATENATE(Inhalt_K7!ESH52,"   ",Inhalt_K7!ESI52)</f>
        <v xml:space="preserve">   </v>
      </c>
      <c r="ESH38" s="81" t="str">
        <f>CONCATENATE(Inhalt_K7!ESI52,"   ",Inhalt_K7!ESJ52)</f>
        <v xml:space="preserve">   </v>
      </c>
      <c r="ESI38" s="81" t="str">
        <f>CONCATENATE(Inhalt_K7!ESJ52,"   ",Inhalt_K7!ESK52)</f>
        <v xml:space="preserve">   </v>
      </c>
      <c r="ESJ38" s="81" t="str">
        <f>CONCATENATE(Inhalt_K7!ESK52,"   ",Inhalt_K7!ESL52)</f>
        <v xml:space="preserve">   </v>
      </c>
      <c r="ESK38" s="81" t="str">
        <f>CONCATENATE(Inhalt_K7!ESL52,"   ",Inhalt_K7!ESM52)</f>
        <v xml:space="preserve">   </v>
      </c>
      <c r="ESL38" s="81" t="str">
        <f>CONCATENATE(Inhalt_K7!ESM52,"   ",Inhalt_K7!ESN52)</f>
        <v xml:space="preserve">   </v>
      </c>
      <c r="ESM38" s="81" t="str">
        <f>CONCATENATE(Inhalt_K7!ESN52,"   ",Inhalt_K7!ESO52)</f>
        <v xml:space="preserve">   </v>
      </c>
      <c r="ESN38" s="81" t="str">
        <f>CONCATENATE(Inhalt_K7!ESO52,"   ",Inhalt_K7!ESP52)</f>
        <v xml:space="preserve">   </v>
      </c>
      <c r="ESO38" s="81" t="str">
        <f>CONCATENATE(Inhalt_K7!ESP52,"   ",Inhalt_K7!ESQ52)</f>
        <v xml:space="preserve">   </v>
      </c>
      <c r="ESP38" s="81" t="str">
        <f>CONCATENATE(Inhalt_K7!ESQ52,"   ",Inhalt_K7!ESR52)</f>
        <v xml:space="preserve">   </v>
      </c>
      <c r="ESQ38" s="81" t="str">
        <f>CONCATENATE(Inhalt_K7!ESR52,"   ",Inhalt_K7!ESS52)</f>
        <v xml:space="preserve">   </v>
      </c>
      <c r="ESR38" s="81" t="str">
        <f>CONCATENATE(Inhalt_K7!ESS52,"   ",Inhalt_K7!EST52)</f>
        <v xml:space="preserve">   </v>
      </c>
      <c r="ESS38" s="81" t="str">
        <f>CONCATENATE(Inhalt_K7!EST52,"   ",Inhalt_K7!ESU52)</f>
        <v xml:space="preserve">   </v>
      </c>
      <c r="EST38" s="81" t="str">
        <f>CONCATENATE(Inhalt_K7!ESU52,"   ",Inhalt_K7!ESV52)</f>
        <v xml:space="preserve">   </v>
      </c>
      <c r="ESU38" s="81" t="str">
        <f>CONCATENATE(Inhalt_K7!ESV52,"   ",Inhalt_K7!ESW52)</f>
        <v xml:space="preserve">   </v>
      </c>
      <c r="ESV38" s="81" t="str">
        <f>CONCATENATE(Inhalt_K7!ESW52,"   ",Inhalt_K7!ESX52)</f>
        <v xml:space="preserve">   </v>
      </c>
      <c r="ESW38" s="81" t="str">
        <f>CONCATENATE(Inhalt_K7!ESX52,"   ",Inhalt_K7!ESY52)</f>
        <v xml:space="preserve">   </v>
      </c>
      <c r="ESX38" s="81" t="str">
        <f>CONCATENATE(Inhalt_K7!ESY52,"   ",Inhalt_K7!ESZ52)</f>
        <v xml:space="preserve">   </v>
      </c>
      <c r="ESY38" s="81" t="str">
        <f>CONCATENATE(Inhalt_K7!ESZ52,"   ",Inhalt_K7!ETA52)</f>
        <v xml:space="preserve">   </v>
      </c>
      <c r="ESZ38" s="81" t="str">
        <f>CONCATENATE(Inhalt_K7!ETA52,"   ",Inhalt_K7!ETB52)</f>
        <v xml:space="preserve">   </v>
      </c>
      <c r="ETA38" s="81" t="str">
        <f>CONCATENATE(Inhalt_K7!ETB52,"   ",Inhalt_K7!ETC52)</f>
        <v xml:space="preserve">   </v>
      </c>
      <c r="ETB38" s="81" t="str">
        <f>CONCATENATE(Inhalt_K7!ETC52,"   ",Inhalt_K7!ETD52)</f>
        <v xml:space="preserve">   </v>
      </c>
      <c r="ETC38" s="81" t="str">
        <f>CONCATENATE(Inhalt_K7!ETD52,"   ",Inhalt_K7!ETE52)</f>
        <v xml:space="preserve">   </v>
      </c>
      <c r="ETD38" s="81" t="str">
        <f>CONCATENATE(Inhalt_K7!ETE52,"   ",Inhalt_K7!ETF52)</f>
        <v xml:space="preserve">   </v>
      </c>
      <c r="ETE38" s="81" t="str">
        <f>CONCATENATE(Inhalt_K7!ETF52,"   ",Inhalt_K7!ETG52)</f>
        <v xml:space="preserve">   </v>
      </c>
      <c r="ETF38" s="81" t="str">
        <f>CONCATENATE(Inhalt_K7!ETG52,"   ",Inhalt_K7!ETH52)</f>
        <v xml:space="preserve">   </v>
      </c>
      <c r="ETG38" s="81" t="str">
        <f>CONCATENATE(Inhalt_K7!ETH52,"   ",Inhalt_K7!ETI52)</f>
        <v xml:space="preserve">   </v>
      </c>
      <c r="ETH38" s="81" t="str">
        <f>CONCATENATE(Inhalt_K7!ETI52,"   ",Inhalt_K7!ETJ52)</f>
        <v xml:space="preserve">   </v>
      </c>
      <c r="ETI38" s="81" t="str">
        <f>CONCATENATE(Inhalt_K7!ETJ52,"   ",Inhalt_K7!ETK52)</f>
        <v xml:space="preserve">   </v>
      </c>
      <c r="ETJ38" s="81" t="str">
        <f>CONCATENATE(Inhalt_K7!ETK52,"   ",Inhalt_K7!ETL52)</f>
        <v xml:space="preserve">   </v>
      </c>
      <c r="ETK38" s="81" t="str">
        <f>CONCATENATE(Inhalt_K7!ETL52,"   ",Inhalt_K7!ETM52)</f>
        <v xml:space="preserve">   </v>
      </c>
      <c r="ETL38" s="81" t="str">
        <f>CONCATENATE(Inhalt_K7!ETM52,"   ",Inhalt_K7!ETN52)</f>
        <v xml:space="preserve">   </v>
      </c>
      <c r="ETM38" s="81" t="str">
        <f>CONCATENATE(Inhalt_K7!ETN52,"   ",Inhalt_K7!ETO52)</f>
        <v xml:space="preserve">   </v>
      </c>
      <c r="ETN38" s="81" t="str">
        <f>CONCATENATE(Inhalt_K7!ETO52,"   ",Inhalt_K7!ETP52)</f>
        <v xml:space="preserve">   </v>
      </c>
      <c r="ETO38" s="81" t="str">
        <f>CONCATENATE(Inhalt_K7!ETP52,"   ",Inhalt_K7!ETQ52)</f>
        <v xml:space="preserve">   </v>
      </c>
      <c r="ETP38" s="81" t="str">
        <f>CONCATENATE(Inhalt_K7!ETQ52,"   ",Inhalt_K7!ETR52)</f>
        <v xml:space="preserve">   </v>
      </c>
      <c r="ETQ38" s="81" t="str">
        <f>CONCATENATE(Inhalt_K7!ETR52,"   ",Inhalt_K7!ETS52)</f>
        <v xml:space="preserve">   </v>
      </c>
      <c r="ETR38" s="81" t="str">
        <f>CONCATENATE(Inhalt_K7!ETS52,"   ",Inhalt_K7!ETT52)</f>
        <v xml:space="preserve">   </v>
      </c>
      <c r="ETS38" s="81" t="str">
        <f>CONCATENATE(Inhalt_K7!ETT52,"   ",Inhalt_K7!ETU52)</f>
        <v xml:space="preserve">   </v>
      </c>
      <c r="ETT38" s="81" t="str">
        <f>CONCATENATE(Inhalt_K7!ETU52,"   ",Inhalt_K7!ETV52)</f>
        <v xml:space="preserve">   </v>
      </c>
      <c r="ETU38" s="81" t="str">
        <f>CONCATENATE(Inhalt_K7!ETV52,"   ",Inhalt_K7!ETW52)</f>
        <v xml:space="preserve">   </v>
      </c>
      <c r="ETV38" s="81" t="str">
        <f>CONCATENATE(Inhalt_K7!ETW52,"   ",Inhalt_K7!ETX52)</f>
        <v xml:space="preserve">   </v>
      </c>
      <c r="ETW38" s="81" t="str">
        <f>CONCATENATE(Inhalt_K7!ETX52,"   ",Inhalt_K7!ETY52)</f>
        <v xml:space="preserve">   </v>
      </c>
      <c r="ETX38" s="81" t="str">
        <f>CONCATENATE(Inhalt_K7!ETY52,"   ",Inhalt_K7!ETZ52)</f>
        <v xml:space="preserve">   </v>
      </c>
      <c r="ETY38" s="81" t="str">
        <f>CONCATENATE(Inhalt_K7!ETZ52,"   ",Inhalt_K7!EUA52)</f>
        <v xml:space="preserve">   </v>
      </c>
      <c r="ETZ38" s="81" t="str">
        <f>CONCATENATE(Inhalt_K7!EUA52,"   ",Inhalt_K7!EUB52)</f>
        <v xml:space="preserve">   </v>
      </c>
      <c r="EUA38" s="81" t="str">
        <f>CONCATENATE(Inhalt_K7!EUB52,"   ",Inhalt_K7!EUC52)</f>
        <v xml:space="preserve">   </v>
      </c>
      <c r="EUB38" s="81" t="str">
        <f>CONCATENATE(Inhalt_K7!EUC52,"   ",Inhalt_K7!EUD52)</f>
        <v xml:space="preserve">   </v>
      </c>
      <c r="EUC38" s="81" t="str">
        <f>CONCATENATE(Inhalt_K7!EUD52,"   ",Inhalt_K7!EUE52)</f>
        <v xml:space="preserve">   </v>
      </c>
      <c r="EUD38" s="81" t="str">
        <f>CONCATENATE(Inhalt_K7!EUE52,"   ",Inhalt_K7!EUF52)</f>
        <v xml:space="preserve">   </v>
      </c>
      <c r="EUE38" s="81" t="str">
        <f>CONCATENATE(Inhalt_K7!EUF52,"   ",Inhalt_K7!EUG52)</f>
        <v xml:space="preserve">   </v>
      </c>
      <c r="EUF38" s="81" t="str">
        <f>CONCATENATE(Inhalt_K7!EUG52,"   ",Inhalt_K7!EUH52)</f>
        <v xml:space="preserve">   </v>
      </c>
      <c r="EUG38" s="81" t="str">
        <f>CONCATENATE(Inhalt_K7!EUH52,"   ",Inhalt_K7!EUI52)</f>
        <v xml:space="preserve">   </v>
      </c>
      <c r="EUH38" s="81" t="str">
        <f>CONCATENATE(Inhalt_K7!EUI52,"   ",Inhalt_K7!EUJ52)</f>
        <v xml:space="preserve">   </v>
      </c>
      <c r="EUI38" s="81" t="str">
        <f>CONCATENATE(Inhalt_K7!EUJ52,"   ",Inhalt_K7!EUK52)</f>
        <v xml:space="preserve">   </v>
      </c>
      <c r="EUJ38" s="81" t="str">
        <f>CONCATENATE(Inhalt_K7!EUK52,"   ",Inhalt_K7!EUL52)</f>
        <v xml:space="preserve">   </v>
      </c>
      <c r="EUK38" s="81" t="str">
        <f>CONCATENATE(Inhalt_K7!EUL52,"   ",Inhalt_K7!EUM52)</f>
        <v xml:space="preserve">   </v>
      </c>
      <c r="EUL38" s="81" t="str">
        <f>CONCATENATE(Inhalt_K7!EUM52,"   ",Inhalt_K7!EUN52)</f>
        <v xml:space="preserve">   </v>
      </c>
      <c r="EUM38" s="81" t="str">
        <f>CONCATENATE(Inhalt_K7!EUN52,"   ",Inhalt_K7!EUO52)</f>
        <v xml:space="preserve">   </v>
      </c>
      <c r="EUN38" s="81" t="str">
        <f>CONCATENATE(Inhalt_K7!EUO52,"   ",Inhalt_K7!EUP52)</f>
        <v xml:space="preserve">   </v>
      </c>
      <c r="EUO38" s="81" t="str">
        <f>CONCATENATE(Inhalt_K7!EUP52,"   ",Inhalt_K7!EUQ52)</f>
        <v xml:space="preserve">   </v>
      </c>
      <c r="EUP38" s="81" t="str">
        <f>CONCATENATE(Inhalt_K7!EUQ52,"   ",Inhalt_K7!EUR52)</f>
        <v xml:space="preserve">   </v>
      </c>
      <c r="EUQ38" s="81" t="str">
        <f>CONCATENATE(Inhalt_K7!EUR52,"   ",Inhalt_K7!EUS52)</f>
        <v xml:space="preserve">   </v>
      </c>
      <c r="EUR38" s="81" t="str">
        <f>CONCATENATE(Inhalt_K7!EUS52,"   ",Inhalt_K7!EUT52)</f>
        <v xml:space="preserve">   </v>
      </c>
      <c r="EUS38" s="81" t="str">
        <f>CONCATENATE(Inhalt_K7!EUT52,"   ",Inhalt_K7!EUU52)</f>
        <v xml:space="preserve">   </v>
      </c>
      <c r="EUT38" s="81" t="str">
        <f>CONCATENATE(Inhalt_K7!EUU52,"   ",Inhalt_K7!EUV52)</f>
        <v xml:space="preserve">   </v>
      </c>
      <c r="EUU38" s="81" t="str">
        <f>CONCATENATE(Inhalt_K7!EUV52,"   ",Inhalt_K7!EUW52)</f>
        <v xml:space="preserve">   </v>
      </c>
      <c r="EUV38" s="81" t="str">
        <f>CONCATENATE(Inhalt_K7!EUW52,"   ",Inhalt_K7!EUX52)</f>
        <v xml:space="preserve">   </v>
      </c>
      <c r="EUW38" s="81" t="str">
        <f>CONCATENATE(Inhalt_K7!EUX52,"   ",Inhalt_K7!EUY52)</f>
        <v xml:space="preserve">   </v>
      </c>
      <c r="EUX38" s="81" t="str">
        <f>CONCATENATE(Inhalt_K7!EUY52,"   ",Inhalt_K7!EUZ52)</f>
        <v xml:space="preserve">   </v>
      </c>
      <c r="EUY38" s="81" t="str">
        <f>CONCATENATE(Inhalt_K7!EUZ52,"   ",Inhalt_K7!EVA52)</f>
        <v xml:space="preserve">   </v>
      </c>
      <c r="EUZ38" s="81" t="str">
        <f>CONCATENATE(Inhalt_K7!EVA52,"   ",Inhalt_K7!EVB52)</f>
        <v xml:space="preserve">   </v>
      </c>
      <c r="EVA38" s="81" t="str">
        <f>CONCATENATE(Inhalt_K7!EVB52,"   ",Inhalt_K7!EVC52)</f>
        <v xml:space="preserve">   </v>
      </c>
      <c r="EVB38" s="81" t="str">
        <f>CONCATENATE(Inhalt_K7!EVC52,"   ",Inhalt_K7!EVD52)</f>
        <v xml:space="preserve">   </v>
      </c>
      <c r="EVC38" s="81" t="str">
        <f>CONCATENATE(Inhalt_K7!EVD52,"   ",Inhalt_K7!EVE52)</f>
        <v xml:space="preserve">   </v>
      </c>
      <c r="EVD38" s="81" t="str">
        <f>CONCATENATE(Inhalt_K7!EVE52,"   ",Inhalt_K7!EVF52)</f>
        <v xml:space="preserve">   </v>
      </c>
      <c r="EVE38" s="81" t="str">
        <f>CONCATENATE(Inhalt_K7!EVF52,"   ",Inhalt_K7!EVG52)</f>
        <v xml:space="preserve">   </v>
      </c>
      <c r="EVF38" s="81" t="str">
        <f>CONCATENATE(Inhalt_K7!EVG52,"   ",Inhalt_K7!EVH52)</f>
        <v xml:space="preserve">   </v>
      </c>
      <c r="EVG38" s="81" t="str">
        <f>CONCATENATE(Inhalt_K7!EVH52,"   ",Inhalt_K7!EVI52)</f>
        <v xml:space="preserve">   </v>
      </c>
      <c r="EVH38" s="81" t="str">
        <f>CONCATENATE(Inhalt_K7!EVI52,"   ",Inhalt_K7!EVJ52)</f>
        <v xml:space="preserve">   </v>
      </c>
      <c r="EVI38" s="81" t="str">
        <f>CONCATENATE(Inhalt_K7!EVJ52,"   ",Inhalt_K7!EVK52)</f>
        <v xml:space="preserve">   </v>
      </c>
      <c r="EVJ38" s="81" t="str">
        <f>CONCATENATE(Inhalt_K7!EVK52,"   ",Inhalt_K7!EVL52)</f>
        <v xml:space="preserve">   </v>
      </c>
      <c r="EVK38" s="81" t="str">
        <f>CONCATENATE(Inhalt_K7!EVL52,"   ",Inhalt_K7!EVM52)</f>
        <v xml:space="preserve">   </v>
      </c>
      <c r="EVL38" s="81" t="str">
        <f>CONCATENATE(Inhalt_K7!EVM52,"   ",Inhalt_K7!EVN52)</f>
        <v xml:space="preserve">   </v>
      </c>
      <c r="EVM38" s="81" t="str">
        <f>CONCATENATE(Inhalt_K7!EVN52,"   ",Inhalt_K7!EVO52)</f>
        <v xml:space="preserve">   </v>
      </c>
      <c r="EVN38" s="81" t="str">
        <f>CONCATENATE(Inhalt_K7!EVO52,"   ",Inhalt_K7!EVP52)</f>
        <v xml:space="preserve">   </v>
      </c>
      <c r="EVO38" s="81" t="str">
        <f>CONCATENATE(Inhalt_K7!EVP52,"   ",Inhalt_K7!EVQ52)</f>
        <v xml:space="preserve">   </v>
      </c>
      <c r="EVP38" s="81" t="str">
        <f>CONCATENATE(Inhalt_K7!EVQ52,"   ",Inhalt_K7!EVR52)</f>
        <v xml:space="preserve">   </v>
      </c>
      <c r="EVQ38" s="81" t="str">
        <f>CONCATENATE(Inhalt_K7!EVR52,"   ",Inhalt_K7!EVS52)</f>
        <v xml:space="preserve">   </v>
      </c>
      <c r="EVR38" s="81" t="str">
        <f>CONCATENATE(Inhalt_K7!EVS52,"   ",Inhalt_K7!EVT52)</f>
        <v xml:space="preserve">   </v>
      </c>
      <c r="EVS38" s="81" t="str">
        <f>CONCATENATE(Inhalt_K7!EVT52,"   ",Inhalt_K7!EVU52)</f>
        <v xml:space="preserve">   </v>
      </c>
      <c r="EVT38" s="81" t="str">
        <f>CONCATENATE(Inhalt_K7!EVU52,"   ",Inhalt_K7!EVV52)</f>
        <v xml:space="preserve">   </v>
      </c>
      <c r="EVU38" s="81" t="str">
        <f>CONCATENATE(Inhalt_K7!EVV52,"   ",Inhalt_K7!EVW52)</f>
        <v xml:space="preserve">   </v>
      </c>
      <c r="EVV38" s="81" t="str">
        <f>CONCATENATE(Inhalt_K7!EVW52,"   ",Inhalt_K7!EVX52)</f>
        <v xml:space="preserve">   </v>
      </c>
      <c r="EVW38" s="81" t="str">
        <f>CONCATENATE(Inhalt_K7!EVX52,"   ",Inhalt_K7!EVY52)</f>
        <v xml:space="preserve">   </v>
      </c>
      <c r="EVX38" s="81" t="str">
        <f>CONCATENATE(Inhalt_K7!EVY52,"   ",Inhalt_K7!EVZ52)</f>
        <v xml:space="preserve">   </v>
      </c>
      <c r="EVY38" s="81" t="str">
        <f>CONCATENATE(Inhalt_K7!EVZ52,"   ",Inhalt_K7!EWA52)</f>
        <v xml:space="preserve">   </v>
      </c>
      <c r="EVZ38" s="81" t="str">
        <f>CONCATENATE(Inhalt_K7!EWA52,"   ",Inhalt_K7!EWB52)</f>
        <v xml:space="preserve">   </v>
      </c>
      <c r="EWA38" s="81" t="str">
        <f>CONCATENATE(Inhalt_K7!EWB52,"   ",Inhalt_K7!EWC52)</f>
        <v xml:space="preserve">   </v>
      </c>
      <c r="EWB38" s="81" t="str">
        <f>CONCATENATE(Inhalt_K7!EWC52,"   ",Inhalt_K7!EWD52)</f>
        <v xml:space="preserve">   </v>
      </c>
      <c r="EWC38" s="81" t="str">
        <f>CONCATENATE(Inhalt_K7!EWD52,"   ",Inhalt_K7!EWE52)</f>
        <v xml:space="preserve">   </v>
      </c>
      <c r="EWD38" s="81" t="str">
        <f>CONCATENATE(Inhalt_K7!EWE52,"   ",Inhalt_K7!EWF52)</f>
        <v xml:space="preserve">   </v>
      </c>
      <c r="EWE38" s="81" t="str">
        <f>CONCATENATE(Inhalt_K7!EWF52,"   ",Inhalt_K7!EWG52)</f>
        <v xml:space="preserve">   </v>
      </c>
      <c r="EWF38" s="81" t="str">
        <f>CONCATENATE(Inhalt_K7!EWG52,"   ",Inhalt_K7!EWH52)</f>
        <v xml:space="preserve">   </v>
      </c>
      <c r="EWG38" s="81" t="str">
        <f>CONCATENATE(Inhalt_K7!EWH52,"   ",Inhalt_K7!EWI52)</f>
        <v xml:space="preserve">   </v>
      </c>
      <c r="EWH38" s="81" t="str">
        <f>CONCATENATE(Inhalt_K7!EWI52,"   ",Inhalt_K7!EWJ52)</f>
        <v xml:space="preserve">   </v>
      </c>
      <c r="EWI38" s="81" t="str">
        <f>CONCATENATE(Inhalt_K7!EWJ52,"   ",Inhalt_K7!EWK52)</f>
        <v xml:space="preserve">   </v>
      </c>
      <c r="EWJ38" s="81" t="str">
        <f>CONCATENATE(Inhalt_K7!EWK52,"   ",Inhalt_K7!EWL52)</f>
        <v xml:space="preserve">   </v>
      </c>
      <c r="EWK38" s="81" t="str">
        <f>CONCATENATE(Inhalt_K7!EWL52,"   ",Inhalt_K7!EWM52)</f>
        <v xml:space="preserve">   </v>
      </c>
      <c r="EWL38" s="81" t="str">
        <f>CONCATENATE(Inhalt_K7!EWM52,"   ",Inhalt_K7!EWN52)</f>
        <v xml:space="preserve">   </v>
      </c>
      <c r="EWM38" s="81" t="str">
        <f>CONCATENATE(Inhalt_K7!EWN52,"   ",Inhalt_K7!EWO52)</f>
        <v xml:space="preserve">   </v>
      </c>
      <c r="EWN38" s="81" t="str">
        <f>CONCATENATE(Inhalt_K7!EWO52,"   ",Inhalt_K7!EWP52)</f>
        <v xml:space="preserve">   </v>
      </c>
      <c r="EWO38" s="81" t="str">
        <f>CONCATENATE(Inhalt_K7!EWP52,"   ",Inhalt_K7!EWQ52)</f>
        <v xml:space="preserve">   </v>
      </c>
      <c r="EWP38" s="81" t="str">
        <f>CONCATENATE(Inhalt_K7!EWQ52,"   ",Inhalt_K7!EWR52)</f>
        <v xml:space="preserve">   </v>
      </c>
      <c r="EWQ38" s="81" t="str">
        <f>CONCATENATE(Inhalt_K7!EWR52,"   ",Inhalt_K7!EWS52)</f>
        <v xml:space="preserve">   </v>
      </c>
      <c r="EWR38" s="81" t="str">
        <f>CONCATENATE(Inhalt_K7!EWS52,"   ",Inhalt_K7!EWT52)</f>
        <v xml:space="preserve">   </v>
      </c>
      <c r="EWS38" s="81" t="str">
        <f>CONCATENATE(Inhalt_K7!EWT52,"   ",Inhalt_K7!EWU52)</f>
        <v xml:space="preserve">   </v>
      </c>
      <c r="EWT38" s="81" t="str">
        <f>CONCATENATE(Inhalt_K7!EWU52,"   ",Inhalt_K7!EWV52)</f>
        <v xml:space="preserve">   </v>
      </c>
      <c r="EWU38" s="81" t="str">
        <f>CONCATENATE(Inhalt_K7!EWV52,"   ",Inhalt_K7!EWW52)</f>
        <v xml:space="preserve">   </v>
      </c>
      <c r="EWV38" s="81" t="str">
        <f>CONCATENATE(Inhalt_K7!EWW52,"   ",Inhalt_K7!EWX52)</f>
        <v xml:space="preserve">   </v>
      </c>
      <c r="EWW38" s="81" t="str">
        <f>CONCATENATE(Inhalt_K7!EWX52,"   ",Inhalt_K7!EWY52)</f>
        <v xml:space="preserve">   </v>
      </c>
      <c r="EWX38" s="81" t="str">
        <f>CONCATENATE(Inhalt_K7!EWY52,"   ",Inhalt_K7!EWZ52)</f>
        <v xml:space="preserve">   </v>
      </c>
      <c r="EWY38" s="81" t="str">
        <f>CONCATENATE(Inhalt_K7!EWZ52,"   ",Inhalt_K7!EXA52)</f>
        <v xml:space="preserve">   </v>
      </c>
      <c r="EWZ38" s="81" t="str">
        <f>CONCATENATE(Inhalt_K7!EXA52,"   ",Inhalt_K7!EXB52)</f>
        <v xml:space="preserve">   </v>
      </c>
      <c r="EXA38" s="81" t="str">
        <f>CONCATENATE(Inhalt_K7!EXB52,"   ",Inhalt_K7!EXC52)</f>
        <v xml:space="preserve">   </v>
      </c>
      <c r="EXB38" s="81" t="str">
        <f>CONCATENATE(Inhalt_K7!EXC52,"   ",Inhalt_K7!EXD52)</f>
        <v xml:space="preserve">   </v>
      </c>
      <c r="EXC38" s="81" t="str">
        <f>CONCATENATE(Inhalt_K7!EXD52,"   ",Inhalt_K7!EXE52)</f>
        <v xml:space="preserve">   </v>
      </c>
      <c r="EXD38" s="81" t="str">
        <f>CONCATENATE(Inhalt_K7!EXE52,"   ",Inhalt_K7!EXF52)</f>
        <v xml:space="preserve">   </v>
      </c>
      <c r="EXE38" s="81" t="str">
        <f>CONCATENATE(Inhalt_K7!EXF52,"   ",Inhalt_K7!EXG52)</f>
        <v xml:space="preserve">   </v>
      </c>
      <c r="EXF38" s="81" t="str">
        <f>CONCATENATE(Inhalt_K7!EXG52,"   ",Inhalt_K7!EXH52)</f>
        <v xml:space="preserve">   </v>
      </c>
      <c r="EXG38" s="81" t="str">
        <f>CONCATENATE(Inhalt_K7!EXH52,"   ",Inhalt_K7!EXI52)</f>
        <v xml:space="preserve">   </v>
      </c>
      <c r="EXH38" s="81" t="str">
        <f>CONCATENATE(Inhalt_K7!EXI52,"   ",Inhalt_K7!EXJ52)</f>
        <v xml:space="preserve">   </v>
      </c>
      <c r="EXI38" s="81" t="str">
        <f>CONCATENATE(Inhalt_K7!EXJ52,"   ",Inhalt_K7!EXK52)</f>
        <v xml:space="preserve">   </v>
      </c>
      <c r="EXJ38" s="81" t="str">
        <f>CONCATENATE(Inhalt_K7!EXK52,"   ",Inhalt_K7!EXL52)</f>
        <v xml:space="preserve">   </v>
      </c>
      <c r="EXK38" s="81" t="str">
        <f>CONCATENATE(Inhalt_K7!EXL52,"   ",Inhalt_K7!EXM52)</f>
        <v xml:space="preserve">   </v>
      </c>
      <c r="EXL38" s="81" t="str">
        <f>CONCATENATE(Inhalt_K7!EXM52,"   ",Inhalt_K7!EXN52)</f>
        <v xml:space="preserve">   </v>
      </c>
      <c r="EXM38" s="81" t="str">
        <f>CONCATENATE(Inhalt_K7!EXN52,"   ",Inhalt_K7!EXO52)</f>
        <v xml:space="preserve">   </v>
      </c>
      <c r="EXN38" s="81" t="str">
        <f>CONCATENATE(Inhalt_K7!EXO52,"   ",Inhalt_K7!EXP52)</f>
        <v xml:space="preserve">   </v>
      </c>
      <c r="EXO38" s="81" t="str">
        <f>CONCATENATE(Inhalt_K7!EXP52,"   ",Inhalt_K7!EXQ52)</f>
        <v xml:space="preserve">   </v>
      </c>
      <c r="EXP38" s="81" t="str">
        <f>CONCATENATE(Inhalt_K7!EXQ52,"   ",Inhalt_K7!EXR52)</f>
        <v xml:space="preserve">   </v>
      </c>
      <c r="EXQ38" s="81" t="str">
        <f>CONCATENATE(Inhalt_K7!EXR52,"   ",Inhalt_K7!EXS52)</f>
        <v xml:space="preserve">   </v>
      </c>
      <c r="EXR38" s="81" t="str">
        <f>CONCATENATE(Inhalt_K7!EXS52,"   ",Inhalt_K7!EXT52)</f>
        <v xml:space="preserve">   </v>
      </c>
      <c r="EXS38" s="81" t="str">
        <f>CONCATENATE(Inhalt_K7!EXT52,"   ",Inhalt_K7!EXU52)</f>
        <v xml:space="preserve">   </v>
      </c>
      <c r="EXT38" s="81" t="str">
        <f>CONCATENATE(Inhalt_K7!EXU52,"   ",Inhalt_K7!EXV52)</f>
        <v xml:space="preserve">   </v>
      </c>
      <c r="EXU38" s="81" t="str">
        <f>CONCATENATE(Inhalt_K7!EXV52,"   ",Inhalt_K7!EXW52)</f>
        <v xml:space="preserve">   </v>
      </c>
      <c r="EXV38" s="81" t="str">
        <f>CONCATENATE(Inhalt_K7!EXW52,"   ",Inhalt_K7!EXX52)</f>
        <v xml:space="preserve">   </v>
      </c>
      <c r="EXW38" s="81" t="str">
        <f>CONCATENATE(Inhalt_K7!EXX52,"   ",Inhalt_K7!EXY52)</f>
        <v xml:space="preserve">   </v>
      </c>
      <c r="EXX38" s="81" t="str">
        <f>CONCATENATE(Inhalt_K7!EXY52,"   ",Inhalt_K7!EXZ52)</f>
        <v xml:space="preserve">   </v>
      </c>
      <c r="EXY38" s="81" t="str">
        <f>CONCATENATE(Inhalt_K7!EXZ52,"   ",Inhalt_K7!EYA52)</f>
        <v xml:space="preserve">   </v>
      </c>
      <c r="EXZ38" s="81" t="str">
        <f>CONCATENATE(Inhalt_K7!EYA52,"   ",Inhalt_K7!EYB52)</f>
        <v xml:space="preserve">   </v>
      </c>
      <c r="EYA38" s="81" t="str">
        <f>CONCATENATE(Inhalt_K7!EYB52,"   ",Inhalt_K7!EYC52)</f>
        <v xml:space="preserve">   </v>
      </c>
      <c r="EYB38" s="81" t="str">
        <f>CONCATENATE(Inhalt_K7!EYC52,"   ",Inhalt_K7!EYD52)</f>
        <v xml:space="preserve">   </v>
      </c>
      <c r="EYC38" s="81" t="str">
        <f>CONCATENATE(Inhalt_K7!EYD52,"   ",Inhalt_K7!EYE52)</f>
        <v xml:space="preserve">   </v>
      </c>
      <c r="EYD38" s="81" t="str">
        <f>CONCATENATE(Inhalt_K7!EYE52,"   ",Inhalt_K7!EYF52)</f>
        <v xml:space="preserve">   </v>
      </c>
      <c r="EYE38" s="81" t="str">
        <f>CONCATENATE(Inhalt_K7!EYF52,"   ",Inhalt_K7!EYG52)</f>
        <v xml:space="preserve">   </v>
      </c>
      <c r="EYF38" s="81" t="str">
        <f>CONCATENATE(Inhalt_K7!EYG52,"   ",Inhalt_K7!EYH52)</f>
        <v xml:space="preserve">   </v>
      </c>
      <c r="EYG38" s="81" t="str">
        <f>CONCATENATE(Inhalt_K7!EYH52,"   ",Inhalt_K7!EYI52)</f>
        <v xml:space="preserve">   </v>
      </c>
      <c r="EYH38" s="81" t="str">
        <f>CONCATENATE(Inhalt_K7!EYI52,"   ",Inhalt_K7!EYJ52)</f>
        <v xml:space="preserve">   </v>
      </c>
      <c r="EYI38" s="81" t="str">
        <f>CONCATENATE(Inhalt_K7!EYJ52,"   ",Inhalt_K7!EYK52)</f>
        <v xml:space="preserve">   </v>
      </c>
      <c r="EYJ38" s="81" t="str">
        <f>CONCATENATE(Inhalt_K7!EYK52,"   ",Inhalt_K7!EYL52)</f>
        <v xml:space="preserve">   </v>
      </c>
      <c r="EYK38" s="81" t="str">
        <f>CONCATENATE(Inhalt_K7!EYL52,"   ",Inhalt_K7!EYM52)</f>
        <v xml:space="preserve">   </v>
      </c>
      <c r="EYL38" s="81" t="str">
        <f>CONCATENATE(Inhalt_K7!EYM52,"   ",Inhalt_K7!EYN52)</f>
        <v xml:space="preserve">   </v>
      </c>
      <c r="EYM38" s="81" t="str">
        <f>CONCATENATE(Inhalt_K7!EYN52,"   ",Inhalt_K7!EYO52)</f>
        <v xml:space="preserve">   </v>
      </c>
      <c r="EYN38" s="81" t="str">
        <f>CONCATENATE(Inhalt_K7!EYO52,"   ",Inhalt_K7!EYP52)</f>
        <v xml:space="preserve">   </v>
      </c>
      <c r="EYO38" s="81" t="str">
        <f>CONCATENATE(Inhalt_K7!EYP52,"   ",Inhalt_K7!EYQ52)</f>
        <v xml:space="preserve">   </v>
      </c>
      <c r="EYP38" s="81" t="str">
        <f>CONCATENATE(Inhalt_K7!EYQ52,"   ",Inhalt_K7!EYR52)</f>
        <v xml:space="preserve">   </v>
      </c>
      <c r="EYQ38" s="81" t="str">
        <f>CONCATENATE(Inhalt_K7!EYR52,"   ",Inhalt_K7!EYS52)</f>
        <v xml:space="preserve">   </v>
      </c>
      <c r="EYR38" s="81" t="str">
        <f>CONCATENATE(Inhalt_K7!EYS52,"   ",Inhalt_K7!EYT52)</f>
        <v xml:space="preserve">   </v>
      </c>
      <c r="EYS38" s="81" t="str">
        <f>CONCATENATE(Inhalt_K7!EYT52,"   ",Inhalt_K7!EYU52)</f>
        <v xml:space="preserve">   </v>
      </c>
      <c r="EYT38" s="81" t="str">
        <f>CONCATENATE(Inhalt_K7!EYU52,"   ",Inhalt_K7!EYV52)</f>
        <v xml:space="preserve">   </v>
      </c>
      <c r="EYU38" s="81" t="str">
        <f>CONCATENATE(Inhalt_K7!EYV52,"   ",Inhalt_K7!EYW52)</f>
        <v xml:space="preserve">   </v>
      </c>
      <c r="EYV38" s="81" t="str">
        <f>CONCATENATE(Inhalt_K7!EYW52,"   ",Inhalt_K7!EYX52)</f>
        <v xml:space="preserve">   </v>
      </c>
      <c r="EYW38" s="81" t="str">
        <f>CONCATENATE(Inhalt_K7!EYX52,"   ",Inhalt_K7!EYY52)</f>
        <v xml:space="preserve">   </v>
      </c>
      <c r="EYX38" s="81" t="str">
        <f>CONCATENATE(Inhalt_K7!EYY52,"   ",Inhalt_K7!EYZ52)</f>
        <v xml:space="preserve">   </v>
      </c>
      <c r="EYY38" s="81" t="str">
        <f>CONCATENATE(Inhalt_K7!EYZ52,"   ",Inhalt_K7!EZA52)</f>
        <v xml:space="preserve">   </v>
      </c>
      <c r="EYZ38" s="81" t="str">
        <f>CONCATENATE(Inhalt_K7!EZA52,"   ",Inhalt_K7!EZB52)</f>
        <v xml:space="preserve">   </v>
      </c>
      <c r="EZA38" s="81" t="str">
        <f>CONCATENATE(Inhalt_K7!EZB52,"   ",Inhalt_K7!EZC52)</f>
        <v xml:space="preserve">   </v>
      </c>
      <c r="EZB38" s="81" t="str">
        <f>CONCATENATE(Inhalt_K7!EZC52,"   ",Inhalt_K7!EZD52)</f>
        <v xml:space="preserve">   </v>
      </c>
      <c r="EZC38" s="81" t="str">
        <f>CONCATENATE(Inhalt_K7!EZD52,"   ",Inhalt_K7!EZE52)</f>
        <v xml:space="preserve">   </v>
      </c>
      <c r="EZD38" s="81" t="str">
        <f>CONCATENATE(Inhalt_K7!EZE52,"   ",Inhalt_K7!EZF52)</f>
        <v xml:space="preserve">   </v>
      </c>
      <c r="EZE38" s="81" t="str">
        <f>CONCATENATE(Inhalt_K7!EZF52,"   ",Inhalt_K7!EZG52)</f>
        <v xml:space="preserve">   </v>
      </c>
      <c r="EZF38" s="81" t="str">
        <f>CONCATENATE(Inhalt_K7!EZG52,"   ",Inhalt_K7!EZH52)</f>
        <v xml:space="preserve">   </v>
      </c>
      <c r="EZG38" s="81" t="str">
        <f>CONCATENATE(Inhalt_K7!EZH52,"   ",Inhalt_K7!EZI52)</f>
        <v xml:space="preserve">   </v>
      </c>
      <c r="EZH38" s="81" t="str">
        <f>CONCATENATE(Inhalt_K7!EZI52,"   ",Inhalt_K7!EZJ52)</f>
        <v xml:space="preserve">   </v>
      </c>
      <c r="EZI38" s="81" t="str">
        <f>CONCATENATE(Inhalt_K7!EZJ52,"   ",Inhalt_K7!EZK52)</f>
        <v xml:space="preserve">   </v>
      </c>
      <c r="EZJ38" s="81" t="str">
        <f>CONCATENATE(Inhalt_K7!EZK52,"   ",Inhalt_K7!EZL52)</f>
        <v xml:space="preserve">   </v>
      </c>
      <c r="EZK38" s="81" t="str">
        <f>CONCATENATE(Inhalt_K7!EZL52,"   ",Inhalt_K7!EZM52)</f>
        <v xml:space="preserve">   </v>
      </c>
      <c r="EZL38" s="81" t="str">
        <f>CONCATENATE(Inhalt_K7!EZM52,"   ",Inhalt_K7!EZN52)</f>
        <v xml:space="preserve">   </v>
      </c>
      <c r="EZM38" s="81" t="str">
        <f>CONCATENATE(Inhalt_K7!EZN52,"   ",Inhalt_K7!EZO52)</f>
        <v xml:space="preserve">   </v>
      </c>
      <c r="EZN38" s="81" t="str">
        <f>CONCATENATE(Inhalt_K7!EZO52,"   ",Inhalt_K7!EZP52)</f>
        <v xml:space="preserve">   </v>
      </c>
      <c r="EZO38" s="81" t="str">
        <f>CONCATENATE(Inhalt_K7!EZP52,"   ",Inhalt_K7!EZQ52)</f>
        <v xml:space="preserve">   </v>
      </c>
      <c r="EZP38" s="81" t="str">
        <f>CONCATENATE(Inhalt_K7!EZQ52,"   ",Inhalt_K7!EZR52)</f>
        <v xml:space="preserve">   </v>
      </c>
      <c r="EZQ38" s="81" t="str">
        <f>CONCATENATE(Inhalt_K7!EZR52,"   ",Inhalt_K7!EZS52)</f>
        <v xml:space="preserve">   </v>
      </c>
      <c r="EZR38" s="81" t="str">
        <f>CONCATENATE(Inhalt_K7!EZS52,"   ",Inhalt_K7!EZT52)</f>
        <v xml:space="preserve">   </v>
      </c>
      <c r="EZS38" s="81" t="str">
        <f>CONCATENATE(Inhalt_K7!EZT52,"   ",Inhalt_K7!EZU52)</f>
        <v xml:space="preserve">   </v>
      </c>
      <c r="EZT38" s="81" t="str">
        <f>CONCATENATE(Inhalt_K7!EZU52,"   ",Inhalt_K7!EZV52)</f>
        <v xml:space="preserve">   </v>
      </c>
      <c r="EZU38" s="81" t="str">
        <f>CONCATENATE(Inhalt_K7!EZV52,"   ",Inhalt_K7!EZW52)</f>
        <v xml:space="preserve">   </v>
      </c>
      <c r="EZV38" s="81" t="str">
        <f>CONCATENATE(Inhalt_K7!EZW52,"   ",Inhalt_K7!EZX52)</f>
        <v xml:space="preserve">   </v>
      </c>
      <c r="EZW38" s="81" t="str">
        <f>CONCATENATE(Inhalt_K7!EZX52,"   ",Inhalt_K7!EZY52)</f>
        <v xml:space="preserve">   </v>
      </c>
      <c r="EZX38" s="81" t="str">
        <f>CONCATENATE(Inhalt_K7!EZY52,"   ",Inhalt_K7!EZZ52)</f>
        <v xml:space="preserve">   </v>
      </c>
      <c r="EZY38" s="81" t="str">
        <f>CONCATENATE(Inhalt_K7!EZZ52,"   ",Inhalt_K7!FAA52)</f>
        <v xml:space="preserve">   </v>
      </c>
      <c r="EZZ38" s="81" t="str">
        <f>CONCATENATE(Inhalt_K7!FAA52,"   ",Inhalt_K7!FAB52)</f>
        <v xml:space="preserve">   </v>
      </c>
      <c r="FAA38" s="81" t="str">
        <f>CONCATENATE(Inhalt_K7!FAB52,"   ",Inhalt_K7!FAC52)</f>
        <v xml:space="preserve">   </v>
      </c>
      <c r="FAB38" s="81" t="str">
        <f>CONCATENATE(Inhalt_K7!FAC52,"   ",Inhalt_K7!FAD52)</f>
        <v xml:space="preserve">   </v>
      </c>
      <c r="FAC38" s="81" t="str">
        <f>CONCATENATE(Inhalt_K7!FAD52,"   ",Inhalt_K7!FAE52)</f>
        <v xml:space="preserve">   </v>
      </c>
      <c r="FAD38" s="81" t="str">
        <f>CONCATENATE(Inhalt_K7!FAE52,"   ",Inhalt_K7!FAF52)</f>
        <v xml:space="preserve">   </v>
      </c>
      <c r="FAE38" s="81" t="str">
        <f>CONCATENATE(Inhalt_K7!FAF52,"   ",Inhalt_K7!FAG52)</f>
        <v xml:space="preserve">   </v>
      </c>
      <c r="FAF38" s="81" t="str">
        <f>CONCATENATE(Inhalt_K7!FAG52,"   ",Inhalt_K7!FAH52)</f>
        <v xml:space="preserve">   </v>
      </c>
      <c r="FAG38" s="81" t="str">
        <f>CONCATENATE(Inhalt_K7!FAH52,"   ",Inhalt_K7!FAI52)</f>
        <v xml:space="preserve">   </v>
      </c>
      <c r="FAH38" s="81" t="str">
        <f>CONCATENATE(Inhalt_K7!FAI52,"   ",Inhalt_K7!FAJ52)</f>
        <v xml:space="preserve">   </v>
      </c>
      <c r="FAI38" s="81" t="str">
        <f>CONCATENATE(Inhalt_K7!FAJ52,"   ",Inhalt_K7!FAK52)</f>
        <v xml:space="preserve">   </v>
      </c>
      <c r="FAJ38" s="81" t="str">
        <f>CONCATENATE(Inhalt_K7!FAK52,"   ",Inhalt_K7!FAL52)</f>
        <v xml:space="preserve">   </v>
      </c>
      <c r="FAK38" s="81" t="str">
        <f>CONCATENATE(Inhalt_K7!FAL52,"   ",Inhalt_K7!FAM52)</f>
        <v xml:space="preserve">   </v>
      </c>
      <c r="FAL38" s="81" t="str">
        <f>CONCATENATE(Inhalt_K7!FAM52,"   ",Inhalt_K7!FAN52)</f>
        <v xml:space="preserve">   </v>
      </c>
      <c r="FAM38" s="81" t="str">
        <f>CONCATENATE(Inhalt_K7!FAN52,"   ",Inhalt_K7!FAO52)</f>
        <v xml:space="preserve">   </v>
      </c>
      <c r="FAN38" s="81" t="str">
        <f>CONCATENATE(Inhalt_K7!FAO52,"   ",Inhalt_K7!FAP52)</f>
        <v xml:space="preserve">   </v>
      </c>
      <c r="FAO38" s="81" t="str">
        <f>CONCATENATE(Inhalt_K7!FAP52,"   ",Inhalt_K7!FAQ52)</f>
        <v xml:space="preserve">   </v>
      </c>
      <c r="FAP38" s="81" t="str">
        <f>CONCATENATE(Inhalt_K7!FAQ52,"   ",Inhalt_K7!FAR52)</f>
        <v xml:space="preserve">   </v>
      </c>
      <c r="FAQ38" s="81" t="str">
        <f>CONCATENATE(Inhalt_K7!FAR52,"   ",Inhalt_K7!FAS52)</f>
        <v xml:space="preserve">   </v>
      </c>
      <c r="FAR38" s="81" t="str">
        <f>CONCATENATE(Inhalt_K7!FAS52,"   ",Inhalt_K7!FAT52)</f>
        <v xml:space="preserve">   </v>
      </c>
      <c r="FAS38" s="81" t="str">
        <f>CONCATENATE(Inhalt_K7!FAT52,"   ",Inhalt_K7!FAU52)</f>
        <v xml:space="preserve">   </v>
      </c>
      <c r="FAT38" s="81" t="str">
        <f>CONCATENATE(Inhalt_K7!FAU52,"   ",Inhalt_K7!FAV52)</f>
        <v xml:space="preserve">   </v>
      </c>
      <c r="FAU38" s="81" t="str">
        <f>CONCATENATE(Inhalt_K7!FAV52,"   ",Inhalt_K7!FAW52)</f>
        <v xml:space="preserve">   </v>
      </c>
      <c r="FAV38" s="81" t="str">
        <f>CONCATENATE(Inhalt_K7!FAW52,"   ",Inhalt_K7!FAX52)</f>
        <v xml:space="preserve">   </v>
      </c>
      <c r="FAW38" s="81" t="str">
        <f>CONCATENATE(Inhalt_K7!FAX52,"   ",Inhalt_K7!FAY52)</f>
        <v xml:space="preserve">   </v>
      </c>
      <c r="FAX38" s="81" t="str">
        <f>CONCATENATE(Inhalt_K7!FAY52,"   ",Inhalt_K7!FAZ52)</f>
        <v xml:space="preserve">   </v>
      </c>
      <c r="FAY38" s="81" t="str">
        <f>CONCATENATE(Inhalt_K7!FAZ52,"   ",Inhalt_K7!FBA52)</f>
        <v xml:space="preserve">   </v>
      </c>
      <c r="FAZ38" s="81" t="str">
        <f>CONCATENATE(Inhalt_K7!FBA52,"   ",Inhalt_K7!FBB52)</f>
        <v xml:space="preserve">   </v>
      </c>
      <c r="FBA38" s="81" t="str">
        <f>CONCATENATE(Inhalt_K7!FBB52,"   ",Inhalt_K7!FBC52)</f>
        <v xml:space="preserve">   </v>
      </c>
      <c r="FBB38" s="81" t="str">
        <f>CONCATENATE(Inhalt_K7!FBC52,"   ",Inhalt_K7!FBD52)</f>
        <v xml:space="preserve">   </v>
      </c>
      <c r="FBC38" s="81" t="str">
        <f>CONCATENATE(Inhalt_K7!FBD52,"   ",Inhalt_K7!FBE52)</f>
        <v xml:space="preserve">   </v>
      </c>
      <c r="FBD38" s="81" t="str">
        <f>CONCATENATE(Inhalt_K7!FBE52,"   ",Inhalt_K7!FBF52)</f>
        <v xml:space="preserve">   </v>
      </c>
      <c r="FBE38" s="81" t="str">
        <f>CONCATENATE(Inhalt_K7!FBF52,"   ",Inhalt_K7!FBG52)</f>
        <v xml:space="preserve">   </v>
      </c>
      <c r="FBF38" s="81" t="str">
        <f>CONCATENATE(Inhalt_K7!FBG52,"   ",Inhalt_K7!FBH52)</f>
        <v xml:space="preserve">   </v>
      </c>
      <c r="FBG38" s="81" t="str">
        <f>CONCATENATE(Inhalt_K7!FBH52,"   ",Inhalt_K7!FBI52)</f>
        <v xml:space="preserve">   </v>
      </c>
      <c r="FBH38" s="81" t="str">
        <f>CONCATENATE(Inhalt_K7!FBI52,"   ",Inhalt_K7!FBJ52)</f>
        <v xml:space="preserve">   </v>
      </c>
      <c r="FBI38" s="81" t="str">
        <f>CONCATENATE(Inhalt_K7!FBJ52,"   ",Inhalt_K7!FBK52)</f>
        <v xml:space="preserve">   </v>
      </c>
      <c r="FBJ38" s="81" t="str">
        <f>CONCATENATE(Inhalt_K7!FBK52,"   ",Inhalt_K7!FBL52)</f>
        <v xml:space="preserve">   </v>
      </c>
      <c r="FBK38" s="81" t="str">
        <f>CONCATENATE(Inhalt_K7!FBL52,"   ",Inhalt_K7!FBM52)</f>
        <v xml:space="preserve">   </v>
      </c>
      <c r="FBL38" s="81" t="str">
        <f>CONCATENATE(Inhalt_K7!FBM52,"   ",Inhalt_K7!FBN52)</f>
        <v xml:space="preserve">   </v>
      </c>
      <c r="FBM38" s="81" t="str">
        <f>CONCATENATE(Inhalt_K7!FBN52,"   ",Inhalt_K7!FBO52)</f>
        <v xml:space="preserve">   </v>
      </c>
      <c r="FBN38" s="81" t="str">
        <f>CONCATENATE(Inhalt_K7!FBO52,"   ",Inhalt_K7!FBP52)</f>
        <v xml:space="preserve">   </v>
      </c>
      <c r="FBO38" s="81" t="str">
        <f>CONCATENATE(Inhalt_K7!FBP52,"   ",Inhalt_K7!FBQ52)</f>
        <v xml:space="preserve">   </v>
      </c>
      <c r="FBP38" s="81" t="str">
        <f>CONCATENATE(Inhalt_K7!FBQ52,"   ",Inhalt_K7!FBR52)</f>
        <v xml:space="preserve">   </v>
      </c>
      <c r="FBQ38" s="81" t="str">
        <f>CONCATENATE(Inhalt_K7!FBR52,"   ",Inhalt_K7!FBS52)</f>
        <v xml:space="preserve">   </v>
      </c>
      <c r="FBR38" s="81" t="str">
        <f>CONCATENATE(Inhalt_K7!FBS52,"   ",Inhalt_K7!FBT52)</f>
        <v xml:space="preserve">   </v>
      </c>
      <c r="FBS38" s="81" t="str">
        <f>CONCATENATE(Inhalt_K7!FBT52,"   ",Inhalt_K7!FBU52)</f>
        <v xml:space="preserve">   </v>
      </c>
      <c r="FBT38" s="81" t="str">
        <f>CONCATENATE(Inhalt_K7!FBU52,"   ",Inhalt_K7!FBV52)</f>
        <v xml:space="preserve">   </v>
      </c>
      <c r="FBU38" s="81" t="str">
        <f>CONCATENATE(Inhalt_K7!FBV52,"   ",Inhalt_K7!FBW52)</f>
        <v xml:space="preserve">   </v>
      </c>
      <c r="FBV38" s="81" t="str">
        <f>CONCATENATE(Inhalt_K7!FBW52,"   ",Inhalt_K7!FBX52)</f>
        <v xml:space="preserve">   </v>
      </c>
      <c r="FBW38" s="81" t="str">
        <f>CONCATENATE(Inhalt_K7!FBX52,"   ",Inhalt_K7!FBY52)</f>
        <v xml:space="preserve">   </v>
      </c>
      <c r="FBX38" s="81" t="str">
        <f>CONCATENATE(Inhalt_K7!FBY52,"   ",Inhalt_K7!FBZ52)</f>
        <v xml:space="preserve">   </v>
      </c>
      <c r="FBY38" s="81" t="str">
        <f>CONCATENATE(Inhalt_K7!FBZ52,"   ",Inhalt_K7!FCA52)</f>
        <v xml:space="preserve">   </v>
      </c>
      <c r="FBZ38" s="81" t="str">
        <f>CONCATENATE(Inhalt_K7!FCA52,"   ",Inhalt_K7!FCB52)</f>
        <v xml:space="preserve">   </v>
      </c>
      <c r="FCA38" s="81" t="str">
        <f>CONCATENATE(Inhalt_K7!FCB52,"   ",Inhalt_K7!FCC52)</f>
        <v xml:space="preserve">   </v>
      </c>
      <c r="FCB38" s="81" t="str">
        <f>CONCATENATE(Inhalt_K7!FCC52,"   ",Inhalt_K7!FCD52)</f>
        <v xml:space="preserve">   </v>
      </c>
      <c r="FCC38" s="81" t="str">
        <f>CONCATENATE(Inhalt_K7!FCD52,"   ",Inhalt_K7!FCE52)</f>
        <v xml:space="preserve">   </v>
      </c>
      <c r="FCD38" s="81" t="str">
        <f>CONCATENATE(Inhalt_K7!FCE52,"   ",Inhalt_K7!FCF52)</f>
        <v xml:space="preserve">   </v>
      </c>
      <c r="FCE38" s="81" t="str">
        <f>CONCATENATE(Inhalt_K7!FCF52,"   ",Inhalt_K7!FCG52)</f>
        <v xml:space="preserve">   </v>
      </c>
      <c r="FCF38" s="81" t="str">
        <f>CONCATENATE(Inhalt_K7!FCG52,"   ",Inhalt_K7!FCH52)</f>
        <v xml:space="preserve">   </v>
      </c>
      <c r="FCG38" s="81" t="str">
        <f>CONCATENATE(Inhalt_K7!FCH52,"   ",Inhalt_K7!FCI52)</f>
        <v xml:space="preserve">   </v>
      </c>
      <c r="FCH38" s="81" t="str">
        <f>CONCATENATE(Inhalt_K7!FCI52,"   ",Inhalt_K7!FCJ52)</f>
        <v xml:space="preserve">   </v>
      </c>
      <c r="FCI38" s="81" t="str">
        <f>CONCATENATE(Inhalt_K7!FCJ52,"   ",Inhalt_K7!FCK52)</f>
        <v xml:space="preserve">   </v>
      </c>
      <c r="FCJ38" s="81" t="str">
        <f>CONCATENATE(Inhalt_K7!FCK52,"   ",Inhalt_K7!FCL52)</f>
        <v xml:space="preserve">   </v>
      </c>
      <c r="FCK38" s="81" t="str">
        <f>CONCATENATE(Inhalt_K7!FCL52,"   ",Inhalt_K7!FCM52)</f>
        <v xml:space="preserve">   </v>
      </c>
      <c r="FCL38" s="81" t="str">
        <f>CONCATENATE(Inhalt_K7!FCM52,"   ",Inhalt_K7!FCN52)</f>
        <v xml:space="preserve">   </v>
      </c>
      <c r="FCM38" s="81" t="str">
        <f>CONCATENATE(Inhalt_K7!FCN52,"   ",Inhalt_K7!FCO52)</f>
        <v xml:space="preserve">   </v>
      </c>
      <c r="FCN38" s="81" t="str">
        <f>CONCATENATE(Inhalt_K7!FCO52,"   ",Inhalt_K7!FCP52)</f>
        <v xml:space="preserve">   </v>
      </c>
      <c r="FCO38" s="81" t="str">
        <f>CONCATENATE(Inhalt_K7!FCP52,"   ",Inhalt_K7!FCQ52)</f>
        <v xml:space="preserve">   </v>
      </c>
      <c r="FCP38" s="81" t="str">
        <f>CONCATENATE(Inhalt_K7!FCQ52,"   ",Inhalt_K7!FCR52)</f>
        <v xml:space="preserve">   </v>
      </c>
      <c r="FCQ38" s="81" t="str">
        <f>CONCATENATE(Inhalt_K7!FCR52,"   ",Inhalt_K7!FCS52)</f>
        <v xml:space="preserve">   </v>
      </c>
      <c r="FCR38" s="81" t="str">
        <f>CONCATENATE(Inhalt_K7!FCS52,"   ",Inhalt_K7!FCT52)</f>
        <v xml:space="preserve">   </v>
      </c>
      <c r="FCS38" s="81" t="str">
        <f>CONCATENATE(Inhalt_K7!FCT52,"   ",Inhalt_K7!FCU52)</f>
        <v xml:space="preserve">   </v>
      </c>
      <c r="FCT38" s="81" t="str">
        <f>CONCATENATE(Inhalt_K7!FCU52,"   ",Inhalt_K7!FCV52)</f>
        <v xml:space="preserve">   </v>
      </c>
      <c r="FCU38" s="81" t="str">
        <f>CONCATENATE(Inhalt_K7!FCV52,"   ",Inhalt_K7!FCW52)</f>
        <v xml:space="preserve">   </v>
      </c>
      <c r="FCV38" s="81" t="str">
        <f>CONCATENATE(Inhalt_K7!FCW52,"   ",Inhalt_K7!FCX52)</f>
        <v xml:space="preserve">   </v>
      </c>
      <c r="FCW38" s="81" t="str">
        <f>CONCATENATE(Inhalt_K7!FCX52,"   ",Inhalt_K7!FCY52)</f>
        <v xml:space="preserve">   </v>
      </c>
      <c r="FCX38" s="81" t="str">
        <f>CONCATENATE(Inhalt_K7!FCY52,"   ",Inhalt_K7!FCZ52)</f>
        <v xml:space="preserve">   </v>
      </c>
      <c r="FCY38" s="81" t="str">
        <f>CONCATENATE(Inhalt_K7!FCZ52,"   ",Inhalt_K7!FDA52)</f>
        <v xml:space="preserve">   </v>
      </c>
      <c r="FCZ38" s="81" t="str">
        <f>CONCATENATE(Inhalt_K7!FDA52,"   ",Inhalt_K7!FDB52)</f>
        <v xml:space="preserve">   </v>
      </c>
      <c r="FDA38" s="81" t="str">
        <f>CONCATENATE(Inhalt_K7!FDB52,"   ",Inhalt_K7!FDC52)</f>
        <v xml:space="preserve">   </v>
      </c>
      <c r="FDB38" s="81" t="str">
        <f>CONCATENATE(Inhalt_K7!FDC52,"   ",Inhalt_K7!FDD52)</f>
        <v xml:space="preserve">   </v>
      </c>
      <c r="FDC38" s="81" t="str">
        <f>CONCATENATE(Inhalt_K7!FDD52,"   ",Inhalt_K7!FDE52)</f>
        <v xml:space="preserve">   </v>
      </c>
      <c r="FDD38" s="81" t="str">
        <f>CONCATENATE(Inhalt_K7!FDE52,"   ",Inhalt_K7!FDF52)</f>
        <v xml:space="preserve">   </v>
      </c>
      <c r="FDE38" s="81" t="str">
        <f>CONCATENATE(Inhalt_K7!FDF52,"   ",Inhalt_K7!FDG52)</f>
        <v xml:space="preserve">   </v>
      </c>
      <c r="FDF38" s="81" t="str">
        <f>CONCATENATE(Inhalt_K7!FDG52,"   ",Inhalt_K7!FDH52)</f>
        <v xml:space="preserve">   </v>
      </c>
      <c r="FDG38" s="81" t="str">
        <f>CONCATENATE(Inhalt_K7!FDH52,"   ",Inhalt_K7!FDI52)</f>
        <v xml:space="preserve">   </v>
      </c>
      <c r="FDH38" s="81" t="str">
        <f>CONCATENATE(Inhalt_K7!FDI52,"   ",Inhalt_K7!FDJ52)</f>
        <v xml:space="preserve">   </v>
      </c>
      <c r="FDI38" s="81" t="str">
        <f>CONCATENATE(Inhalt_K7!FDJ52,"   ",Inhalt_K7!FDK52)</f>
        <v xml:space="preserve">   </v>
      </c>
      <c r="FDJ38" s="81" t="str">
        <f>CONCATENATE(Inhalt_K7!FDK52,"   ",Inhalt_K7!FDL52)</f>
        <v xml:space="preserve">   </v>
      </c>
      <c r="FDK38" s="81" t="str">
        <f>CONCATENATE(Inhalt_K7!FDL52,"   ",Inhalt_K7!FDM52)</f>
        <v xml:space="preserve">   </v>
      </c>
      <c r="FDL38" s="81" t="str">
        <f>CONCATENATE(Inhalt_K7!FDM52,"   ",Inhalt_K7!FDN52)</f>
        <v xml:space="preserve">   </v>
      </c>
      <c r="FDM38" s="81" t="str">
        <f>CONCATENATE(Inhalt_K7!FDN52,"   ",Inhalt_K7!FDO52)</f>
        <v xml:space="preserve">   </v>
      </c>
      <c r="FDN38" s="81" t="str">
        <f>CONCATENATE(Inhalt_K7!FDO52,"   ",Inhalt_K7!FDP52)</f>
        <v xml:space="preserve">   </v>
      </c>
      <c r="FDO38" s="81" t="str">
        <f>CONCATENATE(Inhalt_K7!FDP52,"   ",Inhalt_K7!FDQ52)</f>
        <v xml:space="preserve">   </v>
      </c>
      <c r="FDP38" s="81" t="str">
        <f>CONCATENATE(Inhalt_K7!FDQ52,"   ",Inhalt_K7!FDR52)</f>
        <v xml:space="preserve">   </v>
      </c>
      <c r="FDQ38" s="81" t="str">
        <f>CONCATENATE(Inhalt_K7!FDR52,"   ",Inhalt_K7!FDS52)</f>
        <v xml:space="preserve">   </v>
      </c>
      <c r="FDR38" s="81" t="str">
        <f>CONCATENATE(Inhalt_K7!FDS52,"   ",Inhalt_K7!FDT52)</f>
        <v xml:space="preserve">   </v>
      </c>
      <c r="FDS38" s="81" t="str">
        <f>CONCATENATE(Inhalt_K7!FDT52,"   ",Inhalt_K7!FDU52)</f>
        <v xml:space="preserve">   </v>
      </c>
      <c r="FDT38" s="81" t="str">
        <f>CONCATENATE(Inhalt_K7!FDU52,"   ",Inhalt_K7!FDV52)</f>
        <v xml:space="preserve">   </v>
      </c>
      <c r="FDU38" s="81" t="str">
        <f>CONCATENATE(Inhalt_K7!FDV52,"   ",Inhalt_K7!FDW52)</f>
        <v xml:space="preserve">   </v>
      </c>
      <c r="FDV38" s="81" t="str">
        <f>CONCATENATE(Inhalt_K7!FDW52,"   ",Inhalt_K7!FDX52)</f>
        <v xml:space="preserve">   </v>
      </c>
      <c r="FDW38" s="81" t="str">
        <f>CONCATENATE(Inhalt_K7!FDX52,"   ",Inhalt_K7!FDY52)</f>
        <v xml:space="preserve">   </v>
      </c>
      <c r="FDX38" s="81" t="str">
        <f>CONCATENATE(Inhalt_K7!FDY52,"   ",Inhalt_K7!FDZ52)</f>
        <v xml:space="preserve">   </v>
      </c>
      <c r="FDY38" s="81" t="str">
        <f>CONCATENATE(Inhalt_K7!FDZ52,"   ",Inhalt_K7!FEA52)</f>
        <v xml:space="preserve">   </v>
      </c>
      <c r="FDZ38" s="81" t="str">
        <f>CONCATENATE(Inhalt_K7!FEA52,"   ",Inhalt_K7!FEB52)</f>
        <v xml:space="preserve">   </v>
      </c>
      <c r="FEA38" s="81" t="str">
        <f>CONCATENATE(Inhalt_K7!FEB52,"   ",Inhalt_K7!FEC52)</f>
        <v xml:space="preserve">   </v>
      </c>
      <c r="FEB38" s="81" t="str">
        <f>CONCATENATE(Inhalt_K7!FEC52,"   ",Inhalt_K7!FED52)</f>
        <v xml:space="preserve">   </v>
      </c>
      <c r="FEC38" s="81" t="str">
        <f>CONCATENATE(Inhalt_K7!FED52,"   ",Inhalt_K7!FEE52)</f>
        <v xml:space="preserve">   </v>
      </c>
      <c r="FED38" s="81" t="str">
        <f>CONCATENATE(Inhalt_K7!FEE52,"   ",Inhalt_K7!FEF52)</f>
        <v xml:space="preserve">   </v>
      </c>
      <c r="FEE38" s="81" t="str">
        <f>CONCATENATE(Inhalt_K7!FEF52,"   ",Inhalt_K7!FEG52)</f>
        <v xml:space="preserve">   </v>
      </c>
      <c r="FEF38" s="81" t="str">
        <f>CONCATENATE(Inhalt_K7!FEG52,"   ",Inhalt_K7!FEH52)</f>
        <v xml:space="preserve">   </v>
      </c>
      <c r="FEG38" s="81" t="str">
        <f>CONCATENATE(Inhalt_K7!FEH52,"   ",Inhalt_K7!FEI52)</f>
        <v xml:space="preserve">   </v>
      </c>
      <c r="FEH38" s="81" t="str">
        <f>CONCATENATE(Inhalt_K7!FEI52,"   ",Inhalt_K7!FEJ52)</f>
        <v xml:space="preserve">   </v>
      </c>
      <c r="FEI38" s="81" t="str">
        <f>CONCATENATE(Inhalt_K7!FEJ52,"   ",Inhalt_K7!FEK52)</f>
        <v xml:space="preserve">   </v>
      </c>
      <c r="FEJ38" s="81" t="str">
        <f>CONCATENATE(Inhalt_K7!FEK52,"   ",Inhalt_K7!FEL52)</f>
        <v xml:space="preserve">   </v>
      </c>
      <c r="FEK38" s="81" t="str">
        <f>CONCATENATE(Inhalt_K7!FEL52,"   ",Inhalt_K7!FEM52)</f>
        <v xml:space="preserve">   </v>
      </c>
      <c r="FEL38" s="81" t="str">
        <f>CONCATENATE(Inhalt_K7!FEM52,"   ",Inhalt_K7!FEN52)</f>
        <v xml:space="preserve">   </v>
      </c>
      <c r="FEM38" s="81" t="str">
        <f>CONCATENATE(Inhalt_K7!FEN52,"   ",Inhalt_K7!FEO52)</f>
        <v xml:space="preserve">   </v>
      </c>
      <c r="FEN38" s="81" t="str">
        <f>CONCATENATE(Inhalt_K7!FEO52,"   ",Inhalt_K7!FEP52)</f>
        <v xml:space="preserve">   </v>
      </c>
      <c r="FEO38" s="81" t="str">
        <f>CONCATENATE(Inhalt_K7!FEP52,"   ",Inhalt_K7!FEQ52)</f>
        <v xml:space="preserve">   </v>
      </c>
      <c r="FEP38" s="81" t="str">
        <f>CONCATENATE(Inhalt_K7!FEQ52,"   ",Inhalt_K7!FER52)</f>
        <v xml:space="preserve">   </v>
      </c>
      <c r="FEQ38" s="81" t="str">
        <f>CONCATENATE(Inhalt_K7!FER52,"   ",Inhalt_K7!FES52)</f>
        <v xml:space="preserve">   </v>
      </c>
      <c r="FER38" s="81" t="str">
        <f>CONCATENATE(Inhalt_K7!FES52,"   ",Inhalt_K7!FET52)</f>
        <v xml:space="preserve">   </v>
      </c>
      <c r="FES38" s="81" t="str">
        <f>CONCATENATE(Inhalt_K7!FET52,"   ",Inhalt_K7!FEU52)</f>
        <v xml:space="preserve">   </v>
      </c>
      <c r="FET38" s="81" t="str">
        <f>CONCATENATE(Inhalt_K7!FEU52,"   ",Inhalt_K7!FEV52)</f>
        <v xml:space="preserve">   </v>
      </c>
      <c r="FEU38" s="81" t="str">
        <f>CONCATENATE(Inhalt_K7!FEV52,"   ",Inhalt_K7!FEW52)</f>
        <v xml:space="preserve">   </v>
      </c>
      <c r="FEV38" s="81" t="str">
        <f>CONCATENATE(Inhalt_K7!FEW52,"   ",Inhalt_K7!FEX52)</f>
        <v xml:space="preserve">   </v>
      </c>
      <c r="FEW38" s="81" t="str">
        <f>CONCATENATE(Inhalt_K7!FEX52,"   ",Inhalt_K7!FEY52)</f>
        <v xml:space="preserve">   </v>
      </c>
      <c r="FEX38" s="81" t="str">
        <f>CONCATENATE(Inhalt_K7!FEY52,"   ",Inhalt_K7!FEZ52)</f>
        <v xml:space="preserve">   </v>
      </c>
      <c r="FEY38" s="81" t="str">
        <f>CONCATENATE(Inhalt_K7!FEZ52,"   ",Inhalt_K7!FFA52)</f>
        <v xml:space="preserve">   </v>
      </c>
      <c r="FEZ38" s="81" t="str">
        <f>CONCATENATE(Inhalt_K7!FFA52,"   ",Inhalt_K7!FFB52)</f>
        <v xml:space="preserve">   </v>
      </c>
      <c r="FFA38" s="81" t="str">
        <f>CONCATENATE(Inhalt_K7!FFB52,"   ",Inhalt_K7!FFC52)</f>
        <v xml:space="preserve">   </v>
      </c>
      <c r="FFB38" s="81" t="str">
        <f>CONCATENATE(Inhalt_K7!FFC52,"   ",Inhalt_K7!FFD52)</f>
        <v xml:space="preserve">   </v>
      </c>
      <c r="FFC38" s="81" t="str">
        <f>CONCATENATE(Inhalt_K7!FFD52,"   ",Inhalt_K7!FFE52)</f>
        <v xml:space="preserve">   </v>
      </c>
      <c r="FFD38" s="81" t="str">
        <f>CONCATENATE(Inhalt_K7!FFE52,"   ",Inhalt_K7!FFF52)</f>
        <v xml:space="preserve">   </v>
      </c>
      <c r="FFE38" s="81" t="str">
        <f>CONCATENATE(Inhalt_K7!FFF52,"   ",Inhalt_K7!FFG52)</f>
        <v xml:space="preserve">   </v>
      </c>
      <c r="FFF38" s="81" t="str">
        <f>CONCATENATE(Inhalt_K7!FFG52,"   ",Inhalt_K7!FFH52)</f>
        <v xml:space="preserve">   </v>
      </c>
      <c r="FFG38" s="81" t="str">
        <f>CONCATENATE(Inhalt_K7!FFH52,"   ",Inhalt_K7!FFI52)</f>
        <v xml:space="preserve">   </v>
      </c>
      <c r="FFH38" s="81" t="str">
        <f>CONCATENATE(Inhalt_K7!FFI52,"   ",Inhalt_K7!FFJ52)</f>
        <v xml:space="preserve">   </v>
      </c>
      <c r="FFI38" s="81" t="str">
        <f>CONCATENATE(Inhalt_K7!FFJ52,"   ",Inhalt_K7!FFK52)</f>
        <v xml:space="preserve">   </v>
      </c>
      <c r="FFJ38" s="81" t="str">
        <f>CONCATENATE(Inhalt_K7!FFK52,"   ",Inhalt_K7!FFL52)</f>
        <v xml:space="preserve">   </v>
      </c>
      <c r="FFK38" s="81" t="str">
        <f>CONCATENATE(Inhalt_K7!FFL52,"   ",Inhalt_K7!FFM52)</f>
        <v xml:space="preserve">   </v>
      </c>
      <c r="FFL38" s="81" t="str">
        <f>CONCATENATE(Inhalt_K7!FFM52,"   ",Inhalt_K7!FFN52)</f>
        <v xml:space="preserve">   </v>
      </c>
      <c r="FFM38" s="81" t="str">
        <f>CONCATENATE(Inhalt_K7!FFN52,"   ",Inhalt_K7!FFO52)</f>
        <v xml:space="preserve">   </v>
      </c>
      <c r="FFN38" s="81" t="str">
        <f>CONCATENATE(Inhalt_K7!FFO52,"   ",Inhalt_K7!FFP52)</f>
        <v xml:space="preserve">   </v>
      </c>
      <c r="FFO38" s="81" t="str">
        <f>CONCATENATE(Inhalt_K7!FFP52,"   ",Inhalt_K7!FFQ52)</f>
        <v xml:space="preserve">   </v>
      </c>
      <c r="FFP38" s="81" t="str">
        <f>CONCATENATE(Inhalt_K7!FFQ52,"   ",Inhalt_K7!FFR52)</f>
        <v xml:space="preserve">   </v>
      </c>
      <c r="FFQ38" s="81" t="str">
        <f>CONCATENATE(Inhalt_K7!FFR52,"   ",Inhalt_K7!FFS52)</f>
        <v xml:space="preserve">   </v>
      </c>
      <c r="FFR38" s="81" t="str">
        <f>CONCATENATE(Inhalt_K7!FFS52,"   ",Inhalt_K7!FFT52)</f>
        <v xml:space="preserve">   </v>
      </c>
      <c r="FFS38" s="81" t="str">
        <f>CONCATENATE(Inhalt_K7!FFT52,"   ",Inhalt_K7!FFU52)</f>
        <v xml:space="preserve">   </v>
      </c>
      <c r="FFT38" s="81" t="str">
        <f>CONCATENATE(Inhalt_K7!FFU52,"   ",Inhalt_K7!FFV52)</f>
        <v xml:space="preserve">   </v>
      </c>
      <c r="FFU38" s="81" t="str">
        <f>CONCATENATE(Inhalt_K7!FFV52,"   ",Inhalt_K7!FFW52)</f>
        <v xml:space="preserve">   </v>
      </c>
      <c r="FFV38" s="81" t="str">
        <f>CONCATENATE(Inhalt_K7!FFW52,"   ",Inhalt_K7!FFX52)</f>
        <v xml:space="preserve">   </v>
      </c>
      <c r="FFW38" s="81" t="str">
        <f>CONCATENATE(Inhalt_K7!FFX52,"   ",Inhalt_K7!FFY52)</f>
        <v xml:space="preserve">   </v>
      </c>
      <c r="FFX38" s="81" t="str">
        <f>CONCATENATE(Inhalt_K7!FFY52,"   ",Inhalt_K7!FFZ52)</f>
        <v xml:space="preserve">   </v>
      </c>
      <c r="FFY38" s="81" t="str">
        <f>CONCATENATE(Inhalt_K7!FFZ52,"   ",Inhalt_K7!FGA52)</f>
        <v xml:space="preserve">   </v>
      </c>
      <c r="FFZ38" s="81" t="str">
        <f>CONCATENATE(Inhalt_K7!FGA52,"   ",Inhalt_K7!FGB52)</f>
        <v xml:space="preserve">   </v>
      </c>
      <c r="FGA38" s="81" t="str">
        <f>CONCATENATE(Inhalt_K7!FGB52,"   ",Inhalt_K7!FGC52)</f>
        <v xml:space="preserve">   </v>
      </c>
      <c r="FGB38" s="81" t="str">
        <f>CONCATENATE(Inhalt_K7!FGC52,"   ",Inhalt_K7!FGD52)</f>
        <v xml:space="preserve">   </v>
      </c>
      <c r="FGC38" s="81" t="str">
        <f>CONCATENATE(Inhalt_K7!FGD52,"   ",Inhalt_K7!FGE52)</f>
        <v xml:space="preserve">   </v>
      </c>
      <c r="FGD38" s="81" t="str">
        <f>CONCATENATE(Inhalt_K7!FGE52,"   ",Inhalt_K7!FGF52)</f>
        <v xml:space="preserve">   </v>
      </c>
      <c r="FGE38" s="81" t="str">
        <f>CONCATENATE(Inhalt_K7!FGF52,"   ",Inhalt_K7!FGG52)</f>
        <v xml:space="preserve">   </v>
      </c>
      <c r="FGF38" s="81" t="str">
        <f>CONCATENATE(Inhalt_K7!FGG52,"   ",Inhalt_K7!FGH52)</f>
        <v xml:space="preserve">   </v>
      </c>
      <c r="FGG38" s="81" t="str">
        <f>CONCATENATE(Inhalt_K7!FGH52,"   ",Inhalt_K7!FGI52)</f>
        <v xml:space="preserve">   </v>
      </c>
      <c r="FGH38" s="81" t="str">
        <f>CONCATENATE(Inhalt_K7!FGI52,"   ",Inhalt_K7!FGJ52)</f>
        <v xml:space="preserve">   </v>
      </c>
      <c r="FGI38" s="81" t="str">
        <f>CONCATENATE(Inhalt_K7!FGJ52,"   ",Inhalt_K7!FGK52)</f>
        <v xml:space="preserve">   </v>
      </c>
      <c r="FGJ38" s="81" t="str">
        <f>CONCATENATE(Inhalt_K7!FGK52,"   ",Inhalt_K7!FGL52)</f>
        <v xml:space="preserve">   </v>
      </c>
      <c r="FGK38" s="81" t="str">
        <f>CONCATENATE(Inhalt_K7!FGL52,"   ",Inhalt_K7!FGM52)</f>
        <v xml:space="preserve">   </v>
      </c>
      <c r="FGL38" s="81" t="str">
        <f>CONCATENATE(Inhalt_K7!FGM52,"   ",Inhalt_K7!FGN52)</f>
        <v xml:space="preserve">   </v>
      </c>
      <c r="FGM38" s="81" t="str">
        <f>CONCATENATE(Inhalt_K7!FGN52,"   ",Inhalt_K7!FGO52)</f>
        <v xml:space="preserve">   </v>
      </c>
      <c r="FGN38" s="81" t="str">
        <f>CONCATENATE(Inhalt_K7!FGO52,"   ",Inhalt_K7!FGP52)</f>
        <v xml:space="preserve">   </v>
      </c>
      <c r="FGO38" s="81" t="str">
        <f>CONCATENATE(Inhalt_K7!FGP52,"   ",Inhalt_K7!FGQ52)</f>
        <v xml:space="preserve">   </v>
      </c>
      <c r="FGP38" s="81" t="str">
        <f>CONCATENATE(Inhalt_K7!FGQ52,"   ",Inhalt_K7!FGR52)</f>
        <v xml:space="preserve">   </v>
      </c>
      <c r="FGQ38" s="81" t="str">
        <f>CONCATENATE(Inhalt_K7!FGR52,"   ",Inhalt_K7!FGS52)</f>
        <v xml:space="preserve">   </v>
      </c>
      <c r="FGR38" s="81" t="str">
        <f>CONCATENATE(Inhalt_K7!FGS52,"   ",Inhalt_K7!FGT52)</f>
        <v xml:space="preserve">   </v>
      </c>
      <c r="FGS38" s="81" t="str">
        <f>CONCATENATE(Inhalt_K7!FGT52,"   ",Inhalt_K7!FGU52)</f>
        <v xml:space="preserve">   </v>
      </c>
      <c r="FGT38" s="81" t="str">
        <f>CONCATENATE(Inhalt_K7!FGU52,"   ",Inhalt_K7!FGV52)</f>
        <v xml:space="preserve">   </v>
      </c>
      <c r="FGU38" s="81" t="str">
        <f>CONCATENATE(Inhalt_K7!FGV52,"   ",Inhalt_K7!FGW52)</f>
        <v xml:space="preserve">   </v>
      </c>
      <c r="FGV38" s="81" t="str">
        <f>CONCATENATE(Inhalt_K7!FGW52,"   ",Inhalt_K7!FGX52)</f>
        <v xml:space="preserve">   </v>
      </c>
      <c r="FGW38" s="81" t="str">
        <f>CONCATENATE(Inhalt_K7!FGX52,"   ",Inhalt_K7!FGY52)</f>
        <v xml:space="preserve">   </v>
      </c>
      <c r="FGX38" s="81" t="str">
        <f>CONCATENATE(Inhalt_K7!FGY52,"   ",Inhalt_K7!FGZ52)</f>
        <v xml:space="preserve">   </v>
      </c>
      <c r="FGY38" s="81" t="str">
        <f>CONCATENATE(Inhalt_K7!FGZ52,"   ",Inhalt_K7!FHA52)</f>
        <v xml:space="preserve">   </v>
      </c>
      <c r="FGZ38" s="81" t="str">
        <f>CONCATENATE(Inhalt_K7!FHA52,"   ",Inhalt_K7!FHB52)</f>
        <v xml:space="preserve">   </v>
      </c>
      <c r="FHA38" s="81" t="str">
        <f>CONCATENATE(Inhalt_K7!FHB52,"   ",Inhalt_K7!FHC52)</f>
        <v xml:space="preserve">   </v>
      </c>
      <c r="FHB38" s="81" t="str">
        <f>CONCATENATE(Inhalt_K7!FHC52,"   ",Inhalt_K7!FHD52)</f>
        <v xml:space="preserve">   </v>
      </c>
      <c r="FHC38" s="81" t="str">
        <f>CONCATENATE(Inhalt_K7!FHD52,"   ",Inhalt_K7!FHE52)</f>
        <v xml:space="preserve">   </v>
      </c>
      <c r="FHD38" s="81" t="str">
        <f>CONCATENATE(Inhalt_K7!FHE52,"   ",Inhalt_K7!FHF52)</f>
        <v xml:space="preserve">   </v>
      </c>
      <c r="FHE38" s="81" t="str">
        <f>CONCATENATE(Inhalt_K7!FHF52,"   ",Inhalt_K7!FHG52)</f>
        <v xml:space="preserve">   </v>
      </c>
      <c r="FHF38" s="81" t="str">
        <f>CONCATENATE(Inhalt_K7!FHG52,"   ",Inhalt_K7!FHH52)</f>
        <v xml:space="preserve">   </v>
      </c>
      <c r="FHG38" s="81" t="str">
        <f>CONCATENATE(Inhalt_K7!FHH52,"   ",Inhalt_K7!FHI52)</f>
        <v xml:space="preserve">   </v>
      </c>
      <c r="FHH38" s="81" t="str">
        <f>CONCATENATE(Inhalt_K7!FHI52,"   ",Inhalt_K7!FHJ52)</f>
        <v xml:space="preserve">   </v>
      </c>
      <c r="FHI38" s="81" t="str">
        <f>CONCATENATE(Inhalt_K7!FHJ52,"   ",Inhalt_K7!FHK52)</f>
        <v xml:space="preserve">   </v>
      </c>
      <c r="FHJ38" s="81" t="str">
        <f>CONCATENATE(Inhalt_K7!FHK52,"   ",Inhalt_K7!FHL52)</f>
        <v xml:space="preserve">   </v>
      </c>
      <c r="FHK38" s="81" t="str">
        <f>CONCATENATE(Inhalt_K7!FHL52,"   ",Inhalt_K7!FHM52)</f>
        <v xml:space="preserve">   </v>
      </c>
      <c r="FHL38" s="81" t="str">
        <f>CONCATENATE(Inhalt_K7!FHM52,"   ",Inhalt_K7!FHN52)</f>
        <v xml:space="preserve">   </v>
      </c>
      <c r="FHM38" s="81" t="str">
        <f>CONCATENATE(Inhalt_K7!FHN52,"   ",Inhalt_K7!FHO52)</f>
        <v xml:space="preserve">   </v>
      </c>
      <c r="FHN38" s="81" t="str">
        <f>CONCATENATE(Inhalt_K7!FHO52,"   ",Inhalt_K7!FHP52)</f>
        <v xml:space="preserve">   </v>
      </c>
      <c r="FHO38" s="81" t="str">
        <f>CONCATENATE(Inhalt_K7!FHP52,"   ",Inhalt_K7!FHQ52)</f>
        <v xml:space="preserve">   </v>
      </c>
      <c r="FHP38" s="81" t="str">
        <f>CONCATENATE(Inhalt_K7!FHQ52,"   ",Inhalt_K7!FHR52)</f>
        <v xml:space="preserve">   </v>
      </c>
      <c r="FHQ38" s="81" t="str">
        <f>CONCATENATE(Inhalt_K7!FHR52,"   ",Inhalt_K7!FHS52)</f>
        <v xml:space="preserve">   </v>
      </c>
      <c r="FHR38" s="81" t="str">
        <f>CONCATENATE(Inhalt_K7!FHS52,"   ",Inhalt_K7!FHT52)</f>
        <v xml:space="preserve">   </v>
      </c>
      <c r="FHS38" s="81" t="str">
        <f>CONCATENATE(Inhalt_K7!FHT52,"   ",Inhalt_K7!FHU52)</f>
        <v xml:space="preserve">   </v>
      </c>
      <c r="FHT38" s="81" t="str">
        <f>CONCATENATE(Inhalt_K7!FHU52,"   ",Inhalt_K7!FHV52)</f>
        <v xml:space="preserve">   </v>
      </c>
      <c r="FHU38" s="81" t="str">
        <f>CONCATENATE(Inhalt_K7!FHV52,"   ",Inhalt_K7!FHW52)</f>
        <v xml:space="preserve">   </v>
      </c>
      <c r="FHV38" s="81" t="str">
        <f>CONCATENATE(Inhalt_K7!FHW52,"   ",Inhalt_K7!FHX52)</f>
        <v xml:space="preserve">   </v>
      </c>
      <c r="FHW38" s="81" t="str">
        <f>CONCATENATE(Inhalt_K7!FHX52,"   ",Inhalt_K7!FHY52)</f>
        <v xml:space="preserve">   </v>
      </c>
      <c r="FHX38" s="81" t="str">
        <f>CONCATENATE(Inhalt_K7!FHY52,"   ",Inhalt_K7!FHZ52)</f>
        <v xml:space="preserve">   </v>
      </c>
      <c r="FHY38" s="81" t="str">
        <f>CONCATENATE(Inhalt_K7!FHZ52,"   ",Inhalt_K7!FIA52)</f>
        <v xml:space="preserve">   </v>
      </c>
      <c r="FHZ38" s="81" t="str">
        <f>CONCATENATE(Inhalt_K7!FIA52,"   ",Inhalt_K7!FIB52)</f>
        <v xml:space="preserve">   </v>
      </c>
      <c r="FIA38" s="81" t="str">
        <f>CONCATENATE(Inhalt_K7!FIB52,"   ",Inhalt_K7!FIC52)</f>
        <v xml:space="preserve">   </v>
      </c>
      <c r="FIB38" s="81" t="str">
        <f>CONCATENATE(Inhalt_K7!FIC52,"   ",Inhalt_K7!FID52)</f>
        <v xml:space="preserve">   </v>
      </c>
      <c r="FIC38" s="81" t="str">
        <f>CONCATENATE(Inhalt_K7!FID52,"   ",Inhalt_K7!FIE52)</f>
        <v xml:space="preserve">   </v>
      </c>
      <c r="FID38" s="81" t="str">
        <f>CONCATENATE(Inhalt_K7!FIE52,"   ",Inhalt_K7!FIF52)</f>
        <v xml:space="preserve">   </v>
      </c>
      <c r="FIE38" s="81" t="str">
        <f>CONCATENATE(Inhalt_K7!FIF52,"   ",Inhalt_K7!FIG52)</f>
        <v xml:space="preserve">   </v>
      </c>
      <c r="FIF38" s="81" t="str">
        <f>CONCATENATE(Inhalt_K7!FIG52,"   ",Inhalt_K7!FIH52)</f>
        <v xml:space="preserve">   </v>
      </c>
      <c r="FIG38" s="81" t="str">
        <f>CONCATENATE(Inhalt_K7!FIH52,"   ",Inhalt_K7!FII52)</f>
        <v xml:space="preserve">   </v>
      </c>
      <c r="FIH38" s="81" t="str">
        <f>CONCATENATE(Inhalt_K7!FII52,"   ",Inhalt_K7!FIJ52)</f>
        <v xml:space="preserve">   </v>
      </c>
      <c r="FII38" s="81" t="str">
        <f>CONCATENATE(Inhalt_K7!FIJ52,"   ",Inhalt_K7!FIK52)</f>
        <v xml:space="preserve">   </v>
      </c>
      <c r="FIJ38" s="81" t="str">
        <f>CONCATENATE(Inhalt_K7!FIK52,"   ",Inhalt_K7!FIL52)</f>
        <v xml:space="preserve">   </v>
      </c>
      <c r="FIK38" s="81" t="str">
        <f>CONCATENATE(Inhalt_K7!FIL52,"   ",Inhalt_K7!FIM52)</f>
        <v xml:space="preserve">   </v>
      </c>
      <c r="FIL38" s="81" t="str">
        <f>CONCATENATE(Inhalt_K7!FIM52,"   ",Inhalt_K7!FIN52)</f>
        <v xml:space="preserve">   </v>
      </c>
      <c r="FIM38" s="81" t="str">
        <f>CONCATENATE(Inhalt_K7!FIN52,"   ",Inhalt_K7!FIO52)</f>
        <v xml:space="preserve">   </v>
      </c>
      <c r="FIN38" s="81" t="str">
        <f>CONCATENATE(Inhalt_K7!FIO52,"   ",Inhalt_K7!FIP52)</f>
        <v xml:space="preserve">   </v>
      </c>
      <c r="FIO38" s="81" t="str">
        <f>CONCATENATE(Inhalt_K7!FIP52,"   ",Inhalt_K7!FIQ52)</f>
        <v xml:space="preserve">   </v>
      </c>
      <c r="FIP38" s="81" t="str">
        <f>CONCATENATE(Inhalt_K7!FIQ52,"   ",Inhalt_K7!FIR52)</f>
        <v xml:space="preserve">   </v>
      </c>
      <c r="FIQ38" s="81" t="str">
        <f>CONCATENATE(Inhalt_K7!FIR52,"   ",Inhalt_K7!FIS52)</f>
        <v xml:space="preserve">   </v>
      </c>
      <c r="FIR38" s="81" t="str">
        <f>CONCATENATE(Inhalt_K7!FIS52,"   ",Inhalt_K7!FIT52)</f>
        <v xml:space="preserve">   </v>
      </c>
      <c r="FIS38" s="81" t="str">
        <f>CONCATENATE(Inhalt_K7!FIT52,"   ",Inhalt_K7!FIU52)</f>
        <v xml:space="preserve">   </v>
      </c>
      <c r="FIT38" s="81" t="str">
        <f>CONCATENATE(Inhalt_K7!FIU52,"   ",Inhalt_K7!FIV52)</f>
        <v xml:space="preserve">   </v>
      </c>
      <c r="FIU38" s="81" t="str">
        <f>CONCATENATE(Inhalt_K7!FIV52,"   ",Inhalt_K7!FIW52)</f>
        <v xml:space="preserve">   </v>
      </c>
      <c r="FIV38" s="81" t="str">
        <f>CONCATENATE(Inhalt_K7!FIW52,"   ",Inhalt_K7!FIX52)</f>
        <v xml:space="preserve">   </v>
      </c>
      <c r="FIW38" s="81" t="str">
        <f>CONCATENATE(Inhalt_K7!FIX52,"   ",Inhalt_K7!FIY52)</f>
        <v xml:space="preserve">   </v>
      </c>
      <c r="FIX38" s="81" t="str">
        <f>CONCATENATE(Inhalt_K7!FIY52,"   ",Inhalt_K7!FIZ52)</f>
        <v xml:space="preserve">   </v>
      </c>
      <c r="FIY38" s="81" t="str">
        <f>CONCATENATE(Inhalt_K7!FIZ52,"   ",Inhalt_K7!FJA52)</f>
        <v xml:space="preserve">   </v>
      </c>
      <c r="FIZ38" s="81" t="str">
        <f>CONCATENATE(Inhalt_K7!FJA52,"   ",Inhalt_K7!FJB52)</f>
        <v xml:space="preserve">   </v>
      </c>
      <c r="FJA38" s="81" t="str">
        <f>CONCATENATE(Inhalt_K7!FJB52,"   ",Inhalt_K7!FJC52)</f>
        <v xml:space="preserve">   </v>
      </c>
      <c r="FJB38" s="81" t="str">
        <f>CONCATENATE(Inhalt_K7!FJC52,"   ",Inhalt_K7!FJD52)</f>
        <v xml:space="preserve">   </v>
      </c>
      <c r="FJC38" s="81" t="str">
        <f>CONCATENATE(Inhalt_K7!FJD52,"   ",Inhalt_K7!FJE52)</f>
        <v xml:space="preserve">   </v>
      </c>
      <c r="FJD38" s="81" t="str">
        <f>CONCATENATE(Inhalt_K7!FJE52,"   ",Inhalt_K7!FJF52)</f>
        <v xml:space="preserve">   </v>
      </c>
      <c r="FJE38" s="81" t="str">
        <f>CONCATENATE(Inhalt_K7!FJF52,"   ",Inhalt_K7!FJG52)</f>
        <v xml:space="preserve">   </v>
      </c>
      <c r="FJF38" s="81" t="str">
        <f>CONCATENATE(Inhalt_K7!FJG52,"   ",Inhalt_K7!FJH52)</f>
        <v xml:space="preserve">   </v>
      </c>
      <c r="FJG38" s="81" t="str">
        <f>CONCATENATE(Inhalt_K7!FJH52,"   ",Inhalt_K7!FJI52)</f>
        <v xml:space="preserve">   </v>
      </c>
      <c r="FJH38" s="81" t="str">
        <f>CONCATENATE(Inhalt_K7!FJI52,"   ",Inhalt_K7!FJJ52)</f>
        <v xml:space="preserve">   </v>
      </c>
      <c r="FJI38" s="81" t="str">
        <f>CONCATENATE(Inhalt_K7!FJJ52,"   ",Inhalt_K7!FJK52)</f>
        <v xml:space="preserve">   </v>
      </c>
      <c r="FJJ38" s="81" t="str">
        <f>CONCATENATE(Inhalt_K7!FJK52,"   ",Inhalt_K7!FJL52)</f>
        <v xml:space="preserve">   </v>
      </c>
      <c r="FJK38" s="81" t="str">
        <f>CONCATENATE(Inhalt_K7!FJL52,"   ",Inhalt_K7!FJM52)</f>
        <v xml:space="preserve">   </v>
      </c>
      <c r="FJL38" s="81" t="str">
        <f>CONCATENATE(Inhalt_K7!FJM52,"   ",Inhalt_K7!FJN52)</f>
        <v xml:space="preserve">   </v>
      </c>
      <c r="FJM38" s="81" t="str">
        <f>CONCATENATE(Inhalt_K7!FJN52,"   ",Inhalt_K7!FJO52)</f>
        <v xml:space="preserve">   </v>
      </c>
      <c r="FJN38" s="81" t="str">
        <f>CONCATENATE(Inhalt_K7!FJO52,"   ",Inhalt_K7!FJP52)</f>
        <v xml:space="preserve">   </v>
      </c>
      <c r="FJO38" s="81" t="str">
        <f>CONCATENATE(Inhalt_K7!FJP52,"   ",Inhalt_K7!FJQ52)</f>
        <v xml:space="preserve">   </v>
      </c>
      <c r="FJP38" s="81" t="str">
        <f>CONCATENATE(Inhalt_K7!FJQ52,"   ",Inhalt_K7!FJR52)</f>
        <v xml:space="preserve">   </v>
      </c>
      <c r="FJQ38" s="81" t="str">
        <f>CONCATENATE(Inhalt_K7!FJR52,"   ",Inhalt_K7!FJS52)</f>
        <v xml:space="preserve">   </v>
      </c>
      <c r="FJR38" s="81" t="str">
        <f>CONCATENATE(Inhalt_K7!FJS52,"   ",Inhalt_K7!FJT52)</f>
        <v xml:space="preserve">   </v>
      </c>
      <c r="FJS38" s="81" t="str">
        <f>CONCATENATE(Inhalt_K7!FJT52,"   ",Inhalt_K7!FJU52)</f>
        <v xml:space="preserve">   </v>
      </c>
      <c r="FJT38" s="81" t="str">
        <f>CONCATENATE(Inhalt_K7!FJU52,"   ",Inhalt_K7!FJV52)</f>
        <v xml:space="preserve">   </v>
      </c>
      <c r="FJU38" s="81" t="str">
        <f>CONCATENATE(Inhalt_K7!FJV52,"   ",Inhalt_K7!FJW52)</f>
        <v xml:space="preserve">   </v>
      </c>
      <c r="FJV38" s="81" t="str">
        <f>CONCATENATE(Inhalt_K7!FJW52,"   ",Inhalt_K7!FJX52)</f>
        <v xml:space="preserve">   </v>
      </c>
      <c r="FJW38" s="81" t="str">
        <f>CONCATENATE(Inhalt_K7!FJX52,"   ",Inhalt_K7!FJY52)</f>
        <v xml:space="preserve">   </v>
      </c>
      <c r="FJX38" s="81" t="str">
        <f>CONCATENATE(Inhalt_K7!FJY52,"   ",Inhalt_K7!FJZ52)</f>
        <v xml:space="preserve">   </v>
      </c>
      <c r="FJY38" s="81" t="str">
        <f>CONCATENATE(Inhalt_K7!FJZ52,"   ",Inhalt_K7!FKA52)</f>
        <v xml:space="preserve">   </v>
      </c>
      <c r="FJZ38" s="81" t="str">
        <f>CONCATENATE(Inhalt_K7!FKA52,"   ",Inhalt_K7!FKB52)</f>
        <v xml:space="preserve">   </v>
      </c>
      <c r="FKA38" s="81" t="str">
        <f>CONCATENATE(Inhalt_K7!FKB52,"   ",Inhalt_K7!FKC52)</f>
        <v xml:space="preserve">   </v>
      </c>
      <c r="FKB38" s="81" t="str">
        <f>CONCATENATE(Inhalt_K7!FKC52,"   ",Inhalt_K7!FKD52)</f>
        <v xml:space="preserve">   </v>
      </c>
      <c r="FKC38" s="81" t="str">
        <f>CONCATENATE(Inhalt_K7!FKD52,"   ",Inhalt_K7!FKE52)</f>
        <v xml:space="preserve">   </v>
      </c>
      <c r="FKD38" s="81" t="str">
        <f>CONCATENATE(Inhalt_K7!FKE52,"   ",Inhalt_K7!FKF52)</f>
        <v xml:space="preserve">   </v>
      </c>
      <c r="FKE38" s="81" t="str">
        <f>CONCATENATE(Inhalt_K7!FKF52,"   ",Inhalt_K7!FKG52)</f>
        <v xml:space="preserve">   </v>
      </c>
      <c r="FKF38" s="81" t="str">
        <f>CONCATENATE(Inhalt_K7!FKG52,"   ",Inhalt_K7!FKH52)</f>
        <v xml:space="preserve">   </v>
      </c>
      <c r="FKG38" s="81" t="str">
        <f>CONCATENATE(Inhalt_K7!FKH52,"   ",Inhalt_K7!FKI52)</f>
        <v xml:space="preserve">   </v>
      </c>
      <c r="FKH38" s="81" t="str">
        <f>CONCATENATE(Inhalt_K7!FKI52,"   ",Inhalt_K7!FKJ52)</f>
        <v xml:space="preserve">   </v>
      </c>
      <c r="FKI38" s="81" t="str">
        <f>CONCATENATE(Inhalt_K7!FKJ52,"   ",Inhalt_K7!FKK52)</f>
        <v xml:space="preserve">   </v>
      </c>
      <c r="FKJ38" s="81" t="str">
        <f>CONCATENATE(Inhalt_K7!FKK52,"   ",Inhalt_K7!FKL52)</f>
        <v xml:space="preserve">   </v>
      </c>
      <c r="FKK38" s="81" t="str">
        <f>CONCATENATE(Inhalt_K7!FKL52,"   ",Inhalt_K7!FKM52)</f>
        <v xml:space="preserve">   </v>
      </c>
      <c r="FKL38" s="81" t="str">
        <f>CONCATENATE(Inhalt_K7!FKM52,"   ",Inhalt_K7!FKN52)</f>
        <v xml:space="preserve">   </v>
      </c>
      <c r="FKM38" s="81" t="str">
        <f>CONCATENATE(Inhalt_K7!FKN52,"   ",Inhalt_K7!FKO52)</f>
        <v xml:space="preserve">   </v>
      </c>
      <c r="FKN38" s="81" t="str">
        <f>CONCATENATE(Inhalt_K7!FKO52,"   ",Inhalt_K7!FKP52)</f>
        <v xml:space="preserve">   </v>
      </c>
      <c r="FKO38" s="81" t="str">
        <f>CONCATENATE(Inhalt_K7!FKP52,"   ",Inhalt_K7!FKQ52)</f>
        <v xml:space="preserve">   </v>
      </c>
      <c r="FKP38" s="81" t="str">
        <f>CONCATENATE(Inhalt_K7!FKQ52,"   ",Inhalt_K7!FKR52)</f>
        <v xml:space="preserve">   </v>
      </c>
      <c r="FKQ38" s="81" t="str">
        <f>CONCATENATE(Inhalt_K7!FKR52,"   ",Inhalt_K7!FKS52)</f>
        <v xml:space="preserve">   </v>
      </c>
      <c r="FKR38" s="81" t="str">
        <f>CONCATENATE(Inhalt_K7!FKS52,"   ",Inhalt_K7!FKT52)</f>
        <v xml:space="preserve">   </v>
      </c>
      <c r="FKS38" s="81" t="str">
        <f>CONCATENATE(Inhalt_K7!FKT52,"   ",Inhalt_K7!FKU52)</f>
        <v xml:space="preserve">   </v>
      </c>
      <c r="FKT38" s="81" t="str">
        <f>CONCATENATE(Inhalt_K7!FKU52,"   ",Inhalt_K7!FKV52)</f>
        <v xml:space="preserve">   </v>
      </c>
      <c r="FKU38" s="81" t="str">
        <f>CONCATENATE(Inhalt_K7!FKV52,"   ",Inhalt_K7!FKW52)</f>
        <v xml:space="preserve">   </v>
      </c>
      <c r="FKV38" s="81" t="str">
        <f>CONCATENATE(Inhalt_K7!FKW52,"   ",Inhalt_K7!FKX52)</f>
        <v xml:space="preserve">   </v>
      </c>
      <c r="FKW38" s="81" t="str">
        <f>CONCATENATE(Inhalt_K7!FKX52,"   ",Inhalt_K7!FKY52)</f>
        <v xml:space="preserve">   </v>
      </c>
      <c r="FKX38" s="81" t="str">
        <f>CONCATENATE(Inhalt_K7!FKY52,"   ",Inhalt_K7!FKZ52)</f>
        <v xml:space="preserve">   </v>
      </c>
      <c r="FKY38" s="81" t="str">
        <f>CONCATENATE(Inhalt_K7!FKZ52,"   ",Inhalt_K7!FLA52)</f>
        <v xml:space="preserve">   </v>
      </c>
      <c r="FKZ38" s="81" t="str">
        <f>CONCATENATE(Inhalt_K7!FLA52,"   ",Inhalt_K7!FLB52)</f>
        <v xml:space="preserve">   </v>
      </c>
      <c r="FLA38" s="81" t="str">
        <f>CONCATENATE(Inhalt_K7!FLB52,"   ",Inhalt_K7!FLC52)</f>
        <v xml:space="preserve">   </v>
      </c>
      <c r="FLB38" s="81" t="str">
        <f>CONCATENATE(Inhalt_K7!FLC52,"   ",Inhalt_K7!FLD52)</f>
        <v xml:space="preserve">   </v>
      </c>
      <c r="FLC38" s="81" t="str">
        <f>CONCATENATE(Inhalt_K7!FLD52,"   ",Inhalt_K7!FLE52)</f>
        <v xml:space="preserve">   </v>
      </c>
      <c r="FLD38" s="81" t="str">
        <f>CONCATENATE(Inhalt_K7!FLE52,"   ",Inhalt_K7!FLF52)</f>
        <v xml:space="preserve">   </v>
      </c>
      <c r="FLE38" s="81" t="str">
        <f>CONCATENATE(Inhalt_K7!FLF52,"   ",Inhalt_K7!FLG52)</f>
        <v xml:space="preserve">   </v>
      </c>
      <c r="FLF38" s="81" t="str">
        <f>CONCATENATE(Inhalt_K7!FLG52,"   ",Inhalt_K7!FLH52)</f>
        <v xml:space="preserve">   </v>
      </c>
      <c r="FLG38" s="81" t="str">
        <f>CONCATENATE(Inhalt_K7!FLH52,"   ",Inhalt_K7!FLI52)</f>
        <v xml:space="preserve">   </v>
      </c>
      <c r="FLH38" s="81" t="str">
        <f>CONCATENATE(Inhalt_K7!FLI52,"   ",Inhalt_K7!FLJ52)</f>
        <v xml:space="preserve">   </v>
      </c>
      <c r="FLI38" s="81" t="str">
        <f>CONCATENATE(Inhalt_K7!FLJ52,"   ",Inhalt_K7!FLK52)</f>
        <v xml:space="preserve">   </v>
      </c>
      <c r="FLJ38" s="81" t="str">
        <f>CONCATENATE(Inhalt_K7!FLK52,"   ",Inhalt_K7!FLL52)</f>
        <v xml:space="preserve">   </v>
      </c>
      <c r="FLK38" s="81" t="str">
        <f>CONCATENATE(Inhalt_K7!FLL52,"   ",Inhalt_K7!FLM52)</f>
        <v xml:space="preserve">   </v>
      </c>
      <c r="FLL38" s="81" t="str">
        <f>CONCATENATE(Inhalt_K7!FLM52,"   ",Inhalt_K7!FLN52)</f>
        <v xml:space="preserve">   </v>
      </c>
      <c r="FLM38" s="81" t="str">
        <f>CONCATENATE(Inhalt_K7!FLN52,"   ",Inhalt_K7!FLO52)</f>
        <v xml:space="preserve">   </v>
      </c>
      <c r="FLN38" s="81" t="str">
        <f>CONCATENATE(Inhalt_K7!FLO52,"   ",Inhalt_K7!FLP52)</f>
        <v xml:space="preserve">   </v>
      </c>
      <c r="FLO38" s="81" t="str">
        <f>CONCATENATE(Inhalt_K7!FLP52,"   ",Inhalt_K7!FLQ52)</f>
        <v xml:space="preserve">   </v>
      </c>
      <c r="FLP38" s="81" t="str">
        <f>CONCATENATE(Inhalt_K7!FLQ52,"   ",Inhalt_K7!FLR52)</f>
        <v xml:space="preserve">   </v>
      </c>
      <c r="FLQ38" s="81" t="str">
        <f>CONCATENATE(Inhalt_K7!FLR52,"   ",Inhalt_K7!FLS52)</f>
        <v xml:space="preserve">   </v>
      </c>
      <c r="FLR38" s="81" t="str">
        <f>CONCATENATE(Inhalt_K7!FLS52,"   ",Inhalt_K7!FLT52)</f>
        <v xml:space="preserve">   </v>
      </c>
      <c r="FLS38" s="81" t="str">
        <f>CONCATENATE(Inhalt_K7!FLT52,"   ",Inhalt_K7!FLU52)</f>
        <v xml:space="preserve">   </v>
      </c>
      <c r="FLT38" s="81" t="str">
        <f>CONCATENATE(Inhalt_K7!FLU52,"   ",Inhalt_K7!FLV52)</f>
        <v xml:space="preserve">   </v>
      </c>
      <c r="FLU38" s="81" t="str">
        <f>CONCATENATE(Inhalt_K7!FLV52,"   ",Inhalt_K7!FLW52)</f>
        <v xml:space="preserve">   </v>
      </c>
      <c r="FLV38" s="81" t="str">
        <f>CONCATENATE(Inhalt_K7!FLW52,"   ",Inhalt_K7!FLX52)</f>
        <v xml:space="preserve">   </v>
      </c>
      <c r="FLW38" s="81" t="str">
        <f>CONCATENATE(Inhalt_K7!FLX52,"   ",Inhalt_K7!FLY52)</f>
        <v xml:space="preserve">   </v>
      </c>
      <c r="FLX38" s="81" t="str">
        <f>CONCATENATE(Inhalt_K7!FLY52,"   ",Inhalt_K7!FLZ52)</f>
        <v xml:space="preserve">   </v>
      </c>
      <c r="FLY38" s="81" t="str">
        <f>CONCATENATE(Inhalt_K7!FLZ52,"   ",Inhalt_K7!FMA52)</f>
        <v xml:space="preserve">   </v>
      </c>
      <c r="FLZ38" s="81" t="str">
        <f>CONCATENATE(Inhalt_K7!FMA52,"   ",Inhalt_K7!FMB52)</f>
        <v xml:space="preserve">   </v>
      </c>
      <c r="FMA38" s="81" t="str">
        <f>CONCATENATE(Inhalt_K7!FMB52,"   ",Inhalt_K7!FMC52)</f>
        <v xml:space="preserve">   </v>
      </c>
      <c r="FMB38" s="81" t="str">
        <f>CONCATENATE(Inhalt_K7!FMC52,"   ",Inhalt_K7!FMD52)</f>
        <v xml:space="preserve">   </v>
      </c>
      <c r="FMC38" s="81" t="str">
        <f>CONCATENATE(Inhalt_K7!FMD52,"   ",Inhalt_K7!FME52)</f>
        <v xml:space="preserve">   </v>
      </c>
      <c r="FMD38" s="81" t="str">
        <f>CONCATENATE(Inhalt_K7!FME52,"   ",Inhalt_K7!FMF52)</f>
        <v xml:space="preserve">   </v>
      </c>
      <c r="FME38" s="81" t="str">
        <f>CONCATENATE(Inhalt_K7!FMF52,"   ",Inhalt_K7!FMG52)</f>
        <v xml:space="preserve">   </v>
      </c>
      <c r="FMF38" s="81" t="str">
        <f>CONCATENATE(Inhalt_K7!FMG52,"   ",Inhalt_K7!FMH52)</f>
        <v xml:space="preserve">   </v>
      </c>
      <c r="FMG38" s="81" t="str">
        <f>CONCATENATE(Inhalt_K7!FMH52,"   ",Inhalt_K7!FMI52)</f>
        <v xml:space="preserve">   </v>
      </c>
      <c r="FMH38" s="81" t="str">
        <f>CONCATENATE(Inhalt_K7!FMI52,"   ",Inhalt_K7!FMJ52)</f>
        <v xml:space="preserve">   </v>
      </c>
      <c r="FMI38" s="81" t="str">
        <f>CONCATENATE(Inhalt_K7!FMJ52,"   ",Inhalt_K7!FMK52)</f>
        <v xml:space="preserve">   </v>
      </c>
      <c r="FMJ38" s="81" t="str">
        <f>CONCATENATE(Inhalt_K7!FMK52,"   ",Inhalt_K7!FML52)</f>
        <v xml:space="preserve">   </v>
      </c>
      <c r="FMK38" s="81" t="str">
        <f>CONCATENATE(Inhalt_K7!FML52,"   ",Inhalt_K7!FMM52)</f>
        <v xml:space="preserve">   </v>
      </c>
      <c r="FML38" s="81" t="str">
        <f>CONCATENATE(Inhalt_K7!FMM52,"   ",Inhalt_K7!FMN52)</f>
        <v xml:space="preserve">   </v>
      </c>
      <c r="FMM38" s="81" t="str">
        <f>CONCATENATE(Inhalt_K7!FMN52,"   ",Inhalt_K7!FMO52)</f>
        <v xml:space="preserve">   </v>
      </c>
      <c r="FMN38" s="81" t="str">
        <f>CONCATENATE(Inhalt_K7!FMO52,"   ",Inhalt_K7!FMP52)</f>
        <v xml:space="preserve">   </v>
      </c>
      <c r="FMO38" s="81" t="str">
        <f>CONCATENATE(Inhalt_K7!FMP52,"   ",Inhalt_K7!FMQ52)</f>
        <v xml:space="preserve">   </v>
      </c>
      <c r="FMP38" s="81" t="str">
        <f>CONCATENATE(Inhalt_K7!FMQ52,"   ",Inhalt_K7!FMR52)</f>
        <v xml:space="preserve">   </v>
      </c>
      <c r="FMQ38" s="81" t="str">
        <f>CONCATENATE(Inhalt_K7!FMR52,"   ",Inhalt_K7!FMS52)</f>
        <v xml:space="preserve">   </v>
      </c>
      <c r="FMR38" s="81" t="str">
        <f>CONCATENATE(Inhalt_K7!FMS52,"   ",Inhalt_K7!FMT52)</f>
        <v xml:space="preserve">   </v>
      </c>
      <c r="FMS38" s="81" t="str">
        <f>CONCATENATE(Inhalt_K7!FMT52,"   ",Inhalt_K7!FMU52)</f>
        <v xml:space="preserve">   </v>
      </c>
      <c r="FMT38" s="81" t="str">
        <f>CONCATENATE(Inhalt_K7!FMU52,"   ",Inhalt_K7!FMV52)</f>
        <v xml:space="preserve">   </v>
      </c>
      <c r="FMU38" s="81" t="str">
        <f>CONCATENATE(Inhalt_K7!FMV52,"   ",Inhalt_K7!FMW52)</f>
        <v xml:space="preserve">   </v>
      </c>
      <c r="FMV38" s="81" t="str">
        <f>CONCATENATE(Inhalt_K7!FMW52,"   ",Inhalt_K7!FMX52)</f>
        <v xml:space="preserve">   </v>
      </c>
      <c r="FMW38" s="81" t="str">
        <f>CONCATENATE(Inhalt_K7!FMX52,"   ",Inhalt_K7!FMY52)</f>
        <v xml:space="preserve">   </v>
      </c>
      <c r="FMX38" s="81" t="str">
        <f>CONCATENATE(Inhalt_K7!FMY52,"   ",Inhalt_K7!FMZ52)</f>
        <v xml:space="preserve">   </v>
      </c>
      <c r="FMY38" s="81" t="str">
        <f>CONCATENATE(Inhalt_K7!FMZ52,"   ",Inhalt_K7!FNA52)</f>
        <v xml:space="preserve">   </v>
      </c>
      <c r="FMZ38" s="81" t="str">
        <f>CONCATENATE(Inhalt_K7!FNA52,"   ",Inhalt_K7!FNB52)</f>
        <v xml:space="preserve">   </v>
      </c>
      <c r="FNA38" s="81" t="str">
        <f>CONCATENATE(Inhalt_K7!FNB52,"   ",Inhalt_K7!FNC52)</f>
        <v xml:space="preserve">   </v>
      </c>
      <c r="FNB38" s="81" t="str">
        <f>CONCATENATE(Inhalt_K7!FNC52,"   ",Inhalt_K7!FND52)</f>
        <v xml:space="preserve">   </v>
      </c>
      <c r="FNC38" s="81" t="str">
        <f>CONCATENATE(Inhalt_K7!FND52,"   ",Inhalt_K7!FNE52)</f>
        <v xml:space="preserve">   </v>
      </c>
      <c r="FND38" s="81" t="str">
        <f>CONCATENATE(Inhalt_K7!FNE52,"   ",Inhalt_K7!FNF52)</f>
        <v xml:space="preserve">   </v>
      </c>
      <c r="FNE38" s="81" t="str">
        <f>CONCATENATE(Inhalt_K7!FNF52,"   ",Inhalt_K7!FNG52)</f>
        <v xml:space="preserve">   </v>
      </c>
      <c r="FNF38" s="81" t="str">
        <f>CONCATENATE(Inhalt_K7!FNG52,"   ",Inhalt_K7!FNH52)</f>
        <v xml:space="preserve">   </v>
      </c>
      <c r="FNG38" s="81" t="str">
        <f>CONCATENATE(Inhalt_K7!FNH52,"   ",Inhalt_K7!FNI52)</f>
        <v xml:space="preserve">   </v>
      </c>
      <c r="FNH38" s="81" t="str">
        <f>CONCATENATE(Inhalt_K7!FNI52,"   ",Inhalt_K7!FNJ52)</f>
        <v xml:space="preserve">   </v>
      </c>
      <c r="FNI38" s="81" t="str">
        <f>CONCATENATE(Inhalt_K7!FNJ52,"   ",Inhalt_K7!FNK52)</f>
        <v xml:space="preserve">   </v>
      </c>
      <c r="FNJ38" s="81" t="str">
        <f>CONCATENATE(Inhalt_K7!FNK52,"   ",Inhalt_K7!FNL52)</f>
        <v xml:space="preserve">   </v>
      </c>
      <c r="FNK38" s="81" t="str">
        <f>CONCATENATE(Inhalt_K7!FNL52,"   ",Inhalt_K7!FNM52)</f>
        <v xml:space="preserve">   </v>
      </c>
      <c r="FNL38" s="81" t="str">
        <f>CONCATENATE(Inhalt_K7!FNM52,"   ",Inhalt_K7!FNN52)</f>
        <v xml:space="preserve">   </v>
      </c>
      <c r="FNM38" s="81" t="str">
        <f>CONCATENATE(Inhalt_K7!FNN52,"   ",Inhalt_K7!FNO52)</f>
        <v xml:space="preserve">   </v>
      </c>
      <c r="FNN38" s="81" t="str">
        <f>CONCATENATE(Inhalt_K7!FNO52,"   ",Inhalt_K7!FNP52)</f>
        <v xml:space="preserve">   </v>
      </c>
      <c r="FNO38" s="81" t="str">
        <f>CONCATENATE(Inhalt_K7!FNP52,"   ",Inhalt_K7!FNQ52)</f>
        <v xml:space="preserve">   </v>
      </c>
      <c r="FNP38" s="81" t="str">
        <f>CONCATENATE(Inhalt_K7!FNQ52,"   ",Inhalt_K7!FNR52)</f>
        <v xml:space="preserve">   </v>
      </c>
      <c r="FNQ38" s="81" t="str">
        <f>CONCATENATE(Inhalt_K7!FNR52,"   ",Inhalt_K7!FNS52)</f>
        <v xml:space="preserve">   </v>
      </c>
      <c r="FNR38" s="81" t="str">
        <f>CONCATENATE(Inhalt_K7!FNS52,"   ",Inhalt_K7!FNT52)</f>
        <v xml:space="preserve">   </v>
      </c>
      <c r="FNS38" s="81" t="str">
        <f>CONCATENATE(Inhalt_K7!FNT52,"   ",Inhalt_K7!FNU52)</f>
        <v xml:space="preserve">   </v>
      </c>
      <c r="FNT38" s="81" t="str">
        <f>CONCATENATE(Inhalt_K7!FNU52,"   ",Inhalt_K7!FNV52)</f>
        <v xml:space="preserve">   </v>
      </c>
      <c r="FNU38" s="81" t="str">
        <f>CONCATENATE(Inhalt_K7!FNV52,"   ",Inhalt_K7!FNW52)</f>
        <v xml:space="preserve">   </v>
      </c>
      <c r="FNV38" s="81" t="str">
        <f>CONCATENATE(Inhalt_K7!FNW52,"   ",Inhalt_K7!FNX52)</f>
        <v xml:space="preserve">   </v>
      </c>
      <c r="FNW38" s="81" t="str">
        <f>CONCATENATE(Inhalt_K7!FNX52,"   ",Inhalt_K7!FNY52)</f>
        <v xml:space="preserve">   </v>
      </c>
      <c r="FNX38" s="81" t="str">
        <f>CONCATENATE(Inhalt_K7!FNY52,"   ",Inhalt_K7!FNZ52)</f>
        <v xml:space="preserve">   </v>
      </c>
      <c r="FNY38" s="81" t="str">
        <f>CONCATENATE(Inhalt_K7!FNZ52,"   ",Inhalt_K7!FOA52)</f>
        <v xml:space="preserve">   </v>
      </c>
      <c r="FNZ38" s="81" t="str">
        <f>CONCATENATE(Inhalt_K7!FOA52,"   ",Inhalt_K7!FOB52)</f>
        <v xml:space="preserve">   </v>
      </c>
      <c r="FOA38" s="81" t="str">
        <f>CONCATENATE(Inhalt_K7!FOB52,"   ",Inhalt_K7!FOC52)</f>
        <v xml:space="preserve">   </v>
      </c>
      <c r="FOB38" s="81" t="str">
        <f>CONCATENATE(Inhalt_K7!FOC52,"   ",Inhalt_K7!FOD52)</f>
        <v xml:space="preserve">   </v>
      </c>
      <c r="FOC38" s="81" t="str">
        <f>CONCATENATE(Inhalt_K7!FOD52,"   ",Inhalt_K7!FOE52)</f>
        <v xml:space="preserve">   </v>
      </c>
      <c r="FOD38" s="81" t="str">
        <f>CONCATENATE(Inhalt_K7!FOE52,"   ",Inhalt_K7!FOF52)</f>
        <v xml:space="preserve">   </v>
      </c>
      <c r="FOE38" s="81" t="str">
        <f>CONCATENATE(Inhalt_K7!FOF52,"   ",Inhalt_K7!FOG52)</f>
        <v xml:space="preserve">   </v>
      </c>
      <c r="FOF38" s="81" t="str">
        <f>CONCATENATE(Inhalt_K7!FOG52,"   ",Inhalt_K7!FOH52)</f>
        <v xml:space="preserve">   </v>
      </c>
      <c r="FOG38" s="81" t="str">
        <f>CONCATENATE(Inhalt_K7!FOH52,"   ",Inhalt_K7!FOI52)</f>
        <v xml:space="preserve">   </v>
      </c>
      <c r="FOH38" s="81" t="str">
        <f>CONCATENATE(Inhalt_K7!FOI52,"   ",Inhalt_K7!FOJ52)</f>
        <v xml:space="preserve">   </v>
      </c>
      <c r="FOI38" s="81" t="str">
        <f>CONCATENATE(Inhalt_K7!FOJ52,"   ",Inhalt_K7!FOK52)</f>
        <v xml:space="preserve">   </v>
      </c>
      <c r="FOJ38" s="81" t="str">
        <f>CONCATENATE(Inhalt_K7!FOK52,"   ",Inhalt_K7!FOL52)</f>
        <v xml:space="preserve">   </v>
      </c>
      <c r="FOK38" s="81" t="str">
        <f>CONCATENATE(Inhalt_K7!FOL52,"   ",Inhalt_K7!FOM52)</f>
        <v xml:space="preserve">   </v>
      </c>
      <c r="FOL38" s="81" t="str">
        <f>CONCATENATE(Inhalt_K7!FOM52,"   ",Inhalt_K7!FON52)</f>
        <v xml:space="preserve">   </v>
      </c>
      <c r="FOM38" s="81" t="str">
        <f>CONCATENATE(Inhalt_K7!FON52,"   ",Inhalt_K7!FOO52)</f>
        <v xml:space="preserve">   </v>
      </c>
      <c r="FON38" s="81" t="str">
        <f>CONCATENATE(Inhalt_K7!FOO52,"   ",Inhalt_K7!FOP52)</f>
        <v xml:space="preserve">   </v>
      </c>
      <c r="FOO38" s="81" t="str">
        <f>CONCATENATE(Inhalt_K7!FOP52,"   ",Inhalt_K7!FOQ52)</f>
        <v xml:space="preserve">   </v>
      </c>
      <c r="FOP38" s="81" t="str">
        <f>CONCATENATE(Inhalt_K7!FOQ52,"   ",Inhalt_K7!FOR52)</f>
        <v xml:space="preserve">   </v>
      </c>
      <c r="FOQ38" s="81" t="str">
        <f>CONCATENATE(Inhalt_K7!FOR52,"   ",Inhalt_K7!FOS52)</f>
        <v xml:space="preserve">   </v>
      </c>
      <c r="FOR38" s="81" t="str">
        <f>CONCATENATE(Inhalt_K7!FOS52,"   ",Inhalt_K7!FOT52)</f>
        <v xml:space="preserve">   </v>
      </c>
      <c r="FOS38" s="81" t="str">
        <f>CONCATENATE(Inhalt_K7!FOT52,"   ",Inhalt_K7!FOU52)</f>
        <v xml:space="preserve">   </v>
      </c>
      <c r="FOT38" s="81" t="str">
        <f>CONCATENATE(Inhalt_K7!FOU52,"   ",Inhalt_K7!FOV52)</f>
        <v xml:space="preserve">   </v>
      </c>
      <c r="FOU38" s="81" t="str">
        <f>CONCATENATE(Inhalt_K7!FOV52,"   ",Inhalt_K7!FOW52)</f>
        <v xml:space="preserve">   </v>
      </c>
      <c r="FOV38" s="81" t="str">
        <f>CONCATENATE(Inhalt_K7!FOW52,"   ",Inhalt_K7!FOX52)</f>
        <v xml:space="preserve">   </v>
      </c>
      <c r="FOW38" s="81" t="str">
        <f>CONCATENATE(Inhalt_K7!FOX52,"   ",Inhalt_K7!FOY52)</f>
        <v xml:space="preserve">   </v>
      </c>
      <c r="FOX38" s="81" t="str">
        <f>CONCATENATE(Inhalt_K7!FOY52,"   ",Inhalt_K7!FOZ52)</f>
        <v xml:space="preserve">   </v>
      </c>
      <c r="FOY38" s="81" t="str">
        <f>CONCATENATE(Inhalt_K7!FOZ52,"   ",Inhalt_K7!FPA52)</f>
        <v xml:space="preserve">   </v>
      </c>
      <c r="FOZ38" s="81" t="str">
        <f>CONCATENATE(Inhalt_K7!FPA52,"   ",Inhalt_K7!FPB52)</f>
        <v xml:space="preserve">   </v>
      </c>
      <c r="FPA38" s="81" t="str">
        <f>CONCATENATE(Inhalt_K7!FPB52,"   ",Inhalt_K7!FPC52)</f>
        <v xml:space="preserve">   </v>
      </c>
      <c r="FPB38" s="81" t="str">
        <f>CONCATENATE(Inhalt_K7!FPC52,"   ",Inhalt_K7!FPD52)</f>
        <v xml:space="preserve">   </v>
      </c>
      <c r="FPC38" s="81" t="str">
        <f>CONCATENATE(Inhalt_K7!FPD52,"   ",Inhalt_K7!FPE52)</f>
        <v xml:space="preserve">   </v>
      </c>
      <c r="FPD38" s="81" t="str">
        <f>CONCATENATE(Inhalt_K7!FPE52,"   ",Inhalt_K7!FPF52)</f>
        <v xml:space="preserve">   </v>
      </c>
      <c r="FPE38" s="81" t="str">
        <f>CONCATENATE(Inhalt_K7!FPF52,"   ",Inhalt_K7!FPG52)</f>
        <v xml:space="preserve">   </v>
      </c>
      <c r="FPF38" s="81" t="str">
        <f>CONCATENATE(Inhalt_K7!FPG52,"   ",Inhalt_K7!FPH52)</f>
        <v xml:space="preserve">   </v>
      </c>
      <c r="FPG38" s="81" t="str">
        <f>CONCATENATE(Inhalt_K7!FPH52,"   ",Inhalt_K7!FPI52)</f>
        <v xml:space="preserve">   </v>
      </c>
      <c r="FPH38" s="81" t="str">
        <f>CONCATENATE(Inhalt_K7!FPI52,"   ",Inhalt_K7!FPJ52)</f>
        <v xml:space="preserve">   </v>
      </c>
      <c r="FPI38" s="81" t="str">
        <f>CONCATENATE(Inhalt_K7!FPJ52,"   ",Inhalt_K7!FPK52)</f>
        <v xml:space="preserve">   </v>
      </c>
      <c r="FPJ38" s="81" t="str">
        <f>CONCATENATE(Inhalt_K7!FPK52,"   ",Inhalt_K7!FPL52)</f>
        <v xml:space="preserve">   </v>
      </c>
      <c r="FPK38" s="81" t="str">
        <f>CONCATENATE(Inhalt_K7!FPL52,"   ",Inhalt_K7!FPM52)</f>
        <v xml:space="preserve">   </v>
      </c>
      <c r="FPL38" s="81" t="str">
        <f>CONCATENATE(Inhalt_K7!FPM52,"   ",Inhalt_K7!FPN52)</f>
        <v xml:space="preserve">   </v>
      </c>
      <c r="FPM38" s="81" t="str">
        <f>CONCATENATE(Inhalt_K7!FPN52,"   ",Inhalt_K7!FPO52)</f>
        <v xml:space="preserve">   </v>
      </c>
      <c r="FPN38" s="81" t="str">
        <f>CONCATENATE(Inhalt_K7!FPO52,"   ",Inhalt_K7!FPP52)</f>
        <v xml:space="preserve">   </v>
      </c>
      <c r="FPO38" s="81" t="str">
        <f>CONCATENATE(Inhalt_K7!FPP52,"   ",Inhalt_K7!FPQ52)</f>
        <v xml:space="preserve">   </v>
      </c>
      <c r="FPP38" s="81" t="str">
        <f>CONCATENATE(Inhalt_K7!FPQ52,"   ",Inhalt_K7!FPR52)</f>
        <v xml:space="preserve">   </v>
      </c>
      <c r="FPQ38" s="81" t="str">
        <f>CONCATENATE(Inhalt_K7!FPR52,"   ",Inhalt_K7!FPS52)</f>
        <v xml:space="preserve">   </v>
      </c>
      <c r="FPR38" s="81" t="str">
        <f>CONCATENATE(Inhalt_K7!FPS52,"   ",Inhalt_K7!FPT52)</f>
        <v xml:space="preserve">   </v>
      </c>
      <c r="FPS38" s="81" t="str">
        <f>CONCATENATE(Inhalt_K7!FPT52,"   ",Inhalt_K7!FPU52)</f>
        <v xml:space="preserve">   </v>
      </c>
      <c r="FPT38" s="81" t="str">
        <f>CONCATENATE(Inhalt_K7!FPU52,"   ",Inhalt_K7!FPV52)</f>
        <v xml:space="preserve">   </v>
      </c>
      <c r="FPU38" s="81" t="str">
        <f>CONCATENATE(Inhalt_K7!FPV52,"   ",Inhalt_K7!FPW52)</f>
        <v xml:space="preserve">   </v>
      </c>
      <c r="FPV38" s="81" t="str">
        <f>CONCATENATE(Inhalt_K7!FPW52,"   ",Inhalt_K7!FPX52)</f>
        <v xml:space="preserve">   </v>
      </c>
      <c r="FPW38" s="81" t="str">
        <f>CONCATENATE(Inhalt_K7!FPX52,"   ",Inhalt_K7!FPY52)</f>
        <v xml:space="preserve">   </v>
      </c>
      <c r="FPX38" s="81" t="str">
        <f>CONCATENATE(Inhalt_K7!FPY52,"   ",Inhalt_K7!FPZ52)</f>
        <v xml:space="preserve">   </v>
      </c>
      <c r="FPY38" s="81" t="str">
        <f>CONCATENATE(Inhalt_K7!FPZ52,"   ",Inhalt_K7!FQA52)</f>
        <v xml:space="preserve">   </v>
      </c>
      <c r="FPZ38" s="81" t="str">
        <f>CONCATENATE(Inhalt_K7!FQA52,"   ",Inhalt_K7!FQB52)</f>
        <v xml:space="preserve">   </v>
      </c>
      <c r="FQA38" s="81" t="str">
        <f>CONCATENATE(Inhalt_K7!FQB52,"   ",Inhalt_K7!FQC52)</f>
        <v xml:space="preserve">   </v>
      </c>
      <c r="FQB38" s="81" t="str">
        <f>CONCATENATE(Inhalt_K7!FQC52,"   ",Inhalt_K7!FQD52)</f>
        <v xml:space="preserve">   </v>
      </c>
      <c r="FQC38" s="81" t="str">
        <f>CONCATENATE(Inhalt_K7!FQD52,"   ",Inhalt_K7!FQE52)</f>
        <v xml:space="preserve">   </v>
      </c>
      <c r="FQD38" s="81" t="str">
        <f>CONCATENATE(Inhalt_K7!FQE52,"   ",Inhalt_K7!FQF52)</f>
        <v xml:space="preserve">   </v>
      </c>
      <c r="FQE38" s="81" t="str">
        <f>CONCATENATE(Inhalt_K7!FQF52,"   ",Inhalt_K7!FQG52)</f>
        <v xml:space="preserve">   </v>
      </c>
      <c r="FQF38" s="81" t="str">
        <f>CONCATENATE(Inhalt_K7!FQG52,"   ",Inhalt_K7!FQH52)</f>
        <v xml:space="preserve">   </v>
      </c>
      <c r="FQG38" s="81" t="str">
        <f>CONCATENATE(Inhalt_K7!FQH52,"   ",Inhalt_K7!FQI52)</f>
        <v xml:space="preserve">   </v>
      </c>
      <c r="FQH38" s="81" t="str">
        <f>CONCATENATE(Inhalt_K7!FQI52,"   ",Inhalt_K7!FQJ52)</f>
        <v xml:space="preserve">   </v>
      </c>
      <c r="FQI38" s="81" t="str">
        <f>CONCATENATE(Inhalt_K7!FQJ52,"   ",Inhalt_K7!FQK52)</f>
        <v xml:space="preserve">   </v>
      </c>
      <c r="FQJ38" s="81" t="str">
        <f>CONCATENATE(Inhalt_K7!FQK52,"   ",Inhalt_K7!FQL52)</f>
        <v xml:space="preserve">   </v>
      </c>
      <c r="FQK38" s="81" t="str">
        <f>CONCATENATE(Inhalt_K7!FQL52,"   ",Inhalt_K7!FQM52)</f>
        <v xml:space="preserve">   </v>
      </c>
      <c r="FQL38" s="81" t="str">
        <f>CONCATENATE(Inhalt_K7!FQM52,"   ",Inhalt_K7!FQN52)</f>
        <v xml:space="preserve">   </v>
      </c>
      <c r="FQM38" s="81" t="str">
        <f>CONCATENATE(Inhalt_K7!FQN52,"   ",Inhalt_K7!FQO52)</f>
        <v xml:space="preserve">   </v>
      </c>
      <c r="FQN38" s="81" t="str">
        <f>CONCATENATE(Inhalt_K7!FQO52,"   ",Inhalt_K7!FQP52)</f>
        <v xml:space="preserve">   </v>
      </c>
      <c r="FQO38" s="81" t="str">
        <f>CONCATENATE(Inhalt_K7!FQP52,"   ",Inhalt_K7!FQQ52)</f>
        <v xml:space="preserve">   </v>
      </c>
      <c r="FQP38" s="81" t="str">
        <f>CONCATENATE(Inhalt_K7!FQQ52,"   ",Inhalt_K7!FQR52)</f>
        <v xml:space="preserve">   </v>
      </c>
      <c r="FQQ38" s="81" t="str">
        <f>CONCATENATE(Inhalt_K7!FQR52,"   ",Inhalt_K7!FQS52)</f>
        <v xml:space="preserve">   </v>
      </c>
      <c r="FQR38" s="81" t="str">
        <f>CONCATENATE(Inhalt_K7!FQS52,"   ",Inhalt_K7!FQT52)</f>
        <v xml:space="preserve">   </v>
      </c>
      <c r="FQS38" s="81" t="str">
        <f>CONCATENATE(Inhalt_K7!FQT52,"   ",Inhalt_K7!FQU52)</f>
        <v xml:space="preserve">   </v>
      </c>
      <c r="FQT38" s="81" t="str">
        <f>CONCATENATE(Inhalt_K7!FQU52,"   ",Inhalt_K7!FQV52)</f>
        <v xml:space="preserve">   </v>
      </c>
      <c r="FQU38" s="81" t="str">
        <f>CONCATENATE(Inhalt_K7!FQV52,"   ",Inhalt_K7!FQW52)</f>
        <v xml:space="preserve">   </v>
      </c>
      <c r="FQV38" s="81" t="str">
        <f>CONCATENATE(Inhalt_K7!FQW52,"   ",Inhalt_K7!FQX52)</f>
        <v xml:space="preserve">   </v>
      </c>
      <c r="FQW38" s="81" t="str">
        <f>CONCATENATE(Inhalt_K7!FQX52,"   ",Inhalt_K7!FQY52)</f>
        <v xml:space="preserve">   </v>
      </c>
      <c r="FQX38" s="81" t="str">
        <f>CONCATENATE(Inhalt_K7!FQY52,"   ",Inhalt_K7!FQZ52)</f>
        <v xml:space="preserve">   </v>
      </c>
      <c r="FQY38" s="81" t="str">
        <f>CONCATENATE(Inhalt_K7!FQZ52,"   ",Inhalt_K7!FRA52)</f>
        <v xml:space="preserve">   </v>
      </c>
      <c r="FQZ38" s="81" t="str">
        <f>CONCATENATE(Inhalt_K7!FRA52,"   ",Inhalt_K7!FRB52)</f>
        <v xml:space="preserve">   </v>
      </c>
      <c r="FRA38" s="81" t="str">
        <f>CONCATENATE(Inhalt_K7!FRB52,"   ",Inhalt_K7!FRC52)</f>
        <v xml:space="preserve">   </v>
      </c>
      <c r="FRB38" s="81" t="str">
        <f>CONCATENATE(Inhalt_K7!FRC52,"   ",Inhalt_K7!FRD52)</f>
        <v xml:space="preserve">   </v>
      </c>
      <c r="FRC38" s="81" t="str">
        <f>CONCATENATE(Inhalt_K7!FRD52,"   ",Inhalt_K7!FRE52)</f>
        <v xml:space="preserve">   </v>
      </c>
      <c r="FRD38" s="81" t="str">
        <f>CONCATENATE(Inhalt_K7!FRE52,"   ",Inhalt_K7!FRF52)</f>
        <v xml:space="preserve">   </v>
      </c>
      <c r="FRE38" s="81" t="str">
        <f>CONCATENATE(Inhalt_K7!FRF52,"   ",Inhalt_K7!FRG52)</f>
        <v xml:space="preserve">   </v>
      </c>
      <c r="FRF38" s="81" t="str">
        <f>CONCATENATE(Inhalt_K7!FRG52,"   ",Inhalt_K7!FRH52)</f>
        <v xml:space="preserve">   </v>
      </c>
      <c r="FRG38" s="81" t="str">
        <f>CONCATENATE(Inhalt_K7!FRH52,"   ",Inhalt_K7!FRI52)</f>
        <v xml:space="preserve">   </v>
      </c>
      <c r="FRH38" s="81" t="str">
        <f>CONCATENATE(Inhalt_K7!FRI52,"   ",Inhalt_K7!FRJ52)</f>
        <v xml:space="preserve">   </v>
      </c>
      <c r="FRI38" s="81" t="str">
        <f>CONCATENATE(Inhalt_K7!FRJ52,"   ",Inhalt_K7!FRK52)</f>
        <v xml:space="preserve">   </v>
      </c>
      <c r="FRJ38" s="81" t="str">
        <f>CONCATENATE(Inhalt_K7!FRK52,"   ",Inhalt_K7!FRL52)</f>
        <v xml:space="preserve">   </v>
      </c>
      <c r="FRK38" s="81" t="str">
        <f>CONCATENATE(Inhalt_K7!FRL52,"   ",Inhalt_K7!FRM52)</f>
        <v xml:space="preserve">   </v>
      </c>
      <c r="FRL38" s="81" t="str">
        <f>CONCATENATE(Inhalt_K7!FRM52,"   ",Inhalt_K7!FRN52)</f>
        <v xml:space="preserve">   </v>
      </c>
      <c r="FRM38" s="81" t="str">
        <f>CONCATENATE(Inhalt_K7!FRN52,"   ",Inhalt_K7!FRO52)</f>
        <v xml:space="preserve">   </v>
      </c>
      <c r="FRN38" s="81" t="str">
        <f>CONCATENATE(Inhalt_K7!FRO52,"   ",Inhalt_K7!FRP52)</f>
        <v xml:space="preserve">   </v>
      </c>
      <c r="FRO38" s="81" t="str">
        <f>CONCATENATE(Inhalt_K7!FRP52,"   ",Inhalt_K7!FRQ52)</f>
        <v xml:space="preserve">   </v>
      </c>
      <c r="FRP38" s="81" t="str">
        <f>CONCATENATE(Inhalt_K7!FRQ52,"   ",Inhalt_K7!FRR52)</f>
        <v xml:space="preserve">   </v>
      </c>
      <c r="FRQ38" s="81" t="str">
        <f>CONCATENATE(Inhalt_K7!FRR52,"   ",Inhalt_K7!FRS52)</f>
        <v xml:space="preserve">   </v>
      </c>
      <c r="FRR38" s="81" t="str">
        <f>CONCATENATE(Inhalt_K7!FRS52,"   ",Inhalt_K7!FRT52)</f>
        <v xml:space="preserve">   </v>
      </c>
      <c r="FRS38" s="81" t="str">
        <f>CONCATENATE(Inhalt_K7!FRT52,"   ",Inhalt_K7!FRU52)</f>
        <v xml:space="preserve">   </v>
      </c>
      <c r="FRT38" s="81" t="str">
        <f>CONCATENATE(Inhalt_K7!FRU52,"   ",Inhalt_K7!FRV52)</f>
        <v xml:space="preserve">   </v>
      </c>
      <c r="FRU38" s="81" t="str">
        <f>CONCATENATE(Inhalt_K7!FRV52,"   ",Inhalt_K7!FRW52)</f>
        <v xml:space="preserve">   </v>
      </c>
      <c r="FRV38" s="81" t="str">
        <f>CONCATENATE(Inhalt_K7!FRW52,"   ",Inhalt_K7!FRX52)</f>
        <v xml:space="preserve">   </v>
      </c>
      <c r="FRW38" s="81" t="str">
        <f>CONCATENATE(Inhalt_K7!FRX52,"   ",Inhalt_K7!FRY52)</f>
        <v xml:space="preserve">   </v>
      </c>
      <c r="FRX38" s="81" t="str">
        <f>CONCATENATE(Inhalt_K7!FRY52,"   ",Inhalt_K7!FRZ52)</f>
        <v xml:space="preserve">   </v>
      </c>
      <c r="FRY38" s="81" t="str">
        <f>CONCATENATE(Inhalt_K7!FRZ52,"   ",Inhalt_K7!FSA52)</f>
        <v xml:space="preserve">   </v>
      </c>
      <c r="FRZ38" s="81" t="str">
        <f>CONCATENATE(Inhalt_K7!FSA52,"   ",Inhalt_K7!FSB52)</f>
        <v xml:space="preserve">   </v>
      </c>
      <c r="FSA38" s="81" t="str">
        <f>CONCATENATE(Inhalt_K7!FSB52,"   ",Inhalt_K7!FSC52)</f>
        <v xml:space="preserve">   </v>
      </c>
      <c r="FSB38" s="81" t="str">
        <f>CONCATENATE(Inhalt_K7!FSC52,"   ",Inhalt_K7!FSD52)</f>
        <v xml:space="preserve">   </v>
      </c>
      <c r="FSC38" s="81" t="str">
        <f>CONCATENATE(Inhalt_K7!FSD52,"   ",Inhalt_K7!FSE52)</f>
        <v xml:space="preserve">   </v>
      </c>
      <c r="FSD38" s="81" t="str">
        <f>CONCATENATE(Inhalt_K7!FSE52,"   ",Inhalt_K7!FSF52)</f>
        <v xml:space="preserve">   </v>
      </c>
      <c r="FSE38" s="81" t="str">
        <f>CONCATENATE(Inhalt_K7!FSF52,"   ",Inhalt_K7!FSG52)</f>
        <v xml:space="preserve">   </v>
      </c>
      <c r="FSF38" s="81" t="str">
        <f>CONCATENATE(Inhalt_K7!FSG52,"   ",Inhalt_K7!FSH52)</f>
        <v xml:space="preserve">   </v>
      </c>
      <c r="FSG38" s="81" t="str">
        <f>CONCATENATE(Inhalt_K7!FSH52,"   ",Inhalt_K7!FSI52)</f>
        <v xml:space="preserve">   </v>
      </c>
      <c r="FSH38" s="81" t="str">
        <f>CONCATENATE(Inhalt_K7!FSI52,"   ",Inhalt_K7!FSJ52)</f>
        <v xml:space="preserve">   </v>
      </c>
      <c r="FSI38" s="81" t="str">
        <f>CONCATENATE(Inhalt_K7!FSJ52,"   ",Inhalt_K7!FSK52)</f>
        <v xml:space="preserve">   </v>
      </c>
      <c r="FSJ38" s="81" t="str">
        <f>CONCATENATE(Inhalt_K7!FSK52,"   ",Inhalt_K7!FSL52)</f>
        <v xml:space="preserve">   </v>
      </c>
      <c r="FSK38" s="81" t="str">
        <f>CONCATENATE(Inhalt_K7!FSL52,"   ",Inhalt_K7!FSM52)</f>
        <v xml:space="preserve">   </v>
      </c>
      <c r="FSL38" s="81" t="str">
        <f>CONCATENATE(Inhalt_K7!FSM52,"   ",Inhalt_K7!FSN52)</f>
        <v xml:space="preserve">   </v>
      </c>
      <c r="FSM38" s="81" t="str">
        <f>CONCATENATE(Inhalt_K7!FSN52,"   ",Inhalt_K7!FSO52)</f>
        <v xml:space="preserve">   </v>
      </c>
      <c r="FSN38" s="81" t="str">
        <f>CONCATENATE(Inhalt_K7!FSO52,"   ",Inhalt_K7!FSP52)</f>
        <v xml:space="preserve">   </v>
      </c>
      <c r="FSO38" s="81" t="str">
        <f>CONCATENATE(Inhalt_K7!FSP52,"   ",Inhalt_K7!FSQ52)</f>
        <v xml:space="preserve">   </v>
      </c>
      <c r="FSP38" s="81" t="str">
        <f>CONCATENATE(Inhalt_K7!FSQ52,"   ",Inhalt_K7!FSR52)</f>
        <v xml:space="preserve">   </v>
      </c>
      <c r="FSQ38" s="81" t="str">
        <f>CONCATENATE(Inhalt_K7!FSR52,"   ",Inhalt_K7!FSS52)</f>
        <v xml:space="preserve">   </v>
      </c>
      <c r="FSR38" s="81" t="str">
        <f>CONCATENATE(Inhalt_K7!FSS52,"   ",Inhalt_K7!FST52)</f>
        <v xml:space="preserve">   </v>
      </c>
      <c r="FSS38" s="81" t="str">
        <f>CONCATENATE(Inhalt_K7!FST52,"   ",Inhalt_K7!FSU52)</f>
        <v xml:space="preserve">   </v>
      </c>
      <c r="FST38" s="81" t="str">
        <f>CONCATENATE(Inhalt_K7!FSU52,"   ",Inhalt_K7!FSV52)</f>
        <v xml:space="preserve">   </v>
      </c>
      <c r="FSU38" s="81" t="str">
        <f>CONCATENATE(Inhalt_K7!FSV52,"   ",Inhalt_K7!FSW52)</f>
        <v xml:space="preserve">   </v>
      </c>
      <c r="FSV38" s="81" t="str">
        <f>CONCATENATE(Inhalt_K7!FSW52,"   ",Inhalt_K7!FSX52)</f>
        <v xml:space="preserve">   </v>
      </c>
      <c r="FSW38" s="81" t="str">
        <f>CONCATENATE(Inhalt_K7!FSX52,"   ",Inhalt_K7!FSY52)</f>
        <v xml:space="preserve">   </v>
      </c>
      <c r="FSX38" s="81" t="str">
        <f>CONCATENATE(Inhalt_K7!FSY52,"   ",Inhalt_K7!FSZ52)</f>
        <v xml:space="preserve">   </v>
      </c>
      <c r="FSY38" s="81" t="str">
        <f>CONCATENATE(Inhalt_K7!FSZ52,"   ",Inhalt_K7!FTA52)</f>
        <v xml:space="preserve">   </v>
      </c>
      <c r="FSZ38" s="81" t="str">
        <f>CONCATENATE(Inhalt_K7!FTA52,"   ",Inhalt_K7!FTB52)</f>
        <v xml:space="preserve">   </v>
      </c>
      <c r="FTA38" s="81" t="str">
        <f>CONCATENATE(Inhalt_K7!FTB52,"   ",Inhalt_K7!FTC52)</f>
        <v xml:space="preserve">   </v>
      </c>
      <c r="FTB38" s="81" t="str">
        <f>CONCATENATE(Inhalt_K7!FTC52,"   ",Inhalt_K7!FTD52)</f>
        <v xml:space="preserve">   </v>
      </c>
      <c r="FTC38" s="81" t="str">
        <f>CONCATENATE(Inhalt_K7!FTD52,"   ",Inhalt_K7!FTE52)</f>
        <v xml:space="preserve">   </v>
      </c>
      <c r="FTD38" s="81" t="str">
        <f>CONCATENATE(Inhalt_K7!FTE52,"   ",Inhalt_K7!FTF52)</f>
        <v xml:space="preserve">   </v>
      </c>
      <c r="FTE38" s="81" t="str">
        <f>CONCATENATE(Inhalt_K7!FTF52,"   ",Inhalt_K7!FTG52)</f>
        <v xml:space="preserve">   </v>
      </c>
      <c r="FTF38" s="81" t="str">
        <f>CONCATENATE(Inhalt_K7!FTG52,"   ",Inhalt_K7!FTH52)</f>
        <v xml:space="preserve">   </v>
      </c>
      <c r="FTG38" s="81" t="str">
        <f>CONCATENATE(Inhalt_K7!FTH52,"   ",Inhalt_K7!FTI52)</f>
        <v xml:space="preserve">   </v>
      </c>
      <c r="FTH38" s="81" t="str">
        <f>CONCATENATE(Inhalt_K7!FTI52,"   ",Inhalt_K7!FTJ52)</f>
        <v xml:space="preserve">   </v>
      </c>
      <c r="FTI38" s="81" t="str">
        <f>CONCATENATE(Inhalt_K7!FTJ52,"   ",Inhalt_K7!FTK52)</f>
        <v xml:space="preserve">   </v>
      </c>
      <c r="FTJ38" s="81" t="str">
        <f>CONCATENATE(Inhalt_K7!FTK52,"   ",Inhalt_K7!FTL52)</f>
        <v xml:space="preserve">   </v>
      </c>
      <c r="FTK38" s="81" t="str">
        <f>CONCATENATE(Inhalt_K7!FTL52,"   ",Inhalt_K7!FTM52)</f>
        <v xml:space="preserve">   </v>
      </c>
      <c r="FTL38" s="81" t="str">
        <f>CONCATENATE(Inhalt_K7!FTM52,"   ",Inhalt_K7!FTN52)</f>
        <v xml:space="preserve">   </v>
      </c>
      <c r="FTM38" s="81" t="str">
        <f>CONCATENATE(Inhalt_K7!FTN52,"   ",Inhalt_K7!FTO52)</f>
        <v xml:space="preserve">   </v>
      </c>
      <c r="FTN38" s="81" t="str">
        <f>CONCATENATE(Inhalt_K7!FTO52,"   ",Inhalt_K7!FTP52)</f>
        <v xml:space="preserve">   </v>
      </c>
      <c r="FTO38" s="81" t="str">
        <f>CONCATENATE(Inhalt_K7!FTP52,"   ",Inhalt_K7!FTQ52)</f>
        <v xml:space="preserve">   </v>
      </c>
      <c r="FTP38" s="81" t="str">
        <f>CONCATENATE(Inhalt_K7!FTQ52,"   ",Inhalt_K7!FTR52)</f>
        <v xml:space="preserve">   </v>
      </c>
      <c r="FTQ38" s="81" t="str">
        <f>CONCATENATE(Inhalt_K7!FTR52,"   ",Inhalt_K7!FTS52)</f>
        <v xml:space="preserve">   </v>
      </c>
      <c r="FTR38" s="81" t="str">
        <f>CONCATENATE(Inhalt_K7!FTS52,"   ",Inhalt_K7!FTT52)</f>
        <v xml:space="preserve">   </v>
      </c>
      <c r="FTS38" s="81" t="str">
        <f>CONCATENATE(Inhalt_K7!FTT52,"   ",Inhalt_K7!FTU52)</f>
        <v xml:space="preserve">   </v>
      </c>
      <c r="FTT38" s="81" t="str">
        <f>CONCATENATE(Inhalt_K7!FTU52,"   ",Inhalt_K7!FTV52)</f>
        <v xml:space="preserve">   </v>
      </c>
      <c r="FTU38" s="81" t="str">
        <f>CONCATENATE(Inhalt_K7!FTV52,"   ",Inhalt_K7!FTW52)</f>
        <v xml:space="preserve">   </v>
      </c>
      <c r="FTV38" s="81" t="str">
        <f>CONCATENATE(Inhalt_K7!FTW52,"   ",Inhalt_K7!FTX52)</f>
        <v xml:space="preserve">   </v>
      </c>
      <c r="FTW38" s="81" t="str">
        <f>CONCATENATE(Inhalt_K7!FTX52,"   ",Inhalt_K7!FTY52)</f>
        <v xml:space="preserve">   </v>
      </c>
      <c r="FTX38" s="81" t="str">
        <f>CONCATENATE(Inhalt_K7!FTY52,"   ",Inhalt_K7!FTZ52)</f>
        <v xml:space="preserve">   </v>
      </c>
      <c r="FTY38" s="81" t="str">
        <f>CONCATENATE(Inhalt_K7!FTZ52,"   ",Inhalt_K7!FUA52)</f>
        <v xml:space="preserve">   </v>
      </c>
      <c r="FTZ38" s="81" t="str">
        <f>CONCATENATE(Inhalt_K7!FUA52,"   ",Inhalt_K7!FUB52)</f>
        <v xml:space="preserve">   </v>
      </c>
      <c r="FUA38" s="81" t="str">
        <f>CONCATENATE(Inhalt_K7!FUB52,"   ",Inhalt_K7!FUC52)</f>
        <v xml:space="preserve">   </v>
      </c>
      <c r="FUB38" s="81" t="str">
        <f>CONCATENATE(Inhalt_K7!FUC52,"   ",Inhalt_K7!FUD52)</f>
        <v xml:space="preserve">   </v>
      </c>
      <c r="FUC38" s="81" t="str">
        <f>CONCATENATE(Inhalt_K7!FUD52,"   ",Inhalt_K7!FUE52)</f>
        <v xml:space="preserve">   </v>
      </c>
      <c r="FUD38" s="81" t="str">
        <f>CONCATENATE(Inhalt_K7!FUE52,"   ",Inhalt_K7!FUF52)</f>
        <v xml:space="preserve">   </v>
      </c>
      <c r="FUE38" s="81" t="str">
        <f>CONCATENATE(Inhalt_K7!FUF52,"   ",Inhalt_K7!FUG52)</f>
        <v xml:space="preserve">   </v>
      </c>
      <c r="FUF38" s="81" t="str">
        <f>CONCATENATE(Inhalt_K7!FUG52,"   ",Inhalt_K7!FUH52)</f>
        <v xml:space="preserve">   </v>
      </c>
      <c r="FUG38" s="81" t="str">
        <f>CONCATENATE(Inhalt_K7!FUH52,"   ",Inhalt_K7!FUI52)</f>
        <v xml:space="preserve">   </v>
      </c>
      <c r="FUH38" s="81" t="str">
        <f>CONCATENATE(Inhalt_K7!FUI52,"   ",Inhalt_K7!FUJ52)</f>
        <v xml:space="preserve">   </v>
      </c>
      <c r="FUI38" s="81" t="str">
        <f>CONCATENATE(Inhalt_K7!FUJ52,"   ",Inhalt_K7!FUK52)</f>
        <v xml:space="preserve">   </v>
      </c>
      <c r="FUJ38" s="81" t="str">
        <f>CONCATENATE(Inhalt_K7!FUK52,"   ",Inhalt_K7!FUL52)</f>
        <v xml:space="preserve">   </v>
      </c>
      <c r="FUK38" s="81" t="str">
        <f>CONCATENATE(Inhalt_K7!FUL52,"   ",Inhalt_K7!FUM52)</f>
        <v xml:space="preserve">   </v>
      </c>
      <c r="FUL38" s="81" t="str">
        <f>CONCATENATE(Inhalt_K7!FUM52,"   ",Inhalt_K7!FUN52)</f>
        <v xml:space="preserve">   </v>
      </c>
      <c r="FUM38" s="81" t="str">
        <f>CONCATENATE(Inhalt_K7!FUN52,"   ",Inhalt_K7!FUO52)</f>
        <v xml:space="preserve">   </v>
      </c>
      <c r="FUN38" s="81" t="str">
        <f>CONCATENATE(Inhalt_K7!FUO52,"   ",Inhalt_K7!FUP52)</f>
        <v xml:space="preserve">   </v>
      </c>
      <c r="FUO38" s="81" t="str">
        <f>CONCATENATE(Inhalt_K7!FUP52,"   ",Inhalt_K7!FUQ52)</f>
        <v xml:space="preserve">   </v>
      </c>
      <c r="FUP38" s="81" t="str">
        <f>CONCATENATE(Inhalt_K7!FUQ52,"   ",Inhalt_K7!FUR52)</f>
        <v xml:space="preserve">   </v>
      </c>
      <c r="FUQ38" s="81" t="str">
        <f>CONCATENATE(Inhalt_K7!FUR52,"   ",Inhalt_K7!FUS52)</f>
        <v xml:space="preserve">   </v>
      </c>
      <c r="FUR38" s="81" t="str">
        <f>CONCATENATE(Inhalt_K7!FUS52,"   ",Inhalt_K7!FUT52)</f>
        <v xml:space="preserve">   </v>
      </c>
      <c r="FUS38" s="81" t="str">
        <f>CONCATENATE(Inhalt_K7!FUT52,"   ",Inhalt_K7!FUU52)</f>
        <v xml:space="preserve">   </v>
      </c>
      <c r="FUT38" s="81" t="str">
        <f>CONCATENATE(Inhalt_K7!FUU52,"   ",Inhalt_K7!FUV52)</f>
        <v xml:space="preserve">   </v>
      </c>
      <c r="FUU38" s="81" t="str">
        <f>CONCATENATE(Inhalt_K7!FUV52,"   ",Inhalt_K7!FUW52)</f>
        <v xml:space="preserve">   </v>
      </c>
      <c r="FUV38" s="81" t="str">
        <f>CONCATENATE(Inhalt_K7!FUW52,"   ",Inhalt_K7!FUX52)</f>
        <v xml:space="preserve">   </v>
      </c>
      <c r="FUW38" s="81" t="str">
        <f>CONCATENATE(Inhalt_K7!FUX52,"   ",Inhalt_K7!FUY52)</f>
        <v xml:space="preserve">   </v>
      </c>
      <c r="FUX38" s="81" t="str">
        <f>CONCATENATE(Inhalt_K7!FUY52,"   ",Inhalt_K7!FUZ52)</f>
        <v xml:space="preserve">   </v>
      </c>
      <c r="FUY38" s="81" t="str">
        <f>CONCATENATE(Inhalt_K7!FUZ52,"   ",Inhalt_K7!FVA52)</f>
        <v xml:space="preserve">   </v>
      </c>
      <c r="FUZ38" s="81" t="str">
        <f>CONCATENATE(Inhalt_K7!FVA52,"   ",Inhalt_K7!FVB52)</f>
        <v xml:space="preserve">   </v>
      </c>
      <c r="FVA38" s="81" t="str">
        <f>CONCATENATE(Inhalt_K7!FVB52,"   ",Inhalt_K7!FVC52)</f>
        <v xml:space="preserve">   </v>
      </c>
      <c r="FVB38" s="81" t="str">
        <f>CONCATENATE(Inhalt_K7!FVC52,"   ",Inhalt_K7!FVD52)</f>
        <v xml:space="preserve">   </v>
      </c>
      <c r="FVC38" s="81" t="str">
        <f>CONCATENATE(Inhalt_K7!FVD52,"   ",Inhalt_K7!FVE52)</f>
        <v xml:space="preserve">   </v>
      </c>
      <c r="FVD38" s="81" t="str">
        <f>CONCATENATE(Inhalt_K7!FVE52,"   ",Inhalt_K7!FVF52)</f>
        <v xml:space="preserve">   </v>
      </c>
      <c r="FVE38" s="81" t="str">
        <f>CONCATENATE(Inhalt_K7!FVF52,"   ",Inhalt_K7!FVG52)</f>
        <v xml:space="preserve">   </v>
      </c>
      <c r="FVF38" s="81" t="str">
        <f>CONCATENATE(Inhalt_K7!FVG52,"   ",Inhalt_K7!FVH52)</f>
        <v xml:space="preserve">   </v>
      </c>
      <c r="FVG38" s="81" t="str">
        <f>CONCATENATE(Inhalt_K7!FVH52,"   ",Inhalt_K7!FVI52)</f>
        <v xml:space="preserve">   </v>
      </c>
      <c r="FVH38" s="81" t="str">
        <f>CONCATENATE(Inhalt_K7!FVI52,"   ",Inhalt_K7!FVJ52)</f>
        <v xml:space="preserve">   </v>
      </c>
      <c r="FVI38" s="81" t="str">
        <f>CONCATENATE(Inhalt_K7!FVJ52,"   ",Inhalt_K7!FVK52)</f>
        <v xml:space="preserve">   </v>
      </c>
      <c r="FVJ38" s="81" t="str">
        <f>CONCATENATE(Inhalt_K7!FVK52,"   ",Inhalt_K7!FVL52)</f>
        <v xml:space="preserve">   </v>
      </c>
      <c r="FVK38" s="81" t="str">
        <f>CONCATENATE(Inhalt_K7!FVL52,"   ",Inhalt_K7!FVM52)</f>
        <v xml:space="preserve">   </v>
      </c>
      <c r="FVL38" s="81" t="str">
        <f>CONCATENATE(Inhalt_K7!FVM52,"   ",Inhalt_K7!FVN52)</f>
        <v xml:space="preserve">   </v>
      </c>
      <c r="FVM38" s="81" t="str">
        <f>CONCATENATE(Inhalt_K7!FVN52,"   ",Inhalt_K7!FVO52)</f>
        <v xml:space="preserve">   </v>
      </c>
      <c r="FVN38" s="81" t="str">
        <f>CONCATENATE(Inhalt_K7!FVO52,"   ",Inhalt_K7!FVP52)</f>
        <v xml:space="preserve">   </v>
      </c>
      <c r="FVO38" s="81" t="str">
        <f>CONCATENATE(Inhalt_K7!FVP52,"   ",Inhalt_K7!FVQ52)</f>
        <v xml:space="preserve">   </v>
      </c>
      <c r="FVP38" s="81" t="str">
        <f>CONCATENATE(Inhalt_K7!FVQ52,"   ",Inhalt_K7!FVR52)</f>
        <v xml:space="preserve">   </v>
      </c>
      <c r="FVQ38" s="81" t="str">
        <f>CONCATENATE(Inhalt_K7!FVR52,"   ",Inhalt_K7!FVS52)</f>
        <v xml:space="preserve">   </v>
      </c>
      <c r="FVR38" s="81" t="str">
        <f>CONCATENATE(Inhalt_K7!FVS52,"   ",Inhalt_K7!FVT52)</f>
        <v xml:space="preserve">   </v>
      </c>
      <c r="FVS38" s="81" t="str">
        <f>CONCATENATE(Inhalt_K7!FVT52,"   ",Inhalt_K7!FVU52)</f>
        <v xml:space="preserve">   </v>
      </c>
      <c r="FVT38" s="81" t="str">
        <f>CONCATENATE(Inhalt_K7!FVU52,"   ",Inhalt_K7!FVV52)</f>
        <v xml:space="preserve">   </v>
      </c>
      <c r="FVU38" s="81" t="str">
        <f>CONCATENATE(Inhalt_K7!FVV52,"   ",Inhalt_K7!FVW52)</f>
        <v xml:space="preserve">   </v>
      </c>
      <c r="FVV38" s="81" t="str">
        <f>CONCATENATE(Inhalt_K7!FVW52,"   ",Inhalt_K7!FVX52)</f>
        <v xml:space="preserve">   </v>
      </c>
      <c r="FVW38" s="81" t="str">
        <f>CONCATENATE(Inhalt_K7!FVX52,"   ",Inhalt_K7!FVY52)</f>
        <v xml:space="preserve">   </v>
      </c>
      <c r="FVX38" s="81" t="str">
        <f>CONCATENATE(Inhalt_K7!FVY52,"   ",Inhalt_K7!FVZ52)</f>
        <v xml:space="preserve">   </v>
      </c>
      <c r="FVY38" s="81" t="str">
        <f>CONCATENATE(Inhalt_K7!FVZ52,"   ",Inhalt_K7!FWA52)</f>
        <v xml:space="preserve">   </v>
      </c>
      <c r="FVZ38" s="81" t="str">
        <f>CONCATENATE(Inhalt_K7!FWA52,"   ",Inhalt_K7!FWB52)</f>
        <v xml:space="preserve">   </v>
      </c>
      <c r="FWA38" s="81" t="str">
        <f>CONCATENATE(Inhalt_K7!FWB52,"   ",Inhalt_K7!FWC52)</f>
        <v xml:space="preserve">   </v>
      </c>
      <c r="FWB38" s="81" t="str">
        <f>CONCATENATE(Inhalt_K7!FWC52,"   ",Inhalt_K7!FWD52)</f>
        <v xml:space="preserve">   </v>
      </c>
      <c r="FWC38" s="81" t="str">
        <f>CONCATENATE(Inhalt_K7!FWD52,"   ",Inhalt_K7!FWE52)</f>
        <v xml:space="preserve">   </v>
      </c>
      <c r="FWD38" s="81" t="str">
        <f>CONCATENATE(Inhalt_K7!FWE52,"   ",Inhalt_K7!FWF52)</f>
        <v xml:space="preserve">   </v>
      </c>
      <c r="FWE38" s="81" t="str">
        <f>CONCATENATE(Inhalt_K7!FWF52,"   ",Inhalt_K7!FWG52)</f>
        <v xml:space="preserve">   </v>
      </c>
      <c r="FWF38" s="81" t="str">
        <f>CONCATENATE(Inhalt_K7!FWG52,"   ",Inhalt_K7!FWH52)</f>
        <v xml:space="preserve">   </v>
      </c>
      <c r="FWG38" s="81" t="str">
        <f>CONCATENATE(Inhalt_K7!FWH52,"   ",Inhalt_K7!FWI52)</f>
        <v xml:space="preserve">   </v>
      </c>
      <c r="FWH38" s="81" t="str">
        <f>CONCATENATE(Inhalt_K7!FWI52,"   ",Inhalt_K7!FWJ52)</f>
        <v xml:space="preserve">   </v>
      </c>
      <c r="FWI38" s="81" t="str">
        <f>CONCATENATE(Inhalt_K7!FWJ52,"   ",Inhalt_K7!FWK52)</f>
        <v xml:space="preserve">   </v>
      </c>
      <c r="FWJ38" s="81" t="str">
        <f>CONCATENATE(Inhalt_K7!FWK52,"   ",Inhalt_K7!FWL52)</f>
        <v xml:space="preserve">   </v>
      </c>
      <c r="FWK38" s="81" t="str">
        <f>CONCATENATE(Inhalt_K7!FWL52,"   ",Inhalt_K7!FWM52)</f>
        <v xml:space="preserve">   </v>
      </c>
      <c r="FWL38" s="81" t="str">
        <f>CONCATENATE(Inhalt_K7!FWM52,"   ",Inhalt_K7!FWN52)</f>
        <v xml:space="preserve">   </v>
      </c>
      <c r="FWM38" s="81" t="str">
        <f>CONCATENATE(Inhalt_K7!FWN52,"   ",Inhalt_K7!FWO52)</f>
        <v xml:space="preserve">   </v>
      </c>
      <c r="FWN38" s="81" t="str">
        <f>CONCATENATE(Inhalt_K7!FWO52,"   ",Inhalt_K7!FWP52)</f>
        <v xml:space="preserve">   </v>
      </c>
      <c r="FWO38" s="81" t="str">
        <f>CONCATENATE(Inhalt_K7!FWP52,"   ",Inhalt_K7!FWQ52)</f>
        <v xml:space="preserve">   </v>
      </c>
      <c r="FWP38" s="81" t="str">
        <f>CONCATENATE(Inhalt_K7!FWQ52,"   ",Inhalt_K7!FWR52)</f>
        <v xml:space="preserve">   </v>
      </c>
      <c r="FWQ38" s="81" t="str">
        <f>CONCATENATE(Inhalt_K7!FWR52,"   ",Inhalt_K7!FWS52)</f>
        <v xml:space="preserve">   </v>
      </c>
      <c r="FWR38" s="81" t="str">
        <f>CONCATENATE(Inhalt_K7!FWS52,"   ",Inhalt_K7!FWT52)</f>
        <v xml:space="preserve">   </v>
      </c>
      <c r="FWS38" s="81" t="str">
        <f>CONCATENATE(Inhalt_K7!FWT52,"   ",Inhalt_K7!FWU52)</f>
        <v xml:space="preserve">   </v>
      </c>
      <c r="FWT38" s="81" t="str">
        <f>CONCATENATE(Inhalt_K7!FWU52,"   ",Inhalt_K7!FWV52)</f>
        <v xml:space="preserve">   </v>
      </c>
      <c r="FWU38" s="81" t="str">
        <f>CONCATENATE(Inhalt_K7!FWV52,"   ",Inhalt_K7!FWW52)</f>
        <v xml:space="preserve">   </v>
      </c>
      <c r="FWV38" s="81" t="str">
        <f>CONCATENATE(Inhalt_K7!FWW52,"   ",Inhalt_K7!FWX52)</f>
        <v xml:space="preserve">   </v>
      </c>
      <c r="FWW38" s="81" t="str">
        <f>CONCATENATE(Inhalt_K7!FWX52,"   ",Inhalt_K7!FWY52)</f>
        <v xml:space="preserve">   </v>
      </c>
      <c r="FWX38" s="81" t="str">
        <f>CONCATENATE(Inhalt_K7!FWY52,"   ",Inhalt_K7!FWZ52)</f>
        <v xml:space="preserve">   </v>
      </c>
      <c r="FWY38" s="81" t="str">
        <f>CONCATENATE(Inhalt_K7!FWZ52,"   ",Inhalt_K7!FXA52)</f>
        <v xml:space="preserve">   </v>
      </c>
      <c r="FWZ38" s="81" t="str">
        <f>CONCATENATE(Inhalt_K7!FXA52,"   ",Inhalt_K7!FXB52)</f>
        <v xml:space="preserve">   </v>
      </c>
      <c r="FXA38" s="81" t="str">
        <f>CONCATENATE(Inhalt_K7!FXB52,"   ",Inhalt_K7!FXC52)</f>
        <v xml:space="preserve">   </v>
      </c>
      <c r="FXB38" s="81" t="str">
        <f>CONCATENATE(Inhalt_K7!FXC52,"   ",Inhalt_K7!FXD52)</f>
        <v xml:space="preserve">   </v>
      </c>
      <c r="FXC38" s="81" t="str">
        <f>CONCATENATE(Inhalt_K7!FXD52,"   ",Inhalt_K7!FXE52)</f>
        <v xml:space="preserve">   </v>
      </c>
      <c r="FXD38" s="81" t="str">
        <f>CONCATENATE(Inhalt_K7!FXE52,"   ",Inhalt_K7!FXF52)</f>
        <v xml:space="preserve">   </v>
      </c>
      <c r="FXE38" s="81" t="str">
        <f>CONCATENATE(Inhalt_K7!FXF52,"   ",Inhalt_K7!FXG52)</f>
        <v xml:space="preserve">   </v>
      </c>
      <c r="FXF38" s="81" t="str">
        <f>CONCATENATE(Inhalt_K7!FXG52,"   ",Inhalt_K7!FXH52)</f>
        <v xml:space="preserve">   </v>
      </c>
      <c r="FXG38" s="81" t="str">
        <f>CONCATENATE(Inhalt_K7!FXH52,"   ",Inhalt_K7!FXI52)</f>
        <v xml:space="preserve">   </v>
      </c>
      <c r="FXH38" s="81" t="str">
        <f>CONCATENATE(Inhalt_K7!FXI52,"   ",Inhalt_K7!FXJ52)</f>
        <v xml:space="preserve">   </v>
      </c>
      <c r="FXI38" s="81" t="str">
        <f>CONCATENATE(Inhalt_K7!FXJ52,"   ",Inhalt_K7!FXK52)</f>
        <v xml:space="preserve">   </v>
      </c>
      <c r="FXJ38" s="81" t="str">
        <f>CONCATENATE(Inhalt_K7!FXK52,"   ",Inhalt_K7!FXL52)</f>
        <v xml:space="preserve">   </v>
      </c>
      <c r="FXK38" s="81" t="str">
        <f>CONCATENATE(Inhalt_K7!FXL52,"   ",Inhalt_K7!FXM52)</f>
        <v xml:space="preserve">   </v>
      </c>
      <c r="FXL38" s="81" t="str">
        <f>CONCATENATE(Inhalt_K7!FXM52,"   ",Inhalt_K7!FXN52)</f>
        <v xml:space="preserve">   </v>
      </c>
      <c r="FXM38" s="81" t="str">
        <f>CONCATENATE(Inhalt_K7!FXN52,"   ",Inhalt_K7!FXO52)</f>
        <v xml:space="preserve">   </v>
      </c>
      <c r="FXN38" s="81" t="str">
        <f>CONCATENATE(Inhalt_K7!FXO52,"   ",Inhalt_K7!FXP52)</f>
        <v xml:space="preserve">   </v>
      </c>
      <c r="FXO38" s="81" t="str">
        <f>CONCATENATE(Inhalt_K7!FXP52,"   ",Inhalt_K7!FXQ52)</f>
        <v xml:space="preserve">   </v>
      </c>
      <c r="FXP38" s="81" t="str">
        <f>CONCATENATE(Inhalt_K7!FXQ52,"   ",Inhalt_K7!FXR52)</f>
        <v xml:space="preserve">   </v>
      </c>
      <c r="FXQ38" s="81" t="str">
        <f>CONCATENATE(Inhalt_K7!FXR52,"   ",Inhalt_K7!FXS52)</f>
        <v xml:space="preserve">   </v>
      </c>
      <c r="FXR38" s="81" t="str">
        <f>CONCATENATE(Inhalt_K7!FXS52,"   ",Inhalt_K7!FXT52)</f>
        <v xml:space="preserve">   </v>
      </c>
      <c r="FXS38" s="81" t="str">
        <f>CONCATENATE(Inhalt_K7!FXT52,"   ",Inhalt_K7!FXU52)</f>
        <v xml:space="preserve">   </v>
      </c>
      <c r="FXT38" s="81" t="str">
        <f>CONCATENATE(Inhalt_K7!FXU52,"   ",Inhalt_K7!FXV52)</f>
        <v xml:space="preserve">   </v>
      </c>
      <c r="FXU38" s="81" t="str">
        <f>CONCATENATE(Inhalt_K7!FXV52,"   ",Inhalt_K7!FXW52)</f>
        <v xml:space="preserve">   </v>
      </c>
      <c r="FXV38" s="81" t="str">
        <f>CONCATENATE(Inhalt_K7!FXW52,"   ",Inhalt_K7!FXX52)</f>
        <v xml:space="preserve">   </v>
      </c>
      <c r="FXW38" s="81" t="str">
        <f>CONCATENATE(Inhalt_K7!FXX52,"   ",Inhalt_K7!FXY52)</f>
        <v xml:space="preserve">   </v>
      </c>
      <c r="FXX38" s="81" t="str">
        <f>CONCATENATE(Inhalt_K7!FXY52,"   ",Inhalt_K7!FXZ52)</f>
        <v xml:space="preserve">   </v>
      </c>
      <c r="FXY38" s="81" t="str">
        <f>CONCATENATE(Inhalt_K7!FXZ52,"   ",Inhalt_K7!FYA52)</f>
        <v xml:space="preserve">   </v>
      </c>
      <c r="FXZ38" s="81" t="str">
        <f>CONCATENATE(Inhalt_K7!FYA52,"   ",Inhalt_K7!FYB52)</f>
        <v xml:space="preserve">   </v>
      </c>
      <c r="FYA38" s="81" t="str">
        <f>CONCATENATE(Inhalt_K7!FYB52,"   ",Inhalt_K7!FYC52)</f>
        <v xml:space="preserve">   </v>
      </c>
      <c r="FYB38" s="81" t="str">
        <f>CONCATENATE(Inhalt_K7!FYC52,"   ",Inhalt_K7!FYD52)</f>
        <v xml:space="preserve">   </v>
      </c>
      <c r="FYC38" s="81" t="str">
        <f>CONCATENATE(Inhalt_K7!FYD52,"   ",Inhalt_K7!FYE52)</f>
        <v xml:space="preserve">   </v>
      </c>
      <c r="FYD38" s="81" t="str">
        <f>CONCATENATE(Inhalt_K7!FYE52,"   ",Inhalt_K7!FYF52)</f>
        <v xml:space="preserve">   </v>
      </c>
      <c r="FYE38" s="81" t="str">
        <f>CONCATENATE(Inhalt_K7!FYF52,"   ",Inhalt_K7!FYG52)</f>
        <v xml:space="preserve">   </v>
      </c>
      <c r="FYF38" s="81" t="str">
        <f>CONCATENATE(Inhalt_K7!FYG52,"   ",Inhalt_K7!FYH52)</f>
        <v xml:space="preserve">   </v>
      </c>
      <c r="FYG38" s="81" t="str">
        <f>CONCATENATE(Inhalt_K7!FYH52,"   ",Inhalt_K7!FYI52)</f>
        <v xml:space="preserve">   </v>
      </c>
      <c r="FYH38" s="81" t="str">
        <f>CONCATENATE(Inhalt_K7!FYI52,"   ",Inhalt_K7!FYJ52)</f>
        <v xml:space="preserve">   </v>
      </c>
      <c r="FYI38" s="81" t="str">
        <f>CONCATENATE(Inhalt_K7!FYJ52,"   ",Inhalt_K7!FYK52)</f>
        <v xml:space="preserve">   </v>
      </c>
      <c r="FYJ38" s="81" t="str">
        <f>CONCATENATE(Inhalt_K7!FYK52,"   ",Inhalt_K7!FYL52)</f>
        <v xml:space="preserve">   </v>
      </c>
      <c r="FYK38" s="81" t="str">
        <f>CONCATENATE(Inhalt_K7!FYL52,"   ",Inhalt_K7!FYM52)</f>
        <v xml:space="preserve">   </v>
      </c>
      <c r="FYL38" s="81" t="str">
        <f>CONCATENATE(Inhalt_K7!FYM52,"   ",Inhalt_K7!FYN52)</f>
        <v xml:space="preserve">   </v>
      </c>
      <c r="FYM38" s="81" t="str">
        <f>CONCATENATE(Inhalt_K7!FYN52,"   ",Inhalt_K7!FYO52)</f>
        <v xml:space="preserve">   </v>
      </c>
      <c r="FYN38" s="81" t="str">
        <f>CONCATENATE(Inhalt_K7!FYO52,"   ",Inhalt_K7!FYP52)</f>
        <v xml:space="preserve">   </v>
      </c>
      <c r="FYO38" s="81" t="str">
        <f>CONCATENATE(Inhalt_K7!FYP52,"   ",Inhalt_K7!FYQ52)</f>
        <v xml:space="preserve">   </v>
      </c>
      <c r="FYP38" s="81" t="str">
        <f>CONCATENATE(Inhalt_K7!FYQ52,"   ",Inhalt_K7!FYR52)</f>
        <v xml:space="preserve">   </v>
      </c>
      <c r="FYQ38" s="81" t="str">
        <f>CONCATENATE(Inhalt_K7!FYR52,"   ",Inhalt_K7!FYS52)</f>
        <v xml:space="preserve">   </v>
      </c>
      <c r="FYR38" s="81" t="str">
        <f>CONCATENATE(Inhalt_K7!FYS52,"   ",Inhalt_K7!FYT52)</f>
        <v xml:space="preserve">   </v>
      </c>
      <c r="FYS38" s="81" t="str">
        <f>CONCATENATE(Inhalt_K7!FYT52,"   ",Inhalt_K7!FYU52)</f>
        <v xml:space="preserve">   </v>
      </c>
      <c r="FYT38" s="81" t="str">
        <f>CONCATENATE(Inhalt_K7!FYU52,"   ",Inhalt_K7!FYV52)</f>
        <v xml:space="preserve">   </v>
      </c>
      <c r="FYU38" s="81" t="str">
        <f>CONCATENATE(Inhalt_K7!FYV52,"   ",Inhalt_K7!FYW52)</f>
        <v xml:space="preserve">   </v>
      </c>
      <c r="FYV38" s="81" t="str">
        <f>CONCATENATE(Inhalt_K7!FYW52,"   ",Inhalt_K7!FYX52)</f>
        <v xml:space="preserve">   </v>
      </c>
      <c r="FYW38" s="81" t="str">
        <f>CONCATENATE(Inhalt_K7!FYX52,"   ",Inhalt_K7!FYY52)</f>
        <v xml:space="preserve">   </v>
      </c>
      <c r="FYX38" s="81" t="str">
        <f>CONCATENATE(Inhalt_K7!FYY52,"   ",Inhalt_K7!FYZ52)</f>
        <v xml:space="preserve">   </v>
      </c>
      <c r="FYY38" s="81" t="str">
        <f>CONCATENATE(Inhalt_K7!FYZ52,"   ",Inhalt_K7!FZA52)</f>
        <v xml:space="preserve">   </v>
      </c>
      <c r="FYZ38" s="81" t="str">
        <f>CONCATENATE(Inhalt_K7!FZA52,"   ",Inhalt_K7!FZB52)</f>
        <v xml:space="preserve">   </v>
      </c>
      <c r="FZA38" s="81" t="str">
        <f>CONCATENATE(Inhalt_K7!FZB52,"   ",Inhalt_K7!FZC52)</f>
        <v xml:space="preserve">   </v>
      </c>
      <c r="FZB38" s="81" t="str">
        <f>CONCATENATE(Inhalt_K7!FZC52,"   ",Inhalt_K7!FZD52)</f>
        <v xml:space="preserve">   </v>
      </c>
      <c r="FZC38" s="81" t="str">
        <f>CONCATENATE(Inhalt_K7!FZD52,"   ",Inhalt_K7!FZE52)</f>
        <v xml:space="preserve">   </v>
      </c>
      <c r="FZD38" s="81" t="str">
        <f>CONCATENATE(Inhalt_K7!FZE52,"   ",Inhalt_K7!FZF52)</f>
        <v xml:space="preserve">   </v>
      </c>
      <c r="FZE38" s="81" t="str">
        <f>CONCATENATE(Inhalt_K7!FZF52,"   ",Inhalt_K7!FZG52)</f>
        <v xml:space="preserve">   </v>
      </c>
      <c r="FZF38" s="81" t="str">
        <f>CONCATENATE(Inhalt_K7!FZG52,"   ",Inhalt_K7!FZH52)</f>
        <v xml:space="preserve">   </v>
      </c>
      <c r="FZG38" s="81" t="str">
        <f>CONCATENATE(Inhalt_K7!FZH52,"   ",Inhalt_K7!FZI52)</f>
        <v xml:space="preserve">   </v>
      </c>
      <c r="FZH38" s="81" t="str">
        <f>CONCATENATE(Inhalt_K7!FZI52,"   ",Inhalt_K7!FZJ52)</f>
        <v xml:space="preserve">   </v>
      </c>
      <c r="FZI38" s="81" t="str">
        <f>CONCATENATE(Inhalt_K7!FZJ52,"   ",Inhalt_K7!FZK52)</f>
        <v xml:space="preserve">   </v>
      </c>
      <c r="FZJ38" s="81" t="str">
        <f>CONCATENATE(Inhalt_K7!FZK52,"   ",Inhalt_K7!FZL52)</f>
        <v xml:space="preserve">   </v>
      </c>
      <c r="FZK38" s="81" t="str">
        <f>CONCATENATE(Inhalt_K7!FZL52,"   ",Inhalt_K7!FZM52)</f>
        <v xml:space="preserve">   </v>
      </c>
      <c r="FZL38" s="81" t="str">
        <f>CONCATENATE(Inhalt_K7!FZM52,"   ",Inhalt_K7!FZN52)</f>
        <v xml:space="preserve">   </v>
      </c>
      <c r="FZM38" s="81" t="str">
        <f>CONCATENATE(Inhalt_K7!FZN52,"   ",Inhalt_K7!FZO52)</f>
        <v xml:space="preserve">   </v>
      </c>
      <c r="FZN38" s="81" t="str">
        <f>CONCATENATE(Inhalt_K7!FZO52,"   ",Inhalt_K7!FZP52)</f>
        <v xml:space="preserve">   </v>
      </c>
      <c r="FZO38" s="81" t="str">
        <f>CONCATENATE(Inhalt_K7!FZP52,"   ",Inhalt_K7!FZQ52)</f>
        <v xml:space="preserve">   </v>
      </c>
      <c r="FZP38" s="81" t="str">
        <f>CONCATENATE(Inhalt_K7!FZQ52,"   ",Inhalt_K7!FZR52)</f>
        <v xml:space="preserve">   </v>
      </c>
      <c r="FZQ38" s="81" t="str">
        <f>CONCATENATE(Inhalt_K7!FZR52,"   ",Inhalt_K7!FZS52)</f>
        <v xml:space="preserve">   </v>
      </c>
      <c r="FZR38" s="81" t="str">
        <f>CONCATENATE(Inhalt_K7!FZS52,"   ",Inhalt_K7!FZT52)</f>
        <v xml:space="preserve">   </v>
      </c>
      <c r="FZS38" s="81" t="str">
        <f>CONCATENATE(Inhalt_K7!FZT52,"   ",Inhalt_K7!FZU52)</f>
        <v xml:space="preserve">   </v>
      </c>
      <c r="FZT38" s="81" t="str">
        <f>CONCATENATE(Inhalt_K7!FZU52,"   ",Inhalt_K7!FZV52)</f>
        <v xml:space="preserve">   </v>
      </c>
      <c r="FZU38" s="81" t="str">
        <f>CONCATENATE(Inhalt_K7!FZV52,"   ",Inhalt_K7!FZW52)</f>
        <v xml:space="preserve">   </v>
      </c>
      <c r="FZV38" s="81" t="str">
        <f>CONCATENATE(Inhalt_K7!FZW52,"   ",Inhalt_K7!FZX52)</f>
        <v xml:space="preserve">   </v>
      </c>
      <c r="FZW38" s="81" t="str">
        <f>CONCATENATE(Inhalt_K7!FZX52,"   ",Inhalt_K7!FZY52)</f>
        <v xml:space="preserve">   </v>
      </c>
      <c r="FZX38" s="81" t="str">
        <f>CONCATENATE(Inhalt_K7!FZY52,"   ",Inhalt_K7!FZZ52)</f>
        <v xml:space="preserve">   </v>
      </c>
      <c r="FZY38" s="81" t="str">
        <f>CONCATENATE(Inhalt_K7!FZZ52,"   ",Inhalt_K7!GAA52)</f>
        <v xml:space="preserve">   </v>
      </c>
      <c r="FZZ38" s="81" t="str">
        <f>CONCATENATE(Inhalt_K7!GAA52,"   ",Inhalt_K7!GAB52)</f>
        <v xml:space="preserve">   </v>
      </c>
      <c r="GAA38" s="81" t="str">
        <f>CONCATENATE(Inhalt_K7!GAB52,"   ",Inhalt_K7!GAC52)</f>
        <v xml:space="preserve">   </v>
      </c>
      <c r="GAB38" s="81" t="str">
        <f>CONCATENATE(Inhalt_K7!GAC52,"   ",Inhalt_K7!GAD52)</f>
        <v xml:space="preserve">   </v>
      </c>
      <c r="GAC38" s="81" t="str">
        <f>CONCATENATE(Inhalt_K7!GAD52,"   ",Inhalt_K7!GAE52)</f>
        <v xml:space="preserve">   </v>
      </c>
      <c r="GAD38" s="81" t="str">
        <f>CONCATENATE(Inhalt_K7!GAE52,"   ",Inhalt_K7!GAF52)</f>
        <v xml:space="preserve">   </v>
      </c>
      <c r="GAE38" s="81" t="str">
        <f>CONCATENATE(Inhalt_K7!GAF52,"   ",Inhalt_K7!GAG52)</f>
        <v xml:space="preserve">   </v>
      </c>
      <c r="GAF38" s="81" t="str">
        <f>CONCATENATE(Inhalt_K7!GAG52,"   ",Inhalt_K7!GAH52)</f>
        <v xml:space="preserve">   </v>
      </c>
      <c r="GAG38" s="81" t="str">
        <f>CONCATENATE(Inhalt_K7!GAH52,"   ",Inhalt_K7!GAI52)</f>
        <v xml:space="preserve">   </v>
      </c>
      <c r="GAH38" s="81" t="str">
        <f>CONCATENATE(Inhalt_K7!GAI52,"   ",Inhalt_K7!GAJ52)</f>
        <v xml:space="preserve">   </v>
      </c>
      <c r="GAI38" s="81" t="str">
        <f>CONCATENATE(Inhalt_K7!GAJ52,"   ",Inhalt_K7!GAK52)</f>
        <v xml:space="preserve">   </v>
      </c>
      <c r="GAJ38" s="81" t="str">
        <f>CONCATENATE(Inhalt_K7!GAK52,"   ",Inhalt_K7!GAL52)</f>
        <v xml:space="preserve">   </v>
      </c>
      <c r="GAK38" s="81" t="str">
        <f>CONCATENATE(Inhalt_K7!GAL52,"   ",Inhalt_K7!GAM52)</f>
        <v xml:space="preserve">   </v>
      </c>
      <c r="GAL38" s="81" t="str">
        <f>CONCATENATE(Inhalt_K7!GAM52,"   ",Inhalt_K7!GAN52)</f>
        <v xml:space="preserve">   </v>
      </c>
      <c r="GAM38" s="81" t="str">
        <f>CONCATENATE(Inhalt_K7!GAN52,"   ",Inhalt_K7!GAO52)</f>
        <v xml:space="preserve">   </v>
      </c>
      <c r="GAN38" s="81" t="str">
        <f>CONCATENATE(Inhalt_K7!GAO52,"   ",Inhalt_K7!GAP52)</f>
        <v xml:space="preserve">   </v>
      </c>
      <c r="GAO38" s="81" t="str">
        <f>CONCATENATE(Inhalt_K7!GAP52,"   ",Inhalt_K7!GAQ52)</f>
        <v xml:space="preserve">   </v>
      </c>
      <c r="GAP38" s="81" t="str">
        <f>CONCATENATE(Inhalt_K7!GAQ52,"   ",Inhalt_K7!GAR52)</f>
        <v xml:space="preserve">   </v>
      </c>
      <c r="GAQ38" s="81" t="str">
        <f>CONCATENATE(Inhalt_K7!GAR52,"   ",Inhalt_K7!GAS52)</f>
        <v xml:space="preserve">   </v>
      </c>
      <c r="GAR38" s="81" t="str">
        <f>CONCATENATE(Inhalt_K7!GAS52,"   ",Inhalt_K7!GAT52)</f>
        <v xml:space="preserve">   </v>
      </c>
      <c r="GAS38" s="81" t="str">
        <f>CONCATENATE(Inhalt_K7!GAT52,"   ",Inhalt_K7!GAU52)</f>
        <v xml:space="preserve">   </v>
      </c>
      <c r="GAT38" s="81" t="str">
        <f>CONCATENATE(Inhalt_K7!GAU52,"   ",Inhalt_K7!GAV52)</f>
        <v xml:space="preserve">   </v>
      </c>
      <c r="GAU38" s="81" t="str">
        <f>CONCATENATE(Inhalt_K7!GAV52,"   ",Inhalt_K7!GAW52)</f>
        <v xml:space="preserve">   </v>
      </c>
      <c r="GAV38" s="81" t="str">
        <f>CONCATENATE(Inhalt_K7!GAW52,"   ",Inhalt_K7!GAX52)</f>
        <v xml:space="preserve">   </v>
      </c>
      <c r="GAW38" s="81" t="str">
        <f>CONCATENATE(Inhalt_K7!GAX52,"   ",Inhalt_K7!GAY52)</f>
        <v xml:space="preserve">   </v>
      </c>
      <c r="GAX38" s="81" t="str">
        <f>CONCATENATE(Inhalt_K7!GAY52,"   ",Inhalt_K7!GAZ52)</f>
        <v xml:space="preserve">   </v>
      </c>
      <c r="GAY38" s="81" t="str">
        <f>CONCATENATE(Inhalt_K7!GAZ52,"   ",Inhalt_K7!GBA52)</f>
        <v xml:space="preserve">   </v>
      </c>
      <c r="GAZ38" s="81" t="str">
        <f>CONCATENATE(Inhalt_K7!GBA52,"   ",Inhalt_K7!GBB52)</f>
        <v xml:space="preserve">   </v>
      </c>
      <c r="GBA38" s="81" t="str">
        <f>CONCATENATE(Inhalt_K7!GBB52,"   ",Inhalt_K7!GBC52)</f>
        <v xml:space="preserve">   </v>
      </c>
      <c r="GBB38" s="81" t="str">
        <f>CONCATENATE(Inhalt_K7!GBC52,"   ",Inhalt_K7!GBD52)</f>
        <v xml:space="preserve">   </v>
      </c>
      <c r="GBC38" s="81" t="str">
        <f>CONCATENATE(Inhalt_K7!GBD52,"   ",Inhalt_K7!GBE52)</f>
        <v xml:space="preserve">   </v>
      </c>
      <c r="GBD38" s="81" t="str">
        <f>CONCATENATE(Inhalt_K7!GBE52,"   ",Inhalt_K7!GBF52)</f>
        <v xml:space="preserve">   </v>
      </c>
      <c r="GBE38" s="81" t="str">
        <f>CONCATENATE(Inhalt_K7!GBF52,"   ",Inhalt_K7!GBG52)</f>
        <v xml:space="preserve">   </v>
      </c>
      <c r="GBF38" s="81" t="str">
        <f>CONCATENATE(Inhalt_K7!GBG52,"   ",Inhalt_K7!GBH52)</f>
        <v xml:space="preserve">   </v>
      </c>
      <c r="GBG38" s="81" t="str">
        <f>CONCATENATE(Inhalt_K7!GBH52,"   ",Inhalt_K7!GBI52)</f>
        <v xml:space="preserve">   </v>
      </c>
      <c r="GBH38" s="81" t="str">
        <f>CONCATENATE(Inhalt_K7!GBI52,"   ",Inhalt_K7!GBJ52)</f>
        <v xml:space="preserve">   </v>
      </c>
      <c r="GBI38" s="81" t="str">
        <f>CONCATENATE(Inhalt_K7!GBJ52,"   ",Inhalt_K7!GBK52)</f>
        <v xml:space="preserve">   </v>
      </c>
      <c r="GBJ38" s="81" t="str">
        <f>CONCATENATE(Inhalt_K7!GBK52,"   ",Inhalt_K7!GBL52)</f>
        <v xml:space="preserve">   </v>
      </c>
      <c r="GBK38" s="81" t="str">
        <f>CONCATENATE(Inhalt_K7!GBL52,"   ",Inhalt_K7!GBM52)</f>
        <v xml:space="preserve">   </v>
      </c>
      <c r="GBL38" s="81" t="str">
        <f>CONCATENATE(Inhalt_K7!GBM52,"   ",Inhalt_K7!GBN52)</f>
        <v xml:space="preserve">   </v>
      </c>
      <c r="GBM38" s="81" t="str">
        <f>CONCATENATE(Inhalt_K7!GBN52,"   ",Inhalt_K7!GBO52)</f>
        <v xml:space="preserve">   </v>
      </c>
      <c r="GBN38" s="81" t="str">
        <f>CONCATENATE(Inhalt_K7!GBO52,"   ",Inhalt_K7!GBP52)</f>
        <v xml:space="preserve">   </v>
      </c>
      <c r="GBO38" s="81" t="str">
        <f>CONCATENATE(Inhalt_K7!GBP52,"   ",Inhalt_K7!GBQ52)</f>
        <v xml:space="preserve">   </v>
      </c>
      <c r="GBP38" s="81" t="str">
        <f>CONCATENATE(Inhalt_K7!GBQ52,"   ",Inhalt_K7!GBR52)</f>
        <v xml:space="preserve">   </v>
      </c>
      <c r="GBQ38" s="81" t="str">
        <f>CONCATENATE(Inhalt_K7!GBR52,"   ",Inhalt_K7!GBS52)</f>
        <v xml:space="preserve">   </v>
      </c>
      <c r="GBR38" s="81" t="str">
        <f>CONCATENATE(Inhalt_K7!GBS52,"   ",Inhalt_K7!GBT52)</f>
        <v xml:space="preserve">   </v>
      </c>
      <c r="GBS38" s="81" t="str">
        <f>CONCATENATE(Inhalt_K7!GBT52,"   ",Inhalt_K7!GBU52)</f>
        <v xml:space="preserve">   </v>
      </c>
      <c r="GBT38" s="81" t="str">
        <f>CONCATENATE(Inhalt_K7!GBU52,"   ",Inhalt_K7!GBV52)</f>
        <v xml:space="preserve">   </v>
      </c>
      <c r="GBU38" s="81" t="str">
        <f>CONCATENATE(Inhalt_K7!GBV52,"   ",Inhalt_K7!GBW52)</f>
        <v xml:space="preserve">   </v>
      </c>
      <c r="GBV38" s="81" t="str">
        <f>CONCATENATE(Inhalt_K7!GBW52,"   ",Inhalt_K7!GBX52)</f>
        <v xml:space="preserve">   </v>
      </c>
      <c r="GBW38" s="81" t="str">
        <f>CONCATENATE(Inhalt_K7!GBX52,"   ",Inhalt_K7!GBY52)</f>
        <v xml:space="preserve">   </v>
      </c>
      <c r="GBX38" s="81" t="str">
        <f>CONCATENATE(Inhalt_K7!GBY52,"   ",Inhalt_K7!GBZ52)</f>
        <v xml:space="preserve">   </v>
      </c>
      <c r="GBY38" s="81" t="str">
        <f>CONCATENATE(Inhalt_K7!GBZ52,"   ",Inhalt_K7!GCA52)</f>
        <v xml:space="preserve">   </v>
      </c>
      <c r="GBZ38" s="81" t="str">
        <f>CONCATENATE(Inhalt_K7!GCA52,"   ",Inhalt_K7!GCB52)</f>
        <v xml:space="preserve">   </v>
      </c>
      <c r="GCA38" s="81" t="str">
        <f>CONCATENATE(Inhalt_K7!GCB52,"   ",Inhalt_K7!GCC52)</f>
        <v xml:space="preserve">   </v>
      </c>
      <c r="GCB38" s="81" t="str">
        <f>CONCATENATE(Inhalt_K7!GCC52,"   ",Inhalt_K7!GCD52)</f>
        <v xml:space="preserve">   </v>
      </c>
      <c r="GCC38" s="81" t="str">
        <f>CONCATENATE(Inhalt_K7!GCD52,"   ",Inhalt_K7!GCE52)</f>
        <v xml:space="preserve">   </v>
      </c>
      <c r="GCD38" s="81" t="str">
        <f>CONCATENATE(Inhalt_K7!GCE52,"   ",Inhalt_K7!GCF52)</f>
        <v xml:space="preserve">   </v>
      </c>
      <c r="GCE38" s="81" t="str">
        <f>CONCATENATE(Inhalt_K7!GCF52,"   ",Inhalt_K7!GCG52)</f>
        <v xml:space="preserve">   </v>
      </c>
      <c r="GCF38" s="81" t="str">
        <f>CONCATENATE(Inhalt_K7!GCG52,"   ",Inhalt_K7!GCH52)</f>
        <v xml:space="preserve">   </v>
      </c>
      <c r="GCG38" s="81" t="str">
        <f>CONCATENATE(Inhalt_K7!GCH52,"   ",Inhalt_K7!GCI52)</f>
        <v xml:space="preserve">   </v>
      </c>
      <c r="GCH38" s="81" t="str">
        <f>CONCATENATE(Inhalt_K7!GCI52,"   ",Inhalt_K7!GCJ52)</f>
        <v xml:space="preserve">   </v>
      </c>
      <c r="GCI38" s="81" t="str">
        <f>CONCATENATE(Inhalt_K7!GCJ52,"   ",Inhalt_K7!GCK52)</f>
        <v xml:space="preserve">   </v>
      </c>
      <c r="GCJ38" s="81" t="str">
        <f>CONCATENATE(Inhalt_K7!GCK52,"   ",Inhalt_K7!GCL52)</f>
        <v xml:space="preserve">   </v>
      </c>
      <c r="GCK38" s="81" t="str">
        <f>CONCATENATE(Inhalt_K7!GCL52,"   ",Inhalt_K7!GCM52)</f>
        <v xml:space="preserve">   </v>
      </c>
      <c r="GCL38" s="81" t="str">
        <f>CONCATENATE(Inhalt_K7!GCM52,"   ",Inhalt_K7!GCN52)</f>
        <v xml:space="preserve">   </v>
      </c>
      <c r="GCM38" s="81" t="str">
        <f>CONCATENATE(Inhalt_K7!GCN52,"   ",Inhalt_K7!GCO52)</f>
        <v xml:space="preserve">   </v>
      </c>
      <c r="GCN38" s="81" t="str">
        <f>CONCATENATE(Inhalt_K7!GCO52,"   ",Inhalt_K7!GCP52)</f>
        <v xml:space="preserve">   </v>
      </c>
      <c r="GCO38" s="81" t="str">
        <f>CONCATENATE(Inhalt_K7!GCP52,"   ",Inhalt_K7!GCQ52)</f>
        <v xml:space="preserve">   </v>
      </c>
      <c r="GCP38" s="81" t="str">
        <f>CONCATENATE(Inhalt_K7!GCQ52,"   ",Inhalt_K7!GCR52)</f>
        <v xml:space="preserve">   </v>
      </c>
      <c r="GCQ38" s="81" t="str">
        <f>CONCATENATE(Inhalt_K7!GCR52,"   ",Inhalt_K7!GCS52)</f>
        <v xml:space="preserve">   </v>
      </c>
      <c r="GCR38" s="81" t="str">
        <f>CONCATENATE(Inhalt_K7!GCS52,"   ",Inhalt_K7!GCT52)</f>
        <v xml:space="preserve">   </v>
      </c>
      <c r="GCS38" s="81" t="str">
        <f>CONCATENATE(Inhalt_K7!GCT52,"   ",Inhalt_K7!GCU52)</f>
        <v xml:space="preserve">   </v>
      </c>
      <c r="GCT38" s="81" t="str">
        <f>CONCATENATE(Inhalt_K7!GCU52,"   ",Inhalt_K7!GCV52)</f>
        <v xml:space="preserve">   </v>
      </c>
      <c r="GCU38" s="81" t="str">
        <f>CONCATENATE(Inhalt_K7!GCV52,"   ",Inhalt_K7!GCW52)</f>
        <v xml:space="preserve">   </v>
      </c>
      <c r="GCV38" s="81" t="str">
        <f>CONCATENATE(Inhalt_K7!GCW52,"   ",Inhalt_K7!GCX52)</f>
        <v xml:space="preserve">   </v>
      </c>
      <c r="GCW38" s="81" t="str">
        <f>CONCATENATE(Inhalt_K7!GCX52,"   ",Inhalt_K7!GCY52)</f>
        <v xml:space="preserve">   </v>
      </c>
      <c r="GCX38" s="81" t="str">
        <f>CONCATENATE(Inhalt_K7!GCY52,"   ",Inhalt_K7!GCZ52)</f>
        <v xml:space="preserve">   </v>
      </c>
      <c r="GCY38" s="81" t="str">
        <f>CONCATENATE(Inhalt_K7!GCZ52,"   ",Inhalt_K7!GDA52)</f>
        <v xml:space="preserve">   </v>
      </c>
      <c r="GCZ38" s="81" t="str">
        <f>CONCATENATE(Inhalt_K7!GDA52,"   ",Inhalt_K7!GDB52)</f>
        <v xml:space="preserve">   </v>
      </c>
      <c r="GDA38" s="81" t="str">
        <f>CONCATENATE(Inhalt_K7!GDB52,"   ",Inhalt_K7!GDC52)</f>
        <v xml:space="preserve">   </v>
      </c>
      <c r="GDB38" s="81" t="str">
        <f>CONCATENATE(Inhalt_K7!GDC52,"   ",Inhalt_K7!GDD52)</f>
        <v xml:space="preserve">   </v>
      </c>
      <c r="GDC38" s="81" t="str">
        <f>CONCATENATE(Inhalt_K7!GDD52,"   ",Inhalt_K7!GDE52)</f>
        <v xml:space="preserve">   </v>
      </c>
      <c r="GDD38" s="81" t="str">
        <f>CONCATENATE(Inhalt_K7!GDE52,"   ",Inhalt_K7!GDF52)</f>
        <v xml:space="preserve">   </v>
      </c>
      <c r="GDE38" s="81" t="str">
        <f>CONCATENATE(Inhalt_K7!GDF52,"   ",Inhalt_K7!GDG52)</f>
        <v xml:space="preserve">   </v>
      </c>
      <c r="GDF38" s="81" t="str">
        <f>CONCATENATE(Inhalt_K7!GDG52,"   ",Inhalt_K7!GDH52)</f>
        <v xml:space="preserve">   </v>
      </c>
      <c r="GDG38" s="81" t="str">
        <f>CONCATENATE(Inhalt_K7!GDH52,"   ",Inhalt_K7!GDI52)</f>
        <v xml:space="preserve">   </v>
      </c>
      <c r="GDH38" s="81" t="str">
        <f>CONCATENATE(Inhalt_K7!GDI52,"   ",Inhalt_K7!GDJ52)</f>
        <v xml:space="preserve">   </v>
      </c>
      <c r="GDI38" s="81" t="str">
        <f>CONCATENATE(Inhalt_K7!GDJ52,"   ",Inhalt_K7!GDK52)</f>
        <v xml:space="preserve">   </v>
      </c>
      <c r="GDJ38" s="81" t="str">
        <f>CONCATENATE(Inhalt_K7!GDK52,"   ",Inhalt_K7!GDL52)</f>
        <v xml:space="preserve">   </v>
      </c>
      <c r="GDK38" s="81" t="str">
        <f>CONCATENATE(Inhalt_K7!GDL52,"   ",Inhalt_K7!GDM52)</f>
        <v xml:space="preserve">   </v>
      </c>
      <c r="GDL38" s="81" t="str">
        <f>CONCATENATE(Inhalt_K7!GDM52,"   ",Inhalt_K7!GDN52)</f>
        <v xml:space="preserve">   </v>
      </c>
      <c r="GDM38" s="81" t="str">
        <f>CONCATENATE(Inhalt_K7!GDN52,"   ",Inhalt_K7!GDO52)</f>
        <v xml:space="preserve">   </v>
      </c>
      <c r="GDN38" s="81" t="str">
        <f>CONCATENATE(Inhalt_K7!GDO52,"   ",Inhalt_K7!GDP52)</f>
        <v xml:space="preserve">   </v>
      </c>
      <c r="GDO38" s="81" t="str">
        <f>CONCATENATE(Inhalt_K7!GDP52,"   ",Inhalt_K7!GDQ52)</f>
        <v xml:space="preserve">   </v>
      </c>
      <c r="GDP38" s="81" t="str">
        <f>CONCATENATE(Inhalt_K7!GDQ52,"   ",Inhalt_K7!GDR52)</f>
        <v xml:space="preserve">   </v>
      </c>
      <c r="GDQ38" s="81" t="str">
        <f>CONCATENATE(Inhalt_K7!GDR52,"   ",Inhalt_K7!GDS52)</f>
        <v xml:space="preserve">   </v>
      </c>
      <c r="GDR38" s="81" t="str">
        <f>CONCATENATE(Inhalt_K7!GDS52,"   ",Inhalt_K7!GDT52)</f>
        <v xml:space="preserve">   </v>
      </c>
      <c r="GDS38" s="81" t="str">
        <f>CONCATENATE(Inhalt_K7!GDT52,"   ",Inhalt_K7!GDU52)</f>
        <v xml:space="preserve">   </v>
      </c>
      <c r="GDT38" s="81" t="str">
        <f>CONCATENATE(Inhalt_K7!GDU52,"   ",Inhalt_K7!GDV52)</f>
        <v xml:space="preserve">   </v>
      </c>
      <c r="GDU38" s="81" t="str">
        <f>CONCATENATE(Inhalt_K7!GDV52,"   ",Inhalt_K7!GDW52)</f>
        <v xml:space="preserve">   </v>
      </c>
      <c r="GDV38" s="81" t="str">
        <f>CONCATENATE(Inhalt_K7!GDW52,"   ",Inhalt_K7!GDX52)</f>
        <v xml:space="preserve">   </v>
      </c>
      <c r="GDW38" s="81" t="str">
        <f>CONCATENATE(Inhalt_K7!GDX52,"   ",Inhalt_K7!GDY52)</f>
        <v xml:space="preserve">   </v>
      </c>
      <c r="GDX38" s="81" t="str">
        <f>CONCATENATE(Inhalt_K7!GDY52,"   ",Inhalt_K7!GDZ52)</f>
        <v xml:space="preserve">   </v>
      </c>
      <c r="GDY38" s="81" t="str">
        <f>CONCATENATE(Inhalt_K7!GDZ52,"   ",Inhalt_K7!GEA52)</f>
        <v xml:space="preserve">   </v>
      </c>
      <c r="GDZ38" s="81" t="str">
        <f>CONCATENATE(Inhalt_K7!GEA52,"   ",Inhalt_K7!GEB52)</f>
        <v xml:space="preserve">   </v>
      </c>
      <c r="GEA38" s="81" t="str">
        <f>CONCATENATE(Inhalt_K7!GEB52,"   ",Inhalt_K7!GEC52)</f>
        <v xml:space="preserve">   </v>
      </c>
      <c r="GEB38" s="81" t="str">
        <f>CONCATENATE(Inhalt_K7!GEC52,"   ",Inhalt_K7!GED52)</f>
        <v xml:space="preserve">   </v>
      </c>
      <c r="GEC38" s="81" t="str">
        <f>CONCATENATE(Inhalt_K7!GED52,"   ",Inhalt_K7!GEE52)</f>
        <v xml:space="preserve">   </v>
      </c>
      <c r="GED38" s="81" t="str">
        <f>CONCATENATE(Inhalt_K7!GEE52,"   ",Inhalt_K7!GEF52)</f>
        <v xml:space="preserve">   </v>
      </c>
      <c r="GEE38" s="81" t="str">
        <f>CONCATENATE(Inhalt_K7!GEF52,"   ",Inhalt_K7!GEG52)</f>
        <v xml:space="preserve">   </v>
      </c>
      <c r="GEF38" s="81" t="str">
        <f>CONCATENATE(Inhalt_K7!GEG52,"   ",Inhalt_K7!GEH52)</f>
        <v xml:space="preserve">   </v>
      </c>
      <c r="GEG38" s="81" t="str">
        <f>CONCATENATE(Inhalt_K7!GEH52,"   ",Inhalt_K7!GEI52)</f>
        <v xml:space="preserve">   </v>
      </c>
      <c r="GEH38" s="81" t="str">
        <f>CONCATENATE(Inhalt_K7!GEI52,"   ",Inhalt_K7!GEJ52)</f>
        <v xml:space="preserve">   </v>
      </c>
      <c r="GEI38" s="81" t="str">
        <f>CONCATENATE(Inhalt_K7!GEJ52,"   ",Inhalt_K7!GEK52)</f>
        <v xml:space="preserve">   </v>
      </c>
      <c r="GEJ38" s="81" t="str">
        <f>CONCATENATE(Inhalt_K7!GEK52,"   ",Inhalt_K7!GEL52)</f>
        <v xml:space="preserve">   </v>
      </c>
      <c r="GEK38" s="81" t="str">
        <f>CONCATENATE(Inhalt_K7!GEL52,"   ",Inhalt_K7!GEM52)</f>
        <v xml:space="preserve">   </v>
      </c>
      <c r="GEL38" s="81" t="str">
        <f>CONCATENATE(Inhalt_K7!GEM52,"   ",Inhalt_K7!GEN52)</f>
        <v xml:space="preserve">   </v>
      </c>
      <c r="GEM38" s="81" t="str">
        <f>CONCATENATE(Inhalt_K7!GEN52,"   ",Inhalt_K7!GEO52)</f>
        <v xml:space="preserve">   </v>
      </c>
      <c r="GEN38" s="81" t="str">
        <f>CONCATENATE(Inhalt_K7!GEO52,"   ",Inhalt_K7!GEP52)</f>
        <v xml:space="preserve">   </v>
      </c>
      <c r="GEO38" s="81" t="str">
        <f>CONCATENATE(Inhalt_K7!GEP52,"   ",Inhalt_K7!GEQ52)</f>
        <v xml:space="preserve">   </v>
      </c>
      <c r="GEP38" s="81" t="str">
        <f>CONCATENATE(Inhalt_K7!GEQ52,"   ",Inhalt_K7!GER52)</f>
        <v xml:space="preserve">   </v>
      </c>
      <c r="GEQ38" s="81" t="str">
        <f>CONCATENATE(Inhalt_K7!GER52,"   ",Inhalt_K7!GES52)</f>
        <v xml:space="preserve">   </v>
      </c>
      <c r="GER38" s="81" t="str">
        <f>CONCATENATE(Inhalt_K7!GES52,"   ",Inhalt_K7!GET52)</f>
        <v xml:space="preserve">   </v>
      </c>
      <c r="GES38" s="81" t="str">
        <f>CONCATENATE(Inhalt_K7!GET52,"   ",Inhalt_K7!GEU52)</f>
        <v xml:space="preserve">   </v>
      </c>
      <c r="GET38" s="81" t="str">
        <f>CONCATENATE(Inhalt_K7!GEU52,"   ",Inhalt_K7!GEV52)</f>
        <v xml:space="preserve">   </v>
      </c>
      <c r="GEU38" s="81" t="str">
        <f>CONCATENATE(Inhalt_K7!GEV52,"   ",Inhalt_K7!GEW52)</f>
        <v xml:space="preserve">   </v>
      </c>
      <c r="GEV38" s="81" t="str">
        <f>CONCATENATE(Inhalt_K7!GEW52,"   ",Inhalt_K7!GEX52)</f>
        <v xml:space="preserve">   </v>
      </c>
      <c r="GEW38" s="81" t="str">
        <f>CONCATENATE(Inhalt_K7!GEX52,"   ",Inhalt_K7!GEY52)</f>
        <v xml:space="preserve">   </v>
      </c>
      <c r="GEX38" s="81" t="str">
        <f>CONCATENATE(Inhalt_K7!GEY52,"   ",Inhalt_K7!GEZ52)</f>
        <v xml:space="preserve">   </v>
      </c>
      <c r="GEY38" s="81" t="str">
        <f>CONCATENATE(Inhalt_K7!GEZ52,"   ",Inhalt_K7!GFA52)</f>
        <v xml:space="preserve">   </v>
      </c>
      <c r="GEZ38" s="81" t="str">
        <f>CONCATENATE(Inhalt_K7!GFA52,"   ",Inhalt_K7!GFB52)</f>
        <v xml:space="preserve">   </v>
      </c>
      <c r="GFA38" s="81" t="str">
        <f>CONCATENATE(Inhalt_K7!GFB52,"   ",Inhalt_K7!GFC52)</f>
        <v xml:space="preserve">   </v>
      </c>
      <c r="GFB38" s="81" t="str">
        <f>CONCATENATE(Inhalt_K7!GFC52,"   ",Inhalt_K7!GFD52)</f>
        <v xml:space="preserve">   </v>
      </c>
      <c r="GFC38" s="81" t="str">
        <f>CONCATENATE(Inhalt_K7!GFD52,"   ",Inhalt_K7!GFE52)</f>
        <v xml:space="preserve">   </v>
      </c>
      <c r="GFD38" s="81" t="str">
        <f>CONCATENATE(Inhalt_K7!GFE52,"   ",Inhalt_K7!GFF52)</f>
        <v xml:space="preserve">   </v>
      </c>
      <c r="GFE38" s="81" t="str">
        <f>CONCATENATE(Inhalt_K7!GFF52,"   ",Inhalt_K7!GFG52)</f>
        <v xml:space="preserve">   </v>
      </c>
      <c r="GFF38" s="81" t="str">
        <f>CONCATENATE(Inhalt_K7!GFG52,"   ",Inhalt_K7!GFH52)</f>
        <v xml:space="preserve">   </v>
      </c>
      <c r="GFG38" s="81" t="str">
        <f>CONCATENATE(Inhalt_K7!GFH52,"   ",Inhalt_K7!GFI52)</f>
        <v xml:space="preserve">   </v>
      </c>
      <c r="GFH38" s="81" t="str">
        <f>CONCATENATE(Inhalt_K7!GFI52,"   ",Inhalt_K7!GFJ52)</f>
        <v xml:space="preserve">   </v>
      </c>
      <c r="GFI38" s="81" t="str">
        <f>CONCATENATE(Inhalt_K7!GFJ52,"   ",Inhalt_K7!GFK52)</f>
        <v xml:space="preserve">   </v>
      </c>
      <c r="GFJ38" s="81" t="str">
        <f>CONCATENATE(Inhalt_K7!GFK52,"   ",Inhalt_K7!GFL52)</f>
        <v xml:space="preserve">   </v>
      </c>
      <c r="GFK38" s="81" t="str">
        <f>CONCATENATE(Inhalt_K7!GFL52,"   ",Inhalt_K7!GFM52)</f>
        <v xml:space="preserve">   </v>
      </c>
      <c r="GFL38" s="81" t="str">
        <f>CONCATENATE(Inhalt_K7!GFM52,"   ",Inhalt_K7!GFN52)</f>
        <v xml:space="preserve">   </v>
      </c>
      <c r="GFM38" s="81" t="str">
        <f>CONCATENATE(Inhalt_K7!GFN52,"   ",Inhalt_K7!GFO52)</f>
        <v xml:space="preserve">   </v>
      </c>
      <c r="GFN38" s="81" t="str">
        <f>CONCATENATE(Inhalt_K7!GFO52,"   ",Inhalt_K7!GFP52)</f>
        <v xml:space="preserve">   </v>
      </c>
      <c r="GFO38" s="81" t="str">
        <f>CONCATENATE(Inhalt_K7!GFP52,"   ",Inhalt_K7!GFQ52)</f>
        <v xml:space="preserve">   </v>
      </c>
      <c r="GFP38" s="81" t="str">
        <f>CONCATENATE(Inhalt_K7!GFQ52,"   ",Inhalt_K7!GFR52)</f>
        <v xml:space="preserve">   </v>
      </c>
      <c r="GFQ38" s="81" t="str">
        <f>CONCATENATE(Inhalt_K7!GFR52,"   ",Inhalt_K7!GFS52)</f>
        <v xml:space="preserve">   </v>
      </c>
      <c r="GFR38" s="81" t="str">
        <f>CONCATENATE(Inhalt_K7!GFS52,"   ",Inhalt_K7!GFT52)</f>
        <v xml:space="preserve">   </v>
      </c>
      <c r="GFS38" s="81" t="str">
        <f>CONCATENATE(Inhalt_K7!GFT52,"   ",Inhalt_K7!GFU52)</f>
        <v xml:space="preserve">   </v>
      </c>
      <c r="GFT38" s="81" t="str">
        <f>CONCATENATE(Inhalt_K7!GFU52,"   ",Inhalt_K7!GFV52)</f>
        <v xml:space="preserve">   </v>
      </c>
      <c r="GFU38" s="81" t="str">
        <f>CONCATENATE(Inhalt_K7!GFV52,"   ",Inhalt_K7!GFW52)</f>
        <v xml:space="preserve">   </v>
      </c>
      <c r="GFV38" s="81" t="str">
        <f>CONCATENATE(Inhalt_K7!GFW52,"   ",Inhalt_K7!GFX52)</f>
        <v xml:space="preserve">   </v>
      </c>
      <c r="GFW38" s="81" t="str">
        <f>CONCATENATE(Inhalt_K7!GFX52,"   ",Inhalt_K7!GFY52)</f>
        <v xml:space="preserve">   </v>
      </c>
      <c r="GFX38" s="81" t="str">
        <f>CONCATENATE(Inhalt_K7!GFY52,"   ",Inhalt_K7!GFZ52)</f>
        <v xml:space="preserve">   </v>
      </c>
      <c r="GFY38" s="81" t="str">
        <f>CONCATENATE(Inhalt_K7!GFZ52,"   ",Inhalt_K7!GGA52)</f>
        <v xml:space="preserve">   </v>
      </c>
      <c r="GFZ38" s="81" t="str">
        <f>CONCATENATE(Inhalt_K7!GGA52,"   ",Inhalt_K7!GGB52)</f>
        <v xml:space="preserve">   </v>
      </c>
      <c r="GGA38" s="81" t="str">
        <f>CONCATENATE(Inhalt_K7!GGB52,"   ",Inhalt_K7!GGC52)</f>
        <v xml:space="preserve">   </v>
      </c>
      <c r="GGB38" s="81" t="str">
        <f>CONCATENATE(Inhalt_K7!GGC52,"   ",Inhalt_K7!GGD52)</f>
        <v xml:space="preserve">   </v>
      </c>
      <c r="GGC38" s="81" t="str">
        <f>CONCATENATE(Inhalt_K7!GGD52,"   ",Inhalt_K7!GGE52)</f>
        <v xml:space="preserve">   </v>
      </c>
      <c r="GGD38" s="81" t="str">
        <f>CONCATENATE(Inhalt_K7!GGE52,"   ",Inhalt_K7!GGF52)</f>
        <v xml:space="preserve">   </v>
      </c>
      <c r="GGE38" s="81" t="str">
        <f>CONCATENATE(Inhalt_K7!GGF52,"   ",Inhalt_K7!GGG52)</f>
        <v xml:space="preserve">   </v>
      </c>
      <c r="GGF38" s="81" t="str">
        <f>CONCATENATE(Inhalt_K7!GGG52,"   ",Inhalt_K7!GGH52)</f>
        <v xml:space="preserve">   </v>
      </c>
      <c r="GGG38" s="81" t="str">
        <f>CONCATENATE(Inhalt_K7!GGH52,"   ",Inhalt_K7!GGI52)</f>
        <v xml:space="preserve">   </v>
      </c>
      <c r="GGH38" s="81" t="str">
        <f>CONCATENATE(Inhalt_K7!GGI52,"   ",Inhalt_K7!GGJ52)</f>
        <v xml:space="preserve">   </v>
      </c>
      <c r="GGI38" s="81" t="str">
        <f>CONCATENATE(Inhalt_K7!GGJ52,"   ",Inhalt_K7!GGK52)</f>
        <v xml:space="preserve">   </v>
      </c>
      <c r="GGJ38" s="81" t="str">
        <f>CONCATENATE(Inhalt_K7!GGK52,"   ",Inhalt_K7!GGL52)</f>
        <v xml:space="preserve">   </v>
      </c>
      <c r="GGK38" s="81" t="str">
        <f>CONCATENATE(Inhalt_K7!GGL52,"   ",Inhalt_K7!GGM52)</f>
        <v xml:space="preserve">   </v>
      </c>
      <c r="GGL38" s="81" t="str">
        <f>CONCATENATE(Inhalt_K7!GGM52,"   ",Inhalt_K7!GGN52)</f>
        <v xml:space="preserve">   </v>
      </c>
      <c r="GGM38" s="81" t="str">
        <f>CONCATENATE(Inhalt_K7!GGN52,"   ",Inhalt_K7!GGO52)</f>
        <v xml:space="preserve">   </v>
      </c>
      <c r="GGN38" s="81" t="str">
        <f>CONCATENATE(Inhalt_K7!GGO52,"   ",Inhalt_K7!GGP52)</f>
        <v xml:space="preserve">   </v>
      </c>
      <c r="GGO38" s="81" t="str">
        <f>CONCATENATE(Inhalt_K7!GGP52,"   ",Inhalt_K7!GGQ52)</f>
        <v xml:space="preserve">   </v>
      </c>
      <c r="GGP38" s="81" t="str">
        <f>CONCATENATE(Inhalt_K7!GGQ52,"   ",Inhalt_K7!GGR52)</f>
        <v xml:space="preserve">   </v>
      </c>
      <c r="GGQ38" s="81" t="str">
        <f>CONCATENATE(Inhalt_K7!GGR52,"   ",Inhalt_K7!GGS52)</f>
        <v xml:space="preserve">   </v>
      </c>
      <c r="GGR38" s="81" t="str">
        <f>CONCATENATE(Inhalt_K7!GGS52,"   ",Inhalt_K7!GGT52)</f>
        <v xml:space="preserve">   </v>
      </c>
      <c r="GGS38" s="81" t="str">
        <f>CONCATENATE(Inhalt_K7!GGT52,"   ",Inhalt_K7!GGU52)</f>
        <v xml:space="preserve">   </v>
      </c>
      <c r="GGT38" s="81" t="str">
        <f>CONCATENATE(Inhalt_K7!GGU52,"   ",Inhalt_K7!GGV52)</f>
        <v xml:space="preserve">   </v>
      </c>
      <c r="GGU38" s="81" t="str">
        <f>CONCATENATE(Inhalt_K7!GGV52,"   ",Inhalt_K7!GGW52)</f>
        <v xml:space="preserve">   </v>
      </c>
      <c r="GGV38" s="81" t="str">
        <f>CONCATENATE(Inhalt_K7!GGW52,"   ",Inhalt_K7!GGX52)</f>
        <v xml:space="preserve">   </v>
      </c>
      <c r="GGW38" s="81" t="str">
        <f>CONCATENATE(Inhalt_K7!GGX52,"   ",Inhalt_K7!GGY52)</f>
        <v xml:space="preserve">   </v>
      </c>
      <c r="GGX38" s="81" t="str">
        <f>CONCATENATE(Inhalt_K7!GGY52,"   ",Inhalt_K7!GGZ52)</f>
        <v xml:space="preserve">   </v>
      </c>
      <c r="GGY38" s="81" t="str">
        <f>CONCATENATE(Inhalt_K7!GGZ52,"   ",Inhalt_K7!GHA52)</f>
        <v xml:space="preserve">   </v>
      </c>
      <c r="GGZ38" s="81" t="str">
        <f>CONCATENATE(Inhalt_K7!GHA52,"   ",Inhalt_K7!GHB52)</f>
        <v xml:space="preserve">   </v>
      </c>
      <c r="GHA38" s="81" t="str">
        <f>CONCATENATE(Inhalt_K7!GHB52,"   ",Inhalt_K7!GHC52)</f>
        <v xml:space="preserve">   </v>
      </c>
      <c r="GHB38" s="81" t="str">
        <f>CONCATENATE(Inhalt_K7!GHC52,"   ",Inhalt_K7!GHD52)</f>
        <v xml:space="preserve">   </v>
      </c>
      <c r="GHC38" s="81" t="str">
        <f>CONCATENATE(Inhalt_K7!GHD52,"   ",Inhalt_K7!GHE52)</f>
        <v xml:space="preserve">   </v>
      </c>
      <c r="GHD38" s="81" t="str">
        <f>CONCATENATE(Inhalt_K7!GHE52,"   ",Inhalt_K7!GHF52)</f>
        <v xml:space="preserve">   </v>
      </c>
      <c r="GHE38" s="81" t="str">
        <f>CONCATENATE(Inhalt_K7!GHF52,"   ",Inhalt_K7!GHG52)</f>
        <v xml:space="preserve">   </v>
      </c>
      <c r="GHF38" s="81" t="str">
        <f>CONCATENATE(Inhalt_K7!GHG52,"   ",Inhalt_K7!GHH52)</f>
        <v xml:space="preserve">   </v>
      </c>
      <c r="GHG38" s="81" t="str">
        <f>CONCATENATE(Inhalt_K7!GHH52,"   ",Inhalt_K7!GHI52)</f>
        <v xml:space="preserve">   </v>
      </c>
      <c r="GHH38" s="81" t="str">
        <f>CONCATENATE(Inhalt_K7!GHI52,"   ",Inhalt_K7!GHJ52)</f>
        <v xml:space="preserve">   </v>
      </c>
      <c r="GHI38" s="81" t="str">
        <f>CONCATENATE(Inhalt_K7!GHJ52,"   ",Inhalt_K7!GHK52)</f>
        <v xml:space="preserve">   </v>
      </c>
      <c r="GHJ38" s="81" t="str">
        <f>CONCATENATE(Inhalt_K7!GHK52,"   ",Inhalt_K7!GHL52)</f>
        <v xml:space="preserve">   </v>
      </c>
      <c r="GHK38" s="81" t="str">
        <f>CONCATENATE(Inhalt_K7!GHL52,"   ",Inhalt_K7!GHM52)</f>
        <v xml:space="preserve">   </v>
      </c>
      <c r="GHL38" s="81" t="str">
        <f>CONCATENATE(Inhalt_K7!GHM52,"   ",Inhalt_K7!GHN52)</f>
        <v xml:space="preserve">   </v>
      </c>
      <c r="GHM38" s="81" t="str">
        <f>CONCATENATE(Inhalt_K7!GHN52,"   ",Inhalt_K7!GHO52)</f>
        <v xml:space="preserve">   </v>
      </c>
      <c r="GHN38" s="81" t="str">
        <f>CONCATENATE(Inhalt_K7!GHO52,"   ",Inhalt_K7!GHP52)</f>
        <v xml:space="preserve">   </v>
      </c>
      <c r="GHO38" s="81" t="str">
        <f>CONCATENATE(Inhalt_K7!GHP52,"   ",Inhalt_K7!GHQ52)</f>
        <v xml:space="preserve">   </v>
      </c>
      <c r="GHP38" s="81" t="str">
        <f>CONCATENATE(Inhalt_K7!GHQ52,"   ",Inhalt_K7!GHR52)</f>
        <v xml:space="preserve">   </v>
      </c>
      <c r="GHQ38" s="81" t="str">
        <f>CONCATENATE(Inhalt_K7!GHR52,"   ",Inhalt_K7!GHS52)</f>
        <v xml:space="preserve">   </v>
      </c>
      <c r="GHR38" s="81" t="str">
        <f>CONCATENATE(Inhalt_K7!GHS52,"   ",Inhalt_K7!GHT52)</f>
        <v xml:space="preserve">   </v>
      </c>
      <c r="GHS38" s="81" t="str">
        <f>CONCATENATE(Inhalt_K7!GHT52,"   ",Inhalt_K7!GHU52)</f>
        <v xml:space="preserve">   </v>
      </c>
      <c r="GHT38" s="81" t="str">
        <f>CONCATENATE(Inhalt_K7!GHU52,"   ",Inhalt_K7!GHV52)</f>
        <v xml:space="preserve">   </v>
      </c>
      <c r="GHU38" s="81" t="str">
        <f>CONCATENATE(Inhalt_K7!GHV52,"   ",Inhalt_K7!GHW52)</f>
        <v xml:space="preserve">   </v>
      </c>
      <c r="GHV38" s="81" t="str">
        <f>CONCATENATE(Inhalt_K7!GHW52,"   ",Inhalt_K7!GHX52)</f>
        <v xml:space="preserve">   </v>
      </c>
      <c r="GHW38" s="81" t="str">
        <f>CONCATENATE(Inhalt_K7!GHX52,"   ",Inhalt_K7!GHY52)</f>
        <v xml:space="preserve">   </v>
      </c>
      <c r="GHX38" s="81" t="str">
        <f>CONCATENATE(Inhalt_K7!GHY52,"   ",Inhalt_K7!GHZ52)</f>
        <v xml:space="preserve">   </v>
      </c>
      <c r="GHY38" s="81" t="str">
        <f>CONCATENATE(Inhalt_K7!GHZ52,"   ",Inhalt_K7!GIA52)</f>
        <v xml:space="preserve">   </v>
      </c>
      <c r="GHZ38" s="81" t="str">
        <f>CONCATENATE(Inhalt_K7!GIA52,"   ",Inhalt_K7!GIB52)</f>
        <v xml:space="preserve">   </v>
      </c>
      <c r="GIA38" s="81" t="str">
        <f>CONCATENATE(Inhalt_K7!GIB52,"   ",Inhalt_K7!GIC52)</f>
        <v xml:space="preserve">   </v>
      </c>
      <c r="GIB38" s="81" t="str">
        <f>CONCATENATE(Inhalt_K7!GIC52,"   ",Inhalt_K7!GID52)</f>
        <v xml:space="preserve">   </v>
      </c>
      <c r="GIC38" s="81" t="str">
        <f>CONCATENATE(Inhalt_K7!GID52,"   ",Inhalt_K7!GIE52)</f>
        <v xml:space="preserve">   </v>
      </c>
      <c r="GID38" s="81" t="str">
        <f>CONCATENATE(Inhalt_K7!GIE52,"   ",Inhalt_K7!GIF52)</f>
        <v xml:space="preserve">   </v>
      </c>
      <c r="GIE38" s="81" t="str">
        <f>CONCATENATE(Inhalt_K7!GIF52,"   ",Inhalt_K7!GIG52)</f>
        <v xml:space="preserve">   </v>
      </c>
      <c r="GIF38" s="81" t="str">
        <f>CONCATENATE(Inhalt_K7!GIG52,"   ",Inhalt_K7!GIH52)</f>
        <v xml:space="preserve">   </v>
      </c>
      <c r="GIG38" s="81" t="str">
        <f>CONCATENATE(Inhalt_K7!GIH52,"   ",Inhalt_K7!GII52)</f>
        <v xml:space="preserve">   </v>
      </c>
      <c r="GIH38" s="81" t="str">
        <f>CONCATENATE(Inhalt_K7!GII52,"   ",Inhalt_K7!GIJ52)</f>
        <v xml:space="preserve">   </v>
      </c>
      <c r="GII38" s="81" t="str">
        <f>CONCATENATE(Inhalt_K7!GIJ52,"   ",Inhalt_K7!GIK52)</f>
        <v xml:space="preserve">   </v>
      </c>
      <c r="GIJ38" s="81" t="str">
        <f>CONCATENATE(Inhalt_K7!GIK52,"   ",Inhalt_K7!GIL52)</f>
        <v xml:space="preserve">   </v>
      </c>
      <c r="GIK38" s="81" t="str">
        <f>CONCATENATE(Inhalt_K7!GIL52,"   ",Inhalt_K7!GIM52)</f>
        <v xml:space="preserve">   </v>
      </c>
      <c r="GIL38" s="81" t="str">
        <f>CONCATENATE(Inhalt_K7!GIM52,"   ",Inhalt_K7!GIN52)</f>
        <v xml:space="preserve">   </v>
      </c>
      <c r="GIM38" s="81" t="str">
        <f>CONCATENATE(Inhalt_K7!GIN52,"   ",Inhalt_K7!GIO52)</f>
        <v xml:space="preserve">   </v>
      </c>
      <c r="GIN38" s="81" t="str">
        <f>CONCATENATE(Inhalt_K7!GIO52,"   ",Inhalt_K7!GIP52)</f>
        <v xml:space="preserve">   </v>
      </c>
      <c r="GIO38" s="81" t="str">
        <f>CONCATENATE(Inhalt_K7!GIP52,"   ",Inhalt_K7!GIQ52)</f>
        <v xml:space="preserve">   </v>
      </c>
      <c r="GIP38" s="81" t="str">
        <f>CONCATENATE(Inhalt_K7!GIQ52,"   ",Inhalt_K7!GIR52)</f>
        <v xml:space="preserve">   </v>
      </c>
      <c r="GIQ38" s="81" t="str">
        <f>CONCATENATE(Inhalt_K7!GIR52,"   ",Inhalt_K7!GIS52)</f>
        <v xml:space="preserve">   </v>
      </c>
      <c r="GIR38" s="81" t="str">
        <f>CONCATENATE(Inhalt_K7!GIS52,"   ",Inhalt_K7!GIT52)</f>
        <v xml:space="preserve">   </v>
      </c>
      <c r="GIS38" s="81" t="str">
        <f>CONCATENATE(Inhalt_K7!GIT52,"   ",Inhalt_K7!GIU52)</f>
        <v xml:space="preserve">   </v>
      </c>
      <c r="GIT38" s="81" t="str">
        <f>CONCATENATE(Inhalt_K7!GIU52,"   ",Inhalt_K7!GIV52)</f>
        <v xml:space="preserve">   </v>
      </c>
      <c r="GIU38" s="81" t="str">
        <f>CONCATENATE(Inhalt_K7!GIV52,"   ",Inhalt_K7!GIW52)</f>
        <v xml:space="preserve">   </v>
      </c>
      <c r="GIV38" s="81" t="str">
        <f>CONCATENATE(Inhalt_K7!GIW52,"   ",Inhalt_K7!GIX52)</f>
        <v xml:space="preserve">   </v>
      </c>
      <c r="GIW38" s="81" t="str">
        <f>CONCATENATE(Inhalt_K7!GIX52,"   ",Inhalt_K7!GIY52)</f>
        <v xml:space="preserve">   </v>
      </c>
      <c r="GIX38" s="81" t="str">
        <f>CONCATENATE(Inhalt_K7!GIY52,"   ",Inhalt_K7!GIZ52)</f>
        <v xml:space="preserve">   </v>
      </c>
      <c r="GIY38" s="81" t="str">
        <f>CONCATENATE(Inhalt_K7!GIZ52,"   ",Inhalt_K7!GJA52)</f>
        <v xml:space="preserve">   </v>
      </c>
      <c r="GIZ38" s="81" t="str">
        <f>CONCATENATE(Inhalt_K7!GJA52,"   ",Inhalt_K7!GJB52)</f>
        <v xml:space="preserve">   </v>
      </c>
      <c r="GJA38" s="81" t="str">
        <f>CONCATENATE(Inhalt_K7!GJB52,"   ",Inhalt_K7!GJC52)</f>
        <v xml:space="preserve">   </v>
      </c>
      <c r="GJB38" s="81" t="str">
        <f>CONCATENATE(Inhalt_K7!GJC52,"   ",Inhalt_K7!GJD52)</f>
        <v xml:space="preserve">   </v>
      </c>
      <c r="GJC38" s="81" t="str">
        <f>CONCATENATE(Inhalt_K7!GJD52,"   ",Inhalt_K7!GJE52)</f>
        <v xml:space="preserve">   </v>
      </c>
      <c r="GJD38" s="81" t="str">
        <f>CONCATENATE(Inhalt_K7!GJE52,"   ",Inhalt_K7!GJF52)</f>
        <v xml:space="preserve">   </v>
      </c>
      <c r="GJE38" s="81" t="str">
        <f>CONCATENATE(Inhalt_K7!GJF52,"   ",Inhalt_K7!GJG52)</f>
        <v xml:space="preserve">   </v>
      </c>
      <c r="GJF38" s="81" t="str">
        <f>CONCATENATE(Inhalt_K7!GJG52,"   ",Inhalt_K7!GJH52)</f>
        <v xml:space="preserve">   </v>
      </c>
      <c r="GJG38" s="81" t="str">
        <f>CONCATENATE(Inhalt_K7!GJH52,"   ",Inhalt_K7!GJI52)</f>
        <v xml:space="preserve">   </v>
      </c>
      <c r="GJH38" s="81" t="str">
        <f>CONCATENATE(Inhalt_K7!GJI52,"   ",Inhalt_K7!GJJ52)</f>
        <v xml:space="preserve">   </v>
      </c>
      <c r="GJI38" s="81" t="str">
        <f>CONCATENATE(Inhalt_K7!GJJ52,"   ",Inhalt_K7!GJK52)</f>
        <v xml:space="preserve">   </v>
      </c>
      <c r="GJJ38" s="81" t="str">
        <f>CONCATENATE(Inhalt_K7!GJK52,"   ",Inhalt_K7!GJL52)</f>
        <v xml:space="preserve">   </v>
      </c>
      <c r="GJK38" s="81" t="str">
        <f>CONCATENATE(Inhalt_K7!GJL52,"   ",Inhalt_K7!GJM52)</f>
        <v xml:space="preserve">   </v>
      </c>
      <c r="GJL38" s="81" t="str">
        <f>CONCATENATE(Inhalt_K7!GJM52,"   ",Inhalt_K7!GJN52)</f>
        <v xml:space="preserve">   </v>
      </c>
      <c r="GJM38" s="81" t="str">
        <f>CONCATENATE(Inhalt_K7!GJN52,"   ",Inhalt_K7!GJO52)</f>
        <v xml:space="preserve">   </v>
      </c>
      <c r="GJN38" s="81" t="str">
        <f>CONCATENATE(Inhalt_K7!GJO52,"   ",Inhalt_K7!GJP52)</f>
        <v xml:space="preserve">   </v>
      </c>
      <c r="GJO38" s="81" t="str">
        <f>CONCATENATE(Inhalt_K7!GJP52,"   ",Inhalt_K7!GJQ52)</f>
        <v xml:space="preserve">   </v>
      </c>
      <c r="GJP38" s="81" t="str">
        <f>CONCATENATE(Inhalt_K7!GJQ52,"   ",Inhalt_K7!GJR52)</f>
        <v xml:space="preserve">   </v>
      </c>
      <c r="GJQ38" s="81" t="str">
        <f>CONCATENATE(Inhalt_K7!GJR52,"   ",Inhalt_K7!GJS52)</f>
        <v xml:space="preserve">   </v>
      </c>
      <c r="GJR38" s="81" t="str">
        <f>CONCATENATE(Inhalt_K7!GJS52,"   ",Inhalt_K7!GJT52)</f>
        <v xml:space="preserve">   </v>
      </c>
      <c r="GJS38" s="81" t="str">
        <f>CONCATENATE(Inhalt_K7!GJT52,"   ",Inhalt_K7!GJU52)</f>
        <v xml:space="preserve">   </v>
      </c>
      <c r="GJT38" s="81" t="str">
        <f>CONCATENATE(Inhalt_K7!GJU52,"   ",Inhalt_K7!GJV52)</f>
        <v xml:space="preserve">   </v>
      </c>
      <c r="GJU38" s="81" t="str">
        <f>CONCATENATE(Inhalt_K7!GJV52,"   ",Inhalt_K7!GJW52)</f>
        <v xml:space="preserve">   </v>
      </c>
      <c r="GJV38" s="81" t="str">
        <f>CONCATENATE(Inhalt_K7!GJW52,"   ",Inhalt_K7!GJX52)</f>
        <v xml:space="preserve">   </v>
      </c>
      <c r="GJW38" s="81" t="str">
        <f>CONCATENATE(Inhalt_K7!GJX52,"   ",Inhalt_K7!GJY52)</f>
        <v xml:space="preserve">   </v>
      </c>
      <c r="GJX38" s="81" t="str">
        <f>CONCATENATE(Inhalt_K7!GJY52,"   ",Inhalt_K7!GJZ52)</f>
        <v xml:space="preserve">   </v>
      </c>
      <c r="GJY38" s="81" t="str">
        <f>CONCATENATE(Inhalt_K7!GJZ52,"   ",Inhalt_K7!GKA52)</f>
        <v xml:space="preserve">   </v>
      </c>
      <c r="GJZ38" s="81" t="str">
        <f>CONCATENATE(Inhalt_K7!GKA52,"   ",Inhalt_K7!GKB52)</f>
        <v xml:space="preserve">   </v>
      </c>
      <c r="GKA38" s="81" t="str">
        <f>CONCATENATE(Inhalt_K7!GKB52,"   ",Inhalt_K7!GKC52)</f>
        <v xml:space="preserve">   </v>
      </c>
      <c r="GKB38" s="81" t="str">
        <f>CONCATENATE(Inhalt_K7!GKC52,"   ",Inhalt_K7!GKD52)</f>
        <v xml:space="preserve">   </v>
      </c>
      <c r="GKC38" s="81" t="str">
        <f>CONCATENATE(Inhalt_K7!GKD52,"   ",Inhalt_K7!GKE52)</f>
        <v xml:space="preserve">   </v>
      </c>
      <c r="GKD38" s="81" t="str">
        <f>CONCATENATE(Inhalt_K7!GKE52,"   ",Inhalt_K7!GKF52)</f>
        <v xml:space="preserve">   </v>
      </c>
      <c r="GKE38" s="81" t="str">
        <f>CONCATENATE(Inhalt_K7!GKF52,"   ",Inhalt_K7!GKG52)</f>
        <v xml:space="preserve">   </v>
      </c>
      <c r="GKF38" s="81" t="str">
        <f>CONCATENATE(Inhalt_K7!GKG52,"   ",Inhalt_K7!GKH52)</f>
        <v xml:space="preserve">   </v>
      </c>
      <c r="GKG38" s="81" t="str">
        <f>CONCATENATE(Inhalt_K7!GKH52,"   ",Inhalt_K7!GKI52)</f>
        <v xml:space="preserve">   </v>
      </c>
      <c r="GKH38" s="81" t="str">
        <f>CONCATENATE(Inhalt_K7!GKI52,"   ",Inhalt_K7!GKJ52)</f>
        <v xml:space="preserve">   </v>
      </c>
      <c r="GKI38" s="81" t="str">
        <f>CONCATENATE(Inhalt_K7!GKJ52,"   ",Inhalt_K7!GKK52)</f>
        <v xml:space="preserve">   </v>
      </c>
      <c r="GKJ38" s="81" t="str">
        <f>CONCATENATE(Inhalt_K7!GKK52,"   ",Inhalt_K7!GKL52)</f>
        <v xml:space="preserve">   </v>
      </c>
      <c r="GKK38" s="81" t="str">
        <f>CONCATENATE(Inhalt_K7!GKL52,"   ",Inhalt_K7!GKM52)</f>
        <v xml:space="preserve">   </v>
      </c>
      <c r="GKL38" s="81" t="str">
        <f>CONCATENATE(Inhalt_K7!GKM52,"   ",Inhalt_K7!GKN52)</f>
        <v xml:space="preserve">   </v>
      </c>
      <c r="GKM38" s="81" t="str">
        <f>CONCATENATE(Inhalt_K7!GKN52,"   ",Inhalt_K7!GKO52)</f>
        <v xml:space="preserve">   </v>
      </c>
      <c r="GKN38" s="81" t="str">
        <f>CONCATENATE(Inhalt_K7!GKO52,"   ",Inhalt_K7!GKP52)</f>
        <v xml:space="preserve">   </v>
      </c>
      <c r="GKO38" s="81" t="str">
        <f>CONCATENATE(Inhalt_K7!GKP52,"   ",Inhalt_K7!GKQ52)</f>
        <v xml:space="preserve">   </v>
      </c>
      <c r="GKP38" s="81" t="str">
        <f>CONCATENATE(Inhalt_K7!GKQ52,"   ",Inhalt_K7!GKR52)</f>
        <v xml:space="preserve">   </v>
      </c>
      <c r="GKQ38" s="81" t="str">
        <f>CONCATENATE(Inhalt_K7!GKR52,"   ",Inhalt_K7!GKS52)</f>
        <v xml:space="preserve">   </v>
      </c>
      <c r="GKR38" s="81" t="str">
        <f>CONCATENATE(Inhalt_K7!GKS52,"   ",Inhalt_K7!GKT52)</f>
        <v xml:space="preserve">   </v>
      </c>
      <c r="GKS38" s="81" t="str">
        <f>CONCATENATE(Inhalt_K7!GKT52,"   ",Inhalt_K7!GKU52)</f>
        <v xml:space="preserve">   </v>
      </c>
      <c r="GKT38" s="81" t="str">
        <f>CONCATENATE(Inhalt_K7!GKU52,"   ",Inhalt_K7!GKV52)</f>
        <v xml:space="preserve">   </v>
      </c>
      <c r="GKU38" s="81" t="str">
        <f>CONCATENATE(Inhalt_K7!GKV52,"   ",Inhalt_K7!GKW52)</f>
        <v xml:space="preserve">   </v>
      </c>
      <c r="GKV38" s="81" t="str">
        <f>CONCATENATE(Inhalt_K7!GKW52,"   ",Inhalt_K7!GKX52)</f>
        <v xml:space="preserve">   </v>
      </c>
      <c r="GKW38" s="81" t="str">
        <f>CONCATENATE(Inhalt_K7!GKX52,"   ",Inhalt_K7!GKY52)</f>
        <v xml:space="preserve">   </v>
      </c>
      <c r="GKX38" s="81" t="str">
        <f>CONCATENATE(Inhalt_K7!GKY52,"   ",Inhalt_K7!GKZ52)</f>
        <v xml:space="preserve">   </v>
      </c>
      <c r="GKY38" s="81" t="str">
        <f>CONCATENATE(Inhalt_K7!GKZ52,"   ",Inhalt_K7!GLA52)</f>
        <v xml:space="preserve">   </v>
      </c>
      <c r="GKZ38" s="81" t="str">
        <f>CONCATENATE(Inhalt_K7!GLA52,"   ",Inhalt_K7!GLB52)</f>
        <v xml:space="preserve">   </v>
      </c>
      <c r="GLA38" s="81" t="str">
        <f>CONCATENATE(Inhalt_K7!GLB52,"   ",Inhalt_K7!GLC52)</f>
        <v xml:space="preserve">   </v>
      </c>
      <c r="GLB38" s="81" t="str">
        <f>CONCATENATE(Inhalt_K7!GLC52,"   ",Inhalt_K7!GLD52)</f>
        <v xml:space="preserve">   </v>
      </c>
      <c r="GLC38" s="81" t="str">
        <f>CONCATENATE(Inhalt_K7!GLD52,"   ",Inhalt_K7!GLE52)</f>
        <v xml:space="preserve">   </v>
      </c>
      <c r="GLD38" s="81" t="str">
        <f>CONCATENATE(Inhalt_K7!GLE52,"   ",Inhalt_K7!GLF52)</f>
        <v xml:space="preserve">   </v>
      </c>
      <c r="GLE38" s="81" t="str">
        <f>CONCATENATE(Inhalt_K7!GLF52,"   ",Inhalt_K7!GLG52)</f>
        <v xml:space="preserve">   </v>
      </c>
      <c r="GLF38" s="81" t="str">
        <f>CONCATENATE(Inhalt_K7!GLG52,"   ",Inhalt_K7!GLH52)</f>
        <v xml:space="preserve">   </v>
      </c>
      <c r="GLG38" s="81" t="str">
        <f>CONCATENATE(Inhalt_K7!GLH52,"   ",Inhalt_K7!GLI52)</f>
        <v xml:space="preserve">   </v>
      </c>
      <c r="GLH38" s="81" t="str">
        <f>CONCATENATE(Inhalt_K7!GLI52,"   ",Inhalt_K7!GLJ52)</f>
        <v xml:space="preserve">   </v>
      </c>
      <c r="GLI38" s="81" t="str">
        <f>CONCATENATE(Inhalt_K7!GLJ52,"   ",Inhalt_K7!GLK52)</f>
        <v xml:space="preserve">   </v>
      </c>
      <c r="GLJ38" s="81" t="str">
        <f>CONCATENATE(Inhalt_K7!GLK52,"   ",Inhalt_K7!GLL52)</f>
        <v xml:space="preserve">   </v>
      </c>
      <c r="GLK38" s="81" t="str">
        <f>CONCATENATE(Inhalt_K7!GLL52,"   ",Inhalt_K7!GLM52)</f>
        <v xml:space="preserve">   </v>
      </c>
      <c r="GLL38" s="81" t="str">
        <f>CONCATENATE(Inhalt_K7!GLM52,"   ",Inhalt_K7!GLN52)</f>
        <v xml:space="preserve">   </v>
      </c>
      <c r="GLM38" s="81" t="str">
        <f>CONCATENATE(Inhalt_K7!GLN52,"   ",Inhalt_K7!GLO52)</f>
        <v xml:space="preserve">   </v>
      </c>
      <c r="GLN38" s="81" t="str">
        <f>CONCATENATE(Inhalt_K7!GLO52,"   ",Inhalt_K7!GLP52)</f>
        <v xml:space="preserve">   </v>
      </c>
      <c r="GLO38" s="81" t="str">
        <f>CONCATENATE(Inhalt_K7!GLP52,"   ",Inhalt_K7!GLQ52)</f>
        <v xml:space="preserve">   </v>
      </c>
      <c r="GLP38" s="81" t="str">
        <f>CONCATENATE(Inhalt_K7!GLQ52,"   ",Inhalt_K7!GLR52)</f>
        <v xml:space="preserve">   </v>
      </c>
      <c r="GLQ38" s="81" t="str">
        <f>CONCATENATE(Inhalt_K7!GLR52,"   ",Inhalt_K7!GLS52)</f>
        <v xml:space="preserve">   </v>
      </c>
      <c r="GLR38" s="81" t="str">
        <f>CONCATENATE(Inhalt_K7!GLS52,"   ",Inhalt_K7!GLT52)</f>
        <v xml:space="preserve">   </v>
      </c>
      <c r="GLS38" s="81" t="str">
        <f>CONCATENATE(Inhalt_K7!GLT52,"   ",Inhalt_K7!GLU52)</f>
        <v xml:space="preserve">   </v>
      </c>
      <c r="GLT38" s="81" t="str">
        <f>CONCATENATE(Inhalt_K7!GLU52,"   ",Inhalt_K7!GLV52)</f>
        <v xml:space="preserve">   </v>
      </c>
      <c r="GLU38" s="81" t="str">
        <f>CONCATENATE(Inhalt_K7!GLV52,"   ",Inhalt_K7!GLW52)</f>
        <v xml:space="preserve">   </v>
      </c>
      <c r="GLV38" s="81" t="str">
        <f>CONCATENATE(Inhalt_K7!GLW52,"   ",Inhalt_K7!GLX52)</f>
        <v xml:space="preserve">   </v>
      </c>
      <c r="GLW38" s="81" t="str">
        <f>CONCATENATE(Inhalt_K7!GLX52,"   ",Inhalt_K7!GLY52)</f>
        <v xml:space="preserve">   </v>
      </c>
      <c r="GLX38" s="81" t="str">
        <f>CONCATENATE(Inhalt_K7!GLY52,"   ",Inhalt_K7!GLZ52)</f>
        <v xml:space="preserve">   </v>
      </c>
      <c r="GLY38" s="81" t="str">
        <f>CONCATENATE(Inhalt_K7!GLZ52,"   ",Inhalt_K7!GMA52)</f>
        <v xml:space="preserve">   </v>
      </c>
      <c r="GLZ38" s="81" t="str">
        <f>CONCATENATE(Inhalt_K7!GMA52,"   ",Inhalt_K7!GMB52)</f>
        <v xml:space="preserve">   </v>
      </c>
      <c r="GMA38" s="81" t="str">
        <f>CONCATENATE(Inhalt_K7!GMB52,"   ",Inhalt_K7!GMC52)</f>
        <v xml:space="preserve">   </v>
      </c>
      <c r="GMB38" s="81" t="str">
        <f>CONCATENATE(Inhalt_K7!GMC52,"   ",Inhalt_K7!GMD52)</f>
        <v xml:space="preserve">   </v>
      </c>
      <c r="GMC38" s="81" t="str">
        <f>CONCATENATE(Inhalt_K7!GMD52,"   ",Inhalt_K7!GME52)</f>
        <v xml:space="preserve">   </v>
      </c>
      <c r="GMD38" s="81" t="str">
        <f>CONCATENATE(Inhalt_K7!GME52,"   ",Inhalt_K7!GMF52)</f>
        <v xml:space="preserve">   </v>
      </c>
      <c r="GME38" s="81" t="str">
        <f>CONCATENATE(Inhalt_K7!GMF52,"   ",Inhalt_K7!GMG52)</f>
        <v xml:space="preserve">   </v>
      </c>
      <c r="GMF38" s="81" t="str">
        <f>CONCATENATE(Inhalt_K7!GMG52,"   ",Inhalt_K7!GMH52)</f>
        <v xml:space="preserve">   </v>
      </c>
      <c r="GMG38" s="81" t="str">
        <f>CONCATENATE(Inhalt_K7!GMH52,"   ",Inhalt_K7!GMI52)</f>
        <v xml:space="preserve">   </v>
      </c>
      <c r="GMH38" s="81" t="str">
        <f>CONCATENATE(Inhalt_K7!GMI52,"   ",Inhalt_K7!GMJ52)</f>
        <v xml:space="preserve">   </v>
      </c>
      <c r="GMI38" s="81" t="str">
        <f>CONCATENATE(Inhalt_K7!GMJ52,"   ",Inhalt_K7!GMK52)</f>
        <v xml:space="preserve">   </v>
      </c>
      <c r="GMJ38" s="81" t="str">
        <f>CONCATENATE(Inhalt_K7!GMK52,"   ",Inhalt_K7!GML52)</f>
        <v xml:space="preserve">   </v>
      </c>
      <c r="GMK38" s="81" t="str">
        <f>CONCATENATE(Inhalt_K7!GML52,"   ",Inhalt_K7!GMM52)</f>
        <v xml:space="preserve">   </v>
      </c>
      <c r="GML38" s="81" t="str">
        <f>CONCATENATE(Inhalt_K7!GMM52,"   ",Inhalt_K7!GMN52)</f>
        <v xml:space="preserve">   </v>
      </c>
      <c r="GMM38" s="81" t="str">
        <f>CONCATENATE(Inhalt_K7!GMN52,"   ",Inhalt_K7!GMO52)</f>
        <v xml:space="preserve">   </v>
      </c>
      <c r="GMN38" s="81" t="str">
        <f>CONCATENATE(Inhalt_K7!GMO52,"   ",Inhalt_K7!GMP52)</f>
        <v xml:space="preserve">   </v>
      </c>
      <c r="GMO38" s="81" t="str">
        <f>CONCATENATE(Inhalt_K7!GMP52,"   ",Inhalt_K7!GMQ52)</f>
        <v xml:space="preserve">   </v>
      </c>
      <c r="GMP38" s="81" t="str">
        <f>CONCATENATE(Inhalt_K7!GMQ52,"   ",Inhalt_K7!GMR52)</f>
        <v xml:space="preserve">   </v>
      </c>
      <c r="GMQ38" s="81" t="str">
        <f>CONCATENATE(Inhalt_K7!GMR52,"   ",Inhalt_K7!GMS52)</f>
        <v xml:space="preserve">   </v>
      </c>
      <c r="GMR38" s="81" t="str">
        <f>CONCATENATE(Inhalt_K7!GMS52,"   ",Inhalt_K7!GMT52)</f>
        <v xml:space="preserve">   </v>
      </c>
      <c r="GMS38" s="81" t="str">
        <f>CONCATENATE(Inhalt_K7!GMT52,"   ",Inhalt_K7!GMU52)</f>
        <v xml:space="preserve">   </v>
      </c>
      <c r="GMT38" s="81" t="str">
        <f>CONCATENATE(Inhalt_K7!GMU52,"   ",Inhalt_K7!GMV52)</f>
        <v xml:space="preserve">   </v>
      </c>
      <c r="GMU38" s="81" t="str">
        <f>CONCATENATE(Inhalt_K7!GMV52,"   ",Inhalt_K7!GMW52)</f>
        <v xml:space="preserve">   </v>
      </c>
      <c r="GMV38" s="81" t="str">
        <f>CONCATENATE(Inhalt_K7!GMW52,"   ",Inhalt_K7!GMX52)</f>
        <v xml:space="preserve">   </v>
      </c>
      <c r="GMW38" s="81" t="str">
        <f>CONCATENATE(Inhalt_K7!GMX52,"   ",Inhalt_K7!GMY52)</f>
        <v xml:space="preserve">   </v>
      </c>
      <c r="GMX38" s="81" t="str">
        <f>CONCATENATE(Inhalt_K7!GMY52,"   ",Inhalt_K7!GMZ52)</f>
        <v xml:space="preserve">   </v>
      </c>
      <c r="GMY38" s="81" t="str">
        <f>CONCATENATE(Inhalt_K7!GMZ52,"   ",Inhalt_K7!GNA52)</f>
        <v xml:space="preserve">   </v>
      </c>
      <c r="GMZ38" s="81" t="str">
        <f>CONCATENATE(Inhalt_K7!GNA52,"   ",Inhalt_K7!GNB52)</f>
        <v xml:space="preserve">   </v>
      </c>
      <c r="GNA38" s="81" t="str">
        <f>CONCATENATE(Inhalt_K7!GNB52,"   ",Inhalt_K7!GNC52)</f>
        <v xml:space="preserve">   </v>
      </c>
      <c r="GNB38" s="81" t="str">
        <f>CONCATENATE(Inhalt_K7!GNC52,"   ",Inhalt_K7!GND52)</f>
        <v xml:space="preserve">   </v>
      </c>
      <c r="GNC38" s="81" t="str">
        <f>CONCATENATE(Inhalt_K7!GND52,"   ",Inhalt_K7!GNE52)</f>
        <v xml:space="preserve">   </v>
      </c>
      <c r="GND38" s="81" t="str">
        <f>CONCATENATE(Inhalt_K7!GNE52,"   ",Inhalt_K7!GNF52)</f>
        <v xml:space="preserve">   </v>
      </c>
      <c r="GNE38" s="81" t="str">
        <f>CONCATENATE(Inhalt_K7!GNF52,"   ",Inhalt_K7!GNG52)</f>
        <v xml:space="preserve">   </v>
      </c>
      <c r="GNF38" s="81" t="str">
        <f>CONCATENATE(Inhalt_K7!GNG52,"   ",Inhalt_K7!GNH52)</f>
        <v xml:space="preserve">   </v>
      </c>
      <c r="GNG38" s="81" t="str">
        <f>CONCATENATE(Inhalt_K7!GNH52,"   ",Inhalt_K7!GNI52)</f>
        <v xml:space="preserve">   </v>
      </c>
      <c r="GNH38" s="81" t="str">
        <f>CONCATENATE(Inhalt_K7!GNI52,"   ",Inhalt_K7!GNJ52)</f>
        <v xml:space="preserve">   </v>
      </c>
      <c r="GNI38" s="81" t="str">
        <f>CONCATENATE(Inhalt_K7!GNJ52,"   ",Inhalt_K7!GNK52)</f>
        <v xml:space="preserve">   </v>
      </c>
      <c r="GNJ38" s="81" t="str">
        <f>CONCATENATE(Inhalt_K7!GNK52,"   ",Inhalt_K7!GNL52)</f>
        <v xml:space="preserve">   </v>
      </c>
      <c r="GNK38" s="81" t="str">
        <f>CONCATENATE(Inhalt_K7!GNL52,"   ",Inhalt_K7!GNM52)</f>
        <v xml:space="preserve">   </v>
      </c>
      <c r="GNL38" s="81" t="str">
        <f>CONCATENATE(Inhalt_K7!GNM52,"   ",Inhalt_K7!GNN52)</f>
        <v xml:space="preserve">   </v>
      </c>
      <c r="GNM38" s="81" t="str">
        <f>CONCATENATE(Inhalt_K7!GNN52,"   ",Inhalt_K7!GNO52)</f>
        <v xml:space="preserve">   </v>
      </c>
      <c r="GNN38" s="81" t="str">
        <f>CONCATENATE(Inhalt_K7!GNO52,"   ",Inhalt_K7!GNP52)</f>
        <v xml:space="preserve">   </v>
      </c>
      <c r="GNO38" s="81" t="str">
        <f>CONCATENATE(Inhalt_K7!GNP52,"   ",Inhalt_K7!GNQ52)</f>
        <v xml:space="preserve">   </v>
      </c>
      <c r="GNP38" s="81" t="str">
        <f>CONCATENATE(Inhalt_K7!GNQ52,"   ",Inhalt_K7!GNR52)</f>
        <v xml:space="preserve">   </v>
      </c>
      <c r="GNQ38" s="81" t="str">
        <f>CONCATENATE(Inhalt_K7!GNR52,"   ",Inhalt_K7!GNS52)</f>
        <v xml:space="preserve">   </v>
      </c>
      <c r="GNR38" s="81" t="str">
        <f>CONCATENATE(Inhalt_K7!GNS52,"   ",Inhalt_K7!GNT52)</f>
        <v xml:space="preserve">   </v>
      </c>
      <c r="GNS38" s="81" t="str">
        <f>CONCATENATE(Inhalt_K7!GNT52,"   ",Inhalt_K7!GNU52)</f>
        <v xml:space="preserve">   </v>
      </c>
      <c r="GNT38" s="81" t="str">
        <f>CONCATENATE(Inhalt_K7!GNU52,"   ",Inhalt_K7!GNV52)</f>
        <v xml:space="preserve">   </v>
      </c>
      <c r="GNU38" s="81" t="str">
        <f>CONCATENATE(Inhalt_K7!GNV52,"   ",Inhalt_K7!GNW52)</f>
        <v xml:space="preserve">   </v>
      </c>
      <c r="GNV38" s="81" t="str">
        <f>CONCATENATE(Inhalt_K7!GNW52,"   ",Inhalt_K7!GNX52)</f>
        <v xml:space="preserve">   </v>
      </c>
      <c r="GNW38" s="81" t="str">
        <f>CONCATENATE(Inhalt_K7!GNX52,"   ",Inhalt_K7!GNY52)</f>
        <v xml:space="preserve">   </v>
      </c>
      <c r="GNX38" s="81" t="str">
        <f>CONCATENATE(Inhalt_K7!GNY52,"   ",Inhalt_K7!GNZ52)</f>
        <v xml:space="preserve">   </v>
      </c>
      <c r="GNY38" s="81" t="str">
        <f>CONCATENATE(Inhalt_K7!GNZ52,"   ",Inhalt_K7!GOA52)</f>
        <v xml:space="preserve">   </v>
      </c>
      <c r="GNZ38" s="81" t="str">
        <f>CONCATENATE(Inhalt_K7!GOA52,"   ",Inhalt_K7!GOB52)</f>
        <v xml:space="preserve">   </v>
      </c>
      <c r="GOA38" s="81" t="str">
        <f>CONCATENATE(Inhalt_K7!GOB52,"   ",Inhalt_K7!GOC52)</f>
        <v xml:space="preserve">   </v>
      </c>
      <c r="GOB38" s="81" t="str">
        <f>CONCATENATE(Inhalt_K7!GOC52,"   ",Inhalt_K7!GOD52)</f>
        <v xml:space="preserve">   </v>
      </c>
      <c r="GOC38" s="81" t="str">
        <f>CONCATENATE(Inhalt_K7!GOD52,"   ",Inhalt_K7!GOE52)</f>
        <v xml:space="preserve">   </v>
      </c>
      <c r="GOD38" s="81" t="str">
        <f>CONCATENATE(Inhalt_K7!GOE52,"   ",Inhalt_K7!GOF52)</f>
        <v xml:space="preserve">   </v>
      </c>
      <c r="GOE38" s="81" t="str">
        <f>CONCATENATE(Inhalt_K7!GOF52,"   ",Inhalt_K7!GOG52)</f>
        <v xml:space="preserve">   </v>
      </c>
      <c r="GOF38" s="81" t="str">
        <f>CONCATENATE(Inhalt_K7!GOG52,"   ",Inhalt_K7!GOH52)</f>
        <v xml:space="preserve">   </v>
      </c>
      <c r="GOG38" s="81" t="str">
        <f>CONCATENATE(Inhalt_K7!GOH52,"   ",Inhalt_K7!GOI52)</f>
        <v xml:space="preserve">   </v>
      </c>
      <c r="GOH38" s="81" t="str">
        <f>CONCATENATE(Inhalt_K7!GOI52,"   ",Inhalt_K7!GOJ52)</f>
        <v xml:space="preserve">   </v>
      </c>
      <c r="GOI38" s="81" t="str">
        <f>CONCATENATE(Inhalt_K7!GOJ52,"   ",Inhalt_K7!GOK52)</f>
        <v xml:space="preserve">   </v>
      </c>
      <c r="GOJ38" s="81" t="str">
        <f>CONCATENATE(Inhalt_K7!GOK52,"   ",Inhalt_K7!GOL52)</f>
        <v xml:space="preserve">   </v>
      </c>
      <c r="GOK38" s="81" t="str">
        <f>CONCATENATE(Inhalt_K7!GOL52,"   ",Inhalt_K7!GOM52)</f>
        <v xml:space="preserve">   </v>
      </c>
      <c r="GOL38" s="81" t="str">
        <f>CONCATENATE(Inhalt_K7!GOM52,"   ",Inhalt_K7!GON52)</f>
        <v xml:space="preserve">   </v>
      </c>
      <c r="GOM38" s="81" t="str">
        <f>CONCATENATE(Inhalt_K7!GON52,"   ",Inhalt_K7!GOO52)</f>
        <v xml:space="preserve">   </v>
      </c>
      <c r="GON38" s="81" t="str">
        <f>CONCATENATE(Inhalt_K7!GOO52,"   ",Inhalt_K7!GOP52)</f>
        <v xml:space="preserve">   </v>
      </c>
      <c r="GOO38" s="81" t="str">
        <f>CONCATENATE(Inhalt_K7!GOP52,"   ",Inhalt_K7!GOQ52)</f>
        <v xml:space="preserve">   </v>
      </c>
      <c r="GOP38" s="81" t="str">
        <f>CONCATENATE(Inhalt_K7!GOQ52,"   ",Inhalt_K7!GOR52)</f>
        <v xml:space="preserve">   </v>
      </c>
      <c r="GOQ38" s="81" t="str">
        <f>CONCATENATE(Inhalt_K7!GOR52,"   ",Inhalt_K7!GOS52)</f>
        <v xml:space="preserve">   </v>
      </c>
      <c r="GOR38" s="81" t="str">
        <f>CONCATENATE(Inhalt_K7!GOS52,"   ",Inhalt_K7!GOT52)</f>
        <v xml:space="preserve">   </v>
      </c>
      <c r="GOS38" s="81" t="str">
        <f>CONCATENATE(Inhalt_K7!GOT52,"   ",Inhalt_K7!GOU52)</f>
        <v xml:space="preserve">   </v>
      </c>
      <c r="GOT38" s="81" t="str">
        <f>CONCATENATE(Inhalt_K7!GOU52,"   ",Inhalt_K7!GOV52)</f>
        <v xml:space="preserve">   </v>
      </c>
      <c r="GOU38" s="81" t="str">
        <f>CONCATENATE(Inhalt_K7!GOV52,"   ",Inhalt_K7!GOW52)</f>
        <v xml:space="preserve">   </v>
      </c>
      <c r="GOV38" s="81" t="str">
        <f>CONCATENATE(Inhalt_K7!GOW52,"   ",Inhalt_K7!GOX52)</f>
        <v xml:space="preserve">   </v>
      </c>
      <c r="GOW38" s="81" t="str">
        <f>CONCATENATE(Inhalt_K7!GOX52,"   ",Inhalt_K7!GOY52)</f>
        <v xml:space="preserve">   </v>
      </c>
      <c r="GOX38" s="81" t="str">
        <f>CONCATENATE(Inhalt_K7!GOY52,"   ",Inhalt_K7!GOZ52)</f>
        <v xml:space="preserve">   </v>
      </c>
      <c r="GOY38" s="81" t="str">
        <f>CONCATENATE(Inhalt_K7!GOZ52,"   ",Inhalt_K7!GPA52)</f>
        <v xml:space="preserve">   </v>
      </c>
      <c r="GOZ38" s="81" t="str">
        <f>CONCATENATE(Inhalt_K7!GPA52,"   ",Inhalt_K7!GPB52)</f>
        <v xml:space="preserve">   </v>
      </c>
      <c r="GPA38" s="81" t="str">
        <f>CONCATENATE(Inhalt_K7!GPB52,"   ",Inhalt_K7!GPC52)</f>
        <v xml:space="preserve">   </v>
      </c>
      <c r="GPB38" s="81" t="str">
        <f>CONCATENATE(Inhalt_K7!GPC52,"   ",Inhalt_K7!GPD52)</f>
        <v xml:space="preserve">   </v>
      </c>
      <c r="GPC38" s="81" t="str">
        <f>CONCATENATE(Inhalt_K7!GPD52,"   ",Inhalt_K7!GPE52)</f>
        <v xml:space="preserve">   </v>
      </c>
      <c r="GPD38" s="81" t="str">
        <f>CONCATENATE(Inhalt_K7!GPE52,"   ",Inhalt_K7!GPF52)</f>
        <v xml:space="preserve">   </v>
      </c>
      <c r="GPE38" s="81" t="str">
        <f>CONCATENATE(Inhalt_K7!GPF52,"   ",Inhalt_K7!GPG52)</f>
        <v xml:space="preserve">   </v>
      </c>
      <c r="GPF38" s="81" t="str">
        <f>CONCATENATE(Inhalt_K7!GPG52,"   ",Inhalt_K7!GPH52)</f>
        <v xml:space="preserve">   </v>
      </c>
      <c r="GPG38" s="81" t="str">
        <f>CONCATENATE(Inhalt_K7!GPH52,"   ",Inhalt_K7!GPI52)</f>
        <v xml:space="preserve">   </v>
      </c>
      <c r="GPH38" s="81" t="str">
        <f>CONCATENATE(Inhalt_K7!GPI52,"   ",Inhalt_K7!GPJ52)</f>
        <v xml:space="preserve">   </v>
      </c>
      <c r="GPI38" s="81" t="str">
        <f>CONCATENATE(Inhalt_K7!GPJ52,"   ",Inhalt_K7!GPK52)</f>
        <v xml:space="preserve">   </v>
      </c>
      <c r="GPJ38" s="81" t="str">
        <f>CONCATENATE(Inhalt_K7!GPK52,"   ",Inhalt_K7!GPL52)</f>
        <v xml:space="preserve">   </v>
      </c>
      <c r="GPK38" s="81" t="str">
        <f>CONCATENATE(Inhalt_K7!GPL52,"   ",Inhalt_K7!GPM52)</f>
        <v xml:space="preserve">   </v>
      </c>
      <c r="GPL38" s="81" t="str">
        <f>CONCATENATE(Inhalt_K7!GPM52,"   ",Inhalt_K7!GPN52)</f>
        <v xml:space="preserve">   </v>
      </c>
      <c r="GPM38" s="81" t="str">
        <f>CONCATENATE(Inhalt_K7!GPN52,"   ",Inhalt_K7!GPO52)</f>
        <v xml:space="preserve">   </v>
      </c>
      <c r="GPN38" s="81" t="str">
        <f>CONCATENATE(Inhalt_K7!GPO52,"   ",Inhalt_K7!GPP52)</f>
        <v xml:space="preserve">   </v>
      </c>
      <c r="GPO38" s="81" t="str">
        <f>CONCATENATE(Inhalt_K7!GPP52,"   ",Inhalt_K7!GPQ52)</f>
        <v xml:space="preserve">   </v>
      </c>
      <c r="GPP38" s="81" t="str">
        <f>CONCATENATE(Inhalt_K7!GPQ52,"   ",Inhalt_K7!GPR52)</f>
        <v xml:space="preserve">   </v>
      </c>
      <c r="GPQ38" s="81" t="str">
        <f>CONCATENATE(Inhalt_K7!GPR52,"   ",Inhalt_K7!GPS52)</f>
        <v xml:space="preserve">   </v>
      </c>
      <c r="GPR38" s="81" t="str">
        <f>CONCATENATE(Inhalt_K7!GPS52,"   ",Inhalt_K7!GPT52)</f>
        <v xml:space="preserve">   </v>
      </c>
      <c r="GPS38" s="81" t="str">
        <f>CONCATENATE(Inhalt_K7!GPT52,"   ",Inhalt_K7!GPU52)</f>
        <v xml:space="preserve">   </v>
      </c>
      <c r="GPT38" s="81" t="str">
        <f>CONCATENATE(Inhalt_K7!GPU52,"   ",Inhalt_K7!GPV52)</f>
        <v xml:space="preserve">   </v>
      </c>
      <c r="GPU38" s="81" t="str">
        <f>CONCATENATE(Inhalt_K7!GPV52,"   ",Inhalt_K7!GPW52)</f>
        <v xml:space="preserve">   </v>
      </c>
      <c r="GPV38" s="81" t="str">
        <f>CONCATENATE(Inhalt_K7!GPW52,"   ",Inhalt_K7!GPX52)</f>
        <v xml:space="preserve">   </v>
      </c>
      <c r="GPW38" s="81" t="str">
        <f>CONCATENATE(Inhalt_K7!GPX52,"   ",Inhalt_K7!GPY52)</f>
        <v xml:space="preserve">   </v>
      </c>
      <c r="GPX38" s="81" t="str">
        <f>CONCATENATE(Inhalt_K7!GPY52,"   ",Inhalt_K7!GPZ52)</f>
        <v xml:space="preserve">   </v>
      </c>
      <c r="GPY38" s="81" t="str">
        <f>CONCATENATE(Inhalt_K7!GPZ52,"   ",Inhalt_K7!GQA52)</f>
        <v xml:space="preserve">   </v>
      </c>
      <c r="GPZ38" s="81" t="str">
        <f>CONCATENATE(Inhalt_K7!GQA52,"   ",Inhalt_K7!GQB52)</f>
        <v xml:space="preserve">   </v>
      </c>
      <c r="GQA38" s="81" t="str">
        <f>CONCATENATE(Inhalt_K7!GQB52,"   ",Inhalt_K7!GQC52)</f>
        <v xml:space="preserve">   </v>
      </c>
      <c r="GQB38" s="81" t="str">
        <f>CONCATENATE(Inhalt_K7!GQC52,"   ",Inhalt_K7!GQD52)</f>
        <v xml:space="preserve">   </v>
      </c>
      <c r="GQC38" s="81" t="str">
        <f>CONCATENATE(Inhalt_K7!GQD52,"   ",Inhalt_K7!GQE52)</f>
        <v xml:space="preserve">   </v>
      </c>
      <c r="GQD38" s="81" t="str">
        <f>CONCATENATE(Inhalt_K7!GQE52,"   ",Inhalt_K7!GQF52)</f>
        <v xml:space="preserve">   </v>
      </c>
      <c r="GQE38" s="81" t="str">
        <f>CONCATENATE(Inhalt_K7!GQF52,"   ",Inhalt_K7!GQG52)</f>
        <v xml:space="preserve">   </v>
      </c>
      <c r="GQF38" s="81" t="str">
        <f>CONCATENATE(Inhalt_K7!GQG52,"   ",Inhalt_K7!GQH52)</f>
        <v xml:space="preserve">   </v>
      </c>
      <c r="GQG38" s="81" t="str">
        <f>CONCATENATE(Inhalt_K7!GQH52,"   ",Inhalt_K7!GQI52)</f>
        <v xml:space="preserve">   </v>
      </c>
      <c r="GQH38" s="81" t="str">
        <f>CONCATENATE(Inhalt_K7!GQI52,"   ",Inhalt_K7!GQJ52)</f>
        <v xml:space="preserve">   </v>
      </c>
      <c r="GQI38" s="81" t="str">
        <f>CONCATENATE(Inhalt_K7!GQJ52,"   ",Inhalt_K7!GQK52)</f>
        <v xml:space="preserve">   </v>
      </c>
      <c r="GQJ38" s="81" t="str">
        <f>CONCATENATE(Inhalt_K7!GQK52,"   ",Inhalt_K7!GQL52)</f>
        <v xml:space="preserve">   </v>
      </c>
      <c r="GQK38" s="81" t="str">
        <f>CONCATENATE(Inhalt_K7!GQL52,"   ",Inhalt_K7!GQM52)</f>
        <v xml:space="preserve">   </v>
      </c>
      <c r="GQL38" s="81" t="str">
        <f>CONCATENATE(Inhalt_K7!GQM52,"   ",Inhalt_K7!GQN52)</f>
        <v xml:space="preserve">   </v>
      </c>
      <c r="GQM38" s="81" t="str">
        <f>CONCATENATE(Inhalt_K7!GQN52,"   ",Inhalt_K7!GQO52)</f>
        <v xml:space="preserve">   </v>
      </c>
      <c r="GQN38" s="81" t="str">
        <f>CONCATENATE(Inhalt_K7!GQO52,"   ",Inhalt_K7!GQP52)</f>
        <v xml:space="preserve">   </v>
      </c>
      <c r="GQO38" s="81" t="str">
        <f>CONCATENATE(Inhalt_K7!GQP52,"   ",Inhalt_K7!GQQ52)</f>
        <v xml:space="preserve">   </v>
      </c>
      <c r="GQP38" s="81" t="str">
        <f>CONCATENATE(Inhalt_K7!GQQ52,"   ",Inhalt_K7!GQR52)</f>
        <v xml:space="preserve">   </v>
      </c>
      <c r="GQQ38" s="81" t="str">
        <f>CONCATENATE(Inhalt_K7!GQR52,"   ",Inhalt_K7!GQS52)</f>
        <v xml:space="preserve">   </v>
      </c>
      <c r="GQR38" s="81" t="str">
        <f>CONCATENATE(Inhalt_K7!GQS52,"   ",Inhalt_K7!GQT52)</f>
        <v xml:space="preserve">   </v>
      </c>
      <c r="GQS38" s="81" t="str">
        <f>CONCATENATE(Inhalt_K7!GQT52,"   ",Inhalt_K7!GQU52)</f>
        <v xml:space="preserve">   </v>
      </c>
      <c r="GQT38" s="81" t="str">
        <f>CONCATENATE(Inhalt_K7!GQU52,"   ",Inhalt_K7!GQV52)</f>
        <v xml:space="preserve">   </v>
      </c>
      <c r="GQU38" s="81" t="str">
        <f>CONCATENATE(Inhalt_K7!GQV52,"   ",Inhalt_K7!GQW52)</f>
        <v xml:space="preserve">   </v>
      </c>
      <c r="GQV38" s="81" t="str">
        <f>CONCATENATE(Inhalt_K7!GQW52,"   ",Inhalt_K7!GQX52)</f>
        <v xml:space="preserve">   </v>
      </c>
      <c r="GQW38" s="81" t="str">
        <f>CONCATENATE(Inhalt_K7!GQX52,"   ",Inhalt_K7!GQY52)</f>
        <v xml:space="preserve">   </v>
      </c>
      <c r="GQX38" s="81" t="str">
        <f>CONCATENATE(Inhalt_K7!GQY52,"   ",Inhalt_K7!GQZ52)</f>
        <v xml:space="preserve">   </v>
      </c>
      <c r="GQY38" s="81" t="str">
        <f>CONCATENATE(Inhalt_K7!GQZ52,"   ",Inhalt_K7!GRA52)</f>
        <v xml:space="preserve">   </v>
      </c>
      <c r="GQZ38" s="81" t="str">
        <f>CONCATENATE(Inhalt_K7!GRA52,"   ",Inhalt_K7!GRB52)</f>
        <v xml:space="preserve">   </v>
      </c>
      <c r="GRA38" s="81" t="str">
        <f>CONCATENATE(Inhalt_K7!GRB52,"   ",Inhalt_K7!GRC52)</f>
        <v xml:space="preserve">   </v>
      </c>
      <c r="GRB38" s="81" t="str">
        <f>CONCATENATE(Inhalt_K7!GRC52,"   ",Inhalt_K7!GRD52)</f>
        <v xml:space="preserve">   </v>
      </c>
      <c r="GRC38" s="81" t="str">
        <f>CONCATENATE(Inhalt_K7!GRD52,"   ",Inhalt_K7!GRE52)</f>
        <v xml:space="preserve">   </v>
      </c>
      <c r="GRD38" s="81" t="str">
        <f>CONCATENATE(Inhalt_K7!GRE52,"   ",Inhalt_K7!GRF52)</f>
        <v xml:space="preserve">   </v>
      </c>
      <c r="GRE38" s="81" t="str">
        <f>CONCATENATE(Inhalt_K7!GRF52,"   ",Inhalt_K7!GRG52)</f>
        <v xml:space="preserve">   </v>
      </c>
      <c r="GRF38" s="81" t="str">
        <f>CONCATENATE(Inhalt_K7!GRG52,"   ",Inhalt_K7!GRH52)</f>
        <v xml:space="preserve">   </v>
      </c>
      <c r="GRG38" s="81" t="str">
        <f>CONCATENATE(Inhalt_K7!GRH52,"   ",Inhalt_K7!GRI52)</f>
        <v xml:space="preserve">   </v>
      </c>
      <c r="GRH38" s="81" t="str">
        <f>CONCATENATE(Inhalt_K7!GRI52,"   ",Inhalt_K7!GRJ52)</f>
        <v xml:space="preserve">   </v>
      </c>
      <c r="GRI38" s="81" t="str">
        <f>CONCATENATE(Inhalt_K7!GRJ52,"   ",Inhalt_K7!GRK52)</f>
        <v xml:space="preserve">   </v>
      </c>
      <c r="GRJ38" s="81" t="str">
        <f>CONCATENATE(Inhalt_K7!GRK52,"   ",Inhalt_K7!GRL52)</f>
        <v xml:space="preserve">   </v>
      </c>
      <c r="GRK38" s="81" t="str">
        <f>CONCATENATE(Inhalt_K7!GRL52,"   ",Inhalt_K7!GRM52)</f>
        <v xml:space="preserve">   </v>
      </c>
      <c r="GRL38" s="81" t="str">
        <f>CONCATENATE(Inhalt_K7!GRM52,"   ",Inhalt_K7!GRN52)</f>
        <v xml:space="preserve">   </v>
      </c>
      <c r="GRM38" s="81" t="str">
        <f>CONCATENATE(Inhalt_K7!GRN52,"   ",Inhalt_K7!GRO52)</f>
        <v xml:space="preserve">   </v>
      </c>
      <c r="GRN38" s="81" t="str">
        <f>CONCATENATE(Inhalt_K7!GRO52,"   ",Inhalt_K7!GRP52)</f>
        <v xml:space="preserve">   </v>
      </c>
      <c r="GRO38" s="81" t="str">
        <f>CONCATENATE(Inhalt_K7!GRP52,"   ",Inhalt_K7!GRQ52)</f>
        <v xml:space="preserve">   </v>
      </c>
      <c r="GRP38" s="81" t="str">
        <f>CONCATENATE(Inhalt_K7!GRQ52,"   ",Inhalt_K7!GRR52)</f>
        <v xml:space="preserve">   </v>
      </c>
      <c r="GRQ38" s="81" t="str">
        <f>CONCATENATE(Inhalt_K7!GRR52,"   ",Inhalt_K7!GRS52)</f>
        <v xml:space="preserve">   </v>
      </c>
      <c r="GRR38" s="81" t="str">
        <f>CONCATENATE(Inhalt_K7!GRS52,"   ",Inhalt_K7!GRT52)</f>
        <v xml:space="preserve">   </v>
      </c>
      <c r="GRS38" s="81" t="str">
        <f>CONCATENATE(Inhalt_K7!GRT52,"   ",Inhalt_K7!GRU52)</f>
        <v xml:space="preserve">   </v>
      </c>
      <c r="GRT38" s="81" t="str">
        <f>CONCATENATE(Inhalt_K7!GRU52,"   ",Inhalt_K7!GRV52)</f>
        <v xml:space="preserve">   </v>
      </c>
      <c r="GRU38" s="81" t="str">
        <f>CONCATENATE(Inhalt_K7!GRV52,"   ",Inhalt_K7!GRW52)</f>
        <v xml:space="preserve">   </v>
      </c>
      <c r="GRV38" s="81" t="str">
        <f>CONCATENATE(Inhalt_K7!GRW52,"   ",Inhalt_K7!GRX52)</f>
        <v xml:space="preserve">   </v>
      </c>
      <c r="GRW38" s="81" t="str">
        <f>CONCATENATE(Inhalt_K7!GRX52,"   ",Inhalt_K7!GRY52)</f>
        <v xml:space="preserve">   </v>
      </c>
      <c r="GRX38" s="81" t="str">
        <f>CONCATENATE(Inhalt_K7!GRY52,"   ",Inhalt_K7!GRZ52)</f>
        <v xml:space="preserve">   </v>
      </c>
      <c r="GRY38" s="81" t="str">
        <f>CONCATENATE(Inhalt_K7!GRZ52,"   ",Inhalt_K7!GSA52)</f>
        <v xml:space="preserve">   </v>
      </c>
      <c r="GRZ38" s="81" t="str">
        <f>CONCATENATE(Inhalt_K7!GSA52,"   ",Inhalt_K7!GSB52)</f>
        <v xml:space="preserve">   </v>
      </c>
      <c r="GSA38" s="81" t="str">
        <f>CONCATENATE(Inhalt_K7!GSB52,"   ",Inhalt_K7!GSC52)</f>
        <v xml:space="preserve">   </v>
      </c>
      <c r="GSB38" s="81" t="str">
        <f>CONCATENATE(Inhalt_K7!GSC52,"   ",Inhalt_K7!GSD52)</f>
        <v xml:space="preserve">   </v>
      </c>
      <c r="GSC38" s="81" t="str">
        <f>CONCATENATE(Inhalt_K7!GSD52,"   ",Inhalt_K7!GSE52)</f>
        <v xml:space="preserve">   </v>
      </c>
      <c r="GSD38" s="81" t="str">
        <f>CONCATENATE(Inhalt_K7!GSE52,"   ",Inhalt_K7!GSF52)</f>
        <v xml:space="preserve">   </v>
      </c>
      <c r="GSE38" s="81" t="str">
        <f>CONCATENATE(Inhalt_K7!GSF52,"   ",Inhalt_K7!GSG52)</f>
        <v xml:space="preserve">   </v>
      </c>
      <c r="GSF38" s="81" t="str">
        <f>CONCATENATE(Inhalt_K7!GSG52,"   ",Inhalt_K7!GSH52)</f>
        <v xml:space="preserve">   </v>
      </c>
      <c r="GSG38" s="81" t="str">
        <f>CONCATENATE(Inhalt_K7!GSH52,"   ",Inhalt_K7!GSI52)</f>
        <v xml:space="preserve">   </v>
      </c>
      <c r="GSH38" s="81" t="str">
        <f>CONCATENATE(Inhalt_K7!GSI52,"   ",Inhalt_K7!GSJ52)</f>
        <v xml:space="preserve">   </v>
      </c>
      <c r="GSI38" s="81" t="str">
        <f>CONCATENATE(Inhalt_K7!GSJ52,"   ",Inhalt_K7!GSK52)</f>
        <v xml:space="preserve">   </v>
      </c>
      <c r="GSJ38" s="81" t="str">
        <f>CONCATENATE(Inhalt_K7!GSK52,"   ",Inhalt_K7!GSL52)</f>
        <v xml:space="preserve">   </v>
      </c>
      <c r="GSK38" s="81" t="str">
        <f>CONCATENATE(Inhalt_K7!GSL52,"   ",Inhalt_K7!GSM52)</f>
        <v xml:space="preserve">   </v>
      </c>
      <c r="GSL38" s="81" t="str">
        <f>CONCATENATE(Inhalt_K7!GSM52,"   ",Inhalt_K7!GSN52)</f>
        <v xml:space="preserve">   </v>
      </c>
      <c r="GSM38" s="81" t="str">
        <f>CONCATENATE(Inhalt_K7!GSN52,"   ",Inhalt_K7!GSO52)</f>
        <v xml:space="preserve">   </v>
      </c>
      <c r="GSN38" s="81" t="str">
        <f>CONCATENATE(Inhalt_K7!GSO52,"   ",Inhalt_K7!GSP52)</f>
        <v xml:space="preserve">   </v>
      </c>
      <c r="GSO38" s="81" t="str">
        <f>CONCATENATE(Inhalt_K7!GSP52,"   ",Inhalt_K7!GSQ52)</f>
        <v xml:space="preserve">   </v>
      </c>
      <c r="GSP38" s="81" t="str">
        <f>CONCATENATE(Inhalt_K7!GSQ52,"   ",Inhalt_K7!GSR52)</f>
        <v xml:space="preserve">   </v>
      </c>
      <c r="GSQ38" s="81" t="str">
        <f>CONCATENATE(Inhalt_K7!GSR52,"   ",Inhalt_K7!GSS52)</f>
        <v xml:space="preserve">   </v>
      </c>
      <c r="GSR38" s="81" t="str">
        <f>CONCATENATE(Inhalt_K7!GSS52,"   ",Inhalt_K7!GST52)</f>
        <v xml:space="preserve">   </v>
      </c>
      <c r="GSS38" s="81" t="str">
        <f>CONCATENATE(Inhalt_K7!GST52,"   ",Inhalt_K7!GSU52)</f>
        <v xml:space="preserve">   </v>
      </c>
      <c r="GST38" s="81" t="str">
        <f>CONCATENATE(Inhalt_K7!GSU52,"   ",Inhalt_K7!GSV52)</f>
        <v xml:space="preserve">   </v>
      </c>
      <c r="GSU38" s="81" t="str">
        <f>CONCATENATE(Inhalt_K7!GSV52,"   ",Inhalt_K7!GSW52)</f>
        <v xml:space="preserve">   </v>
      </c>
      <c r="GSV38" s="81" t="str">
        <f>CONCATENATE(Inhalt_K7!GSW52,"   ",Inhalt_K7!GSX52)</f>
        <v xml:space="preserve">   </v>
      </c>
      <c r="GSW38" s="81" t="str">
        <f>CONCATENATE(Inhalt_K7!GSX52,"   ",Inhalt_K7!GSY52)</f>
        <v xml:space="preserve">   </v>
      </c>
      <c r="GSX38" s="81" t="str">
        <f>CONCATENATE(Inhalt_K7!GSY52,"   ",Inhalt_K7!GSZ52)</f>
        <v xml:space="preserve">   </v>
      </c>
      <c r="GSY38" s="81" t="str">
        <f>CONCATENATE(Inhalt_K7!GSZ52,"   ",Inhalt_K7!GTA52)</f>
        <v xml:space="preserve">   </v>
      </c>
      <c r="GSZ38" s="81" t="str">
        <f>CONCATENATE(Inhalt_K7!GTA52,"   ",Inhalt_K7!GTB52)</f>
        <v xml:space="preserve">   </v>
      </c>
      <c r="GTA38" s="81" t="str">
        <f>CONCATENATE(Inhalt_K7!GTB52,"   ",Inhalt_K7!GTC52)</f>
        <v xml:space="preserve">   </v>
      </c>
      <c r="GTB38" s="81" t="str">
        <f>CONCATENATE(Inhalt_K7!GTC52,"   ",Inhalt_K7!GTD52)</f>
        <v xml:space="preserve">   </v>
      </c>
      <c r="GTC38" s="81" t="str">
        <f>CONCATENATE(Inhalt_K7!GTD52,"   ",Inhalt_K7!GTE52)</f>
        <v xml:space="preserve">   </v>
      </c>
      <c r="GTD38" s="81" t="str">
        <f>CONCATENATE(Inhalt_K7!GTE52,"   ",Inhalt_K7!GTF52)</f>
        <v xml:space="preserve">   </v>
      </c>
      <c r="GTE38" s="81" t="str">
        <f>CONCATENATE(Inhalt_K7!GTF52,"   ",Inhalt_K7!GTG52)</f>
        <v xml:space="preserve">   </v>
      </c>
      <c r="GTF38" s="81" t="str">
        <f>CONCATENATE(Inhalt_K7!GTG52,"   ",Inhalt_K7!GTH52)</f>
        <v xml:space="preserve">   </v>
      </c>
      <c r="GTG38" s="81" t="str">
        <f>CONCATENATE(Inhalt_K7!GTH52,"   ",Inhalt_K7!GTI52)</f>
        <v xml:space="preserve">   </v>
      </c>
      <c r="GTH38" s="81" t="str">
        <f>CONCATENATE(Inhalt_K7!GTI52,"   ",Inhalt_K7!GTJ52)</f>
        <v xml:space="preserve">   </v>
      </c>
      <c r="GTI38" s="81" t="str">
        <f>CONCATENATE(Inhalt_K7!GTJ52,"   ",Inhalt_K7!GTK52)</f>
        <v xml:space="preserve">   </v>
      </c>
      <c r="GTJ38" s="81" t="str">
        <f>CONCATENATE(Inhalt_K7!GTK52,"   ",Inhalt_K7!GTL52)</f>
        <v xml:space="preserve">   </v>
      </c>
      <c r="GTK38" s="81" t="str">
        <f>CONCATENATE(Inhalt_K7!GTL52,"   ",Inhalt_K7!GTM52)</f>
        <v xml:space="preserve">   </v>
      </c>
      <c r="GTL38" s="81" t="str">
        <f>CONCATENATE(Inhalt_K7!GTM52,"   ",Inhalt_K7!GTN52)</f>
        <v xml:space="preserve">   </v>
      </c>
      <c r="GTM38" s="81" t="str">
        <f>CONCATENATE(Inhalt_K7!GTN52,"   ",Inhalt_K7!GTO52)</f>
        <v xml:space="preserve">   </v>
      </c>
      <c r="GTN38" s="81" t="str">
        <f>CONCATENATE(Inhalt_K7!GTO52,"   ",Inhalt_K7!GTP52)</f>
        <v xml:space="preserve">   </v>
      </c>
      <c r="GTO38" s="81" t="str">
        <f>CONCATENATE(Inhalt_K7!GTP52,"   ",Inhalt_K7!GTQ52)</f>
        <v xml:space="preserve">   </v>
      </c>
      <c r="GTP38" s="81" t="str">
        <f>CONCATENATE(Inhalt_K7!GTQ52,"   ",Inhalt_K7!GTR52)</f>
        <v xml:space="preserve">   </v>
      </c>
      <c r="GTQ38" s="81" t="str">
        <f>CONCATENATE(Inhalt_K7!GTR52,"   ",Inhalt_K7!GTS52)</f>
        <v xml:space="preserve">   </v>
      </c>
      <c r="GTR38" s="81" t="str">
        <f>CONCATENATE(Inhalt_K7!GTS52,"   ",Inhalt_K7!GTT52)</f>
        <v xml:space="preserve">   </v>
      </c>
      <c r="GTS38" s="81" t="str">
        <f>CONCATENATE(Inhalt_K7!GTT52,"   ",Inhalt_K7!GTU52)</f>
        <v xml:space="preserve">   </v>
      </c>
      <c r="GTT38" s="81" t="str">
        <f>CONCATENATE(Inhalt_K7!GTU52,"   ",Inhalt_K7!GTV52)</f>
        <v xml:space="preserve">   </v>
      </c>
      <c r="GTU38" s="81" t="str">
        <f>CONCATENATE(Inhalt_K7!GTV52,"   ",Inhalt_K7!GTW52)</f>
        <v xml:space="preserve">   </v>
      </c>
      <c r="GTV38" s="81" t="str">
        <f>CONCATENATE(Inhalt_K7!GTW52,"   ",Inhalt_K7!GTX52)</f>
        <v xml:space="preserve">   </v>
      </c>
      <c r="GTW38" s="81" t="str">
        <f>CONCATENATE(Inhalt_K7!GTX52,"   ",Inhalt_K7!GTY52)</f>
        <v xml:space="preserve">   </v>
      </c>
      <c r="GTX38" s="81" t="str">
        <f>CONCATENATE(Inhalt_K7!GTY52,"   ",Inhalt_K7!GTZ52)</f>
        <v xml:space="preserve">   </v>
      </c>
      <c r="GTY38" s="81" t="str">
        <f>CONCATENATE(Inhalt_K7!GTZ52,"   ",Inhalt_K7!GUA52)</f>
        <v xml:space="preserve">   </v>
      </c>
      <c r="GTZ38" s="81" t="str">
        <f>CONCATENATE(Inhalt_K7!GUA52,"   ",Inhalt_K7!GUB52)</f>
        <v xml:space="preserve">   </v>
      </c>
      <c r="GUA38" s="81" t="str">
        <f>CONCATENATE(Inhalt_K7!GUB52,"   ",Inhalt_K7!GUC52)</f>
        <v xml:space="preserve">   </v>
      </c>
      <c r="GUB38" s="81" t="str">
        <f>CONCATENATE(Inhalt_K7!GUC52,"   ",Inhalt_K7!GUD52)</f>
        <v xml:space="preserve">   </v>
      </c>
      <c r="GUC38" s="81" t="str">
        <f>CONCATENATE(Inhalt_K7!GUD52,"   ",Inhalt_K7!GUE52)</f>
        <v xml:space="preserve">   </v>
      </c>
      <c r="GUD38" s="81" t="str">
        <f>CONCATENATE(Inhalt_K7!GUE52,"   ",Inhalt_K7!GUF52)</f>
        <v xml:space="preserve">   </v>
      </c>
      <c r="GUE38" s="81" t="str">
        <f>CONCATENATE(Inhalt_K7!GUF52,"   ",Inhalt_K7!GUG52)</f>
        <v xml:space="preserve">   </v>
      </c>
      <c r="GUF38" s="81" t="str">
        <f>CONCATENATE(Inhalt_K7!GUG52,"   ",Inhalt_K7!GUH52)</f>
        <v xml:space="preserve">   </v>
      </c>
      <c r="GUG38" s="81" t="str">
        <f>CONCATENATE(Inhalt_K7!GUH52,"   ",Inhalt_K7!GUI52)</f>
        <v xml:space="preserve">   </v>
      </c>
      <c r="GUH38" s="81" t="str">
        <f>CONCATENATE(Inhalt_K7!GUI52,"   ",Inhalt_K7!GUJ52)</f>
        <v xml:space="preserve">   </v>
      </c>
      <c r="GUI38" s="81" t="str">
        <f>CONCATENATE(Inhalt_K7!GUJ52,"   ",Inhalt_K7!GUK52)</f>
        <v xml:space="preserve">   </v>
      </c>
      <c r="GUJ38" s="81" t="str">
        <f>CONCATENATE(Inhalt_K7!GUK52,"   ",Inhalt_K7!GUL52)</f>
        <v xml:space="preserve">   </v>
      </c>
      <c r="GUK38" s="81" t="str">
        <f>CONCATENATE(Inhalt_K7!GUL52,"   ",Inhalt_K7!GUM52)</f>
        <v xml:space="preserve">   </v>
      </c>
      <c r="GUL38" s="81" t="str">
        <f>CONCATENATE(Inhalt_K7!GUM52,"   ",Inhalt_K7!GUN52)</f>
        <v xml:space="preserve">   </v>
      </c>
      <c r="GUM38" s="81" t="str">
        <f>CONCATENATE(Inhalt_K7!GUN52,"   ",Inhalt_K7!GUO52)</f>
        <v xml:space="preserve">   </v>
      </c>
      <c r="GUN38" s="81" t="str">
        <f>CONCATENATE(Inhalt_K7!GUO52,"   ",Inhalt_K7!GUP52)</f>
        <v xml:space="preserve">   </v>
      </c>
      <c r="GUO38" s="81" t="str">
        <f>CONCATENATE(Inhalt_K7!GUP52,"   ",Inhalt_K7!GUQ52)</f>
        <v xml:space="preserve">   </v>
      </c>
      <c r="GUP38" s="81" t="str">
        <f>CONCATENATE(Inhalt_K7!GUQ52,"   ",Inhalt_K7!GUR52)</f>
        <v xml:space="preserve">   </v>
      </c>
      <c r="GUQ38" s="81" t="str">
        <f>CONCATENATE(Inhalt_K7!GUR52,"   ",Inhalt_K7!GUS52)</f>
        <v xml:space="preserve">   </v>
      </c>
      <c r="GUR38" s="81" t="str">
        <f>CONCATENATE(Inhalt_K7!GUS52,"   ",Inhalt_K7!GUT52)</f>
        <v xml:space="preserve">   </v>
      </c>
      <c r="GUS38" s="81" t="str">
        <f>CONCATENATE(Inhalt_K7!GUT52,"   ",Inhalt_K7!GUU52)</f>
        <v xml:space="preserve">   </v>
      </c>
      <c r="GUT38" s="81" t="str">
        <f>CONCATENATE(Inhalt_K7!GUU52,"   ",Inhalt_K7!GUV52)</f>
        <v xml:space="preserve">   </v>
      </c>
      <c r="GUU38" s="81" t="str">
        <f>CONCATENATE(Inhalt_K7!GUV52,"   ",Inhalt_K7!GUW52)</f>
        <v xml:space="preserve">   </v>
      </c>
      <c r="GUV38" s="81" t="str">
        <f>CONCATENATE(Inhalt_K7!GUW52,"   ",Inhalt_K7!GUX52)</f>
        <v xml:space="preserve">   </v>
      </c>
      <c r="GUW38" s="81" t="str">
        <f>CONCATENATE(Inhalt_K7!GUX52,"   ",Inhalt_K7!GUY52)</f>
        <v xml:space="preserve">   </v>
      </c>
      <c r="GUX38" s="81" t="str">
        <f>CONCATENATE(Inhalt_K7!GUY52,"   ",Inhalt_K7!GUZ52)</f>
        <v xml:space="preserve">   </v>
      </c>
      <c r="GUY38" s="81" t="str">
        <f>CONCATENATE(Inhalt_K7!GUZ52,"   ",Inhalt_K7!GVA52)</f>
        <v xml:space="preserve">   </v>
      </c>
      <c r="GUZ38" s="81" t="str">
        <f>CONCATENATE(Inhalt_K7!GVA52,"   ",Inhalt_K7!GVB52)</f>
        <v xml:space="preserve">   </v>
      </c>
      <c r="GVA38" s="81" t="str">
        <f>CONCATENATE(Inhalt_K7!GVB52,"   ",Inhalt_K7!GVC52)</f>
        <v xml:space="preserve">   </v>
      </c>
      <c r="GVB38" s="81" t="str">
        <f>CONCATENATE(Inhalt_K7!GVC52,"   ",Inhalt_K7!GVD52)</f>
        <v xml:space="preserve">   </v>
      </c>
      <c r="GVC38" s="81" t="str">
        <f>CONCATENATE(Inhalt_K7!GVD52,"   ",Inhalt_K7!GVE52)</f>
        <v xml:space="preserve">   </v>
      </c>
      <c r="GVD38" s="81" t="str">
        <f>CONCATENATE(Inhalt_K7!GVE52,"   ",Inhalt_K7!GVF52)</f>
        <v xml:space="preserve">   </v>
      </c>
      <c r="GVE38" s="81" t="str">
        <f>CONCATENATE(Inhalt_K7!GVF52,"   ",Inhalt_K7!GVG52)</f>
        <v xml:space="preserve">   </v>
      </c>
      <c r="GVF38" s="81" t="str">
        <f>CONCATENATE(Inhalt_K7!GVG52,"   ",Inhalt_K7!GVH52)</f>
        <v xml:space="preserve">   </v>
      </c>
      <c r="GVG38" s="81" t="str">
        <f>CONCATENATE(Inhalt_K7!GVH52,"   ",Inhalt_K7!GVI52)</f>
        <v xml:space="preserve">   </v>
      </c>
      <c r="GVH38" s="81" t="str">
        <f>CONCATENATE(Inhalt_K7!GVI52,"   ",Inhalt_K7!GVJ52)</f>
        <v xml:space="preserve">   </v>
      </c>
      <c r="GVI38" s="81" t="str">
        <f>CONCATENATE(Inhalt_K7!GVJ52,"   ",Inhalt_K7!GVK52)</f>
        <v xml:space="preserve">   </v>
      </c>
      <c r="GVJ38" s="81" t="str">
        <f>CONCATENATE(Inhalt_K7!GVK52,"   ",Inhalt_K7!GVL52)</f>
        <v xml:space="preserve">   </v>
      </c>
      <c r="GVK38" s="81" t="str">
        <f>CONCATENATE(Inhalt_K7!GVL52,"   ",Inhalt_K7!GVM52)</f>
        <v xml:space="preserve">   </v>
      </c>
      <c r="GVL38" s="81" t="str">
        <f>CONCATENATE(Inhalt_K7!GVM52,"   ",Inhalt_K7!GVN52)</f>
        <v xml:space="preserve">   </v>
      </c>
      <c r="GVM38" s="81" t="str">
        <f>CONCATENATE(Inhalt_K7!GVN52,"   ",Inhalt_K7!GVO52)</f>
        <v xml:space="preserve">   </v>
      </c>
      <c r="GVN38" s="81" t="str">
        <f>CONCATENATE(Inhalt_K7!GVO52,"   ",Inhalt_K7!GVP52)</f>
        <v xml:space="preserve">   </v>
      </c>
      <c r="GVO38" s="81" t="str">
        <f>CONCATENATE(Inhalt_K7!GVP52,"   ",Inhalt_K7!GVQ52)</f>
        <v xml:space="preserve">   </v>
      </c>
      <c r="GVP38" s="81" t="str">
        <f>CONCATENATE(Inhalt_K7!GVQ52,"   ",Inhalt_K7!GVR52)</f>
        <v xml:space="preserve">   </v>
      </c>
      <c r="GVQ38" s="81" t="str">
        <f>CONCATENATE(Inhalt_K7!GVR52,"   ",Inhalt_K7!GVS52)</f>
        <v xml:space="preserve">   </v>
      </c>
      <c r="GVR38" s="81" t="str">
        <f>CONCATENATE(Inhalt_K7!GVS52,"   ",Inhalt_K7!GVT52)</f>
        <v xml:space="preserve">   </v>
      </c>
      <c r="GVS38" s="81" t="str">
        <f>CONCATENATE(Inhalt_K7!GVT52,"   ",Inhalt_K7!GVU52)</f>
        <v xml:space="preserve">   </v>
      </c>
      <c r="GVT38" s="81" t="str">
        <f>CONCATENATE(Inhalt_K7!GVU52,"   ",Inhalt_K7!GVV52)</f>
        <v xml:space="preserve">   </v>
      </c>
      <c r="GVU38" s="81" t="str">
        <f>CONCATENATE(Inhalt_K7!GVV52,"   ",Inhalt_K7!GVW52)</f>
        <v xml:space="preserve">   </v>
      </c>
      <c r="GVV38" s="81" t="str">
        <f>CONCATENATE(Inhalt_K7!GVW52,"   ",Inhalt_K7!GVX52)</f>
        <v xml:space="preserve">   </v>
      </c>
      <c r="GVW38" s="81" t="str">
        <f>CONCATENATE(Inhalt_K7!GVX52,"   ",Inhalt_K7!GVY52)</f>
        <v xml:space="preserve">   </v>
      </c>
      <c r="GVX38" s="81" t="str">
        <f>CONCATENATE(Inhalt_K7!GVY52,"   ",Inhalt_K7!GVZ52)</f>
        <v xml:space="preserve">   </v>
      </c>
      <c r="GVY38" s="81" t="str">
        <f>CONCATENATE(Inhalt_K7!GVZ52,"   ",Inhalt_K7!GWA52)</f>
        <v xml:space="preserve">   </v>
      </c>
      <c r="GVZ38" s="81" t="str">
        <f>CONCATENATE(Inhalt_K7!GWA52,"   ",Inhalt_K7!GWB52)</f>
        <v xml:space="preserve">   </v>
      </c>
      <c r="GWA38" s="81" t="str">
        <f>CONCATENATE(Inhalt_K7!GWB52,"   ",Inhalt_K7!GWC52)</f>
        <v xml:space="preserve">   </v>
      </c>
      <c r="GWB38" s="81" t="str">
        <f>CONCATENATE(Inhalt_K7!GWC52,"   ",Inhalt_K7!GWD52)</f>
        <v xml:space="preserve">   </v>
      </c>
      <c r="GWC38" s="81" t="str">
        <f>CONCATENATE(Inhalt_K7!GWD52,"   ",Inhalt_K7!GWE52)</f>
        <v xml:space="preserve">   </v>
      </c>
      <c r="GWD38" s="81" t="str">
        <f>CONCATENATE(Inhalt_K7!GWE52,"   ",Inhalt_K7!GWF52)</f>
        <v xml:space="preserve">   </v>
      </c>
      <c r="GWE38" s="81" t="str">
        <f>CONCATENATE(Inhalt_K7!GWF52,"   ",Inhalt_K7!GWG52)</f>
        <v xml:space="preserve">   </v>
      </c>
      <c r="GWF38" s="81" t="str">
        <f>CONCATENATE(Inhalt_K7!GWG52,"   ",Inhalt_K7!GWH52)</f>
        <v xml:space="preserve">   </v>
      </c>
      <c r="GWG38" s="81" t="str">
        <f>CONCATENATE(Inhalt_K7!GWH52,"   ",Inhalt_K7!GWI52)</f>
        <v xml:space="preserve">   </v>
      </c>
      <c r="GWH38" s="81" t="str">
        <f>CONCATENATE(Inhalt_K7!GWI52,"   ",Inhalt_K7!GWJ52)</f>
        <v xml:space="preserve">   </v>
      </c>
      <c r="GWI38" s="81" t="str">
        <f>CONCATENATE(Inhalt_K7!GWJ52,"   ",Inhalt_K7!GWK52)</f>
        <v xml:space="preserve">   </v>
      </c>
      <c r="GWJ38" s="81" t="str">
        <f>CONCATENATE(Inhalt_K7!GWK52,"   ",Inhalt_K7!GWL52)</f>
        <v xml:space="preserve">   </v>
      </c>
      <c r="GWK38" s="81" t="str">
        <f>CONCATENATE(Inhalt_K7!GWL52,"   ",Inhalt_K7!GWM52)</f>
        <v xml:space="preserve">   </v>
      </c>
      <c r="GWL38" s="81" t="str">
        <f>CONCATENATE(Inhalt_K7!GWM52,"   ",Inhalt_K7!GWN52)</f>
        <v xml:space="preserve">   </v>
      </c>
      <c r="GWM38" s="81" t="str">
        <f>CONCATENATE(Inhalt_K7!GWN52,"   ",Inhalt_K7!GWO52)</f>
        <v xml:space="preserve">   </v>
      </c>
      <c r="GWN38" s="81" t="str">
        <f>CONCATENATE(Inhalt_K7!GWO52,"   ",Inhalt_K7!GWP52)</f>
        <v xml:space="preserve">   </v>
      </c>
      <c r="GWO38" s="81" t="str">
        <f>CONCATENATE(Inhalt_K7!GWP52,"   ",Inhalt_K7!GWQ52)</f>
        <v xml:space="preserve">   </v>
      </c>
      <c r="GWP38" s="81" t="str">
        <f>CONCATENATE(Inhalt_K7!GWQ52,"   ",Inhalt_K7!GWR52)</f>
        <v xml:space="preserve">   </v>
      </c>
      <c r="GWQ38" s="81" t="str">
        <f>CONCATENATE(Inhalt_K7!GWR52,"   ",Inhalt_K7!GWS52)</f>
        <v xml:space="preserve">   </v>
      </c>
      <c r="GWR38" s="81" t="str">
        <f>CONCATENATE(Inhalt_K7!GWS52,"   ",Inhalt_K7!GWT52)</f>
        <v xml:space="preserve">   </v>
      </c>
      <c r="GWS38" s="81" t="str">
        <f>CONCATENATE(Inhalt_K7!GWT52,"   ",Inhalt_K7!GWU52)</f>
        <v xml:space="preserve">   </v>
      </c>
      <c r="GWT38" s="81" t="str">
        <f>CONCATENATE(Inhalt_K7!GWU52,"   ",Inhalt_K7!GWV52)</f>
        <v xml:space="preserve">   </v>
      </c>
      <c r="GWU38" s="81" t="str">
        <f>CONCATENATE(Inhalt_K7!GWV52,"   ",Inhalt_K7!GWW52)</f>
        <v xml:space="preserve">   </v>
      </c>
      <c r="GWV38" s="81" t="str">
        <f>CONCATENATE(Inhalt_K7!GWW52,"   ",Inhalt_K7!GWX52)</f>
        <v xml:space="preserve">   </v>
      </c>
      <c r="GWW38" s="81" t="str">
        <f>CONCATENATE(Inhalt_K7!GWX52,"   ",Inhalt_K7!GWY52)</f>
        <v xml:space="preserve">   </v>
      </c>
      <c r="GWX38" s="81" t="str">
        <f>CONCATENATE(Inhalt_K7!GWY52,"   ",Inhalt_K7!GWZ52)</f>
        <v xml:space="preserve">   </v>
      </c>
      <c r="GWY38" s="81" t="str">
        <f>CONCATENATE(Inhalt_K7!GWZ52,"   ",Inhalt_K7!GXA52)</f>
        <v xml:space="preserve">   </v>
      </c>
      <c r="GWZ38" s="81" t="str">
        <f>CONCATENATE(Inhalt_K7!GXA52,"   ",Inhalt_K7!GXB52)</f>
        <v xml:space="preserve">   </v>
      </c>
      <c r="GXA38" s="81" t="str">
        <f>CONCATENATE(Inhalt_K7!GXB52,"   ",Inhalt_K7!GXC52)</f>
        <v xml:space="preserve">   </v>
      </c>
      <c r="GXB38" s="81" t="str">
        <f>CONCATENATE(Inhalt_K7!GXC52,"   ",Inhalt_K7!GXD52)</f>
        <v xml:space="preserve">   </v>
      </c>
      <c r="GXC38" s="81" t="str">
        <f>CONCATENATE(Inhalt_K7!GXD52,"   ",Inhalt_K7!GXE52)</f>
        <v xml:space="preserve">   </v>
      </c>
      <c r="GXD38" s="81" t="str">
        <f>CONCATENATE(Inhalt_K7!GXE52,"   ",Inhalt_K7!GXF52)</f>
        <v xml:space="preserve">   </v>
      </c>
      <c r="GXE38" s="81" t="str">
        <f>CONCATENATE(Inhalt_K7!GXF52,"   ",Inhalt_K7!GXG52)</f>
        <v xml:space="preserve">   </v>
      </c>
      <c r="GXF38" s="81" t="str">
        <f>CONCATENATE(Inhalt_K7!GXG52,"   ",Inhalt_K7!GXH52)</f>
        <v xml:space="preserve">   </v>
      </c>
      <c r="GXG38" s="81" t="str">
        <f>CONCATENATE(Inhalt_K7!GXH52,"   ",Inhalt_K7!GXI52)</f>
        <v xml:space="preserve">   </v>
      </c>
      <c r="GXH38" s="81" t="str">
        <f>CONCATENATE(Inhalt_K7!GXI52,"   ",Inhalt_K7!GXJ52)</f>
        <v xml:space="preserve">   </v>
      </c>
      <c r="GXI38" s="81" t="str">
        <f>CONCATENATE(Inhalt_K7!GXJ52,"   ",Inhalt_K7!GXK52)</f>
        <v xml:space="preserve">   </v>
      </c>
      <c r="GXJ38" s="81" t="str">
        <f>CONCATENATE(Inhalt_K7!GXK52,"   ",Inhalt_K7!GXL52)</f>
        <v xml:space="preserve">   </v>
      </c>
      <c r="GXK38" s="81" t="str">
        <f>CONCATENATE(Inhalt_K7!GXL52,"   ",Inhalt_K7!GXM52)</f>
        <v xml:space="preserve">   </v>
      </c>
      <c r="GXL38" s="81" t="str">
        <f>CONCATENATE(Inhalt_K7!GXM52,"   ",Inhalt_K7!GXN52)</f>
        <v xml:space="preserve">   </v>
      </c>
      <c r="GXM38" s="81" t="str">
        <f>CONCATENATE(Inhalt_K7!GXN52,"   ",Inhalt_K7!GXO52)</f>
        <v xml:space="preserve">   </v>
      </c>
      <c r="GXN38" s="81" t="str">
        <f>CONCATENATE(Inhalt_K7!GXO52,"   ",Inhalt_K7!GXP52)</f>
        <v xml:space="preserve">   </v>
      </c>
      <c r="GXO38" s="81" t="str">
        <f>CONCATENATE(Inhalt_K7!GXP52,"   ",Inhalt_K7!GXQ52)</f>
        <v xml:space="preserve">   </v>
      </c>
      <c r="GXP38" s="81" t="str">
        <f>CONCATENATE(Inhalt_K7!GXQ52,"   ",Inhalt_K7!GXR52)</f>
        <v xml:space="preserve">   </v>
      </c>
      <c r="GXQ38" s="81" t="str">
        <f>CONCATENATE(Inhalt_K7!GXR52,"   ",Inhalt_K7!GXS52)</f>
        <v xml:space="preserve">   </v>
      </c>
      <c r="GXR38" s="81" t="str">
        <f>CONCATENATE(Inhalt_K7!GXS52,"   ",Inhalt_K7!GXT52)</f>
        <v xml:space="preserve">   </v>
      </c>
      <c r="GXS38" s="81" t="str">
        <f>CONCATENATE(Inhalt_K7!GXT52,"   ",Inhalt_K7!GXU52)</f>
        <v xml:space="preserve">   </v>
      </c>
      <c r="GXT38" s="81" t="str">
        <f>CONCATENATE(Inhalt_K7!GXU52,"   ",Inhalt_K7!GXV52)</f>
        <v xml:space="preserve">   </v>
      </c>
      <c r="GXU38" s="81" t="str">
        <f>CONCATENATE(Inhalt_K7!GXV52,"   ",Inhalt_K7!GXW52)</f>
        <v xml:space="preserve">   </v>
      </c>
      <c r="GXV38" s="81" t="str">
        <f>CONCATENATE(Inhalt_K7!GXW52,"   ",Inhalt_K7!GXX52)</f>
        <v xml:space="preserve">   </v>
      </c>
      <c r="GXW38" s="81" t="str">
        <f>CONCATENATE(Inhalt_K7!GXX52,"   ",Inhalt_K7!GXY52)</f>
        <v xml:space="preserve">   </v>
      </c>
      <c r="GXX38" s="81" t="str">
        <f>CONCATENATE(Inhalt_K7!GXY52,"   ",Inhalt_K7!GXZ52)</f>
        <v xml:space="preserve">   </v>
      </c>
      <c r="GXY38" s="81" t="str">
        <f>CONCATENATE(Inhalt_K7!GXZ52,"   ",Inhalt_K7!GYA52)</f>
        <v xml:space="preserve">   </v>
      </c>
      <c r="GXZ38" s="81" t="str">
        <f>CONCATENATE(Inhalt_K7!GYA52,"   ",Inhalt_K7!GYB52)</f>
        <v xml:space="preserve">   </v>
      </c>
      <c r="GYA38" s="81" t="str">
        <f>CONCATENATE(Inhalt_K7!GYB52,"   ",Inhalt_K7!GYC52)</f>
        <v xml:space="preserve">   </v>
      </c>
      <c r="GYB38" s="81" t="str">
        <f>CONCATENATE(Inhalt_K7!GYC52,"   ",Inhalt_K7!GYD52)</f>
        <v xml:space="preserve">   </v>
      </c>
      <c r="GYC38" s="81" t="str">
        <f>CONCATENATE(Inhalt_K7!GYD52,"   ",Inhalt_K7!GYE52)</f>
        <v xml:space="preserve">   </v>
      </c>
      <c r="GYD38" s="81" t="str">
        <f>CONCATENATE(Inhalt_K7!GYE52,"   ",Inhalt_K7!GYF52)</f>
        <v xml:space="preserve">   </v>
      </c>
      <c r="GYE38" s="81" t="str">
        <f>CONCATENATE(Inhalt_K7!GYF52,"   ",Inhalt_K7!GYG52)</f>
        <v xml:space="preserve">   </v>
      </c>
      <c r="GYF38" s="81" t="str">
        <f>CONCATENATE(Inhalt_K7!GYG52,"   ",Inhalt_K7!GYH52)</f>
        <v xml:space="preserve">   </v>
      </c>
      <c r="GYG38" s="81" t="str">
        <f>CONCATENATE(Inhalt_K7!GYH52,"   ",Inhalt_K7!GYI52)</f>
        <v xml:space="preserve">   </v>
      </c>
      <c r="GYH38" s="81" t="str">
        <f>CONCATENATE(Inhalt_K7!GYI52,"   ",Inhalt_K7!GYJ52)</f>
        <v xml:space="preserve">   </v>
      </c>
      <c r="GYI38" s="81" t="str">
        <f>CONCATENATE(Inhalt_K7!GYJ52,"   ",Inhalt_K7!GYK52)</f>
        <v xml:space="preserve">   </v>
      </c>
      <c r="GYJ38" s="81" t="str">
        <f>CONCATENATE(Inhalt_K7!GYK52,"   ",Inhalt_K7!GYL52)</f>
        <v xml:space="preserve">   </v>
      </c>
      <c r="GYK38" s="81" t="str">
        <f>CONCATENATE(Inhalt_K7!GYL52,"   ",Inhalt_K7!GYM52)</f>
        <v xml:space="preserve">   </v>
      </c>
      <c r="GYL38" s="81" t="str">
        <f>CONCATENATE(Inhalt_K7!GYM52,"   ",Inhalt_K7!GYN52)</f>
        <v xml:space="preserve">   </v>
      </c>
      <c r="GYM38" s="81" t="str">
        <f>CONCATENATE(Inhalt_K7!GYN52,"   ",Inhalt_K7!GYO52)</f>
        <v xml:space="preserve">   </v>
      </c>
      <c r="GYN38" s="81" t="str">
        <f>CONCATENATE(Inhalt_K7!GYO52,"   ",Inhalt_K7!GYP52)</f>
        <v xml:space="preserve">   </v>
      </c>
      <c r="GYO38" s="81" t="str">
        <f>CONCATENATE(Inhalt_K7!GYP52,"   ",Inhalt_K7!GYQ52)</f>
        <v xml:space="preserve">   </v>
      </c>
      <c r="GYP38" s="81" t="str">
        <f>CONCATENATE(Inhalt_K7!GYQ52,"   ",Inhalt_K7!GYR52)</f>
        <v xml:space="preserve">   </v>
      </c>
      <c r="GYQ38" s="81" t="str">
        <f>CONCATENATE(Inhalt_K7!GYR52,"   ",Inhalt_K7!GYS52)</f>
        <v xml:space="preserve">   </v>
      </c>
      <c r="GYR38" s="81" t="str">
        <f>CONCATENATE(Inhalt_K7!GYS52,"   ",Inhalt_K7!GYT52)</f>
        <v xml:space="preserve">   </v>
      </c>
      <c r="GYS38" s="81" t="str">
        <f>CONCATENATE(Inhalt_K7!GYT52,"   ",Inhalt_K7!GYU52)</f>
        <v xml:space="preserve">   </v>
      </c>
      <c r="GYT38" s="81" t="str">
        <f>CONCATENATE(Inhalt_K7!GYU52,"   ",Inhalt_K7!GYV52)</f>
        <v xml:space="preserve">   </v>
      </c>
      <c r="GYU38" s="81" t="str">
        <f>CONCATENATE(Inhalt_K7!GYV52,"   ",Inhalt_K7!GYW52)</f>
        <v xml:space="preserve">   </v>
      </c>
      <c r="GYV38" s="81" t="str">
        <f>CONCATENATE(Inhalt_K7!GYW52,"   ",Inhalt_K7!GYX52)</f>
        <v xml:space="preserve">   </v>
      </c>
      <c r="GYW38" s="81" t="str">
        <f>CONCATENATE(Inhalt_K7!GYX52,"   ",Inhalt_K7!GYY52)</f>
        <v xml:space="preserve">   </v>
      </c>
      <c r="GYX38" s="81" t="str">
        <f>CONCATENATE(Inhalt_K7!GYY52,"   ",Inhalt_K7!GYZ52)</f>
        <v xml:space="preserve">   </v>
      </c>
      <c r="GYY38" s="81" t="str">
        <f>CONCATENATE(Inhalt_K7!GYZ52,"   ",Inhalt_K7!GZA52)</f>
        <v xml:space="preserve">   </v>
      </c>
      <c r="GYZ38" s="81" t="str">
        <f>CONCATENATE(Inhalt_K7!GZA52,"   ",Inhalt_K7!GZB52)</f>
        <v xml:space="preserve">   </v>
      </c>
      <c r="GZA38" s="81" t="str">
        <f>CONCATENATE(Inhalt_K7!GZB52,"   ",Inhalt_K7!GZC52)</f>
        <v xml:space="preserve">   </v>
      </c>
      <c r="GZB38" s="81" t="str">
        <f>CONCATENATE(Inhalt_K7!GZC52,"   ",Inhalt_K7!GZD52)</f>
        <v xml:space="preserve">   </v>
      </c>
      <c r="GZC38" s="81" t="str">
        <f>CONCATENATE(Inhalt_K7!GZD52,"   ",Inhalt_K7!GZE52)</f>
        <v xml:space="preserve">   </v>
      </c>
      <c r="GZD38" s="81" t="str">
        <f>CONCATENATE(Inhalt_K7!GZE52,"   ",Inhalt_K7!GZF52)</f>
        <v xml:space="preserve">   </v>
      </c>
      <c r="GZE38" s="81" t="str">
        <f>CONCATENATE(Inhalt_K7!GZF52,"   ",Inhalt_K7!GZG52)</f>
        <v xml:space="preserve">   </v>
      </c>
      <c r="GZF38" s="81" t="str">
        <f>CONCATENATE(Inhalt_K7!GZG52,"   ",Inhalt_K7!GZH52)</f>
        <v xml:space="preserve">   </v>
      </c>
      <c r="GZG38" s="81" t="str">
        <f>CONCATENATE(Inhalt_K7!GZH52,"   ",Inhalt_K7!GZI52)</f>
        <v xml:space="preserve">   </v>
      </c>
      <c r="GZH38" s="81" t="str">
        <f>CONCATENATE(Inhalt_K7!GZI52,"   ",Inhalt_K7!GZJ52)</f>
        <v xml:space="preserve">   </v>
      </c>
      <c r="GZI38" s="81" t="str">
        <f>CONCATENATE(Inhalt_K7!GZJ52,"   ",Inhalt_K7!GZK52)</f>
        <v xml:space="preserve">   </v>
      </c>
      <c r="GZJ38" s="81" t="str">
        <f>CONCATENATE(Inhalt_K7!GZK52,"   ",Inhalt_K7!GZL52)</f>
        <v xml:space="preserve">   </v>
      </c>
      <c r="GZK38" s="81" t="str">
        <f>CONCATENATE(Inhalt_K7!GZL52,"   ",Inhalt_K7!GZM52)</f>
        <v xml:space="preserve">   </v>
      </c>
      <c r="GZL38" s="81" t="str">
        <f>CONCATENATE(Inhalt_K7!GZM52,"   ",Inhalt_K7!GZN52)</f>
        <v xml:space="preserve">   </v>
      </c>
      <c r="GZM38" s="81" t="str">
        <f>CONCATENATE(Inhalt_K7!GZN52,"   ",Inhalt_K7!GZO52)</f>
        <v xml:space="preserve">   </v>
      </c>
      <c r="GZN38" s="81" t="str">
        <f>CONCATENATE(Inhalt_K7!GZO52,"   ",Inhalt_K7!GZP52)</f>
        <v xml:space="preserve">   </v>
      </c>
      <c r="GZO38" s="81" t="str">
        <f>CONCATENATE(Inhalt_K7!GZP52,"   ",Inhalt_K7!GZQ52)</f>
        <v xml:space="preserve">   </v>
      </c>
      <c r="GZP38" s="81" t="str">
        <f>CONCATENATE(Inhalt_K7!GZQ52,"   ",Inhalt_K7!GZR52)</f>
        <v xml:space="preserve">   </v>
      </c>
      <c r="GZQ38" s="81" t="str">
        <f>CONCATENATE(Inhalt_K7!GZR52,"   ",Inhalt_K7!GZS52)</f>
        <v xml:space="preserve">   </v>
      </c>
      <c r="GZR38" s="81" t="str">
        <f>CONCATENATE(Inhalt_K7!GZS52,"   ",Inhalt_K7!GZT52)</f>
        <v xml:space="preserve">   </v>
      </c>
      <c r="GZS38" s="81" t="str">
        <f>CONCATENATE(Inhalt_K7!GZT52,"   ",Inhalt_K7!GZU52)</f>
        <v xml:space="preserve">   </v>
      </c>
      <c r="GZT38" s="81" t="str">
        <f>CONCATENATE(Inhalt_K7!GZU52,"   ",Inhalt_K7!GZV52)</f>
        <v xml:space="preserve">   </v>
      </c>
      <c r="GZU38" s="81" t="str">
        <f>CONCATENATE(Inhalt_K7!GZV52,"   ",Inhalt_K7!GZW52)</f>
        <v xml:space="preserve">   </v>
      </c>
      <c r="GZV38" s="81" t="str">
        <f>CONCATENATE(Inhalt_K7!GZW52,"   ",Inhalt_K7!GZX52)</f>
        <v xml:space="preserve">   </v>
      </c>
      <c r="GZW38" s="81" t="str">
        <f>CONCATENATE(Inhalt_K7!GZX52,"   ",Inhalt_K7!GZY52)</f>
        <v xml:space="preserve">   </v>
      </c>
      <c r="GZX38" s="81" t="str">
        <f>CONCATENATE(Inhalt_K7!GZY52,"   ",Inhalt_K7!GZZ52)</f>
        <v xml:space="preserve">   </v>
      </c>
      <c r="GZY38" s="81" t="str">
        <f>CONCATENATE(Inhalt_K7!GZZ52,"   ",Inhalt_K7!HAA52)</f>
        <v xml:space="preserve">   </v>
      </c>
      <c r="GZZ38" s="81" t="str">
        <f>CONCATENATE(Inhalt_K7!HAA52,"   ",Inhalt_K7!HAB52)</f>
        <v xml:space="preserve">   </v>
      </c>
      <c r="HAA38" s="81" t="str">
        <f>CONCATENATE(Inhalt_K7!HAB52,"   ",Inhalt_K7!HAC52)</f>
        <v xml:space="preserve">   </v>
      </c>
      <c r="HAB38" s="81" t="str">
        <f>CONCATENATE(Inhalt_K7!HAC52,"   ",Inhalt_K7!HAD52)</f>
        <v xml:space="preserve">   </v>
      </c>
      <c r="HAC38" s="81" t="str">
        <f>CONCATENATE(Inhalt_K7!HAD52,"   ",Inhalt_K7!HAE52)</f>
        <v xml:space="preserve">   </v>
      </c>
      <c r="HAD38" s="81" t="str">
        <f>CONCATENATE(Inhalt_K7!HAE52,"   ",Inhalt_K7!HAF52)</f>
        <v xml:space="preserve">   </v>
      </c>
      <c r="HAE38" s="81" t="str">
        <f>CONCATENATE(Inhalt_K7!HAF52,"   ",Inhalt_K7!HAG52)</f>
        <v xml:space="preserve">   </v>
      </c>
      <c r="HAF38" s="81" t="str">
        <f>CONCATENATE(Inhalt_K7!HAG52,"   ",Inhalt_K7!HAH52)</f>
        <v xml:space="preserve">   </v>
      </c>
      <c r="HAG38" s="81" t="str">
        <f>CONCATENATE(Inhalt_K7!HAH52,"   ",Inhalt_K7!HAI52)</f>
        <v xml:space="preserve">   </v>
      </c>
      <c r="HAH38" s="81" t="str">
        <f>CONCATENATE(Inhalt_K7!HAI52,"   ",Inhalt_K7!HAJ52)</f>
        <v xml:space="preserve">   </v>
      </c>
      <c r="HAI38" s="81" t="str">
        <f>CONCATENATE(Inhalt_K7!HAJ52,"   ",Inhalt_K7!HAK52)</f>
        <v xml:space="preserve">   </v>
      </c>
      <c r="HAJ38" s="81" t="str">
        <f>CONCATENATE(Inhalt_K7!HAK52,"   ",Inhalt_K7!HAL52)</f>
        <v xml:space="preserve">   </v>
      </c>
      <c r="HAK38" s="81" t="str">
        <f>CONCATENATE(Inhalt_K7!HAL52,"   ",Inhalt_K7!HAM52)</f>
        <v xml:space="preserve">   </v>
      </c>
      <c r="HAL38" s="81" t="str">
        <f>CONCATENATE(Inhalt_K7!HAM52,"   ",Inhalt_K7!HAN52)</f>
        <v xml:space="preserve">   </v>
      </c>
      <c r="HAM38" s="81" t="str">
        <f>CONCATENATE(Inhalt_K7!HAN52,"   ",Inhalt_K7!HAO52)</f>
        <v xml:space="preserve">   </v>
      </c>
      <c r="HAN38" s="81" t="str">
        <f>CONCATENATE(Inhalt_K7!HAO52,"   ",Inhalt_K7!HAP52)</f>
        <v xml:space="preserve">   </v>
      </c>
      <c r="HAO38" s="81" t="str">
        <f>CONCATENATE(Inhalt_K7!HAP52,"   ",Inhalt_K7!HAQ52)</f>
        <v xml:space="preserve">   </v>
      </c>
      <c r="HAP38" s="81" t="str">
        <f>CONCATENATE(Inhalt_K7!HAQ52,"   ",Inhalt_K7!HAR52)</f>
        <v xml:space="preserve">   </v>
      </c>
      <c r="HAQ38" s="81" t="str">
        <f>CONCATENATE(Inhalt_K7!HAR52,"   ",Inhalt_K7!HAS52)</f>
        <v xml:space="preserve">   </v>
      </c>
      <c r="HAR38" s="81" t="str">
        <f>CONCATENATE(Inhalt_K7!HAS52,"   ",Inhalt_K7!HAT52)</f>
        <v xml:space="preserve">   </v>
      </c>
      <c r="HAS38" s="81" t="str">
        <f>CONCATENATE(Inhalt_K7!HAT52,"   ",Inhalt_K7!HAU52)</f>
        <v xml:space="preserve">   </v>
      </c>
      <c r="HAT38" s="81" t="str">
        <f>CONCATENATE(Inhalt_K7!HAU52,"   ",Inhalt_K7!HAV52)</f>
        <v xml:space="preserve">   </v>
      </c>
      <c r="HAU38" s="81" t="str">
        <f>CONCATENATE(Inhalt_K7!HAV52,"   ",Inhalt_K7!HAW52)</f>
        <v xml:space="preserve">   </v>
      </c>
      <c r="HAV38" s="81" t="str">
        <f>CONCATENATE(Inhalt_K7!HAW52,"   ",Inhalt_K7!HAX52)</f>
        <v xml:space="preserve">   </v>
      </c>
      <c r="HAW38" s="81" t="str">
        <f>CONCATENATE(Inhalt_K7!HAX52,"   ",Inhalt_K7!HAY52)</f>
        <v xml:space="preserve">   </v>
      </c>
      <c r="HAX38" s="81" t="str">
        <f>CONCATENATE(Inhalt_K7!HAY52,"   ",Inhalt_K7!HAZ52)</f>
        <v xml:space="preserve">   </v>
      </c>
      <c r="HAY38" s="81" t="str">
        <f>CONCATENATE(Inhalt_K7!HAZ52,"   ",Inhalt_K7!HBA52)</f>
        <v xml:space="preserve">   </v>
      </c>
      <c r="HAZ38" s="81" t="str">
        <f>CONCATENATE(Inhalt_K7!HBA52,"   ",Inhalt_K7!HBB52)</f>
        <v xml:space="preserve">   </v>
      </c>
      <c r="HBA38" s="81" t="str">
        <f>CONCATENATE(Inhalt_K7!HBB52,"   ",Inhalt_K7!HBC52)</f>
        <v xml:space="preserve">   </v>
      </c>
      <c r="HBB38" s="81" t="str">
        <f>CONCATENATE(Inhalt_K7!HBC52,"   ",Inhalt_K7!HBD52)</f>
        <v xml:space="preserve">   </v>
      </c>
      <c r="HBC38" s="81" t="str">
        <f>CONCATENATE(Inhalt_K7!HBD52,"   ",Inhalt_K7!HBE52)</f>
        <v xml:space="preserve">   </v>
      </c>
      <c r="HBD38" s="81" t="str">
        <f>CONCATENATE(Inhalt_K7!HBE52,"   ",Inhalt_K7!HBF52)</f>
        <v xml:space="preserve">   </v>
      </c>
      <c r="HBE38" s="81" t="str">
        <f>CONCATENATE(Inhalt_K7!HBF52,"   ",Inhalt_K7!HBG52)</f>
        <v xml:space="preserve">   </v>
      </c>
      <c r="HBF38" s="81" t="str">
        <f>CONCATENATE(Inhalt_K7!HBG52,"   ",Inhalt_K7!HBH52)</f>
        <v xml:space="preserve">   </v>
      </c>
      <c r="HBG38" s="81" t="str">
        <f>CONCATENATE(Inhalt_K7!HBH52,"   ",Inhalt_K7!HBI52)</f>
        <v xml:space="preserve">   </v>
      </c>
      <c r="HBH38" s="81" t="str">
        <f>CONCATENATE(Inhalt_K7!HBI52,"   ",Inhalt_K7!HBJ52)</f>
        <v xml:space="preserve">   </v>
      </c>
      <c r="HBI38" s="81" t="str">
        <f>CONCATENATE(Inhalt_K7!HBJ52,"   ",Inhalt_K7!HBK52)</f>
        <v xml:space="preserve">   </v>
      </c>
      <c r="HBJ38" s="81" t="str">
        <f>CONCATENATE(Inhalt_K7!HBK52,"   ",Inhalt_K7!HBL52)</f>
        <v xml:space="preserve">   </v>
      </c>
      <c r="HBK38" s="81" t="str">
        <f>CONCATENATE(Inhalt_K7!HBL52,"   ",Inhalt_K7!HBM52)</f>
        <v xml:space="preserve">   </v>
      </c>
      <c r="HBL38" s="81" t="str">
        <f>CONCATENATE(Inhalt_K7!HBM52,"   ",Inhalt_K7!HBN52)</f>
        <v xml:space="preserve">   </v>
      </c>
      <c r="HBM38" s="81" t="str">
        <f>CONCATENATE(Inhalt_K7!HBN52,"   ",Inhalt_K7!HBO52)</f>
        <v xml:space="preserve">   </v>
      </c>
      <c r="HBN38" s="81" t="str">
        <f>CONCATENATE(Inhalt_K7!HBO52,"   ",Inhalt_K7!HBP52)</f>
        <v xml:space="preserve">   </v>
      </c>
      <c r="HBO38" s="81" t="str">
        <f>CONCATENATE(Inhalt_K7!HBP52,"   ",Inhalt_K7!HBQ52)</f>
        <v xml:space="preserve">   </v>
      </c>
      <c r="HBP38" s="81" t="str">
        <f>CONCATENATE(Inhalt_K7!HBQ52,"   ",Inhalt_K7!HBR52)</f>
        <v xml:space="preserve">   </v>
      </c>
      <c r="HBQ38" s="81" t="str">
        <f>CONCATENATE(Inhalt_K7!HBR52,"   ",Inhalt_K7!HBS52)</f>
        <v xml:space="preserve">   </v>
      </c>
      <c r="HBR38" s="81" t="str">
        <f>CONCATENATE(Inhalt_K7!HBS52,"   ",Inhalt_K7!HBT52)</f>
        <v xml:space="preserve">   </v>
      </c>
      <c r="HBS38" s="81" t="str">
        <f>CONCATENATE(Inhalt_K7!HBT52,"   ",Inhalt_K7!HBU52)</f>
        <v xml:space="preserve">   </v>
      </c>
      <c r="HBT38" s="81" t="str">
        <f>CONCATENATE(Inhalt_K7!HBU52,"   ",Inhalt_K7!HBV52)</f>
        <v xml:space="preserve">   </v>
      </c>
      <c r="HBU38" s="81" t="str">
        <f>CONCATENATE(Inhalt_K7!HBV52,"   ",Inhalt_K7!HBW52)</f>
        <v xml:space="preserve">   </v>
      </c>
      <c r="HBV38" s="81" t="str">
        <f>CONCATENATE(Inhalt_K7!HBW52,"   ",Inhalt_K7!HBX52)</f>
        <v xml:space="preserve">   </v>
      </c>
      <c r="HBW38" s="81" t="str">
        <f>CONCATENATE(Inhalt_K7!HBX52,"   ",Inhalt_K7!HBY52)</f>
        <v xml:space="preserve">   </v>
      </c>
      <c r="HBX38" s="81" t="str">
        <f>CONCATENATE(Inhalt_K7!HBY52,"   ",Inhalt_K7!HBZ52)</f>
        <v xml:space="preserve">   </v>
      </c>
      <c r="HBY38" s="81" t="str">
        <f>CONCATENATE(Inhalt_K7!HBZ52,"   ",Inhalt_K7!HCA52)</f>
        <v xml:space="preserve">   </v>
      </c>
      <c r="HBZ38" s="81" t="str">
        <f>CONCATENATE(Inhalt_K7!HCA52,"   ",Inhalt_K7!HCB52)</f>
        <v xml:space="preserve">   </v>
      </c>
      <c r="HCA38" s="81" t="str">
        <f>CONCATENATE(Inhalt_K7!HCB52,"   ",Inhalt_K7!HCC52)</f>
        <v xml:space="preserve">   </v>
      </c>
      <c r="HCB38" s="81" t="str">
        <f>CONCATENATE(Inhalt_K7!HCC52,"   ",Inhalt_K7!HCD52)</f>
        <v xml:space="preserve">   </v>
      </c>
      <c r="HCC38" s="81" t="str">
        <f>CONCATENATE(Inhalt_K7!HCD52,"   ",Inhalt_K7!HCE52)</f>
        <v xml:space="preserve">   </v>
      </c>
      <c r="HCD38" s="81" t="str">
        <f>CONCATENATE(Inhalt_K7!HCE52,"   ",Inhalt_K7!HCF52)</f>
        <v xml:space="preserve">   </v>
      </c>
      <c r="HCE38" s="81" t="str">
        <f>CONCATENATE(Inhalt_K7!HCF52,"   ",Inhalt_K7!HCG52)</f>
        <v xml:space="preserve">   </v>
      </c>
      <c r="HCF38" s="81" t="str">
        <f>CONCATENATE(Inhalt_K7!HCG52,"   ",Inhalt_K7!HCH52)</f>
        <v xml:space="preserve">   </v>
      </c>
      <c r="HCG38" s="81" t="str">
        <f>CONCATENATE(Inhalt_K7!HCH52,"   ",Inhalt_K7!HCI52)</f>
        <v xml:space="preserve">   </v>
      </c>
      <c r="HCH38" s="81" t="str">
        <f>CONCATENATE(Inhalt_K7!HCI52,"   ",Inhalt_K7!HCJ52)</f>
        <v xml:space="preserve">   </v>
      </c>
      <c r="HCI38" s="81" t="str">
        <f>CONCATENATE(Inhalt_K7!HCJ52,"   ",Inhalt_K7!HCK52)</f>
        <v xml:space="preserve">   </v>
      </c>
      <c r="HCJ38" s="81" t="str">
        <f>CONCATENATE(Inhalt_K7!HCK52,"   ",Inhalt_K7!HCL52)</f>
        <v xml:space="preserve">   </v>
      </c>
      <c r="HCK38" s="81" t="str">
        <f>CONCATENATE(Inhalt_K7!HCL52,"   ",Inhalt_K7!HCM52)</f>
        <v xml:space="preserve">   </v>
      </c>
      <c r="HCL38" s="81" t="str">
        <f>CONCATENATE(Inhalt_K7!HCM52,"   ",Inhalt_K7!HCN52)</f>
        <v xml:space="preserve">   </v>
      </c>
      <c r="HCM38" s="81" t="str">
        <f>CONCATENATE(Inhalt_K7!HCN52,"   ",Inhalt_K7!HCO52)</f>
        <v xml:space="preserve">   </v>
      </c>
      <c r="HCN38" s="81" t="str">
        <f>CONCATENATE(Inhalt_K7!HCO52,"   ",Inhalt_K7!HCP52)</f>
        <v xml:space="preserve">   </v>
      </c>
      <c r="HCO38" s="81" t="str">
        <f>CONCATENATE(Inhalt_K7!HCP52,"   ",Inhalt_K7!HCQ52)</f>
        <v xml:space="preserve">   </v>
      </c>
      <c r="HCP38" s="81" t="str">
        <f>CONCATENATE(Inhalt_K7!HCQ52,"   ",Inhalt_K7!HCR52)</f>
        <v xml:space="preserve">   </v>
      </c>
      <c r="HCQ38" s="81" t="str">
        <f>CONCATENATE(Inhalt_K7!HCR52,"   ",Inhalt_K7!HCS52)</f>
        <v xml:space="preserve">   </v>
      </c>
      <c r="HCR38" s="81" t="str">
        <f>CONCATENATE(Inhalt_K7!HCS52,"   ",Inhalt_K7!HCT52)</f>
        <v xml:space="preserve">   </v>
      </c>
      <c r="HCS38" s="81" t="str">
        <f>CONCATENATE(Inhalt_K7!HCT52,"   ",Inhalt_K7!HCU52)</f>
        <v xml:space="preserve">   </v>
      </c>
      <c r="HCT38" s="81" t="str">
        <f>CONCATENATE(Inhalt_K7!HCU52,"   ",Inhalt_K7!HCV52)</f>
        <v xml:space="preserve">   </v>
      </c>
      <c r="HCU38" s="81" t="str">
        <f>CONCATENATE(Inhalt_K7!HCV52,"   ",Inhalt_K7!HCW52)</f>
        <v xml:space="preserve">   </v>
      </c>
      <c r="HCV38" s="81" t="str">
        <f>CONCATENATE(Inhalt_K7!HCW52,"   ",Inhalt_K7!HCX52)</f>
        <v xml:space="preserve">   </v>
      </c>
      <c r="HCW38" s="81" t="str">
        <f>CONCATENATE(Inhalt_K7!HCX52,"   ",Inhalt_K7!HCY52)</f>
        <v xml:space="preserve">   </v>
      </c>
      <c r="HCX38" s="81" t="str">
        <f>CONCATENATE(Inhalt_K7!HCY52,"   ",Inhalt_K7!HCZ52)</f>
        <v xml:space="preserve">   </v>
      </c>
      <c r="HCY38" s="81" t="str">
        <f>CONCATENATE(Inhalt_K7!HCZ52,"   ",Inhalt_K7!HDA52)</f>
        <v xml:space="preserve">   </v>
      </c>
      <c r="HCZ38" s="81" t="str">
        <f>CONCATENATE(Inhalt_K7!HDA52,"   ",Inhalt_K7!HDB52)</f>
        <v xml:space="preserve">   </v>
      </c>
      <c r="HDA38" s="81" t="str">
        <f>CONCATENATE(Inhalt_K7!HDB52,"   ",Inhalt_K7!HDC52)</f>
        <v xml:space="preserve">   </v>
      </c>
      <c r="HDB38" s="81" t="str">
        <f>CONCATENATE(Inhalt_K7!HDC52,"   ",Inhalt_K7!HDD52)</f>
        <v xml:space="preserve">   </v>
      </c>
      <c r="HDC38" s="81" t="str">
        <f>CONCATENATE(Inhalt_K7!HDD52,"   ",Inhalt_K7!HDE52)</f>
        <v xml:space="preserve">   </v>
      </c>
      <c r="HDD38" s="81" t="str">
        <f>CONCATENATE(Inhalt_K7!HDE52,"   ",Inhalt_K7!HDF52)</f>
        <v xml:space="preserve">   </v>
      </c>
      <c r="HDE38" s="81" t="str">
        <f>CONCATENATE(Inhalt_K7!HDF52,"   ",Inhalt_K7!HDG52)</f>
        <v xml:space="preserve">   </v>
      </c>
      <c r="HDF38" s="81" t="str">
        <f>CONCATENATE(Inhalt_K7!HDG52,"   ",Inhalt_K7!HDH52)</f>
        <v xml:space="preserve">   </v>
      </c>
      <c r="HDG38" s="81" t="str">
        <f>CONCATENATE(Inhalt_K7!HDH52,"   ",Inhalt_K7!HDI52)</f>
        <v xml:space="preserve">   </v>
      </c>
      <c r="HDH38" s="81" t="str">
        <f>CONCATENATE(Inhalt_K7!HDI52,"   ",Inhalt_K7!HDJ52)</f>
        <v xml:space="preserve">   </v>
      </c>
      <c r="HDI38" s="81" t="str">
        <f>CONCATENATE(Inhalt_K7!HDJ52,"   ",Inhalt_K7!HDK52)</f>
        <v xml:space="preserve">   </v>
      </c>
      <c r="HDJ38" s="81" t="str">
        <f>CONCATENATE(Inhalt_K7!HDK52,"   ",Inhalt_K7!HDL52)</f>
        <v xml:space="preserve">   </v>
      </c>
      <c r="HDK38" s="81" t="str">
        <f>CONCATENATE(Inhalt_K7!HDL52,"   ",Inhalt_K7!HDM52)</f>
        <v xml:space="preserve">   </v>
      </c>
      <c r="HDL38" s="81" t="str">
        <f>CONCATENATE(Inhalt_K7!HDM52,"   ",Inhalt_K7!HDN52)</f>
        <v xml:space="preserve">   </v>
      </c>
      <c r="HDM38" s="81" t="str">
        <f>CONCATENATE(Inhalt_K7!HDN52,"   ",Inhalt_K7!HDO52)</f>
        <v xml:space="preserve">   </v>
      </c>
      <c r="HDN38" s="81" t="str">
        <f>CONCATENATE(Inhalt_K7!HDO52,"   ",Inhalt_K7!HDP52)</f>
        <v xml:space="preserve">   </v>
      </c>
      <c r="HDO38" s="81" t="str">
        <f>CONCATENATE(Inhalt_K7!HDP52,"   ",Inhalt_K7!HDQ52)</f>
        <v xml:space="preserve">   </v>
      </c>
      <c r="HDP38" s="81" t="str">
        <f>CONCATENATE(Inhalt_K7!HDQ52,"   ",Inhalt_K7!HDR52)</f>
        <v xml:space="preserve">   </v>
      </c>
      <c r="HDQ38" s="81" t="str">
        <f>CONCATENATE(Inhalt_K7!HDR52,"   ",Inhalt_K7!HDS52)</f>
        <v xml:space="preserve">   </v>
      </c>
      <c r="HDR38" s="81" t="str">
        <f>CONCATENATE(Inhalt_K7!HDS52,"   ",Inhalt_K7!HDT52)</f>
        <v xml:space="preserve">   </v>
      </c>
      <c r="HDS38" s="81" t="str">
        <f>CONCATENATE(Inhalt_K7!HDT52,"   ",Inhalt_K7!HDU52)</f>
        <v xml:space="preserve">   </v>
      </c>
      <c r="HDT38" s="81" t="str">
        <f>CONCATENATE(Inhalt_K7!HDU52,"   ",Inhalt_K7!HDV52)</f>
        <v xml:space="preserve">   </v>
      </c>
      <c r="HDU38" s="81" t="str">
        <f>CONCATENATE(Inhalt_K7!HDV52,"   ",Inhalt_K7!HDW52)</f>
        <v xml:space="preserve">   </v>
      </c>
      <c r="HDV38" s="81" t="str">
        <f>CONCATENATE(Inhalt_K7!HDW52,"   ",Inhalt_K7!HDX52)</f>
        <v xml:space="preserve">   </v>
      </c>
      <c r="HDW38" s="81" t="str">
        <f>CONCATENATE(Inhalt_K7!HDX52,"   ",Inhalt_K7!HDY52)</f>
        <v xml:space="preserve">   </v>
      </c>
      <c r="HDX38" s="81" t="str">
        <f>CONCATENATE(Inhalt_K7!HDY52,"   ",Inhalt_K7!HDZ52)</f>
        <v xml:space="preserve">   </v>
      </c>
      <c r="HDY38" s="81" t="str">
        <f>CONCATENATE(Inhalt_K7!HDZ52,"   ",Inhalt_K7!HEA52)</f>
        <v xml:space="preserve">   </v>
      </c>
      <c r="HDZ38" s="81" t="str">
        <f>CONCATENATE(Inhalt_K7!HEA52,"   ",Inhalt_K7!HEB52)</f>
        <v xml:space="preserve">   </v>
      </c>
      <c r="HEA38" s="81" t="str">
        <f>CONCATENATE(Inhalt_K7!HEB52,"   ",Inhalt_K7!HEC52)</f>
        <v xml:space="preserve">   </v>
      </c>
      <c r="HEB38" s="81" t="str">
        <f>CONCATENATE(Inhalt_K7!HEC52,"   ",Inhalt_K7!HED52)</f>
        <v xml:space="preserve">   </v>
      </c>
      <c r="HEC38" s="81" t="str">
        <f>CONCATENATE(Inhalt_K7!HED52,"   ",Inhalt_K7!HEE52)</f>
        <v xml:space="preserve">   </v>
      </c>
      <c r="HED38" s="81" t="str">
        <f>CONCATENATE(Inhalt_K7!HEE52,"   ",Inhalt_K7!HEF52)</f>
        <v xml:space="preserve">   </v>
      </c>
      <c r="HEE38" s="81" t="str">
        <f>CONCATENATE(Inhalt_K7!HEF52,"   ",Inhalt_K7!HEG52)</f>
        <v xml:space="preserve">   </v>
      </c>
      <c r="HEF38" s="81" t="str">
        <f>CONCATENATE(Inhalt_K7!HEG52,"   ",Inhalt_K7!HEH52)</f>
        <v xml:space="preserve">   </v>
      </c>
      <c r="HEG38" s="81" t="str">
        <f>CONCATENATE(Inhalt_K7!HEH52,"   ",Inhalt_K7!HEI52)</f>
        <v xml:space="preserve">   </v>
      </c>
      <c r="HEH38" s="81" t="str">
        <f>CONCATENATE(Inhalt_K7!HEI52,"   ",Inhalt_K7!HEJ52)</f>
        <v xml:space="preserve">   </v>
      </c>
      <c r="HEI38" s="81" t="str">
        <f>CONCATENATE(Inhalt_K7!HEJ52,"   ",Inhalt_K7!HEK52)</f>
        <v xml:space="preserve">   </v>
      </c>
      <c r="HEJ38" s="81" t="str">
        <f>CONCATENATE(Inhalt_K7!HEK52,"   ",Inhalt_K7!HEL52)</f>
        <v xml:space="preserve">   </v>
      </c>
      <c r="HEK38" s="81" t="str">
        <f>CONCATENATE(Inhalt_K7!HEL52,"   ",Inhalt_K7!HEM52)</f>
        <v xml:space="preserve">   </v>
      </c>
      <c r="HEL38" s="81" t="str">
        <f>CONCATENATE(Inhalt_K7!HEM52,"   ",Inhalt_K7!HEN52)</f>
        <v xml:space="preserve">   </v>
      </c>
      <c r="HEM38" s="81" t="str">
        <f>CONCATENATE(Inhalt_K7!HEN52,"   ",Inhalt_K7!HEO52)</f>
        <v xml:space="preserve">   </v>
      </c>
      <c r="HEN38" s="81" t="str">
        <f>CONCATENATE(Inhalt_K7!HEO52,"   ",Inhalt_K7!HEP52)</f>
        <v xml:space="preserve">   </v>
      </c>
      <c r="HEO38" s="81" t="str">
        <f>CONCATENATE(Inhalt_K7!HEP52,"   ",Inhalt_K7!HEQ52)</f>
        <v xml:space="preserve">   </v>
      </c>
      <c r="HEP38" s="81" t="str">
        <f>CONCATENATE(Inhalt_K7!HEQ52,"   ",Inhalt_K7!HER52)</f>
        <v xml:space="preserve">   </v>
      </c>
      <c r="HEQ38" s="81" t="str">
        <f>CONCATENATE(Inhalt_K7!HER52,"   ",Inhalt_K7!HES52)</f>
        <v xml:space="preserve">   </v>
      </c>
      <c r="HER38" s="81" t="str">
        <f>CONCATENATE(Inhalt_K7!HES52,"   ",Inhalt_K7!HET52)</f>
        <v xml:space="preserve">   </v>
      </c>
      <c r="HES38" s="81" t="str">
        <f>CONCATENATE(Inhalt_K7!HET52,"   ",Inhalt_K7!HEU52)</f>
        <v xml:space="preserve">   </v>
      </c>
      <c r="HET38" s="81" t="str">
        <f>CONCATENATE(Inhalt_K7!HEU52,"   ",Inhalt_K7!HEV52)</f>
        <v xml:space="preserve">   </v>
      </c>
      <c r="HEU38" s="81" t="str">
        <f>CONCATENATE(Inhalt_K7!HEV52,"   ",Inhalt_K7!HEW52)</f>
        <v xml:space="preserve">   </v>
      </c>
      <c r="HEV38" s="81" t="str">
        <f>CONCATENATE(Inhalt_K7!HEW52,"   ",Inhalt_K7!HEX52)</f>
        <v xml:space="preserve">   </v>
      </c>
      <c r="HEW38" s="81" t="str">
        <f>CONCATENATE(Inhalt_K7!HEX52,"   ",Inhalt_K7!HEY52)</f>
        <v xml:space="preserve">   </v>
      </c>
      <c r="HEX38" s="81" t="str">
        <f>CONCATENATE(Inhalt_K7!HEY52,"   ",Inhalt_K7!HEZ52)</f>
        <v xml:space="preserve">   </v>
      </c>
      <c r="HEY38" s="81" t="str">
        <f>CONCATENATE(Inhalt_K7!HEZ52,"   ",Inhalt_K7!HFA52)</f>
        <v xml:space="preserve">   </v>
      </c>
      <c r="HEZ38" s="81" t="str">
        <f>CONCATENATE(Inhalt_K7!HFA52,"   ",Inhalt_K7!HFB52)</f>
        <v xml:space="preserve">   </v>
      </c>
      <c r="HFA38" s="81" t="str">
        <f>CONCATENATE(Inhalt_K7!HFB52,"   ",Inhalt_K7!HFC52)</f>
        <v xml:space="preserve">   </v>
      </c>
      <c r="HFB38" s="81" t="str">
        <f>CONCATENATE(Inhalt_K7!HFC52,"   ",Inhalt_K7!HFD52)</f>
        <v xml:space="preserve">   </v>
      </c>
      <c r="HFC38" s="81" t="str">
        <f>CONCATENATE(Inhalt_K7!HFD52,"   ",Inhalt_K7!HFE52)</f>
        <v xml:space="preserve">   </v>
      </c>
      <c r="HFD38" s="81" t="str">
        <f>CONCATENATE(Inhalt_K7!HFE52,"   ",Inhalt_K7!HFF52)</f>
        <v xml:space="preserve">   </v>
      </c>
      <c r="HFE38" s="81" t="str">
        <f>CONCATENATE(Inhalt_K7!HFF52,"   ",Inhalt_K7!HFG52)</f>
        <v xml:space="preserve">   </v>
      </c>
      <c r="HFF38" s="81" t="str">
        <f>CONCATENATE(Inhalt_K7!HFG52,"   ",Inhalt_K7!HFH52)</f>
        <v xml:space="preserve">   </v>
      </c>
      <c r="HFG38" s="81" t="str">
        <f>CONCATENATE(Inhalt_K7!HFH52,"   ",Inhalt_K7!HFI52)</f>
        <v xml:space="preserve">   </v>
      </c>
      <c r="HFH38" s="81" t="str">
        <f>CONCATENATE(Inhalt_K7!HFI52,"   ",Inhalt_K7!HFJ52)</f>
        <v xml:space="preserve">   </v>
      </c>
      <c r="HFI38" s="81" t="str">
        <f>CONCATENATE(Inhalt_K7!HFJ52,"   ",Inhalt_K7!HFK52)</f>
        <v xml:space="preserve">   </v>
      </c>
      <c r="HFJ38" s="81" t="str">
        <f>CONCATENATE(Inhalt_K7!HFK52,"   ",Inhalt_K7!HFL52)</f>
        <v xml:space="preserve">   </v>
      </c>
      <c r="HFK38" s="81" t="str">
        <f>CONCATENATE(Inhalt_K7!HFL52,"   ",Inhalt_K7!HFM52)</f>
        <v xml:space="preserve">   </v>
      </c>
      <c r="HFL38" s="81" t="str">
        <f>CONCATENATE(Inhalt_K7!HFM52,"   ",Inhalt_K7!HFN52)</f>
        <v xml:space="preserve">   </v>
      </c>
      <c r="HFM38" s="81" t="str">
        <f>CONCATENATE(Inhalt_K7!HFN52,"   ",Inhalt_K7!HFO52)</f>
        <v xml:space="preserve">   </v>
      </c>
      <c r="HFN38" s="81" t="str">
        <f>CONCATENATE(Inhalt_K7!HFO52,"   ",Inhalt_K7!HFP52)</f>
        <v xml:space="preserve">   </v>
      </c>
      <c r="HFO38" s="81" t="str">
        <f>CONCATENATE(Inhalt_K7!HFP52,"   ",Inhalt_K7!HFQ52)</f>
        <v xml:space="preserve">   </v>
      </c>
      <c r="HFP38" s="81" t="str">
        <f>CONCATENATE(Inhalt_K7!HFQ52,"   ",Inhalt_K7!HFR52)</f>
        <v xml:space="preserve">   </v>
      </c>
      <c r="HFQ38" s="81" t="str">
        <f>CONCATENATE(Inhalt_K7!HFR52,"   ",Inhalt_K7!HFS52)</f>
        <v xml:space="preserve">   </v>
      </c>
      <c r="HFR38" s="81" t="str">
        <f>CONCATENATE(Inhalt_K7!HFS52,"   ",Inhalt_K7!HFT52)</f>
        <v xml:space="preserve">   </v>
      </c>
      <c r="HFS38" s="81" t="str">
        <f>CONCATENATE(Inhalt_K7!HFT52,"   ",Inhalt_K7!HFU52)</f>
        <v xml:space="preserve">   </v>
      </c>
      <c r="HFT38" s="81" t="str">
        <f>CONCATENATE(Inhalt_K7!HFU52,"   ",Inhalt_K7!HFV52)</f>
        <v xml:space="preserve">   </v>
      </c>
      <c r="HFU38" s="81" t="str">
        <f>CONCATENATE(Inhalt_K7!HFV52,"   ",Inhalt_K7!HFW52)</f>
        <v xml:space="preserve">   </v>
      </c>
      <c r="HFV38" s="81" t="str">
        <f>CONCATENATE(Inhalt_K7!HFW52,"   ",Inhalt_K7!HFX52)</f>
        <v xml:space="preserve">   </v>
      </c>
      <c r="HFW38" s="81" t="str">
        <f>CONCATENATE(Inhalt_K7!HFX52,"   ",Inhalt_K7!HFY52)</f>
        <v xml:space="preserve">   </v>
      </c>
      <c r="HFX38" s="81" t="str">
        <f>CONCATENATE(Inhalt_K7!HFY52,"   ",Inhalt_K7!HFZ52)</f>
        <v xml:space="preserve">   </v>
      </c>
      <c r="HFY38" s="81" t="str">
        <f>CONCATENATE(Inhalt_K7!HFZ52,"   ",Inhalt_K7!HGA52)</f>
        <v xml:space="preserve">   </v>
      </c>
      <c r="HFZ38" s="81" t="str">
        <f>CONCATENATE(Inhalt_K7!HGA52,"   ",Inhalt_K7!HGB52)</f>
        <v xml:space="preserve">   </v>
      </c>
      <c r="HGA38" s="81" t="str">
        <f>CONCATENATE(Inhalt_K7!HGB52,"   ",Inhalt_K7!HGC52)</f>
        <v xml:space="preserve">   </v>
      </c>
      <c r="HGB38" s="81" t="str">
        <f>CONCATENATE(Inhalt_K7!HGC52,"   ",Inhalt_K7!HGD52)</f>
        <v xml:space="preserve">   </v>
      </c>
      <c r="HGC38" s="81" t="str">
        <f>CONCATENATE(Inhalt_K7!HGD52,"   ",Inhalt_K7!HGE52)</f>
        <v xml:space="preserve">   </v>
      </c>
      <c r="HGD38" s="81" t="str">
        <f>CONCATENATE(Inhalt_K7!HGE52,"   ",Inhalt_K7!HGF52)</f>
        <v xml:space="preserve">   </v>
      </c>
      <c r="HGE38" s="81" t="str">
        <f>CONCATENATE(Inhalt_K7!HGF52,"   ",Inhalt_K7!HGG52)</f>
        <v xml:space="preserve">   </v>
      </c>
      <c r="HGF38" s="81" t="str">
        <f>CONCATENATE(Inhalt_K7!HGG52,"   ",Inhalt_K7!HGH52)</f>
        <v xml:space="preserve">   </v>
      </c>
      <c r="HGG38" s="81" t="str">
        <f>CONCATENATE(Inhalt_K7!HGH52,"   ",Inhalt_K7!HGI52)</f>
        <v xml:space="preserve">   </v>
      </c>
      <c r="HGH38" s="81" t="str">
        <f>CONCATENATE(Inhalt_K7!HGI52,"   ",Inhalt_K7!HGJ52)</f>
        <v xml:space="preserve">   </v>
      </c>
      <c r="HGI38" s="81" t="str">
        <f>CONCATENATE(Inhalt_K7!HGJ52,"   ",Inhalt_K7!HGK52)</f>
        <v xml:space="preserve">   </v>
      </c>
      <c r="HGJ38" s="81" t="str">
        <f>CONCATENATE(Inhalt_K7!HGK52,"   ",Inhalt_K7!HGL52)</f>
        <v xml:space="preserve">   </v>
      </c>
      <c r="HGK38" s="81" t="str">
        <f>CONCATENATE(Inhalt_K7!HGL52,"   ",Inhalt_K7!HGM52)</f>
        <v xml:space="preserve">   </v>
      </c>
      <c r="HGL38" s="81" t="str">
        <f>CONCATENATE(Inhalt_K7!HGM52,"   ",Inhalt_K7!HGN52)</f>
        <v xml:space="preserve">   </v>
      </c>
      <c r="HGM38" s="81" t="str">
        <f>CONCATENATE(Inhalt_K7!HGN52,"   ",Inhalt_K7!HGO52)</f>
        <v xml:space="preserve">   </v>
      </c>
      <c r="HGN38" s="81" t="str">
        <f>CONCATENATE(Inhalt_K7!HGO52,"   ",Inhalt_K7!HGP52)</f>
        <v xml:space="preserve">   </v>
      </c>
      <c r="HGO38" s="81" t="str">
        <f>CONCATENATE(Inhalt_K7!HGP52,"   ",Inhalt_K7!HGQ52)</f>
        <v xml:space="preserve">   </v>
      </c>
      <c r="HGP38" s="81" t="str">
        <f>CONCATENATE(Inhalt_K7!HGQ52,"   ",Inhalt_K7!HGR52)</f>
        <v xml:space="preserve">   </v>
      </c>
      <c r="HGQ38" s="81" t="str">
        <f>CONCATENATE(Inhalt_K7!HGR52,"   ",Inhalt_K7!HGS52)</f>
        <v xml:space="preserve">   </v>
      </c>
      <c r="HGR38" s="81" t="str">
        <f>CONCATENATE(Inhalt_K7!HGS52,"   ",Inhalt_K7!HGT52)</f>
        <v xml:space="preserve">   </v>
      </c>
      <c r="HGS38" s="81" t="str">
        <f>CONCATENATE(Inhalt_K7!HGT52,"   ",Inhalt_K7!HGU52)</f>
        <v xml:space="preserve">   </v>
      </c>
      <c r="HGT38" s="81" t="str">
        <f>CONCATENATE(Inhalt_K7!HGU52,"   ",Inhalt_K7!HGV52)</f>
        <v xml:space="preserve">   </v>
      </c>
      <c r="HGU38" s="81" t="str">
        <f>CONCATENATE(Inhalt_K7!HGV52,"   ",Inhalt_K7!HGW52)</f>
        <v xml:space="preserve">   </v>
      </c>
      <c r="HGV38" s="81" t="str">
        <f>CONCATENATE(Inhalt_K7!HGW52,"   ",Inhalt_K7!HGX52)</f>
        <v xml:space="preserve">   </v>
      </c>
      <c r="HGW38" s="81" t="str">
        <f>CONCATENATE(Inhalt_K7!HGX52,"   ",Inhalt_K7!HGY52)</f>
        <v xml:space="preserve">   </v>
      </c>
      <c r="HGX38" s="81" t="str">
        <f>CONCATENATE(Inhalt_K7!HGY52,"   ",Inhalt_K7!HGZ52)</f>
        <v xml:space="preserve">   </v>
      </c>
      <c r="HGY38" s="81" t="str">
        <f>CONCATENATE(Inhalt_K7!HGZ52,"   ",Inhalt_K7!HHA52)</f>
        <v xml:space="preserve">   </v>
      </c>
      <c r="HGZ38" s="81" t="str">
        <f>CONCATENATE(Inhalt_K7!HHA52,"   ",Inhalt_K7!HHB52)</f>
        <v xml:space="preserve">   </v>
      </c>
      <c r="HHA38" s="81" t="str">
        <f>CONCATENATE(Inhalt_K7!HHB52,"   ",Inhalt_K7!HHC52)</f>
        <v xml:space="preserve">   </v>
      </c>
      <c r="HHB38" s="81" t="str">
        <f>CONCATENATE(Inhalt_K7!HHC52,"   ",Inhalt_K7!HHD52)</f>
        <v xml:space="preserve">   </v>
      </c>
      <c r="HHC38" s="81" t="str">
        <f>CONCATENATE(Inhalt_K7!HHD52,"   ",Inhalt_K7!HHE52)</f>
        <v xml:space="preserve">   </v>
      </c>
      <c r="HHD38" s="81" t="str">
        <f>CONCATENATE(Inhalt_K7!HHE52,"   ",Inhalt_K7!HHF52)</f>
        <v xml:space="preserve">   </v>
      </c>
      <c r="HHE38" s="81" t="str">
        <f>CONCATENATE(Inhalt_K7!HHF52,"   ",Inhalt_K7!HHG52)</f>
        <v xml:space="preserve">   </v>
      </c>
      <c r="HHF38" s="81" t="str">
        <f>CONCATENATE(Inhalt_K7!HHG52,"   ",Inhalt_K7!HHH52)</f>
        <v xml:space="preserve">   </v>
      </c>
      <c r="HHG38" s="81" t="str">
        <f>CONCATENATE(Inhalt_K7!HHH52,"   ",Inhalt_K7!HHI52)</f>
        <v xml:space="preserve">   </v>
      </c>
      <c r="HHH38" s="81" t="str">
        <f>CONCATENATE(Inhalt_K7!HHI52,"   ",Inhalt_K7!HHJ52)</f>
        <v xml:space="preserve">   </v>
      </c>
      <c r="HHI38" s="81" t="str">
        <f>CONCATENATE(Inhalt_K7!HHJ52,"   ",Inhalt_K7!HHK52)</f>
        <v xml:space="preserve">   </v>
      </c>
      <c r="HHJ38" s="81" t="str">
        <f>CONCATENATE(Inhalt_K7!HHK52,"   ",Inhalt_K7!HHL52)</f>
        <v xml:space="preserve">   </v>
      </c>
      <c r="HHK38" s="81" t="str">
        <f>CONCATENATE(Inhalt_K7!HHL52,"   ",Inhalt_K7!HHM52)</f>
        <v xml:space="preserve">   </v>
      </c>
      <c r="HHL38" s="81" t="str">
        <f>CONCATENATE(Inhalt_K7!HHM52,"   ",Inhalt_K7!HHN52)</f>
        <v xml:space="preserve">   </v>
      </c>
      <c r="HHM38" s="81" t="str">
        <f>CONCATENATE(Inhalt_K7!HHN52,"   ",Inhalt_K7!HHO52)</f>
        <v xml:space="preserve">   </v>
      </c>
      <c r="HHN38" s="81" t="str">
        <f>CONCATENATE(Inhalt_K7!HHO52,"   ",Inhalt_K7!HHP52)</f>
        <v xml:space="preserve">   </v>
      </c>
      <c r="HHO38" s="81" t="str">
        <f>CONCATENATE(Inhalt_K7!HHP52,"   ",Inhalt_K7!HHQ52)</f>
        <v xml:space="preserve">   </v>
      </c>
      <c r="HHP38" s="81" t="str">
        <f>CONCATENATE(Inhalt_K7!HHQ52,"   ",Inhalt_K7!HHR52)</f>
        <v xml:space="preserve">   </v>
      </c>
      <c r="HHQ38" s="81" t="str">
        <f>CONCATENATE(Inhalt_K7!HHR52,"   ",Inhalt_K7!HHS52)</f>
        <v xml:space="preserve">   </v>
      </c>
      <c r="HHR38" s="81" t="str">
        <f>CONCATENATE(Inhalt_K7!HHS52,"   ",Inhalt_K7!HHT52)</f>
        <v xml:space="preserve">   </v>
      </c>
      <c r="HHS38" s="81" t="str">
        <f>CONCATENATE(Inhalt_K7!HHT52,"   ",Inhalt_K7!HHU52)</f>
        <v xml:space="preserve">   </v>
      </c>
      <c r="HHT38" s="81" t="str">
        <f>CONCATENATE(Inhalt_K7!HHU52,"   ",Inhalt_K7!HHV52)</f>
        <v xml:space="preserve">   </v>
      </c>
      <c r="HHU38" s="81" t="str">
        <f>CONCATENATE(Inhalt_K7!HHV52,"   ",Inhalt_K7!HHW52)</f>
        <v xml:space="preserve">   </v>
      </c>
      <c r="HHV38" s="81" t="str">
        <f>CONCATENATE(Inhalt_K7!HHW52,"   ",Inhalt_K7!HHX52)</f>
        <v xml:space="preserve">   </v>
      </c>
      <c r="HHW38" s="81" t="str">
        <f>CONCATENATE(Inhalt_K7!HHX52,"   ",Inhalt_K7!HHY52)</f>
        <v xml:space="preserve">   </v>
      </c>
      <c r="HHX38" s="81" t="str">
        <f>CONCATENATE(Inhalt_K7!HHY52,"   ",Inhalt_K7!HHZ52)</f>
        <v xml:space="preserve">   </v>
      </c>
      <c r="HHY38" s="81" t="str">
        <f>CONCATENATE(Inhalt_K7!HHZ52,"   ",Inhalt_K7!HIA52)</f>
        <v xml:space="preserve">   </v>
      </c>
      <c r="HHZ38" s="81" t="str">
        <f>CONCATENATE(Inhalt_K7!HIA52,"   ",Inhalt_K7!HIB52)</f>
        <v xml:space="preserve">   </v>
      </c>
      <c r="HIA38" s="81" t="str">
        <f>CONCATENATE(Inhalt_K7!HIB52,"   ",Inhalt_K7!HIC52)</f>
        <v xml:space="preserve">   </v>
      </c>
      <c r="HIB38" s="81" t="str">
        <f>CONCATENATE(Inhalt_K7!HIC52,"   ",Inhalt_K7!HID52)</f>
        <v xml:space="preserve">   </v>
      </c>
      <c r="HIC38" s="81" t="str">
        <f>CONCATENATE(Inhalt_K7!HID52,"   ",Inhalt_K7!HIE52)</f>
        <v xml:space="preserve">   </v>
      </c>
      <c r="HID38" s="81" t="str">
        <f>CONCATENATE(Inhalt_K7!HIE52,"   ",Inhalt_K7!HIF52)</f>
        <v xml:space="preserve">   </v>
      </c>
      <c r="HIE38" s="81" t="str">
        <f>CONCATENATE(Inhalt_K7!HIF52,"   ",Inhalt_K7!HIG52)</f>
        <v xml:space="preserve">   </v>
      </c>
      <c r="HIF38" s="81" t="str">
        <f>CONCATENATE(Inhalt_K7!HIG52,"   ",Inhalt_K7!HIH52)</f>
        <v xml:space="preserve">   </v>
      </c>
      <c r="HIG38" s="81" t="str">
        <f>CONCATENATE(Inhalt_K7!HIH52,"   ",Inhalt_K7!HII52)</f>
        <v xml:space="preserve">   </v>
      </c>
      <c r="HIH38" s="81" t="str">
        <f>CONCATENATE(Inhalt_K7!HII52,"   ",Inhalt_K7!HIJ52)</f>
        <v xml:space="preserve">   </v>
      </c>
      <c r="HII38" s="81" t="str">
        <f>CONCATENATE(Inhalt_K7!HIJ52,"   ",Inhalt_K7!HIK52)</f>
        <v xml:space="preserve">   </v>
      </c>
      <c r="HIJ38" s="81" t="str">
        <f>CONCATENATE(Inhalt_K7!HIK52,"   ",Inhalt_K7!HIL52)</f>
        <v xml:space="preserve">   </v>
      </c>
      <c r="HIK38" s="81" t="str">
        <f>CONCATENATE(Inhalt_K7!HIL52,"   ",Inhalt_K7!HIM52)</f>
        <v xml:space="preserve">   </v>
      </c>
      <c r="HIL38" s="81" t="str">
        <f>CONCATENATE(Inhalt_K7!HIM52,"   ",Inhalt_K7!HIN52)</f>
        <v xml:space="preserve">   </v>
      </c>
      <c r="HIM38" s="81" t="str">
        <f>CONCATENATE(Inhalt_K7!HIN52,"   ",Inhalt_K7!HIO52)</f>
        <v xml:space="preserve">   </v>
      </c>
      <c r="HIN38" s="81" t="str">
        <f>CONCATENATE(Inhalt_K7!HIO52,"   ",Inhalt_K7!HIP52)</f>
        <v xml:space="preserve">   </v>
      </c>
      <c r="HIO38" s="81" t="str">
        <f>CONCATENATE(Inhalt_K7!HIP52,"   ",Inhalt_K7!HIQ52)</f>
        <v xml:space="preserve">   </v>
      </c>
      <c r="HIP38" s="81" t="str">
        <f>CONCATENATE(Inhalt_K7!HIQ52,"   ",Inhalt_K7!HIR52)</f>
        <v xml:space="preserve">   </v>
      </c>
      <c r="HIQ38" s="81" t="str">
        <f>CONCATENATE(Inhalt_K7!HIR52,"   ",Inhalt_K7!HIS52)</f>
        <v xml:space="preserve">   </v>
      </c>
      <c r="HIR38" s="81" t="str">
        <f>CONCATENATE(Inhalt_K7!HIS52,"   ",Inhalt_K7!HIT52)</f>
        <v xml:space="preserve">   </v>
      </c>
      <c r="HIS38" s="81" t="str">
        <f>CONCATENATE(Inhalt_K7!HIT52,"   ",Inhalt_K7!HIU52)</f>
        <v xml:space="preserve">   </v>
      </c>
      <c r="HIT38" s="81" t="str">
        <f>CONCATENATE(Inhalt_K7!HIU52,"   ",Inhalt_K7!HIV52)</f>
        <v xml:space="preserve">   </v>
      </c>
      <c r="HIU38" s="81" t="str">
        <f>CONCATENATE(Inhalt_K7!HIV52,"   ",Inhalt_K7!HIW52)</f>
        <v xml:space="preserve">   </v>
      </c>
      <c r="HIV38" s="81" t="str">
        <f>CONCATENATE(Inhalt_K7!HIW52,"   ",Inhalt_K7!HIX52)</f>
        <v xml:space="preserve">   </v>
      </c>
      <c r="HIW38" s="81" t="str">
        <f>CONCATENATE(Inhalt_K7!HIX52,"   ",Inhalt_K7!HIY52)</f>
        <v xml:space="preserve">   </v>
      </c>
      <c r="HIX38" s="81" t="str">
        <f>CONCATENATE(Inhalt_K7!HIY52,"   ",Inhalt_K7!HIZ52)</f>
        <v xml:space="preserve">   </v>
      </c>
      <c r="HIY38" s="81" t="str">
        <f>CONCATENATE(Inhalt_K7!HIZ52,"   ",Inhalt_K7!HJA52)</f>
        <v xml:space="preserve">   </v>
      </c>
      <c r="HIZ38" s="81" t="str">
        <f>CONCATENATE(Inhalt_K7!HJA52,"   ",Inhalt_K7!HJB52)</f>
        <v xml:space="preserve">   </v>
      </c>
      <c r="HJA38" s="81" t="str">
        <f>CONCATENATE(Inhalt_K7!HJB52,"   ",Inhalt_K7!HJC52)</f>
        <v xml:space="preserve">   </v>
      </c>
      <c r="HJB38" s="81" t="str">
        <f>CONCATENATE(Inhalt_K7!HJC52,"   ",Inhalt_K7!HJD52)</f>
        <v xml:space="preserve">   </v>
      </c>
      <c r="HJC38" s="81" t="str">
        <f>CONCATENATE(Inhalt_K7!HJD52,"   ",Inhalt_K7!HJE52)</f>
        <v xml:space="preserve">   </v>
      </c>
      <c r="HJD38" s="81" t="str">
        <f>CONCATENATE(Inhalt_K7!HJE52,"   ",Inhalt_K7!HJF52)</f>
        <v xml:space="preserve">   </v>
      </c>
      <c r="HJE38" s="81" t="str">
        <f>CONCATENATE(Inhalt_K7!HJF52,"   ",Inhalt_K7!HJG52)</f>
        <v xml:space="preserve">   </v>
      </c>
      <c r="HJF38" s="81" t="str">
        <f>CONCATENATE(Inhalt_K7!HJG52,"   ",Inhalt_K7!HJH52)</f>
        <v xml:space="preserve">   </v>
      </c>
      <c r="HJG38" s="81" t="str">
        <f>CONCATENATE(Inhalt_K7!HJH52,"   ",Inhalt_K7!HJI52)</f>
        <v xml:space="preserve">   </v>
      </c>
      <c r="HJH38" s="81" t="str">
        <f>CONCATENATE(Inhalt_K7!HJI52,"   ",Inhalt_K7!HJJ52)</f>
        <v xml:space="preserve">   </v>
      </c>
      <c r="HJI38" s="81" t="str">
        <f>CONCATENATE(Inhalt_K7!HJJ52,"   ",Inhalt_K7!HJK52)</f>
        <v xml:space="preserve">   </v>
      </c>
      <c r="HJJ38" s="81" t="str">
        <f>CONCATENATE(Inhalt_K7!HJK52,"   ",Inhalt_K7!HJL52)</f>
        <v xml:space="preserve">   </v>
      </c>
      <c r="HJK38" s="81" t="str">
        <f>CONCATENATE(Inhalt_K7!HJL52,"   ",Inhalt_K7!HJM52)</f>
        <v xml:space="preserve">   </v>
      </c>
      <c r="HJL38" s="81" t="str">
        <f>CONCATENATE(Inhalt_K7!HJM52,"   ",Inhalt_K7!HJN52)</f>
        <v xml:space="preserve">   </v>
      </c>
      <c r="HJM38" s="81" t="str">
        <f>CONCATENATE(Inhalt_K7!HJN52,"   ",Inhalt_K7!HJO52)</f>
        <v xml:space="preserve">   </v>
      </c>
      <c r="HJN38" s="81" t="str">
        <f>CONCATENATE(Inhalt_K7!HJO52,"   ",Inhalt_K7!HJP52)</f>
        <v xml:space="preserve">   </v>
      </c>
      <c r="HJO38" s="81" t="str">
        <f>CONCATENATE(Inhalt_K7!HJP52,"   ",Inhalt_K7!HJQ52)</f>
        <v xml:space="preserve">   </v>
      </c>
      <c r="HJP38" s="81" t="str">
        <f>CONCATENATE(Inhalt_K7!HJQ52,"   ",Inhalt_K7!HJR52)</f>
        <v xml:space="preserve">   </v>
      </c>
      <c r="HJQ38" s="81" t="str">
        <f>CONCATENATE(Inhalt_K7!HJR52,"   ",Inhalt_K7!HJS52)</f>
        <v xml:space="preserve">   </v>
      </c>
      <c r="HJR38" s="81" t="str">
        <f>CONCATENATE(Inhalt_K7!HJS52,"   ",Inhalt_K7!HJT52)</f>
        <v xml:space="preserve">   </v>
      </c>
      <c r="HJS38" s="81" t="str">
        <f>CONCATENATE(Inhalt_K7!HJT52,"   ",Inhalt_K7!HJU52)</f>
        <v xml:space="preserve">   </v>
      </c>
      <c r="HJT38" s="81" t="str">
        <f>CONCATENATE(Inhalt_K7!HJU52,"   ",Inhalt_K7!HJV52)</f>
        <v xml:space="preserve">   </v>
      </c>
      <c r="HJU38" s="81" t="str">
        <f>CONCATENATE(Inhalt_K7!HJV52,"   ",Inhalt_K7!HJW52)</f>
        <v xml:space="preserve">   </v>
      </c>
      <c r="HJV38" s="81" t="str">
        <f>CONCATENATE(Inhalt_K7!HJW52,"   ",Inhalt_K7!HJX52)</f>
        <v xml:space="preserve">   </v>
      </c>
      <c r="HJW38" s="81" t="str">
        <f>CONCATENATE(Inhalt_K7!HJX52,"   ",Inhalt_K7!HJY52)</f>
        <v xml:space="preserve">   </v>
      </c>
      <c r="HJX38" s="81" t="str">
        <f>CONCATENATE(Inhalt_K7!HJY52,"   ",Inhalt_K7!HJZ52)</f>
        <v xml:space="preserve">   </v>
      </c>
      <c r="HJY38" s="81" t="str">
        <f>CONCATENATE(Inhalt_K7!HJZ52,"   ",Inhalt_K7!HKA52)</f>
        <v xml:space="preserve">   </v>
      </c>
      <c r="HJZ38" s="81" t="str">
        <f>CONCATENATE(Inhalt_K7!HKA52,"   ",Inhalt_K7!HKB52)</f>
        <v xml:space="preserve">   </v>
      </c>
      <c r="HKA38" s="81" t="str">
        <f>CONCATENATE(Inhalt_K7!HKB52,"   ",Inhalt_K7!HKC52)</f>
        <v xml:space="preserve">   </v>
      </c>
      <c r="HKB38" s="81" t="str">
        <f>CONCATENATE(Inhalt_K7!HKC52,"   ",Inhalt_K7!HKD52)</f>
        <v xml:space="preserve">   </v>
      </c>
      <c r="HKC38" s="81" t="str">
        <f>CONCATENATE(Inhalt_K7!HKD52,"   ",Inhalt_K7!HKE52)</f>
        <v xml:space="preserve">   </v>
      </c>
      <c r="HKD38" s="81" t="str">
        <f>CONCATENATE(Inhalt_K7!HKE52,"   ",Inhalt_K7!HKF52)</f>
        <v xml:space="preserve">   </v>
      </c>
      <c r="HKE38" s="81" t="str">
        <f>CONCATENATE(Inhalt_K7!HKF52,"   ",Inhalt_K7!HKG52)</f>
        <v xml:space="preserve">   </v>
      </c>
      <c r="HKF38" s="81" t="str">
        <f>CONCATENATE(Inhalt_K7!HKG52,"   ",Inhalt_K7!HKH52)</f>
        <v xml:space="preserve">   </v>
      </c>
      <c r="HKG38" s="81" t="str">
        <f>CONCATENATE(Inhalt_K7!HKH52,"   ",Inhalt_K7!HKI52)</f>
        <v xml:space="preserve">   </v>
      </c>
      <c r="HKH38" s="81" t="str">
        <f>CONCATENATE(Inhalt_K7!HKI52,"   ",Inhalt_K7!HKJ52)</f>
        <v xml:space="preserve">   </v>
      </c>
      <c r="HKI38" s="81" t="str">
        <f>CONCATENATE(Inhalt_K7!HKJ52,"   ",Inhalt_K7!HKK52)</f>
        <v xml:space="preserve">   </v>
      </c>
      <c r="HKJ38" s="81" t="str">
        <f>CONCATENATE(Inhalt_K7!HKK52,"   ",Inhalt_K7!HKL52)</f>
        <v xml:space="preserve">   </v>
      </c>
      <c r="HKK38" s="81" t="str">
        <f>CONCATENATE(Inhalt_K7!HKL52,"   ",Inhalt_K7!HKM52)</f>
        <v xml:space="preserve">   </v>
      </c>
      <c r="HKL38" s="81" t="str">
        <f>CONCATENATE(Inhalt_K7!HKM52,"   ",Inhalt_K7!HKN52)</f>
        <v xml:space="preserve">   </v>
      </c>
      <c r="HKM38" s="81" t="str">
        <f>CONCATENATE(Inhalt_K7!HKN52,"   ",Inhalt_K7!HKO52)</f>
        <v xml:space="preserve">   </v>
      </c>
      <c r="HKN38" s="81" t="str">
        <f>CONCATENATE(Inhalt_K7!HKO52,"   ",Inhalt_K7!HKP52)</f>
        <v xml:space="preserve">   </v>
      </c>
      <c r="HKO38" s="81" t="str">
        <f>CONCATENATE(Inhalt_K7!HKP52,"   ",Inhalt_K7!HKQ52)</f>
        <v xml:space="preserve">   </v>
      </c>
      <c r="HKP38" s="81" t="str">
        <f>CONCATENATE(Inhalt_K7!HKQ52,"   ",Inhalt_K7!HKR52)</f>
        <v xml:space="preserve">   </v>
      </c>
      <c r="HKQ38" s="81" t="str">
        <f>CONCATENATE(Inhalt_K7!HKR52,"   ",Inhalt_K7!HKS52)</f>
        <v xml:space="preserve">   </v>
      </c>
      <c r="HKR38" s="81" t="str">
        <f>CONCATENATE(Inhalt_K7!HKS52,"   ",Inhalt_K7!HKT52)</f>
        <v xml:space="preserve">   </v>
      </c>
      <c r="HKS38" s="81" t="str">
        <f>CONCATENATE(Inhalt_K7!HKT52,"   ",Inhalt_K7!HKU52)</f>
        <v xml:space="preserve">   </v>
      </c>
      <c r="HKT38" s="81" t="str">
        <f>CONCATENATE(Inhalt_K7!HKU52,"   ",Inhalt_K7!HKV52)</f>
        <v xml:space="preserve">   </v>
      </c>
      <c r="HKU38" s="81" t="str">
        <f>CONCATENATE(Inhalt_K7!HKV52,"   ",Inhalt_K7!HKW52)</f>
        <v xml:space="preserve">   </v>
      </c>
      <c r="HKV38" s="81" t="str">
        <f>CONCATENATE(Inhalt_K7!HKW52,"   ",Inhalt_K7!HKX52)</f>
        <v xml:space="preserve">   </v>
      </c>
      <c r="HKW38" s="81" t="str">
        <f>CONCATENATE(Inhalt_K7!HKX52,"   ",Inhalt_K7!HKY52)</f>
        <v xml:space="preserve">   </v>
      </c>
      <c r="HKX38" s="81" t="str">
        <f>CONCATENATE(Inhalt_K7!HKY52,"   ",Inhalt_K7!HKZ52)</f>
        <v xml:space="preserve">   </v>
      </c>
      <c r="HKY38" s="81" t="str">
        <f>CONCATENATE(Inhalt_K7!HKZ52,"   ",Inhalt_K7!HLA52)</f>
        <v xml:space="preserve">   </v>
      </c>
      <c r="HKZ38" s="81" t="str">
        <f>CONCATENATE(Inhalt_K7!HLA52,"   ",Inhalt_K7!HLB52)</f>
        <v xml:space="preserve">   </v>
      </c>
      <c r="HLA38" s="81" t="str">
        <f>CONCATENATE(Inhalt_K7!HLB52,"   ",Inhalt_K7!HLC52)</f>
        <v xml:space="preserve">   </v>
      </c>
      <c r="HLB38" s="81" t="str">
        <f>CONCATENATE(Inhalt_K7!HLC52,"   ",Inhalt_K7!HLD52)</f>
        <v xml:space="preserve">   </v>
      </c>
      <c r="HLC38" s="81" t="str">
        <f>CONCATENATE(Inhalt_K7!HLD52,"   ",Inhalt_K7!HLE52)</f>
        <v xml:space="preserve">   </v>
      </c>
      <c r="HLD38" s="81" t="str">
        <f>CONCATENATE(Inhalt_K7!HLE52,"   ",Inhalt_K7!HLF52)</f>
        <v xml:space="preserve">   </v>
      </c>
      <c r="HLE38" s="81" t="str">
        <f>CONCATENATE(Inhalt_K7!HLF52,"   ",Inhalt_K7!HLG52)</f>
        <v xml:space="preserve">   </v>
      </c>
      <c r="HLF38" s="81" t="str">
        <f>CONCATENATE(Inhalt_K7!HLG52,"   ",Inhalt_K7!HLH52)</f>
        <v xml:space="preserve">   </v>
      </c>
      <c r="HLG38" s="81" t="str">
        <f>CONCATENATE(Inhalt_K7!HLH52,"   ",Inhalt_K7!HLI52)</f>
        <v xml:space="preserve">   </v>
      </c>
      <c r="HLH38" s="81" t="str">
        <f>CONCATENATE(Inhalt_K7!HLI52,"   ",Inhalt_K7!HLJ52)</f>
        <v xml:space="preserve">   </v>
      </c>
      <c r="HLI38" s="81" t="str">
        <f>CONCATENATE(Inhalt_K7!HLJ52,"   ",Inhalt_K7!HLK52)</f>
        <v xml:space="preserve">   </v>
      </c>
      <c r="HLJ38" s="81" t="str">
        <f>CONCATENATE(Inhalt_K7!HLK52,"   ",Inhalt_K7!HLL52)</f>
        <v xml:space="preserve">   </v>
      </c>
      <c r="HLK38" s="81" t="str">
        <f>CONCATENATE(Inhalt_K7!HLL52,"   ",Inhalt_K7!HLM52)</f>
        <v xml:space="preserve">   </v>
      </c>
      <c r="HLL38" s="81" t="str">
        <f>CONCATENATE(Inhalt_K7!HLM52,"   ",Inhalt_K7!HLN52)</f>
        <v xml:space="preserve">   </v>
      </c>
      <c r="HLM38" s="81" t="str">
        <f>CONCATENATE(Inhalt_K7!HLN52,"   ",Inhalt_K7!HLO52)</f>
        <v xml:space="preserve">   </v>
      </c>
      <c r="HLN38" s="81" t="str">
        <f>CONCATENATE(Inhalt_K7!HLO52,"   ",Inhalt_K7!HLP52)</f>
        <v xml:space="preserve">   </v>
      </c>
      <c r="HLO38" s="81" t="str">
        <f>CONCATENATE(Inhalt_K7!HLP52,"   ",Inhalt_K7!HLQ52)</f>
        <v xml:space="preserve">   </v>
      </c>
      <c r="HLP38" s="81" t="str">
        <f>CONCATENATE(Inhalt_K7!HLQ52,"   ",Inhalt_K7!HLR52)</f>
        <v xml:space="preserve">   </v>
      </c>
      <c r="HLQ38" s="81" t="str">
        <f>CONCATENATE(Inhalt_K7!HLR52,"   ",Inhalt_K7!HLS52)</f>
        <v xml:space="preserve">   </v>
      </c>
      <c r="HLR38" s="81" t="str">
        <f>CONCATENATE(Inhalt_K7!HLS52,"   ",Inhalt_K7!HLT52)</f>
        <v xml:space="preserve">   </v>
      </c>
      <c r="HLS38" s="81" t="str">
        <f>CONCATENATE(Inhalt_K7!HLT52,"   ",Inhalt_K7!HLU52)</f>
        <v xml:space="preserve">   </v>
      </c>
      <c r="HLT38" s="81" t="str">
        <f>CONCATENATE(Inhalt_K7!HLU52,"   ",Inhalt_K7!HLV52)</f>
        <v xml:space="preserve">   </v>
      </c>
      <c r="HLU38" s="81" t="str">
        <f>CONCATENATE(Inhalt_K7!HLV52,"   ",Inhalt_K7!HLW52)</f>
        <v xml:space="preserve">   </v>
      </c>
      <c r="HLV38" s="81" t="str">
        <f>CONCATENATE(Inhalt_K7!HLW52,"   ",Inhalt_K7!HLX52)</f>
        <v xml:space="preserve">   </v>
      </c>
      <c r="HLW38" s="81" t="str">
        <f>CONCATENATE(Inhalt_K7!HLX52,"   ",Inhalt_K7!HLY52)</f>
        <v xml:space="preserve">   </v>
      </c>
      <c r="HLX38" s="81" t="str">
        <f>CONCATENATE(Inhalt_K7!HLY52,"   ",Inhalt_K7!HLZ52)</f>
        <v xml:space="preserve">   </v>
      </c>
      <c r="HLY38" s="81" t="str">
        <f>CONCATENATE(Inhalt_K7!HLZ52,"   ",Inhalt_K7!HMA52)</f>
        <v xml:space="preserve">   </v>
      </c>
      <c r="HLZ38" s="81" t="str">
        <f>CONCATENATE(Inhalt_K7!HMA52,"   ",Inhalt_K7!HMB52)</f>
        <v xml:space="preserve">   </v>
      </c>
      <c r="HMA38" s="81" t="str">
        <f>CONCATENATE(Inhalt_K7!HMB52,"   ",Inhalt_K7!HMC52)</f>
        <v xml:space="preserve">   </v>
      </c>
      <c r="HMB38" s="81" t="str">
        <f>CONCATENATE(Inhalt_K7!HMC52,"   ",Inhalt_K7!HMD52)</f>
        <v xml:space="preserve">   </v>
      </c>
      <c r="HMC38" s="81" t="str">
        <f>CONCATENATE(Inhalt_K7!HMD52,"   ",Inhalt_K7!HME52)</f>
        <v xml:space="preserve">   </v>
      </c>
      <c r="HMD38" s="81" t="str">
        <f>CONCATENATE(Inhalt_K7!HME52,"   ",Inhalt_K7!HMF52)</f>
        <v xml:space="preserve">   </v>
      </c>
      <c r="HME38" s="81" t="str">
        <f>CONCATENATE(Inhalt_K7!HMF52,"   ",Inhalt_K7!HMG52)</f>
        <v xml:space="preserve">   </v>
      </c>
      <c r="HMF38" s="81" t="str">
        <f>CONCATENATE(Inhalt_K7!HMG52,"   ",Inhalt_K7!HMH52)</f>
        <v xml:space="preserve">   </v>
      </c>
      <c r="HMG38" s="81" t="str">
        <f>CONCATENATE(Inhalt_K7!HMH52,"   ",Inhalt_K7!HMI52)</f>
        <v xml:space="preserve">   </v>
      </c>
      <c r="HMH38" s="81" t="str">
        <f>CONCATENATE(Inhalt_K7!HMI52,"   ",Inhalt_K7!HMJ52)</f>
        <v xml:space="preserve">   </v>
      </c>
      <c r="HMI38" s="81" t="str">
        <f>CONCATENATE(Inhalt_K7!HMJ52,"   ",Inhalt_K7!HMK52)</f>
        <v xml:space="preserve">   </v>
      </c>
      <c r="HMJ38" s="81" t="str">
        <f>CONCATENATE(Inhalt_K7!HMK52,"   ",Inhalt_K7!HML52)</f>
        <v xml:space="preserve">   </v>
      </c>
      <c r="HMK38" s="81" t="str">
        <f>CONCATENATE(Inhalt_K7!HML52,"   ",Inhalt_K7!HMM52)</f>
        <v xml:space="preserve">   </v>
      </c>
      <c r="HML38" s="81" t="str">
        <f>CONCATENATE(Inhalt_K7!HMM52,"   ",Inhalt_K7!HMN52)</f>
        <v xml:space="preserve">   </v>
      </c>
      <c r="HMM38" s="81" t="str">
        <f>CONCATENATE(Inhalt_K7!HMN52,"   ",Inhalt_K7!HMO52)</f>
        <v xml:space="preserve">   </v>
      </c>
      <c r="HMN38" s="81" t="str">
        <f>CONCATENATE(Inhalt_K7!HMO52,"   ",Inhalt_K7!HMP52)</f>
        <v xml:space="preserve">   </v>
      </c>
      <c r="HMO38" s="81" t="str">
        <f>CONCATENATE(Inhalt_K7!HMP52,"   ",Inhalt_K7!HMQ52)</f>
        <v xml:space="preserve">   </v>
      </c>
      <c r="HMP38" s="81" t="str">
        <f>CONCATENATE(Inhalt_K7!HMQ52,"   ",Inhalt_K7!HMR52)</f>
        <v xml:space="preserve">   </v>
      </c>
      <c r="HMQ38" s="81" t="str">
        <f>CONCATENATE(Inhalt_K7!HMR52,"   ",Inhalt_K7!HMS52)</f>
        <v xml:space="preserve">   </v>
      </c>
      <c r="HMR38" s="81" t="str">
        <f>CONCATENATE(Inhalt_K7!HMS52,"   ",Inhalt_K7!HMT52)</f>
        <v xml:space="preserve">   </v>
      </c>
      <c r="HMS38" s="81" t="str">
        <f>CONCATENATE(Inhalt_K7!HMT52,"   ",Inhalt_K7!HMU52)</f>
        <v xml:space="preserve">   </v>
      </c>
      <c r="HMT38" s="81" t="str">
        <f>CONCATENATE(Inhalt_K7!HMU52,"   ",Inhalt_K7!HMV52)</f>
        <v xml:space="preserve">   </v>
      </c>
      <c r="HMU38" s="81" t="str">
        <f>CONCATENATE(Inhalt_K7!HMV52,"   ",Inhalt_K7!HMW52)</f>
        <v xml:space="preserve">   </v>
      </c>
      <c r="HMV38" s="81" t="str">
        <f>CONCATENATE(Inhalt_K7!HMW52,"   ",Inhalt_K7!HMX52)</f>
        <v xml:space="preserve">   </v>
      </c>
      <c r="HMW38" s="81" t="str">
        <f>CONCATENATE(Inhalt_K7!HMX52,"   ",Inhalt_K7!HMY52)</f>
        <v xml:space="preserve">   </v>
      </c>
      <c r="HMX38" s="81" t="str">
        <f>CONCATENATE(Inhalt_K7!HMY52,"   ",Inhalt_K7!HMZ52)</f>
        <v xml:space="preserve">   </v>
      </c>
      <c r="HMY38" s="81" t="str">
        <f>CONCATENATE(Inhalt_K7!HMZ52,"   ",Inhalt_K7!HNA52)</f>
        <v xml:space="preserve">   </v>
      </c>
      <c r="HMZ38" s="81" t="str">
        <f>CONCATENATE(Inhalt_K7!HNA52,"   ",Inhalt_K7!HNB52)</f>
        <v xml:space="preserve">   </v>
      </c>
      <c r="HNA38" s="81" t="str">
        <f>CONCATENATE(Inhalt_K7!HNB52,"   ",Inhalt_K7!HNC52)</f>
        <v xml:space="preserve">   </v>
      </c>
      <c r="HNB38" s="81" t="str">
        <f>CONCATENATE(Inhalt_K7!HNC52,"   ",Inhalt_K7!HND52)</f>
        <v xml:space="preserve">   </v>
      </c>
      <c r="HNC38" s="81" t="str">
        <f>CONCATENATE(Inhalt_K7!HND52,"   ",Inhalt_K7!HNE52)</f>
        <v xml:space="preserve">   </v>
      </c>
      <c r="HND38" s="81" t="str">
        <f>CONCATENATE(Inhalt_K7!HNE52,"   ",Inhalt_K7!HNF52)</f>
        <v xml:space="preserve">   </v>
      </c>
      <c r="HNE38" s="81" t="str">
        <f>CONCATENATE(Inhalt_K7!HNF52,"   ",Inhalt_K7!HNG52)</f>
        <v xml:space="preserve">   </v>
      </c>
      <c r="HNF38" s="81" t="str">
        <f>CONCATENATE(Inhalt_K7!HNG52,"   ",Inhalt_K7!HNH52)</f>
        <v xml:space="preserve">   </v>
      </c>
      <c r="HNG38" s="81" t="str">
        <f>CONCATENATE(Inhalt_K7!HNH52,"   ",Inhalt_K7!HNI52)</f>
        <v xml:space="preserve">   </v>
      </c>
      <c r="HNH38" s="81" t="str">
        <f>CONCATENATE(Inhalt_K7!HNI52,"   ",Inhalt_K7!HNJ52)</f>
        <v xml:space="preserve">   </v>
      </c>
      <c r="HNI38" s="81" t="str">
        <f>CONCATENATE(Inhalt_K7!HNJ52,"   ",Inhalt_K7!HNK52)</f>
        <v xml:space="preserve">   </v>
      </c>
      <c r="HNJ38" s="81" t="str">
        <f>CONCATENATE(Inhalt_K7!HNK52,"   ",Inhalt_K7!HNL52)</f>
        <v xml:space="preserve">   </v>
      </c>
      <c r="HNK38" s="81" t="str">
        <f>CONCATENATE(Inhalt_K7!HNL52,"   ",Inhalt_K7!HNM52)</f>
        <v xml:space="preserve">   </v>
      </c>
      <c r="HNL38" s="81" t="str">
        <f>CONCATENATE(Inhalt_K7!HNM52,"   ",Inhalt_K7!HNN52)</f>
        <v xml:space="preserve">   </v>
      </c>
      <c r="HNM38" s="81" t="str">
        <f>CONCATENATE(Inhalt_K7!HNN52,"   ",Inhalt_K7!HNO52)</f>
        <v xml:space="preserve">   </v>
      </c>
      <c r="HNN38" s="81" t="str">
        <f>CONCATENATE(Inhalt_K7!HNO52,"   ",Inhalt_K7!HNP52)</f>
        <v xml:space="preserve">   </v>
      </c>
      <c r="HNO38" s="81" t="str">
        <f>CONCATENATE(Inhalt_K7!HNP52,"   ",Inhalt_K7!HNQ52)</f>
        <v xml:space="preserve">   </v>
      </c>
      <c r="HNP38" s="81" t="str">
        <f>CONCATENATE(Inhalt_K7!HNQ52,"   ",Inhalt_K7!HNR52)</f>
        <v xml:space="preserve">   </v>
      </c>
      <c r="HNQ38" s="81" t="str">
        <f>CONCATENATE(Inhalt_K7!HNR52,"   ",Inhalt_K7!HNS52)</f>
        <v xml:space="preserve">   </v>
      </c>
      <c r="HNR38" s="81" t="str">
        <f>CONCATENATE(Inhalt_K7!HNS52,"   ",Inhalt_K7!HNT52)</f>
        <v xml:space="preserve">   </v>
      </c>
      <c r="HNS38" s="81" t="str">
        <f>CONCATENATE(Inhalt_K7!HNT52,"   ",Inhalt_K7!HNU52)</f>
        <v xml:space="preserve">   </v>
      </c>
      <c r="HNT38" s="81" t="str">
        <f>CONCATENATE(Inhalt_K7!HNU52,"   ",Inhalt_K7!HNV52)</f>
        <v xml:space="preserve">   </v>
      </c>
      <c r="HNU38" s="81" t="str">
        <f>CONCATENATE(Inhalt_K7!HNV52,"   ",Inhalt_K7!HNW52)</f>
        <v xml:space="preserve">   </v>
      </c>
      <c r="HNV38" s="81" t="str">
        <f>CONCATENATE(Inhalt_K7!HNW52,"   ",Inhalt_K7!HNX52)</f>
        <v xml:space="preserve">   </v>
      </c>
      <c r="HNW38" s="81" t="str">
        <f>CONCATENATE(Inhalt_K7!HNX52,"   ",Inhalt_K7!HNY52)</f>
        <v xml:space="preserve">   </v>
      </c>
      <c r="HNX38" s="81" t="str">
        <f>CONCATENATE(Inhalt_K7!HNY52,"   ",Inhalt_K7!HNZ52)</f>
        <v xml:space="preserve">   </v>
      </c>
      <c r="HNY38" s="81" t="str">
        <f>CONCATENATE(Inhalt_K7!HNZ52,"   ",Inhalt_K7!HOA52)</f>
        <v xml:space="preserve">   </v>
      </c>
      <c r="HNZ38" s="81" t="str">
        <f>CONCATENATE(Inhalt_K7!HOA52,"   ",Inhalt_K7!HOB52)</f>
        <v xml:space="preserve">   </v>
      </c>
      <c r="HOA38" s="81" t="str">
        <f>CONCATENATE(Inhalt_K7!HOB52,"   ",Inhalt_K7!HOC52)</f>
        <v xml:space="preserve">   </v>
      </c>
      <c r="HOB38" s="81" t="str">
        <f>CONCATENATE(Inhalt_K7!HOC52,"   ",Inhalt_K7!HOD52)</f>
        <v xml:space="preserve">   </v>
      </c>
      <c r="HOC38" s="81" t="str">
        <f>CONCATENATE(Inhalt_K7!HOD52,"   ",Inhalt_K7!HOE52)</f>
        <v xml:space="preserve">   </v>
      </c>
      <c r="HOD38" s="81" t="str">
        <f>CONCATENATE(Inhalt_K7!HOE52,"   ",Inhalt_K7!HOF52)</f>
        <v xml:space="preserve">   </v>
      </c>
      <c r="HOE38" s="81" t="str">
        <f>CONCATENATE(Inhalt_K7!HOF52,"   ",Inhalt_K7!HOG52)</f>
        <v xml:space="preserve">   </v>
      </c>
      <c r="HOF38" s="81" t="str">
        <f>CONCATENATE(Inhalt_K7!HOG52,"   ",Inhalt_K7!HOH52)</f>
        <v xml:space="preserve">   </v>
      </c>
      <c r="HOG38" s="81" t="str">
        <f>CONCATENATE(Inhalt_K7!HOH52,"   ",Inhalt_K7!HOI52)</f>
        <v xml:space="preserve">   </v>
      </c>
      <c r="HOH38" s="81" t="str">
        <f>CONCATENATE(Inhalt_K7!HOI52,"   ",Inhalt_K7!HOJ52)</f>
        <v xml:space="preserve">   </v>
      </c>
      <c r="HOI38" s="81" t="str">
        <f>CONCATENATE(Inhalt_K7!HOJ52,"   ",Inhalt_K7!HOK52)</f>
        <v xml:space="preserve">   </v>
      </c>
      <c r="HOJ38" s="81" t="str">
        <f>CONCATENATE(Inhalt_K7!HOK52,"   ",Inhalt_K7!HOL52)</f>
        <v xml:space="preserve">   </v>
      </c>
      <c r="HOK38" s="81" t="str">
        <f>CONCATENATE(Inhalt_K7!HOL52,"   ",Inhalt_K7!HOM52)</f>
        <v xml:space="preserve">   </v>
      </c>
      <c r="HOL38" s="81" t="str">
        <f>CONCATENATE(Inhalt_K7!HOM52,"   ",Inhalt_K7!HON52)</f>
        <v xml:space="preserve">   </v>
      </c>
      <c r="HOM38" s="81" t="str">
        <f>CONCATENATE(Inhalt_K7!HON52,"   ",Inhalt_K7!HOO52)</f>
        <v xml:space="preserve">   </v>
      </c>
      <c r="HON38" s="81" t="str">
        <f>CONCATENATE(Inhalt_K7!HOO52,"   ",Inhalt_K7!HOP52)</f>
        <v xml:space="preserve">   </v>
      </c>
      <c r="HOO38" s="81" t="str">
        <f>CONCATENATE(Inhalt_K7!HOP52,"   ",Inhalt_K7!HOQ52)</f>
        <v xml:space="preserve">   </v>
      </c>
      <c r="HOP38" s="81" t="str">
        <f>CONCATENATE(Inhalt_K7!HOQ52,"   ",Inhalt_K7!HOR52)</f>
        <v xml:space="preserve">   </v>
      </c>
      <c r="HOQ38" s="81" t="str">
        <f>CONCATENATE(Inhalt_K7!HOR52,"   ",Inhalt_K7!HOS52)</f>
        <v xml:space="preserve">   </v>
      </c>
      <c r="HOR38" s="81" t="str">
        <f>CONCATENATE(Inhalt_K7!HOS52,"   ",Inhalt_K7!HOT52)</f>
        <v xml:space="preserve">   </v>
      </c>
      <c r="HOS38" s="81" t="str">
        <f>CONCATENATE(Inhalt_K7!HOT52,"   ",Inhalt_K7!HOU52)</f>
        <v xml:space="preserve">   </v>
      </c>
      <c r="HOT38" s="81" t="str">
        <f>CONCATENATE(Inhalt_K7!HOU52,"   ",Inhalt_K7!HOV52)</f>
        <v xml:space="preserve">   </v>
      </c>
      <c r="HOU38" s="81" t="str">
        <f>CONCATENATE(Inhalt_K7!HOV52,"   ",Inhalt_K7!HOW52)</f>
        <v xml:space="preserve">   </v>
      </c>
      <c r="HOV38" s="81" t="str">
        <f>CONCATENATE(Inhalt_K7!HOW52,"   ",Inhalt_K7!HOX52)</f>
        <v xml:space="preserve">   </v>
      </c>
      <c r="HOW38" s="81" t="str">
        <f>CONCATENATE(Inhalt_K7!HOX52,"   ",Inhalt_K7!HOY52)</f>
        <v xml:space="preserve">   </v>
      </c>
      <c r="HOX38" s="81" t="str">
        <f>CONCATENATE(Inhalt_K7!HOY52,"   ",Inhalt_K7!HOZ52)</f>
        <v xml:space="preserve">   </v>
      </c>
      <c r="HOY38" s="81" t="str">
        <f>CONCATENATE(Inhalt_K7!HOZ52,"   ",Inhalt_K7!HPA52)</f>
        <v xml:space="preserve">   </v>
      </c>
      <c r="HOZ38" s="81" t="str">
        <f>CONCATENATE(Inhalt_K7!HPA52,"   ",Inhalt_K7!HPB52)</f>
        <v xml:space="preserve">   </v>
      </c>
      <c r="HPA38" s="81" t="str">
        <f>CONCATENATE(Inhalt_K7!HPB52,"   ",Inhalt_K7!HPC52)</f>
        <v xml:space="preserve">   </v>
      </c>
      <c r="HPB38" s="81" t="str">
        <f>CONCATENATE(Inhalt_K7!HPC52,"   ",Inhalt_K7!HPD52)</f>
        <v xml:space="preserve">   </v>
      </c>
      <c r="HPC38" s="81" t="str">
        <f>CONCATENATE(Inhalt_K7!HPD52,"   ",Inhalt_K7!HPE52)</f>
        <v xml:space="preserve">   </v>
      </c>
      <c r="HPD38" s="81" t="str">
        <f>CONCATENATE(Inhalt_K7!HPE52,"   ",Inhalt_K7!HPF52)</f>
        <v xml:space="preserve">   </v>
      </c>
      <c r="HPE38" s="81" t="str">
        <f>CONCATENATE(Inhalt_K7!HPF52,"   ",Inhalt_K7!HPG52)</f>
        <v xml:space="preserve">   </v>
      </c>
      <c r="HPF38" s="81" t="str">
        <f>CONCATENATE(Inhalt_K7!HPG52,"   ",Inhalt_K7!HPH52)</f>
        <v xml:space="preserve">   </v>
      </c>
      <c r="HPG38" s="81" t="str">
        <f>CONCATENATE(Inhalt_K7!HPH52,"   ",Inhalt_K7!HPI52)</f>
        <v xml:space="preserve">   </v>
      </c>
      <c r="HPH38" s="81" t="str">
        <f>CONCATENATE(Inhalt_K7!HPI52,"   ",Inhalt_K7!HPJ52)</f>
        <v xml:space="preserve">   </v>
      </c>
      <c r="HPI38" s="81" t="str">
        <f>CONCATENATE(Inhalt_K7!HPJ52,"   ",Inhalt_K7!HPK52)</f>
        <v xml:space="preserve">   </v>
      </c>
      <c r="HPJ38" s="81" t="str">
        <f>CONCATENATE(Inhalt_K7!HPK52,"   ",Inhalt_K7!HPL52)</f>
        <v xml:space="preserve">   </v>
      </c>
      <c r="HPK38" s="81" t="str">
        <f>CONCATENATE(Inhalt_K7!HPL52,"   ",Inhalt_K7!HPM52)</f>
        <v xml:space="preserve">   </v>
      </c>
      <c r="HPL38" s="81" t="str">
        <f>CONCATENATE(Inhalt_K7!HPM52,"   ",Inhalt_K7!HPN52)</f>
        <v xml:space="preserve">   </v>
      </c>
      <c r="HPM38" s="81" t="str">
        <f>CONCATENATE(Inhalt_K7!HPN52,"   ",Inhalt_K7!HPO52)</f>
        <v xml:space="preserve">   </v>
      </c>
      <c r="HPN38" s="81" t="str">
        <f>CONCATENATE(Inhalt_K7!HPO52,"   ",Inhalt_K7!HPP52)</f>
        <v xml:space="preserve">   </v>
      </c>
      <c r="HPO38" s="81" t="str">
        <f>CONCATENATE(Inhalt_K7!HPP52,"   ",Inhalt_K7!HPQ52)</f>
        <v xml:space="preserve">   </v>
      </c>
      <c r="HPP38" s="81" t="str">
        <f>CONCATENATE(Inhalt_K7!HPQ52,"   ",Inhalt_K7!HPR52)</f>
        <v xml:space="preserve">   </v>
      </c>
      <c r="HPQ38" s="81" t="str">
        <f>CONCATENATE(Inhalt_K7!HPR52,"   ",Inhalt_K7!HPS52)</f>
        <v xml:space="preserve">   </v>
      </c>
      <c r="HPR38" s="81" t="str">
        <f>CONCATENATE(Inhalt_K7!HPS52,"   ",Inhalt_K7!HPT52)</f>
        <v xml:space="preserve">   </v>
      </c>
      <c r="HPS38" s="81" t="str">
        <f>CONCATENATE(Inhalt_K7!HPT52,"   ",Inhalt_K7!HPU52)</f>
        <v xml:space="preserve">   </v>
      </c>
      <c r="HPT38" s="81" t="str">
        <f>CONCATENATE(Inhalt_K7!HPU52,"   ",Inhalt_K7!HPV52)</f>
        <v xml:space="preserve">   </v>
      </c>
      <c r="HPU38" s="81" t="str">
        <f>CONCATENATE(Inhalt_K7!HPV52,"   ",Inhalt_K7!HPW52)</f>
        <v xml:space="preserve">   </v>
      </c>
      <c r="HPV38" s="81" t="str">
        <f>CONCATENATE(Inhalt_K7!HPW52,"   ",Inhalt_K7!HPX52)</f>
        <v xml:space="preserve">   </v>
      </c>
      <c r="HPW38" s="81" t="str">
        <f>CONCATENATE(Inhalt_K7!HPX52,"   ",Inhalt_K7!HPY52)</f>
        <v xml:space="preserve">   </v>
      </c>
      <c r="HPX38" s="81" t="str">
        <f>CONCATENATE(Inhalt_K7!HPY52,"   ",Inhalt_K7!HPZ52)</f>
        <v xml:space="preserve">   </v>
      </c>
      <c r="HPY38" s="81" t="str">
        <f>CONCATENATE(Inhalt_K7!HPZ52,"   ",Inhalt_K7!HQA52)</f>
        <v xml:space="preserve">   </v>
      </c>
      <c r="HPZ38" s="81" t="str">
        <f>CONCATENATE(Inhalt_K7!HQA52,"   ",Inhalt_K7!HQB52)</f>
        <v xml:space="preserve">   </v>
      </c>
      <c r="HQA38" s="81" t="str">
        <f>CONCATENATE(Inhalt_K7!HQB52,"   ",Inhalt_K7!HQC52)</f>
        <v xml:space="preserve">   </v>
      </c>
      <c r="HQB38" s="81" t="str">
        <f>CONCATENATE(Inhalt_K7!HQC52,"   ",Inhalt_K7!HQD52)</f>
        <v xml:space="preserve">   </v>
      </c>
      <c r="HQC38" s="81" t="str">
        <f>CONCATENATE(Inhalt_K7!HQD52,"   ",Inhalt_K7!HQE52)</f>
        <v xml:space="preserve">   </v>
      </c>
      <c r="HQD38" s="81" t="str">
        <f>CONCATENATE(Inhalt_K7!HQE52,"   ",Inhalt_K7!HQF52)</f>
        <v xml:space="preserve">   </v>
      </c>
      <c r="HQE38" s="81" t="str">
        <f>CONCATENATE(Inhalt_K7!HQF52,"   ",Inhalt_K7!HQG52)</f>
        <v xml:space="preserve">   </v>
      </c>
      <c r="HQF38" s="81" t="str">
        <f>CONCATENATE(Inhalt_K7!HQG52,"   ",Inhalt_K7!HQH52)</f>
        <v xml:space="preserve">   </v>
      </c>
      <c r="HQG38" s="81" t="str">
        <f>CONCATENATE(Inhalt_K7!HQH52,"   ",Inhalt_K7!HQI52)</f>
        <v xml:space="preserve">   </v>
      </c>
      <c r="HQH38" s="81" t="str">
        <f>CONCATENATE(Inhalt_K7!HQI52,"   ",Inhalt_K7!HQJ52)</f>
        <v xml:space="preserve">   </v>
      </c>
      <c r="HQI38" s="81" t="str">
        <f>CONCATENATE(Inhalt_K7!HQJ52,"   ",Inhalt_K7!HQK52)</f>
        <v xml:space="preserve">   </v>
      </c>
      <c r="HQJ38" s="81" t="str">
        <f>CONCATENATE(Inhalt_K7!HQK52,"   ",Inhalt_K7!HQL52)</f>
        <v xml:space="preserve">   </v>
      </c>
      <c r="HQK38" s="81" t="str">
        <f>CONCATENATE(Inhalt_K7!HQL52,"   ",Inhalt_K7!HQM52)</f>
        <v xml:space="preserve">   </v>
      </c>
      <c r="HQL38" s="81" t="str">
        <f>CONCATENATE(Inhalt_K7!HQM52,"   ",Inhalt_K7!HQN52)</f>
        <v xml:space="preserve">   </v>
      </c>
      <c r="HQM38" s="81" t="str">
        <f>CONCATENATE(Inhalt_K7!HQN52,"   ",Inhalt_K7!HQO52)</f>
        <v xml:space="preserve">   </v>
      </c>
      <c r="HQN38" s="81" t="str">
        <f>CONCATENATE(Inhalt_K7!HQO52,"   ",Inhalt_K7!HQP52)</f>
        <v xml:space="preserve">   </v>
      </c>
      <c r="HQO38" s="81" t="str">
        <f>CONCATENATE(Inhalt_K7!HQP52,"   ",Inhalt_K7!HQQ52)</f>
        <v xml:space="preserve">   </v>
      </c>
      <c r="HQP38" s="81" t="str">
        <f>CONCATENATE(Inhalt_K7!HQQ52,"   ",Inhalt_K7!HQR52)</f>
        <v xml:space="preserve">   </v>
      </c>
      <c r="HQQ38" s="81" t="str">
        <f>CONCATENATE(Inhalt_K7!HQR52,"   ",Inhalt_K7!HQS52)</f>
        <v xml:space="preserve">   </v>
      </c>
      <c r="HQR38" s="81" t="str">
        <f>CONCATENATE(Inhalt_K7!HQS52,"   ",Inhalt_K7!HQT52)</f>
        <v xml:space="preserve">   </v>
      </c>
      <c r="HQS38" s="81" t="str">
        <f>CONCATENATE(Inhalt_K7!HQT52,"   ",Inhalt_K7!HQU52)</f>
        <v xml:space="preserve">   </v>
      </c>
      <c r="HQT38" s="81" t="str">
        <f>CONCATENATE(Inhalt_K7!HQU52,"   ",Inhalt_K7!HQV52)</f>
        <v xml:space="preserve">   </v>
      </c>
      <c r="HQU38" s="81" t="str">
        <f>CONCATENATE(Inhalt_K7!HQV52,"   ",Inhalt_K7!HQW52)</f>
        <v xml:space="preserve">   </v>
      </c>
      <c r="HQV38" s="81" t="str">
        <f>CONCATENATE(Inhalt_K7!HQW52,"   ",Inhalt_K7!HQX52)</f>
        <v xml:space="preserve">   </v>
      </c>
      <c r="HQW38" s="81" t="str">
        <f>CONCATENATE(Inhalt_K7!HQX52,"   ",Inhalt_K7!HQY52)</f>
        <v xml:space="preserve">   </v>
      </c>
      <c r="HQX38" s="81" t="str">
        <f>CONCATENATE(Inhalt_K7!HQY52,"   ",Inhalt_K7!HQZ52)</f>
        <v xml:space="preserve">   </v>
      </c>
      <c r="HQY38" s="81" t="str">
        <f>CONCATENATE(Inhalt_K7!HQZ52,"   ",Inhalt_K7!HRA52)</f>
        <v xml:space="preserve">   </v>
      </c>
      <c r="HQZ38" s="81" t="str">
        <f>CONCATENATE(Inhalt_K7!HRA52,"   ",Inhalt_K7!HRB52)</f>
        <v xml:space="preserve">   </v>
      </c>
      <c r="HRA38" s="81" t="str">
        <f>CONCATENATE(Inhalt_K7!HRB52,"   ",Inhalt_K7!HRC52)</f>
        <v xml:space="preserve">   </v>
      </c>
      <c r="HRB38" s="81" t="str">
        <f>CONCATENATE(Inhalt_K7!HRC52,"   ",Inhalt_K7!HRD52)</f>
        <v xml:space="preserve">   </v>
      </c>
      <c r="HRC38" s="81" t="str">
        <f>CONCATENATE(Inhalt_K7!HRD52,"   ",Inhalt_K7!HRE52)</f>
        <v xml:space="preserve">   </v>
      </c>
      <c r="HRD38" s="81" t="str">
        <f>CONCATENATE(Inhalt_K7!HRE52,"   ",Inhalt_K7!HRF52)</f>
        <v xml:space="preserve">   </v>
      </c>
      <c r="HRE38" s="81" t="str">
        <f>CONCATENATE(Inhalt_K7!HRF52,"   ",Inhalt_K7!HRG52)</f>
        <v xml:space="preserve">   </v>
      </c>
      <c r="HRF38" s="81" t="str">
        <f>CONCATENATE(Inhalt_K7!HRG52,"   ",Inhalt_K7!HRH52)</f>
        <v xml:space="preserve">   </v>
      </c>
      <c r="HRG38" s="81" t="str">
        <f>CONCATENATE(Inhalt_K7!HRH52,"   ",Inhalt_K7!HRI52)</f>
        <v xml:space="preserve">   </v>
      </c>
      <c r="HRH38" s="81" t="str">
        <f>CONCATENATE(Inhalt_K7!HRI52,"   ",Inhalt_K7!HRJ52)</f>
        <v xml:space="preserve">   </v>
      </c>
      <c r="HRI38" s="81" t="str">
        <f>CONCATENATE(Inhalt_K7!HRJ52,"   ",Inhalt_K7!HRK52)</f>
        <v xml:space="preserve">   </v>
      </c>
      <c r="HRJ38" s="81" t="str">
        <f>CONCATENATE(Inhalt_K7!HRK52,"   ",Inhalt_K7!HRL52)</f>
        <v xml:space="preserve">   </v>
      </c>
      <c r="HRK38" s="81" t="str">
        <f>CONCATENATE(Inhalt_K7!HRL52,"   ",Inhalt_K7!HRM52)</f>
        <v xml:space="preserve">   </v>
      </c>
      <c r="HRL38" s="81" t="str">
        <f>CONCATENATE(Inhalt_K7!HRM52,"   ",Inhalt_K7!HRN52)</f>
        <v xml:space="preserve">   </v>
      </c>
      <c r="HRM38" s="81" t="str">
        <f>CONCATENATE(Inhalt_K7!HRN52,"   ",Inhalt_K7!HRO52)</f>
        <v xml:space="preserve">   </v>
      </c>
      <c r="HRN38" s="81" t="str">
        <f>CONCATENATE(Inhalt_K7!HRO52,"   ",Inhalt_K7!HRP52)</f>
        <v xml:space="preserve">   </v>
      </c>
      <c r="HRO38" s="81" t="str">
        <f>CONCATENATE(Inhalt_K7!HRP52,"   ",Inhalt_K7!HRQ52)</f>
        <v xml:space="preserve">   </v>
      </c>
      <c r="HRP38" s="81" t="str">
        <f>CONCATENATE(Inhalt_K7!HRQ52,"   ",Inhalt_K7!HRR52)</f>
        <v xml:space="preserve">   </v>
      </c>
      <c r="HRQ38" s="81" t="str">
        <f>CONCATENATE(Inhalt_K7!HRR52,"   ",Inhalt_K7!HRS52)</f>
        <v xml:space="preserve">   </v>
      </c>
      <c r="HRR38" s="81" t="str">
        <f>CONCATENATE(Inhalt_K7!HRS52,"   ",Inhalt_K7!HRT52)</f>
        <v xml:space="preserve">   </v>
      </c>
      <c r="HRS38" s="81" t="str">
        <f>CONCATENATE(Inhalt_K7!HRT52,"   ",Inhalt_K7!HRU52)</f>
        <v xml:space="preserve">   </v>
      </c>
      <c r="HRT38" s="81" t="str">
        <f>CONCATENATE(Inhalt_K7!HRU52,"   ",Inhalt_K7!HRV52)</f>
        <v xml:space="preserve">   </v>
      </c>
      <c r="HRU38" s="81" t="str">
        <f>CONCATENATE(Inhalt_K7!HRV52,"   ",Inhalt_K7!HRW52)</f>
        <v xml:space="preserve">   </v>
      </c>
      <c r="HRV38" s="81" t="str">
        <f>CONCATENATE(Inhalt_K7!HRW52,"   ",Inhalt_K7!HRX52)</f>
        <v xml:space="preserve">   </v>
      </c>
      <c r="HRW38" s="81" t="str">
        <f>CONCATENATE(Inhalt_K7!HRX52,"   ",Inhalt_K7!HRY52)</f>
        <v xml:space="preserve">   </v>
      </c>
      <c r="HRX38" s="81" t="str">
        <f>CONCATENATE(Inhalt_K7!HRY52,"   ",Inhalt_K7!HRZ52)</f>
        <v xml:space="preserve">   </v>
      </c>
      <c r="HRY38" s="81" t="str">
        <f>CONCATENATE(Inhalt_K7!HRZ52,"   ",Inhalt_K7!HSA52)</f>
        <v xml:space="preserve">   </v>
      </c>
      <c r="HRZ38" s="81" t="str">
        <f>CONCATENATE(Inhalt_K7!HSA52,"   ",Inhalt_K7!HSB52)</f>
        <v xml:space="preserve">   </v>
      </c>
      <c r="HSA38" s="81" t="str">
        <f>CONCATENATE(Inhalt_K7!HSB52,"   ",Inhalt_K7!HSC52)</f>
        <v xml:space="preserve">   </v>
      </c>
      <c r="HSB38" s="81" t="str">
        <f>CONCATENATE(Inhalt_K7!HSC52,"   ",Inhalt_K7!HSD52)</f>
        <v xml:space="preserve">   </v>
      </c>
      <c r="HSC38" s="81" t="str">
        <f>CONCATENATE(Inhalt_K7!HSD52,"   ",Inhalt_K7!HSE52)</f>
        <v xml:space="preserve">   </v>
      </c>
      <c r="HSD38" s="81" t="str">
        <f>CONCATENATE(Inhalt_K7!HSE52,"   ",Inhalt_K7!HSF52)</f>
        <v xml:space="preserve">   </v>
      </c>
      <c r="HSE38" s="81" t="str">
        <f>CONCATENATE(Inhalt_K7!HSF52,"   ",Inhalt_K7!HSG52)</f>
        <v xml:space="preserve">   </v>
      </c>
      <c r="HSF38" s="81" t="str">
        <f>CONCATENATE(Inhalt_K7!HSG52,"   ",Inhalt_K7!HSH52)</f>
        <v xml:space="preserve">   </v>
      </c>
      <c r="HSG38" s="81" t="str">
        <f>CONCATENATE(Inhalt_K7!HSH52,"   ",Inhalt_K7!HSI52)</f>
        <v xml:space="preserve">   </v>
      </c>
      <c r="HSH38" s="81" t="str">
        <f>CONCATENATE(Inhalt_K7!HSI52,"   ",Inhalt_K7!HSJ52)</f>
        <v xml:space="preserve">   </v>
      </c>
      <c r="HSI38" s="81" t="str">
        <f>CONCATENATE(Inhalt_K7!HSJ52,"   ",Inhalt_K7!HSK52)</f>
        <v xml:space="preserve">   </v>
      </c>
      <c r="HSJ38" s="81" t="str">
        <f>CONCATENATE(Inhalt_K7!HSK52,"   ",Inhalt_K7!HSL52)</f>
        <v xml:space="preserve">   </v>
      </c>
      <c r="HSK38" s="81" t="str">
        <f>CONCATENATE(Inhalt_K7!HSL52,"   ",Inhalt_K7!HSM52)</f>
        <v xml:space="preserve">   </v>
      </c>
      <c r="HSL38" s="81" t="str">
        <f>CONCATENATE(Inhalt_K7!HSM52,"   ",Inhalt_K7!HSN52)</f>
        <v xml:space="preserve">   </v>
      </c>
      <c r="HSM38" s="81" t="str">
        <f>CONCATENATE(Inhalt_K7!HSN52,"   ",Inhalt_K7!HSO52)</f>
        <v xml:space="preserve">   </v>
      </c>
      <c r="HSN38" s="81" t="str">
        <f>CONCATENATE(Inhalt_K7!HSO52,"   ",Inhalt_K7!HSP52)</f>
        <v xml:space="preserve">   </v>
      </c>
      <c r="HSO38" s="81" t="str">
        <f>CONCATENATE(Inhalt_K7!HSP52,"   ",Inhalt_K7!HSQ52)</f>
        <v xml:space="preserve">   </v>
      </c>
      <c r="HSP38" s="81" t="str">
        <f>CONCATENATE(Inhalt_K7!HSQ52,"   ",Inhalt_K7!HSR52)</f>
        <v xml:space="preserve">   </v>
      </c>
      <c r="HSQ38" s="81" t="str">
        <f>CONCATENATE(Inhalt_K7!HSR52,"   ",Inhalt_K7!HSS52)</f>
        <v xml:space="preserve">   </v>
      </c>
      <c r="HSR38" s="81" t="str">
        <f>CONCATENATE(Inhalt_K7!HSS52,"   ",Inhalt_K7!HST52)</f>
        <v xml:space="preserve">   </v>
      </c>
      <c r="HSS38" s="81" t="str">
        <f>CONCATENATE(Inhalt_K7!HST52,"   ",Inhalt_K7!HSU52)</f>
        <v xml:space="preserve">   </v>
      </c>
      <c r="HST38" s="81" t="str">
        <f>CONCATENATE(Inhalt_K7!HSU52,"   ",Inhalt_K7!HSV52)</f>
        <v xml:space="preserve">   </v>
      </c>
      <c r="HSU38" s="81" t="str">
        <f>CONCATENATE(Inhalt_K7!HSV52,"   ",Inhalt_K7!HSW52)</f>
        <v xml:space="preserve">   </v>
      </c>
      <c r="HSV38" s="81" t="str">
        <f>CONCATENATE(Inhalt_K7!HSW52,"   ",Inhalt_K7!HSX52)</f>
        <v xml:space="preserve">   </v>
      </c>
      <c r="HSW38" s="81" t="str">
        <f>CONCATENATE(Inhalt_K7!HSX52,"   ",Inhalt_K7!HSY52)</f>
        <v xml:space="preserve">   </v>
      </c>
      <c r="HSX38" s="81" t="str">
        <f>CONCATENATE(Inhalt_K7!HSY52,"   ",Inhalt_K7!HSZ52)</f>
        <v xml:space="preserve">   </v>
      </c>
      <c r="HSY38" s="81" t="str">
        <f>CONCATENATE(Inhalt_K7!HSZ52,"   ",Inhalt_K7!HTA52)</f>
        <v xml:space="preserve">   </v>
      </c>
      <c r="HSZ38" s="81" t="str">
        <f>CONCATENATE(Inhalt_K7!HTA52,"   ",Inhalt_K7!HTB52)</f>
        <v xml:space="preserve">   </v>
      </c>
      <c r="HTA38" s="81" t="str">
        <f>CONCATENATE(Inhalt_K7!HTB52,"   ",Inhalt_K7!HTC52)</f>
        <v xml:space="preserve">   </v>
      </c>
      <c r="HTB38" s="81" t="str">
        <f>CONCATENATE(Inhalt_K7!HTC52,"   ",Inhalt_K7!HTD52)</f>
        <v xml:space="preserve">   </v>
      </c>
      <c r="HTC38" s="81" t="str">
        <f>CONCATENATE(Inhalt_K7!HTD52,"   ",Inhalt_K7!HTE52)</f>
        <v xml:space="preserve">   </v>
      </c>
      <c r="HTD38" s="81" t="str">
        <f>CONCATENATE(Inhalt_K7!HTE52,"   ",Inhalt_K7!HTF52)</f>
        <v xml:space="preserve">   </v>
      </c>
      <c r="HTE38" s="81" t="str">
        <f>CONCATENATE(Inhalt_K7!HTF52,"   ",Inhalt_K7!HTG52)</f>
        <v xml:space="preserve">   </v>
      </c>
      <c r="HTF38" s="81" t="str">
        <f>CONCATENATE(Inhalt_K7!HTG52,"   ",Inhalt_K7!HTH52)</f>
        <v xml:space="preserve">   </v>
      </c>
      <c r="HTG38" s="81" t="str">
        <f>CONCATENATE(Inhalt_K7!HTH52,"   ",Inhalt_K7!HTI52)</f>
        <v xml:space="preserve">   </v>
      </c>
      <c r="HTH38" s="81" t="str">
        <f>CONCATENATE(Inhalt_K7!HTI52,"   ",Inhalt_K7!HTJ52)</f>
        <v xml:space="preserve">   </v>
      </c>
      <c r="HTI38" s="81" t="str">
        <f>CONCATENATE(Inhalt_K7!HTJ52,"   ",Inhalt_K7!HTK52)</f>
        <v xml:space="preserve">   </v>
      </c>
      <c r="HTJ38" s="81" t="str">
        <f>CONCATENATE(Inhalt_K7!HTK52,"   ",Inhalt_K7!HTL52)</f>
        <v xml:space="preserve">   </v>
      </c>
      <c r="HTK38" s="81" t="str">
        <f>CONCATENATE(Inhalt_K7!HTL52,"   ",Inhalt_K7!HTM52)</f>
        <v xml:space="preserve">   </v>
      </c>
      <c r="HTL38" s="81" t="str">
        <f>CONCATENATE(Inhalt_K7!HTM52,"   ",Inhalt_K7!HTN52)</f>
        <v xml:space="preserve">   </v>
      </c>
      <c r="HTM38" s="81" t="str">
        <f>CONCATENATE(Inhalt_K7!HTN52,"   ",Inhalt_K7!HTO52)</f>
        <v xml:space="preserve">   </v>
      </c>
      <c r="HTN38" s="81" t="str">
        <f>CONCATENATE(Inhalt_K7!HTO52,"   ",Inhalt_K7!HTP52)</f>
        <v xml:space="preserve">   </v>
      </c>
      <c r="HTO38" s="81" t="str">
        <f>CONCATENATE(Inhalt_K7!HTP52,"   ",Inhalt_K7!HTQ52)</f>
        <v xml:space="preserve">   </v>
      </c>
      <c r="HTP38" s="81" t="str">
        <f>CONCATENATE(Inhalt_K7!HTQ52,"   ",Inhalt_K7!HTR52)</f>
        <v xml:space="preserve">   </v>
      </c>
      <c r="HTQ38" s="81" t="str">
        <f>CONCATENATE(Inhalt_K7!HTR52,"   ",Inhalt_K7!HTS52)</f>
        <v xml:space="preserve">   </v>
      </c>
      <c r="HTR38" s="81" t="str">
        <f>CONCATENATE(Inhalt_K7!HTS52,"   ",Inhalt_K7!HTT52)</f>
        <v xml:space="preserve">   </v>
      </c>
      <c r="HTS38" s="81" t="str">
        <f>CONCATENATE(Inhalt_K7!HTT52,"   ",Inhalt_K7!HTU52)</f>
        <v xml:space="preserve">   </v>
      </c>
      <c r="HTT38" s="81" t="str">
        <f>CONCATENATE(Inhalt_K7!HTU52,"   ",Inhalt_K7!HTV52)</f>
        <v xml:space="preserve">   </v>
      </c>
      <c r="HTU38" s="81" t="str">
        <f>CONCATENATE(Inhalt_K7!HTV52,"   ",Inhalt_K7!HTW52)</f>
        <v xml:space="preserve">   </v>
      </c>
      <c r="HTV38" s="81" t="str">
        <f>CONCATENATE(Inhalt_K7!HTW52,"   ",Inhalt_K7!HTX52)</f>
        <v xml:space="preserve">   </v>
      </c>
      <c r="HTW38" s="81" t="str">
        <f>CONCATENATE(Inhalt_K7!HTX52,"   ",Inhalt_K7!HTY52)</f>
        <v xml:space="preserve">   </v>
      </c>
      <c r="HTX38" s="81" t="str">
        <f>CONCATENATE(Inhalt_K7!HTY52,"   ",Inhalt_K7!HTZ52)</f>
        <v xml:space="preserve">   </v>
      </c>
      <c r="HTY38" s="81" t="str">
        <f>CONCATENATE(Inhalt_K7!HTZ52,"   ",Inhalt_K7!HUA52)</f>
        <v xml:space="preserve">   </v>
      </c>
      <c r="HTZ38" s="81" t="str">
        <f>CONCATENATE(Inhalt_K7!HUA52,"   ",Inhalt_K7!HUB52)</f>
        <v xml:space="preserve">   </v>
      </c>
      <c r="HUA38" s="81" t="str">
        <f>CONCATENATE(Inhalt_K7!HUB52,"   ",Inhalt_K7!HUC52)</f>
        <v xml:space="preserve">   </v>
      </c>
      <c r="HUB38" s="81" t="str">
        <f>CONCATENATE(Inhalt_K7!HUC52,"   ",Inhalt_K7!HUD52)</f>
        <v xml:space="preserve">   </v>
      </c>
      <c r="HUC38" s="81" t="str">
        <f>CONCATENATE(Inhalt_K7!HUD52,"   ",Inhalt_K7!HUE52)</f>
        <v xml:space="preserve">   </v>
      </c>
      <c r="HUD38" s="81" t="str">
        <f>CONCATENATE(Inhalt_K7!HUE52,"   ",Inhalt_K7!HUF52)</f>
        <v xml:space="preserve">   </v>
      </c>
      <c r="HUE38" s="81" t="str">
        <f>CONCATENATE(Inhalt_K7!HUF52,"   ",Inhalt_K7!HUG52)</f>
        <v xml:space="preserve">   </v>
      </c>
      <c r="HUF38" s="81" t="str">
        <f>CONCATENATE(Inhalt_K7!HUG52,"   ",Inhalt_K7!HUH52)</f>
        <v xml:space="preserve">   </v>
      </c>
      <c r="HUG38" s="81" t="str">
        <f>CONCATENATE(Inhalt_K7!HUH52,"   ",Inhalt_K7!HUI52)</f>
        <v xml:space="preserve">   </v>
      </c>
      <c r="HUH38" s="81" t="str">
        <f>CONCATENATE(Inhalt_K7!HUI52,"   ",Inhalt_K7!HUJ52)</f>
        <v xml:space="preserve">   </v>
      </c>
      <c r="HUI38" s="81" t="str">
        <f>CONCATENATE(Inhalt_K7!HUJ52,"   ",Inhalt_K7!HUK52)</f>
        <v xml:space="preserve">   </v>
      </c>
      <c r="HUJ38" s="81" t="str">
        <f>CONCATENATE(Inhalt_K7!HUK52,"   ",Inhalt_K7!HUL52)</f>
        <v xml:space="preserve">   </v>
      </c>
      <c r="HUK38" s="81" t="str">
        <f>CONCATENATE(Inhalt_K7!HUL52,"   ",Inhalt_K7!HUM52)</f>
        <v xml:space="preserve">   </v>
      </c>
      <c r="HUL38" s="81" t="str">
        <f>CONCATENATE(Inhalt_K7!HUM52,"   ",Inhalt_K7!HUN52)</f>
        <v xml:space="preserve">   </v>
      </c>
      <c r="HUM38" s="81" t="str">
        <f>CONCATENATE(Inhalt_K7!HUN52,"   ",Inhalt_K7!HUO52)</f>
        <v xml:space="preserve">   </v>
      </c>
      <c r="HUN38" s="81" t="str">
        <f>CONCATENATE(Inhalt_K7!HUO52,"   ",Inhalt_K7!HUP52)</f>
        <v xml:space="preserve">   </v>
      </c>
      <c r="HUO38" s="81" t="str">
        <f>CONCATENATE(Inhalt_K7!HUP52,"   ",Inhalt_K7!HUQ52)</f>
        <v xml:space="preserve">   </v>
      </c>
      <c r="HUP38" s="81" t="str">
        <f>CONCATENATE(Inhalt_K7!HUQ52,"   ",Inhalt_K7!HUR52)</f>
        <v xml:space="preserve">   </v>
      </c>
      <c r="HUQ38" s="81" t="str">
        <f>CONCATENATE(Inhalt_K7!HUR52,"   ",Inhalt_K7!HUS52)</f>
        <v xml:space="preserve">   </v>
      </c>
      <c r="HUR38" s="81" t="str">
        <f>CONCATENATE(Inhalt_K7!HUS52,"   ",Inhalt_K7!HUT52)</f>
        <v xml:space="preserve">   </v>
      </c>
      <c r="HUS38" s="81" t="str">
        <f>CONCATENATE(Inhalt_K7!HUT52,"   ",Inhalt_K7!HUU52)</f>
        <v xml:space="preserve">   </v>
      </c>
      <c r="HUT38" s="81" t="str">
        <f>CONCATENATE(Inhalt_K7!HUU52,"   ",Inhalt_K7!HUV52)</f>
        <v xml:space="preserve">   </v>
      </c>
      <c r="HUU38" s="81" t="str">
        <f>CONCATENATE(Inhalt_K7!HUV52,"   ",Inhalt_K7!HUW52)</f>
        <v xml:space="preserve">   </v>
      </c>
      <c r="HUV38" s="81" t="str">
        <f>CONCATENATE(Inhalt_K7!HUW52,"   ",Inhalt_K7!HUX52)</f>
        <v xml:space="preserve">   </v>
      </c>
      <c r="HUW38" s="81" t="str">
        <f>CONCATENATE(Inhalt_K7!HUX52,"   ",Inhalt_K7!HUY52)</f>
        <v xml:space="preserve">   </v>
      </c>
      <c r="HUX38" s="81" t="str">
        <f>CONCATENATE(Inhalt_K7!HUY52,"   ",Inhalt_K7!HUZ52)</f>
        <v xml:space="preserve">   </v>
      </c>
      <c r="HUY38" s="81" t="str">
        <f>CONCATENATE(Inhalt_K7!HUZ52,"   ",Inhalt_K7!HVA52)</f>
        <v xml:space="preserve">   </v>
      </c>
      <c r="HUZ38" s="81" t="str">
        <f>CONCATENATE(Inhalt_K7!HVA52,"   ",Inhalt_K7!HVB52)</f>
        <v xml:space="preserve">   </v>
      </c>
      <c r="HVA38" s="81" t="str">
        <f>CONCATENATE(Inhalt_K7!HVB52,"   ",Inhalt_K7!HVC52)</f>
        <v xml:space="preserve">   </v>
      </c>
      <c r="HVB38" s="81" t="str">
        <f>CONCATENATE(Inhalt_K7!HVC52,"   ",Inhalt_K7!HVD52)</f>
        <v xml:space="preserve">   </v>
      </c>
      <c r="HVC38" s="81" t="str">
        <f>CONCATENATE(Inhalt_K7!HVD52,"   ",Inhalt_K7!HVE52)</f>
        <v xml:space="preserve">   </v>
      </c>
      <c r="HVD38" s="81" t="str">
        <f>CONCATENATE(Inhalt_K7!HVE52,"   ",Inhalt_K7!HVF52)</f>
        <v xml:space="preserve">   </v>
      </c>
      <c r="HVE38" s="81" t="str">
        <f>CONCATENATE(Inhalt_K7!HVF52,"   ",Inhalt_K7!HVG52)</f>
        <v xml:space="preserve">   </v>
      </c>
      <c r="HVF38" s="81" t="str">
        <f>CONCATENATE(Inhalt_K7!HVG52,"   ",Inhalt_K7!HVH52)</f>
        <v xml:space="preserve">   </v>
      </c>
      <c r="HVG38" s="81" t="str">
        <f>CONCATENATE(Inhalt_K7!HVH52,"   ",Inhalt_K7!HVI52)</f>
        <v xml:space="preserve">   </v>
      </c>
      <c r="HVH38" s="81" t="str">
        <f>CONCATENATE(Inhalt_K7!HVI52,"   ",Inhalt_K7!HVJ52)</f>
        <v xml:space="preserve">   </v>
      </c>
      <c r="HVI38" s="81" t="str">
        <f>CONCATENATE(Inhalt_K7!HVJ52,"   ",Inhalt_K7!HVK52)</f>
        <v xml:space="preserve">   </v>
      </c>
      <c r="HVJ38" s="81" t="str">
        <f>CONCATENATE(Inhalt_K7!HVK52,"   ",Inhalt_K7!HVL52)</f>
        <v xml:space="preserve">   </v>
      </c>
      <c r="HVK38" s="81" t="str">
        <f>CONCATENATE(Inhalt_K7!HVL52,"   ",Inhalt_K7!HVM52)</f>
        <v xml:space="preserve">   </v>
      </c>
      <c r="HVL38" s="81" t="str">
        <f>CONCATENATE(Inhalt_K7!HVM52,"   ",Inhalt_K7!HVN52)</f>
        <v xml:space="preserve">   </v>
      </c>
      <c r="HVM38" s="81" t="str">
        <f>CONCATENATE(Inhalt_K7!HVN52,"   ",Inhalt_K7!HVO52)</f>
        <v xml:space="preserve">   </v>
      </c>
      <c r="HVN38" s="81" t="str">
        <f>CONCATENATE(Inhalt_K7!HVO52,"   ",Inhalt_K7!HVP52)</f>
        <v xml:space="preserve">   </v>
      </c>
      <c r="HVO38" s="81" t="str">
        <f>CONCATENATE(Inhalt_K7!HVP52,"   ",Inhalt_K7!HVQ52)</f>
        <v xml:space="preserve">   </v>
      </c>
      <c r="HVP38" s="81" t="str">
        <f>CONCATENATE(Inhalt_K7!HVQ52,"   ",Inhalt_K7!HVR52)</f>
        <v xml:space="preserve">   </v>
      </c>
      <c r="HVQ38" s="81" t="str">
        <f>CONCATENATE(Inhalt_K7!HVR52,"   ",Inhalt_K7!HVS52)</f>
        <v xml:space="preserve">   </v>
      </c>
      <c r="HVR38" s="81" t="str">
        <f>CONCATENATE(Inhalt_K7!HVS52,"   ",Inhalt_K7!HVT52)</f>
        <v xml:space="preserve">   </v>
      </c>
      <c r="HVS38" s="81" t="str">
        <f>CONCATENATE(Inhalt_K7!HVT52,"   ",Inhalt_K7!HVU52)</f>
        <v xml:space="preserve">   </v>
      </c>
      <c r="HVT38" s="81" t="str">
        <f>CONCATENATE(Inhalt_K7!HVU52,"   ",Inhalt_K7!HVV52)</f>
        <v xml:space="preserve">   </v>
      </c>
      <c r="HVU38" s="81" t="str">
        <f>CONCATENATE(Inhalt_K7!HVV52,"   ",Inhalt_K7!HVW52)</f>
        <v xml:space="preserve">   </v>
      </c>
      <c r="HVV38" s="81" t="str">
        <f>CONCATENATE(Inhalt_K7!HVW52,"   ",Inhalt_K7!HVX52)</f>
        <v xml:space="preserve">   </v>
      </c>
      <c r="HVW38" s="81" t="str">
        <f>CONCATENATE(Inhalt_K7!HVX52,"   ",Inhalt_K7!HVY52)</f>
        <v xml:space="preserve">   </v>
      </c>
      <c r="HVX38" s="81" t="str">
        <f>CONCATENATE(Inhalt_K7!HVY52,"   ",Inhalt_K7!HVZ52)</f>
        <v xml:space="preserve">   </v>
      </c>
      <c r="HVY38" s="81" t="str">
        <f>CONCATENATE(Inhalt_K7!HVZ52,"   ",Inhalt_K7!HWA52)</f>
        <v xml:space="preserve">   </v>
      </c>
      <c r="HVZ38" s="81" t="str">
        <f>CONCATENATE(Inhalt_K7!HWA52,"   ",Inhalt_K7!HWB52)</f>
        <v xml:space="preserve">   </v>
      </c>
      <c r="HWA38" s="81" t="str">
        <f>CONCATENATE(Inhalt_K7!HWB52,"   ",Inhalt_K7!HWC52)</f>
        <v xml:space="preserve">   </v>
      </c>
      <c r="HWB38" s="81" t="str">
        <f>CONCATENATE(Inhalt_K7!HWC52,"   ",Inhalt_K7!HWD52)</f>
        <v xml:space="preserve">   </v>
      </c>
      <c r="HWC38" s="81" t="str">
        <f>CONCATENATE(Inhalt_K7!HWD52,"   ",Inhalt_K7!HWE52)</f>
        <v xml:space="preserve">   </v>
      </c>
      <c r="HWD38" s="81" t="str">
        <f>CONCATENATE(Inhalt_K7!HWE52,"   ",Inhalt_K7!HWF52)</f>
        <v xml:space="preserve">   </v>
      </c>
      <c r="HWE38" s="81" t="str">
        <f>CONCATENATE(Inhalt_K7!HWF52,"   ",Inhalt_K7!HWG52)</f>
        <v xml:space="preserve">   </v>
      </c>
      <c r="HWF38" s="81" t="str">
        <f>CONCATENATE(Inhalt_K7!HWG52,"   ",Inhalt_K7!HWH52)</f>
        <v xml:space="preserve">   </v>
      </c>
      <c r="HWG38" s="81" t="str">
        <f>CONCATENATE(Inhalt_K7!HWH52,"   ",Inhalt_K7!HWI52)</f>
        <v xml:space="preserve">   </v>
      </c>
      <c r="HWH38" s="81" t="str">
        <f>CONCATENATE(Inhalt_K7!HWI52,"   ",Inhalt_K7!HWJ52)</f>
        <v xml:space="preserve">   </v>
      </c>
      <c r="HWI38" s="81" t="str">
        <f>CONCATENATE(Inhalt_K7!HWJ52,"   ",Inhalt_K7!HWK52)</f>
        <v xml:space="preserve">   </v>
      </c>
      <c r="HWJ38" s="81" t="str">
        <f>CONCATENATE(Inhalt_K7!HWK52,"   ",Inhalt_K7!HWL52)</f>
        <v xml:space="preserve">   </v>
      </c>
      <c r="HWK38" s="81" t="str">
        <f>CONCATENATE(Inhalt_K7!HWL52,"   ",Inhalt_K7!HWM52)</f>
        <v xml:space="preserve">   </v>
      </c>
      <c r="HWL38" s="81" t="str">
        <f>CONCATENATE(Inhalt_K7!HWM52,"   ",Inhalt_K7!HWN52)</f>
        <v xml:space="preserve">   </v>
      </c>
      <c r="HWM38" s="81" t="str">
        <f>CONCATENATE(Inhalt_K7!HWN52,"   ",Inhalt_K7!HWO52)</f>
        <v xml:space="preserve">   </v>
      </c>
      <c r="HWN38" s="81" t="str">
        <f>CONCATENATE(Inhalt_K7!HWO52,"   ",Inhalt_K7!HWP52)</f>
        <v xml:space="preserve">   </v>
      </c>
      <c r="HWO38" s="81" t="str">
        <f>CONCATENATE(Inhalt_K7!HWP52,"   ",Inhalt_K7!HWQ52)</f>
        <v xml:space="preserve">   </v>
      </c>
      <c r="HWP38" s="81" t="str">
        <f>CONCATENATE(Inhalt_K7!HWQ52,"   ",Inhalt_K7!HWR52)</f>
        <v xml:space="preserve">   </v>
      </c>
      <c r="HWQ38" s="81" t="str">
        <f>CONCATENATE(Inhalt_K7!HWR52,"   ",Inhalt_K7!HWS52)</f>
        <v xml:space="preserve">   </v>
      </c>
      <c r="HWR38" s="81" t="str">
        <f>CONCATENATE(Inhalt_K7!HWS52,"   ",Inhalt_K7!HWT52)</f>
        <v xml:space="preserve">   </v>
      </c>
      <c r="HWS38" s="81" t="str">
        <f>CONCATENATE(Inhalt_K7!HWT52,"   ",Inhalt_K7!HWU52)</f>
        <v xml:space="preserve">   </v>
      </c>
      <c r="HWT38" s="81" t="str">
        <f>CONCATENATE(Inhalt_K7!HWU52,"   ",Inhalt_K7!HWV52)</f>
        <v xml:space="preserve">   </v>
      </c>
      <c r="HWU38" s="81" t="str">
        <f>CONCATENATE(Inhalt_K7!HWV52,"   ",Inhalt_K7!HWW52)</f>
        <v xml:space="preserve">   </v>
      </c>
      <c r="HWV38" s="81" t="str">
        <f>CONCATENATE(Inhalt_K7!HWW52,"   ",Inhalt_K7!HWX52)</f>
        <v xml:space="preserve">   </v>
      </c>
      <c r="HWW38" s="81" t="str">
        <f>CONCATENATE(Inhalt_K7!HWX52,"   ",Inhalt_K7!HWY52)</f>
        <v xml:space="preserve">   </v>
      </c>
      <c r="HWX38" s="81" t="str">
        <f>CONCATENATE(Inhalt_K7!HWY52,"   ",Inhalt_K7!HWZ52)</f>
        <v xml:space="preserve">   </v>
      </c>
      <c r="HWY38" s="81" t="str">
        <f>CONCATENATE(Inhalt_K7!HWZ52,"   ",Inhalt_K7!HXA52)</f>
        <v xml:space="preserve">   </v>
      </c>
      <c r="HWZ38" s="81" t="str">
        <f>CONCATENATE(Inhalt_K7!HXA52,"   ",Inhalt_K7!HXB52)</f>
        <v xml:space="preserve">   </v>
      </c>
      <c r="HXA38" s="81" t="str">
        <f>CONCATENATE(Inhalt_K7!HXB52,"   ",Inhalt_K7!HXC52)</f>
        <v xml:space="preserve">   </v>
      </c>
      <c r="HXB38" s="81" t="str">
        <f>CONCATENATE(Inhalt_K7!HXC52,"   ",Inhalt_K7!HXD52)</f>
        <v xml:space="preserve">   </v>
      </c>
      <c r="HXC38" s="81" t="str">
        <f>CONCATENATE(Inhalt_K7!HXD52,"   ",Inhalt_K7!HXE52)</f>
        <v xml:space="preserve">   </v>
      </c>
      <c r="HXD38" s="81" t="str">
        <f>CONCATENATE(Inhalt_K7!HXE52,"   ",Inhalt_K7!HXF52)</f>
        <v xml:space="preserve">   </v>
      </c>
      <c r="HXE38" s="81" t="str">
        <f>CONCATENATE(Inhalt_K7!HXF52,"   ",Inhalt_K7!HXG52)</f>
        <v xml:space="preserve">   </v>
      </c>
      <c r="HXF38" s="81" t="str">
        <f>CONCATENATE(Inhalt_K7!HXG52,"   ",Inhalt_K7!HXH52)</f>
        <v xml:space="preserve">   </v>
      </c>
      <c r="HXG38" s="81" t="str">
        <f>CONCATENATE(Inhalt_K7!HXH52,"   ",Inhalt_K7!HXI52)</f>
        <v xml:space="preserve">   </v>
      </c>
      <c r="HXH38" s="81" t="str">
        <f>CONCATENATE(Inhalt_K7!HXI52,"   ",Inhalt_K7!HXJ52)</f>
        <v xml:space="preserve">   </v>
      </c>
      <c r="HXI38" s="81" t="str">
        <f>CONCATENATE(Inhalt_K7!HXJ52,"   ",Inhalt_K7!HXK52)</f>
        <v xml:space="preserve">   </v>
      </c>
      <c r="HXJ38" s="81" t="str">
        <f>CONCATENATE(Inhalt_K7!HXK52,"   ",Inhalt_K7!HXL52)</f>
        <v xml:space="preserve">   </v>
      </c>
      <c r="HXK38" s="81" t="str">
        <f>CONCATENATE(Inhalt_K7!HXL52,"   ",Inhalt_K7!HXM52)</f>
        <v xml:space="preserve">   </v>
      </c>
      <c r="HXL38" s="81" t="str">
        <f>CONCATENATE(Inhalt_K7!HXM52,"   ",Inhalt_K7!HXN52)</f>
        <v xml:space="preserve">   </v>
      </c>
      <c r="HXM38" s="81" t="str">
        <f>CONCATENATE(Inhalt_K7!HXN52,"   ",Inhalt_K7!HXO52)</f>
        <v xml:space="preserve">   </v>
      </c>
      <c r="HXN38" s="81" t="str">
        <f>CONCATENATE(Inhalt_K7!HXO52,"   ",Inhalt_K7!HXP52)</f>
        <v xml:space="preserve">   </v>
      </c>
      <c r="HXO38" s="81" t="str">
        <f>CONCATENATE(Inhalt_K7!HXP52,"   ",Inhalt_K7!HXQ52)</f>
        <v xml:space="preserve">   </v>
      </c>
      <c r="HXP38" s="81" t="str">
        <f>CONCATENATE(Inhalt_K7!HXQ52,"   ",Inhalt_K7!HXR52)</f>
        <v xml:space="preserve">   </v>
      </c>
      <c r="HXQ38" s="81" t="str">
        <f>CONCATENATE(Inhalt_K7!HXR52,"   ",Inhalt_K7!HXS52)</f>
        <v xml:space="preserve">   </v>
      </c>
      <c r="HXR38" s="81" t="str">
        <f>CONCATENATE(Inhalt_K7!HXS52,"   ",Inhalt_K7!HXT52)</f>
        <v xml:space="preserve">   </v>
      </c>
      <c r="HXS38" s="81" t="str">
        <f>CONCATENATE(Inhalt_K7!HXT52,"   ",Inhalt_K7!HXU52)</f>
        <v xml:space="preserve">   </v>
      </c>
      <c r="HXT38" s="81" t="str">
        <f>CONCATENATE(Inhalt_K7!HXU52,"   ",Inhalt_K7!HXV52)</f>
        <v xml:space="preserve">   </v>
      </c>
      <c r="HXU38" s="81" t="str">
        <f>CONCATENATE(Inhalt_K7!HXV52,"   ",Inhalt_K7!HXW52)</f>
        <v xml:space="preserve">   </v>
      </c>
      <c r="HXV38" s="81" t="str">
        <f>CONCATENATE(Inhalt_K7!HXW52,"   ",Inhalt_K7!HXX52)</f>
        <v xml:space="preserve">   </v>
      </c>
      <c r="HXW38" s="81" t="str">
        <f>CONCATENATE(Inhalt_K7!HXX52,"   ",Inhalt_K7!HXY52)</f>
        <v xml:space="preserve">   </v>
      </c>
      <c r="HXX38" s="81" t="str">
        <f>CONCATENATE(Inhalt_K7!HXY52,"   ",Inhalt_K7!HXZ52)</f>
        <v xml:space="preserve">   </v>
      </c>
      <c r="HXY38" s="81" t="str">
        <f>CONCATENATE(Inhalt_K7!HXZ52,"   ",Inhalt_K7!HYA52)</f>
        <v xml:space="preserve">   </v>
      </c>
      <c r="HXZ38" s="81" t="str">
        <f>CONCATENATE(Inhalt_K7!HYA52,"   ",Inhalt_K7!HYB52)</f>
        <v xml:space="preserve">   </v>
      </c>
      <c r="HYA38" s="81" t="str">
        <f>CONCATENATE(Inhalt_K7!HYB52,"   ",Inhalt_K7!HYC52)</f>
        <v xml:space="preserve">   </v>
      </c>
      <c r="HYB38" s="81" t="str">
        <f>CONCATENATE(Inhalt_K7!HYC52,"   ",Inhalt_K7!HYD52)</f>
        <v xml:space="preserve">   </v>
      </c>
      <c r="HYC38" s="81" t="str">
        <f>CONCATENATE(Inhalt_K7!HYD52,"   ",Inhalt_K7!HYE52)</f>
        <v xml:space="preserve">   </v>
      </c>
      <c r="HYD38" s="81" t="str">
        <f>CONCATENATE(Inhalt_K7!HYE52,"   ",Inhalt_K7!HYF52)</f>
        <v xml:space="preserve">   </v>
      </c>
      <c r="HYE38" s="81" t="str">
        <f>CONCATENATE(Inhalt_K7!HYF52,"   ",Inhalt_K7!HYG52)</f>
        <v xml:space="preserve">   </v>
      </c>
      <c r="HYF38" s="81" t="str">
        <f>CONCATENATE(Inhalt_K7!HYG52,"   ",Inhalt_K7!HYH52)</f>
        <v xml:space="preserve">   </v>
      </c>
      <c r="HYG38" s="81" t="str">
        <f>CONCATENATE(Inhalt_K7!HYH52,"   ",Inhalt_K7!HYI52)</f>
        <v xml:space="preserve">   </v>
      </c>
      <c r="HYH38" s="81" t="str">
        <f>CONCATENATE(Inhalt_K7!HYI52,"   ",Inhalt_K7!HYJ52)</f>
        <v xml:space="preserve">   </v>
      </c>
      <c r="HYI38" s="81" t="str">
        <f>CONCATENATE(Inhalt_K7!HYJ52,"   ",Inhalt_K7!HYK52)</f>
        <v xml:space="preserve">   </v>
      </c>
      <c r="HYJ38" s="81" t="str">
        <f>CONCATENATE(Inhalt_K7!HYK52,"   ",Inhalt_K7!HYL52)</f>
        <v xml:space="preserve">   </v>
      </c>
      <c r="HYK38" s="81" t="str">
        <f>CONCATENATE(Inhalt_K7!HYL52,"   ",Inhalt_K7!HYM52)</f>
        <v xml:space="preserve">   </v>
      </c>
      <c r="HYL38" s="81" t="str">
        <f>CONCATENATE(Inhalt_K7!HYM52,"   ",Inhalt_K7!HYN52)</f>
        <v xml:space="preserve">   </v>
      </c>
      <c r="HYM38" s="81" t="str">
        <f>CONCATENATE(Inhalt_K7!HYN52,"   ",Inhalt_K7!HYO52)</f>
        <v xml:space="preserve">   </v>
      </c>
      <c r="HYN38" s="81" t="str">
        <f>CONCATENATE(Inhalt_K7!HYO52,"   ",Inhalt_K7!HYP52)</f>
        <v xml:space="preserve">   </v>
      </c>
      <c r="HYO38" s="81" t="str">
        <f>CONCATENATE(Inhalt_K7!HYP52,"   ",Inhalt_K7!HYQ52)</f>
        <v xml:space="preserve">   </v>
      </c>
      <c r="HYP38" s="81" t="str">
        <f>CONCATENATE(Inhalt_K7!HYQ52,"   ",Inhalt_K7!HYR52)</f>
        <v xml:space="preserve">   </v>
      </c>
      <c r="HYQ38" s="81" t="str">
        <f>CONCATENATE(Inhalt_K7!HYR52,"   ",Inhalt_K7!HYS52)</f>
        <v xml:space="preserve">   </v>
      </c>
      <c r="HYR38" s="81" t="str">
        <f>CONCATENATE(Inhalt_K7!HYS52,"   ",Inhalt_K7!HYT52)</f>
        <v xml:space="preserve">   </v>
      </c>
      <c r="HYS38" s="81" t="str">
        <f>CONCATENATE(Inhalt_K7!HYT52,"   ",Inhalt_K7!HYU52)</f>
        <v xml:space="preserve">   </v>
      </c>
      <c r="HYT38" s="81" t="str">
        <f>CONCATENATE(Inhalt_K7!HYU52,"   ",Inhalt_K7!HYV52)</f>
        <v xml:space="preserve">   </v>
      </c>
      <c r="HYU38" s="81" t="str">
        <f>CONCATENATE(Inhalt_K7!HYV52,"   ",Inhalt_K7!HYW52)</f>
        <v xml:space="preserve">   </v>
      </c>
      <c r="HYV38" s="81" t="str">
        <f>CONCATENATE(Inhalt_K7!HYW52,"   ",Inhalt_K7!HYX52)</f>
        <v xml:space="preserve">   </v>
      </c>
      <c r="HYW38" s="81" t="str">
        <f>CONCATENATE(Inhalt_K7!HYX52,"   ",Inhalt_K7!HYY52)</f>
        <v xml:space="preserve">   </v>
      </c>
      <c r="HYX38" s="81" t="str">
        <f>CONCATENATE(Inhalt_K7!HYY52,"   ",Inhalt_K7!HYZ52)</f>
        <v xml:space="preserve">   </v>
      </c>
      <c r="HYY38" s="81" t="str">
        <f>CONCATENATE(Inhalt_K7!HYZ52,"   ",Inhalt_K7!HZA52)</f>
        <v xml:space="preserve">   </v>
      </c>
      <c r="HYZ38" s="81" t="str">
        <f>CONCATENATE(Inhalt_K7!HZA52,"   ",Inhalt_K7!HZB52)</f>
        <v xml:space="preserve">   </v>
      </c>
      <c r="HZA38" s="81" t="str">
        <f>CONCATENATE(Inhalt_K7!HZB52,"   ",Inhalt_K7!HZC52)</f>
        <v xml:space="preserve">   </v>
      </c>
      <c r="HZB38" s="81" t="str">
        <f>CONCATENATE(Inhalt_K7!HZC52,"   ",Inhalt_K7!HZD52)</f>
        <v xml:space="preserve">   </v>
      </c>
      <c r="HZC38" s="81" t="str">
        <f>CONCATENATE(Inhalt_K7!HZD52,"   ",Inhalt_K7!HZE52)</f>
        <v xml:space="preserve">   </v>
      </c>
      <c r="HZD38" s="81" t="str">
        <f>CONCATENATE(Inhalt_K7!HZE52,"   ",Inhalt_K7!HZF52)</f>
        <v xml:space="preserve">   </v>
      </c>
      <c r="HZE38" s="81" t="str">
        <f>CONCATENATE(Inhalt_K7!HZF52,"   ",Inhalt_K7!HZG52)</f>
        <v xml:space="preserve">   </v>
      </c>
      <c r="HZF38" s="81" t="str">
        <f>CONCATENATE(Inhalt_K7!HZG52,"   ",Inhalt_K7!HZH52)</f>
        <v xml:space="preserve">   </v>
      </c>
      <c r="HZG38" s="81" t="str">
        <f>CONCATENATE(Inhalt_K7!HZH52,"   ",Inhalt_K7!HZI52)</f>
        <v xml:space="preserve">   </v>
      </c>
      <c r="HZH38" s="81" t="str">
        <f>CONCATENATE(Inhalt_K7!HZI52,"   ",Inhalt_K7!HZJ52)</f>
        <v xml:space="preserve">   </v>
      </c>
      <c r="HZI38" s="81" t="str">
        <f>CONCATENATE(Inhalt_K7!HZJ52,"   ",Inhalt_K7!HZK52)</f>
        <v xml:space="preserve">   </v>
      </c>
      <c r="HZJ38" s="81" t="str">
        <f>CONCATENATE(Inhalt_K7!HZK52,"   ",Inhalt_K7!HZL52)</f>
        <v xml:space="preserve">   </v>
      </c>
      <c r="HZK38" s="81" t="str">
        <f>CONCATENATE(Inhalt_K7!HZL52,"   ",Inhalt_K7!HZM52)</f>
        <v xml:space="preserve">   </v>
      </c>
      <c r="HZL38" s="81" t="str">
        <f>CONCATENATE(Inhalt_K7!HZM52,"   ",Inhalt_K7!HZN52)</f>
        <v xml:space="preserve">   </v>
      </c>
      <c r="HZM38" s="81" t="str">
        <f>CONCATENATE(Inhalt_K7!HZN52,"   ",Inhalt_K7!HZO52)</f>
        <v xml:space="preserve">   </v>
      </c>
      <c r="HZN38" s="81" t="str">
        <f>CONCATENATE(Inhalt_K7!HZO52,"   ",Inhalt_K7!HZP52)</f>
        <v xml:space="preserve">   </v>
      </c>
      <c r="HZO38" s="81" t="str">
        <f>CONCATENATE(Inhalt_K7!HZP52,"   ",Inhalt_K7!HZQ52)</f>
        <v xml:space="preserve">   </v>
      </c>
      <c r="HZP38" s="81" t="str">
        <f>CONCATENATE(Inhalt_K7!HZQ52,"   ",Inhalt_K7!HZR52)</f>
        <v xml:space="preserve">   </v>
      </c>
      <c r="HZQ38" s="81" t="str">
        <f>CONCATENATE(Inhalt_K7!HZR52,"   ",Inhalt_K7!HZS52)</f>
        <v xml:space="preserve">   </v>
      </c>
      <c r="HZR38" s="81" t="str">
        <f>CONCATENATE(Inhalt_K7!HZS52,"   ",Inhalt_K7!HZT52)</f>
        <v xml:space="preserve">   </v>
      </c>
      <c r="HZS38" s="81" t="str">
        <f>CONCATENATE(Inhalt_K7!HZT52,"   ",Inhalt_K7!HZU52)</f>
        <v xml:space="preserve">   </v>
      </c>
      <c r="HZT38" s="81" t="str">
        <f>CONCATENATE(Inhalt_K7!HZU52,"   ",Inhalt_K7!HZV52)</f>
        <v xml:space="preserve">   </v>
      </c>
      <c r="HZU38" s="81" t="str">
        <f>CONCATENATE(Inhalt_K7!HZV52,"   ",Inhalt_K7!HZW52)</f>
        <v xml:space="preserve">   </v>
      </c>
      <c r="HZV38" s="81" t="str">
        <f>CONCATENATE(Inhalt_K7!HZW52,"   ",Inhalt_K7!HZX52)</f>
        <v xml:space="preserve">   </v>
      </c>
      <c r="HZW38" s="81" t="str">
        <f>CONCATENATE(Inhalt_K7!HZX52,"   ",Inhalt_K7!HZY52)</f>
        <v xml:space="preserve">   </v>
      </c>
      <c r="HZX38" s="81" t="str">
        <f>CONCATENATE(Inhalt_K7!HZY52,"   ",Inhalt_K7!HZZ52)</f>
        <v xml:space="preserve">   </v>
      </c>
      <c r="HZY38" s="81" t="str">
        <f>CONCATENATE(Inhalt_K7!HZZ52,"   ",Inhalt_K7!IAA52)</f>
        <v xml:space="preserve">   </v>
      </c>
      <c r="HZZ38" s="81" t="str">
        <f>CONCATENATE(Inhalt_K7!IAA52,"   ",Inhalt_K7!IAB52)</f>
        <v xml:space="preserve">   </v>
      </c>
      <c r="IAA38" s="81" t="str">
        <f>CONCATENATE(Inhalt_K7!IAB52,"   ",Inhalt_K7!IAC52)</f>
        <v xml:space="preserve">   </v>
      </c>
      <c r="IAB38" s="81" t="str">
        <f>CONCATENATE(Inhalt_K7!IAC52,"   ",Inhalt_K7!IAD52)</f>
        <v xml:space="preserve">   </v>
      </c>
      <c r="IAC38" s="81" t="str">
        <f>CONCATENATE(Inhalt_K7!IAD52,"   ",Inhalt_K7!IAE52)</f>
        <v xml:space="preserve">   </v>
      </c>
      <c r="IAD38" s="81" t="str">
        <f>CONCATENATE(Inhalt_K7!IAE52,"   ",Inhalt_K7!IAF52)</f>
        <v xml:space="preserve">   </v>
      </c>
      <c r="IAE38" s="81" t="str">
        <f>CONCATENATE(Inhalt_K7!IAF52,"   ",Inhalt_K7!IAG52)</f>
        <v xml:space="preserve">   </v>
      </c>
      <c r="IAF38" s="81" t="str">
        <f>CONCATENATE(Inhalt_K7!IAG52,"   ",Inhalt_K7!IAH52)</f>
        <v xml:space="preserve">   </v>
      </c>
      <c r="IAG38" s="81" t="str">
        <f>CONCATENATE(Inhalt_K7!IAH52,"   ",Inhalt_K7!IAI52)</f>
        <v xml:space="preserve">   </v>
      </c>
      <c r="IAH38" s="81" t="str">
        <f>CONCATENATE(Inhalt_K7!IAI52,"   ",Inhalt_K7!IAJ52)</f>
        <v xml:space="preserve">   </v>
      </c>
      <c r="IAI38" s="81" t="str">
        <f>CONCATENATE(Inhalt_K7!IAJ52,"   ",Inhalt_K7!IAK52)</f>
        <v xml:space="preserve">   </v>
      </c>
      <c r="IAJ38" s="81" t="str">
        <f>CONCATENATE(Inhalt_K7!IAK52,"   ",Inhalt_K7!IAL52)</f>
        <v xml:space="preserve">   </v>
      </c>
      <c r="IAK38" s="81" t="str">
        <f>CONCATENATE(Inhalt_K7!IAL52,"   ",Inhalt_K7!IAM52)</f>
        <v xml:space="preserve">   </v>
      </c>
      <c r="IAL38" s="81" t="str">
        <f>CONCATENATE(Inhalt_K7!IAM52,"   ",Inhalt_K7!IAN52)</f>
        <v xml:space="preserve">   </v>
      </c>
      <c r="IAM38" s="81" t="str">
        <f>CONCATENATE(Inhalt_K7!IAN52,"   ",Inhalt_K7!IAO52)</f>
        <v xml:space="preserve">   </v>
      </c>
      <c r="IAN38" s="81" t="str">
        <f>CONCATENATE(Inhalt_K7!IAO52,"   ",Inhalt_K7!IAP52)</f>
        <v xml:space="preserve">   </v>
      </c>
      <c r="IAO38" s="81" t="str">
        <f>CONCATENATE(Inhalt_K7!IAP52,"   ",Inhalt_K7!IAQ52)</f>
        <v xml:space="preserve">   </v>
      </c>
      <c r="IAP38" s="81" t="str">
        <f>CONCATENATE(Inhalt_K7!IAQ52,"   ",Inhalt_K7!IAR52)</f>
        <v xml:space="preserve">   </v>
      </c>
      <c r="IAQ38" s="81" t="str">
        <f>CONCATENATE(Inhalt_K7!IAR52,"   ",Inhalt_K7!IAS52)</f>
        <v xml:space="preserve">   </v>
      </c>
      <c r="IAR38" s="81" t="str">
        <f>CONCATENATE(Inhalt_K7!IAS52,"   ",Inhalt_K7!IAT52)</f>
        <v xml:space="preserve">   </v>
      </c>
      <c r="IAS38" s="81" t="str">
        <f>CONCATENATE(Inhalt_K7!IAT52,"   ",Inhalt_K7!IAU52)</f>
        <v xml:space="preserve">   </v>
      </c>
      <c r="IAT38" s="81" t="str">
        <f>CONCATENATE(Inhalt_K7!IAU52,"   ",Inhalt_K7!IAV52)</f>
        <v xml:space="preserve">   </v>
      </c>
      <c r="IAU38" s="81" t="str">
        <f>CONCATENATE(Inhalt_K7!IAV52,"   ",Inhalt_K7!IAW52)</f>
        <v xml:space="preserve">   </v>
      </c>
      <c r="IAV38" s="81" t="str">
        <f>CONCATENATE(Inhalt_K7!IAW52,"   ",Inhalt_K7!IAX52)</f>
        <v xml:space="preserve">   </v>
      </c>
      <c r="IAW38" s="81" t="str">
        <f>CONCATENATE(Inhalt_K7!IAX52,"   ",Inhalt_K7!IAY52)</f>
        <v xml:space="preserve">   </v>
      </c>
      <c r="IAX38" s="81" t="str">
        <f>CONCATENATE(Inhalt_K7!IAY52,"   ",Inhalt_K7!IAZ52)</f>
        <v xml:space="preserve">   </v>
      </c>
      <c r="IAY38" s="81" t="str">
        <f>CONCATENATE(Inhalt_K7!IAZ52,"   ",Inhalt_K7!IBA52)</f>
        <v xml:space="preserve">   </v>
      </c>
      <c r="IAZ38" s="81" t="str">
        <f>CONCATENATE(Inhalt_K7!IBA52,"   ",Inhalt_K7!IBB52)</f>
        <v xml:space="preserve">   </v>
      </c>
      <c r="IBA38" s="81" t="str">
        <f>CONCATENATE(Inhalt_K7!IBB52,"   ",Inhalt_K7!IBC52)</f>
        <v xml:space="preserve">   </v>
      </c>
      <c r="IBB38" s="81" t="str">
        <f>CONCATENATE(Inhalt_K7!IBC52,"   ",Inhalt_K7!IBD52)</f>
        <v xml:space="preserve">   </v>
      </c>
      <c r="IBC38" s="81" t="str">
        <f>CONCATENATE(Inhalt_K7!IBD52,"   ",Inhalt_K7!IBE52)</f>
        <v xml:space="preserve">   </v>
      </c>
      <c r="IBD38" s="81" t="str">
        <f>CONCATENATE(Inhalt_K7!IBE52,"   ",Inhalt_K7!IBF52)</f>
        <v xml:space="preserve">   </v>
      </c>
      <c r="IBE38" s="81" t="str">
        <f>CONCATENATE(Inhalt_K7!IBF52,"   ",Inhalt_K7!IBG52)</f>
        <v xml:space="preserve">   </v>
      </c>
      <c r="IBF38" s="81" t="str">
        <f>CONCATENATE(Inhalt_K7!IBG52,"   ",Inhalt_K7!IBH52)</f>
        <v xml:space="preserve">   </v>
      </c>
      <c r="IBG38" s="81" t="str">
        <f>CONCATENATE(Inhalt_K7!IBH52,"   ",Inhalt_K7!IBI52)</f>
        <v xml:space="preserve">   </v>
      </c>
      <c r="IBH38" s="81" t="str">
        <f>CONCATENATE(Inhalt_K7!IBI52,"   ",Inhalt_K7!IBJ52)</f>
        <v xml:space="preserve">   </v>
      </c>
      <c r="IBI38" s="81" t="str">
        <f>CONCATENATE(Inhalt_K7!IBJ52,"   ",Inhalt_K7!IBK52)</f>
        <v xml:space="preserve">   </v>
      </c>
      <c r="IBJ38" s="81" t="str">
        <f>CONCATENATE(Inhalt_K7!IBK52,"   ",Inhalt_K7!IBL52)</f>
        <v xml:space="preserve">   </v>
      </c>
      <c r="IBK38" s="81" t="str">
        <f>CONCATENATE(Inhalt_K7!IBL52,"   ",Inhalt_K7!IBM52)</f>
        <v xml:space="preserve">   </v>
      </c>
      <c r="IBL38" s="81" t="str">
        <f>CONCATENATE(Inhalt_K7!IBM52,"   ",Inhalt_K7!IBN52)</f>
        <v xml:space="preserve">   </v>
      </c>
      <c r="IBM38" s="81" t="str">
        <f>CONCATENATE(Inhalt_K7!IBN52,"   ",Inhalt_K7!IBO52)</f>
        <v xml:space="preserve">   </v>
      </c>
      <c r="IBN38" s="81" t="str">
        <f>CONCATENATE(Inhalt_K7!IBO52,"   ",Inhalt_K7!IBP52)</f>
        <v xml:space="preserve">   </v>
      </c>
      <c r="IBO38" s="81" t="str">
        <f>CONCATENATE(Inhalt_K7!IBP52,"   ",Inhalt_K7!IBQ52)</f>
        <v xml:space="preserve">   </v>
      </c>
      <c r="IBP38" s="81" t="str">
        <f>CONCATENATE(Inhalt_K7!IBQ52,"   ",Inhalt_K7!IBR52)</f>
        <v xml:space="preserve">   </v>
      </c>
      <c r="IBQ38" s="81" t="str">
        <f>CONCATENATE(Inhalt_K7!IBR52,"   ",Inhalt_K7!IBS52)</f>
        <v xml:space="preserve">   </v>
      </c>
      <c r="IBR38" s="81" t="str">
        <f>CONCATENATE(Inhalt_K7!IBS52,"   ",Inhalt_K7!IBT52)</f>
        <v xml:space="preserve">   </v>
      </c>
      <c r="IBS38" s="81" t="str">
        <f>CONCATENATE(Inhalt_K7!IBT52,"   ",Inhalt_K7!IBU52)</f>
        <v xml:space="preserve">   </v>
      </c>
      <c r="IBT38" s="81" t="str">
        <f>CONCATENATE(Inhalt_K7!IBU52,"   ",Inhalt_K7!IBV52)</f>
        <v xml:space="preserve">   </v>
      </c>
      <c r="IBU38" s="81" t="str">
        <f>CONCATENATE(Inhalt_K7!IBV52,"   ",Inhalt_K7!IBW52)</f>
        <v xml:space="preserve">   </v>
      </c>
      <c r="IBV38" s="81" t="str">
        <f>CONCATENATE(Inhalt_K7!IBW52,"   ",Inhalt_K7!IBX52)</f>
        <v xml:space="preserve">   </v>
      </c>
      <c r="IBW38" s="81" t="str">
        <f>CONCATENATE(Inhalt_K7!IBX52,"   ",Inhalt_K7!IBY52)</f>
        <v xml:space="preserve">   </v>
      </c>
      <c r="IBX38" s="81" t="str">
        <f>CONCATENATE(Inhalt_K7!IBY52,"   ",Inhalt_K7!IBZ52)</f>
        <v xml:space="preserve">   </v>
      </c>
      <c r="IBY38" s="81" t="str">
        <f>CONCATENATE(Inhalt_K7!IBZ52,"   ",Inhalt_K7!ICA52)</f>
        <v xml:space="preserve">   </v>
      </c>
      <c r="IBZ38" s="81" t="str">
        <f>CONCATENATE(Inhalt_K7!ICA52,"   ",Inhalt_K7!ICB52)</f>
        <v xml:space="preserve">   </v>
      </c>
      <c r="ICA38" s="81" t="str">
        <f>CONCATENATE(Inhalt_K7!ICB52,"   ",Inhalt_K7!ICC52)</f>
        <v xml:space="preserve">   </v>
      </c>
      <c r="ICB38" s="81" t="str">
        <f>CONCATENATE(Inhalt_K7!ICC52,"   ",Inhalt_K7!ICD52)</f>
        <v xml:space="preserve">   </v>
      </c>
      <c r="ICC38" s="81" t="str">
        <f>CONCATENATE(Inhalt_K7!ICD52,"   ",Inhalt_K7!ICE52)</f>
        <v xml:space="preserve">   </v>
      </c>
      <c r="ICD38" s="81" t="str">
        <f>CONCATENATE(Inhalt_K7!ICE52,"   ",Inhalt_K7!ICF52)</f>
        <v xml:space="preserve">   </v>
      </c>
      <c r="ICE38" s="81" t="str">
        <f>CONCATENATE(Inhalt_K7!ICF52,"   ",Inhalt_K7!ICG52)</f>
        <v xml:space="preserve">   </v>
      </c>
      <c r="ICF38" s="81" t="str">
        <f>CONCATENATE(Inhalt_K7!ICG52,"   ",Inhalt_K7!ICH52)</f>
        <v xml:space="preserve">   </v>
      </c>
      <c r="ICG38" s="81" t="str">
        <f>CONCATENATE(Inhalt_K7!ICH52,"   ",Inhalt_K7!ICI52)</f>
        <v xml:space="preserve">   </v>
      </c>
      <c r="ICH38" s="81" t="str">
        <f>CONCATENATE(Inhalt_K7!ICI52,"   ",Inhalt_K7!ICJ52)</f>
        <v xml:space="preserve">   </v>
      </c>
      <c r="ICI38" s="81" t="str">
        <f>CONCATENATE(Inhalt_K7!ICJ52,"   ",Inhalt_K7!ICK52)</f>
        <v xml:space="preserve">   </v>
      </c>
      <c r="ICJ38" s="81" t="str">
        <f>CONCATENATE(Inhalt_K7!ICK52,"   ",Inhalt_K7!ICL52)</f>
        <v xml:space="preserve">   </v>
      </c>
      <c r="ICK38" s="81" t="str">
        <f>CONCATENATE(Inhalt_K7!ICL52,"   ",Inhalt_K7!ICM52)</f>
        <v xml:space="preserve">   </v>
      </c>
      <c r="ICL38" s="81" t="str">
        <f>CONCATENATE(Inhalt_K7!ICM52,"   ",Inhalt_K7!ICN52)</f>
        <v xml:space="preserve">   </v>
      </c>
      <c r="ICM38" s="81" t="str">
        <f>CONCATENATE(Inhalt_K7!ICN52,"   ",Inhalt_K7!ICO52)</f>
        <v xml:space="preserve">   </v>
      </c>
      <c r="ICN38" s="81" t="str">
        <f>CONCATENATE(Inhalt_K7!ICO52,"   ",Inhalt_K7!ICP52)</f>
        <v xml:space="preserve">   </v>
      </c>
      <c r="ICO38" s="81" t="str">
        <f>CONCATENATE(Inhalt_K7!ICP52,"   ",Inhalt_K7!ICQ52)</f>
        <v xml:space="preserve">   </v>
      </c>
      <c r="ICP38" s="81" t="str">
        <f>CONCATENATE(Inhalt_K7!ICQ52,"   ",Inhalt_K7!ICR52)</f>
        <v xml:space="preserve">   </v>
      </c>
      <c r="ICQ38" s="81" t="str">
        <f>CONCATENATE(Inhalt_K7!ICR52,"   ",Inhalt_K7!ICS52)</f>
        <v xml:space="preserve">   </v>
      </c>
      <c r="ICR38" s="81" t="str">
        <f>CONCATENATE(Inhalt_K7!ICS52,"   ",Inhalt_K7!ICT52)</f>
        <v xml:space="preserve">   </v>
      </c>
      <c r="ICS38" s="81" t="str">
        <f>CONCATENATE(Inhalt_K7!ICT52,"   ",Inhalt_K7!ICU52)</f>
        <v xml:space="preserve">   </v>
      </c>
      <c r="ICT38" s="81" t="str">
        <f>CONCATENATE(Inhalt_K7!ICU52,"   ",Inhalt_K7!ICV52)</f>
        <v xml:space="preserve">   </v>
      </c>
      <c r="ICU38" s="81" t="str">
        <f>CONCATENATE(Inhalt_K7!ICV52,"   ",Inhalt_K7!ICW52)</f>
        <v xml:space="preserve">   </v>
      </c>
      <c r="ICV38" s="81" t="str">
        <f>CONCATENATE(Inhalt_K7!ICW52,"   ",Inhalt_K7!ICX52)</f>
        <v xml:space="preserve">   </v>
      </c>
      <c r="ICW38" s="81" t="str">
        <f>CONCATENATE(Inhalt_K7!ICX52,"   ",Inhalt_K7!ICY52)</f>
        <v xml:space="preserve">   </v>
      </c>
      <c r="ICX38" s="81" t="str">
        <f>CONCATENATE(Inhalt_K7!ICY52,"   ",Inhalt_K7!ICZ52)</f>
        <v xml:space="preserve">   </v>
      </c>
      <c r="ICY38" s="81" t="str">
        <f>CONCATENATE(Inhalt_K7!ICZ52,"   ",Inhalt_K7!IDA52)</f>
        <v xml:space="preserve">   </v>
      </c>
      <c r="ICZ38" s="81" t="str">
        <f>CONCATENATE(Inhalt_K7!IDA52,"   ",Inhalt_K7!IDB52)</f>
        <v xml:space="preserve">   </v>
      </c>
      <c r="IDA38" s="81" t="str">
        <f>CONCATENATE(Inhalt_K7!IDB52,"   ",Inhalt_K7!IDC52)</f>
        <v xml:space="preserve">   </v>
      </c>
      <c r="IDB38" s="81" t="str">
        <f>CONCATENATE(Inhalt_K7!IDC52,"   ",Inhalt_K7!IDD52)</f>
        <v xml:space="preserve">   </v>
      </c>
      <c r="IDC38" s="81" t="str">
        <f>CONCATENATE(Inhalt_K7!IDD52,"   ",Inhalt_K7!IDE52)</f>
        <v xml:space="preserve">   </v>
      </c>
      <c r="IDD38" s="81" t="str">
        <f>CONCATENATE(Inhalt_K7!IDE52,"   ",Inhalt_K7!IDF52)</f>
        <v xml:space="preserve">   </v>
      </c>
      <c r="IDE38" s="81" t="str">
        <f>CONCATENATE(Inhalt_K7!IDF52,"   ",Inhalt_K7!IDG52)</f>
        <v xml:space="preserve">   </v>
      </c>
      <c r="IDF38" s="81" t="str">
        <f>CONCATENATE(Inhalt_K7!IDG52,"   ",Inhalt_K7!IDH52)</f>
        <v xml:space="preserve">   </v>
      </c>
      <c r="IDG38" s="81" t="str">
        <f>CONCATENATE(Inhalt_K7!IDH52,"   ",Inhalt_K7!IDI52)</f>
        <v xml:space="preserve">   </v>
      </c>
      <c r="IDH38" s="81" t="str">
        <f>CONCATENATE(Inhalt_K7!IDI52,"   ",Inhalt_K7!IDJ52)</f>
        <v xml:space="preserve">   </v>
      </c>
      <c r="IDI38" s="81" t="str">
        <f>CONCATENATE(Inhalt_K7!IDJ52,"   ",Inhalt_K7!IDK52)</f>
        <v xml:space="preserve">   </v>
      </c>
      <c r="IDJ38" s="81" t="str">
        <f>CONCATENATE(Inhalt_K7!IDK52,"   ",Inhalt_K7!IDL52)</f>
        <v xml:space="preserve">   </v>
      </c>
      <c r="IDK38" s="81" t="str">
        <f>CONCATENATE(Inhalt_K7!IDL52,"   ",Inhalt_K7!IDM52)</f>
        <v xml:space="preserve">   </v>
      </c>
      <c r="IDL38" s="81" t="str">
        <f>CONCATENATE(Inhalt_K7!IDM52,"   ",Inhalt_K7!IDN52)</f>
        <v xml:space="preserve">   </v>
      </c>
      <c r="IDM38" s="81" t="str">
        <f>CONCATENATE(Inhalt_K7!IDN52,"   ",Inhalt_K7!IDO52)</f>
        <v xml:space="preserve">   </v>
      </c>
      <c r="IDN38" s="81" t="str">
        <f>CONCATENATE(Inhalt_K7!IDO52,"   ",Inhalt_K7!IDP52)</f>
        <v xml:space="preserve">   </v>
      </c>
      <c r="IDO38" s="81" t="str">
        <f>CONCATENATE(Inhalt_K7!IDP52,"   ",Inhalt_K7!IDQ52)</f>
        <v xml:space="preserve">   </v>
      </c>
      <c r="IDP38" s="81" t="str">
        <f>CONCATENATE(Inhalt_K7!IDQ52,"   ",Inhalt_K7!IDR52)</f>
        <v xml:space="preserve">   </v>
      </c>
      <c r="IDQ38" s="81" t="str">
        <f>CONCATENATE(Inhalt_K7!IDR52,"   ",Inhalt_K7!IDS52)</f>
        <v xml:space="preserve">   </v>
      </c>
      <c r="IDR38" s="81" t="str">
        <f>CONCATENATE(Inhalt_K7!IDS52,"   ",Inhalt_K7!IDT52)</f>
        <v xml:space="preserve">   </v>
      </c>
      <c r="IDS38" s="81" t="str">
        <f>CONCATENATE(Inhalt_K7!IDT52,"   ",Inhalt_K7!IDU52)</f>
        <v xml:space="preserve">   </v>
      </c>
      <c r="IDT38" s="81" t="str">
        <f>CONCATENATE(Inhalt_K7!IDU52,"   ",Inhalt_K7!IDV52)</f>
        <v xml:space="preserve">   </v>
      </c>
      <c r="IDU38" s="81" t="str">
        <f>CONCATENATE(Inhalt_K7!IDV52,"   ",Inhalt_K7!IDW52)</f>
        <v xml:space="preserve">   </v>
      </c>
      <c r="IDV38" s="81" t="str">
        <f>CONCATENATE(Inhalt_K7!IDW52,"   ",Inhalt_K7!IDX52)</f>
        <v xml:space="preserve">   </v>
      </c>
      <c r="IDW38" s="81" t="str">
        <f>CONCATENATE(Inhalt_K7!IDX52,"   ",Inhalt_K7!IDY52)</f>
        <v xml:space="preserve">   </v>
      </c>
      <c r="IDX38" s="81" t="str">
        <f>CONCATENATE(Inhalt_K7!IDY52,"   ",Inhalt_K7!IDZ52)</f>
        <v xml:space="preserve">   </v>
      </c>
      <c r="IDY38" s="81" t="str">
        <f>CONCATENATE(Inhalt_K7!IDZ52,"   ",Inhalt_K7!IEA52)</f>
        <v xml:space="preserve">   </v>
      </c>
      <c r="IDZ38" s="81" t="str">
        <f>CONCATENATE(Inhalt_K7!IEA52,"   ",Inhalt_K7!IEB52)</f>
        <v xml:space="preserve">   </v>
      </c>
      <c r="IEA38" s="81" t="str">
        <f>CONCATENATE(Inhalt_K7!IEB52,"   ",Inhalt_K7!IEC52)</f>
        <v xml:space="preserve">   </v>
      </c>
      <c r="IEB38" s="81" t="str">
        <f>CONCATENATE(Inhalt_K7!IEC52,"   ",Inhalt_K7!IED52)</f>
        <v xml:space="preserve">   </v>
      </c>
      <c r="IEC38" s="81" t="str">
        <f>CONCATENATE(Inhalt_K7!IED52,"   ",Inhalt_K7!IEE52)</f>
        <v xml:space="preserve">   </v>
      </c>
      <c r="IED38" s="81" t="str">
        <f>CONCATENATE(Inhalt_K7!IEE52,"   ",Inhalt_K7!IEF52)</f>
        <v xml:space="preserve">   </v>
      </c>
      <c r="IEE38" s="81" t="str">
        <f>CONCATENATE(Inhalt_K7!IEF52,"   ",Inhalt_K7!IEG52)</f>
        <v xml:space="preserve">   </v>
      </c>
      <c r="IEF38" s="81" t="str">
        <f>CONCATENATE(Inhalt_K7!IEG52,"   ",Inhalt_K7!IEH52)</f>
        <v xml:space="preserve">   </v>
      </c>
      <c r="IEG38" s="81" t="str">
        <f>CONCATENATE(Inhalt_K7!IEH52,"   ",Inhalt_K7!IEI52)</f>
        <v xml:space="preserve">   </v>
      </c>
      <c r="IEH38" s="81" t="str">
        <f>CONCATENATE(Inhalt_K7!IEI52,"   ",Inhalt_K7!IEJ52)</f>
        <v xml:space="preserve">   </v>
      </c>
      <c r="IEI38" s="81" t="str">
        <f>CONCATENATE(Inhalt_K7!IEJ52,"   ",Inhalt_K7!IEK52)</f>
        <v xml:space="preserve">   </v>
      </c>
      <c r="IEJ38" s="81" t="str">
        <f>CONCATENATE(Inhalt_K7!IEK52,"   ",Inhalt_K7!IEL52)</f>
        <v xml:space="preserve">   </v>
      </c>
      <c r="IEK38" s="81" t="str">
        <f>CONCATENATE(Inhalt_K7!IEL52,"   ",Inhalt_K7!IEM52)</f>
        <v xml:space="preserve">   </v>
      </c>
      <c r="IEL38" s="81" t="str">
        <f>CONCATENATE(Inhalt_K7!IEM52,"   ",Inhalt_K7!IEN52)</f>
        <v xml:space="preserve">   </v>
      </c>
      <c r="IEM38" s="81" t="str">
        <f>CONCATENATE(Inhalt_K7!IEN52,"   ",Inhalt_K7!IEO52)</f>
        <v xml:space="preserve">   </v>
      </c>
      <c r="IEN38" s="81" t="str">
        <f>CONCATENATE(Inhalt_K7!IEO52,"   ",Inhalt_K7!IEP52)</f>
        <v xml:space="preserve">   </v>
      </c>
      <c r="IEO38" s="81" t="str">
        <f>CONCATENATE(Inhalt_K7!IEP52,"   ",Inhalt_K7!IEQ52)</f>
        <v xml:space="preserve">   </v>
      </c>
      <c r="IEP38" s="81" t="str">
        <f>CONCATENATE(Inhalt_K7!IEQ52,"   ",Inhalt_K7!IER52)</f>
        <v xml:space="preserve">   </v>
      </c>
      <c r="IEQ38" s="81" t="str">
        <f>CONCATENATE(Inhalt_K7!IER52,"   ",Inhalt_K7!IES52)</f>
        <v xml:space="preserve">   </v>
      </c>
      <c r="IER38" s="81" t="str">
        <f>CONCATENATE(Inhalt_K7!IES52,"   ",Inhalt_K7!IET52)</f>
        <v xml:space="preserve">   </v>
      </c>
      <c r="IES38" s="81" t="str">
        <f>CONCATENATE(Inhalt_K7!IET52,"   ",Inhalt_K7!IEU52)</f>
        <v xml:space="preserve">   </v>
      </c>
      <c r="IET38" s="81" t="str">
        <f>CONCATENATE(Inhalt_K7!IEU52,"   ",Inhalt_K7!IEV52)</f>
        <v xml:space="preserve">   </v>
      </c>
      <c r="IEU38" s="81" t="str">
        <f>CONCATENATE(Inhalt_K7!IEV52,"   ",Inhalt_K7!IEW52)</f>
        <v xml:space="preserve">   </v>
      </c>
      <c r="IEV38" s="81" t="str">
        <f>CONCATENATE(Inhalt_K7!IEW52,"   ",Inhalt_K7!IEX52)</f>
        <v xml:space="preserve">   </v>
      </c>
      <c r="IEW38" s="81" t="str">
        <f>CONCATENATE(Inhalt_K7!IEX52,"   ",Inhalt_K7!IEY52)</f>
        <v xml:space="preserve">   </v>
      </c>
      <c r="IEX38" s="81" t="str">
        <f>CONCATENATE(Inhalt_K7!IEY52,"   ",Inhalt_K7!IEZ52)</f>
        <v xml:space="preserve">   </v>
      </c>
      <c r="IEY38" s="81" t="str">
        <f>CONCATENATE(Inhalt_K7!IEZ52,"   ",Inhalt_K7!IFA52)</f>
        <v xml:space="preserve">   </v>
      </c>
      <c r="IEZ38" s="81" t="str">
        <f>CONCATENATE(Inhalt_K7!IFA52,"   ",Inhalt_K7!IFB52)</f>
        <v xml:space="preserve">   </v>
      </c>
      <c r="IFA38" s="81" t="str">
        <f>CONCATENATE(Inhalt_K7!IFB52,"   ",Inhalt_K7!IFC52)</f>
        <v xml:space="preserve">   </v>
      </c>
      <c r="IFB38" s="81" t="str">
        <f>CONCATENATE(Inhalt_K7!IFC52,"   ",Inhalt_K7!IFD52)</f>
        <v xml:space="preserve">   </v>
      </c>
      <c r="IFC38" s="81" t="str">
        <f>CONCATENATE(Inhalt_K7!IFD52,"   ",Inhalt_K7!IFE52)</f>
        <v xml:space="preserve">   </v>
      </c>
      <c r="IFD38" s="81" t="str">
        <f>CONCATENATE(Inhalt_K7!IFE52,"   ",Inhalt_K7!IFF52)</f>
        <v xml:space="preserve">   </v>
      </c>
      <c r="IFE38" s="81" t="str">
        <f>CONCATENATE(Inhalt_K7!IFF52,"   ",Inhalt_K7!IFG52)</f>
        <v xml:space="preserve">   </v>
      </c>
      <c r="IFF38" s="81" t="str">
        <f>CONCATENATE(Inhalt_K7!IFG52,"   ",Inhalt_K7!IFH52)</f>
        <v xml:space="preserve">   </v>
      </c>
      <c r="IFG38" s="81" t="str">
        <f>CONCATENATE(Inhalt_K7!IFH52,"   ",Inhalt_K7!IFI52)</f>
        <v xml:space="preserve">   </v>
      </c>
      <c r="IFH38" s="81" t="str">
        <f>CONCATENATE(Inhalt_K7!IFI52,"   ",Inhalt_K7!IFJ52)</f>
        <v xml:space="preserve">   </v>
      </c>
      <c r="IFI38" s="81" t="str">
        <f>CONCATENATE(Inhalt_K7!IFJ52,"   ",Inhalt_K7!IFK52)</f>
        <v xml:space="preserve">   </v>
      </c>
      <c r="IFJ38" s="81" t="str">
        <f>CONCATENATE(Inhalt_K7!IFK52,"   ",Inhalt_K7!IFL52)</f>
        <v xml:space="preserve">   </v>
      </c>
      <c r="IFK38" s="81" t="str">
        <f>CONCATENATE(Inhalt_K7!IFL52,"   ",Inhalt_K7!IFM52)</f>
        <v xml:space="preserve">   </v>
      </c>
      <c r="IFL38" s="81" t="str">
        <f>CONCATENATE(Inhalt_K7!IFM52,"   ",Inhalt_K7!IFN52)</f>
        <v xml:space="preserve">   </v>
      </c>
      <c r="IFM38" s="81" t="str">
        <f>CONCATENATE(Inhalt_K7!IFN52,"   ",Inhalt_K7!IFO52)</f>
        <v xml:space="preserve">   </v>
      </c>
      <c r="IFN38" s="81" t="str">
        <f>CONCATENATE(Inhalt_K7!IFO52,"   ",Inhalt_K7!IFP52)</f>
        <v xml:space="preserve">   </v>
      </c>
      <c r="IFO38" s="81" t="str">
        <f>CONCATENATE(Inhalt_K7!IFP52,"   ",Inhalt_K7!IFQ52)</f>
        <v xml:space="preserve">   </v>
      </c>
      <c r="IFP38" s="81" t="str">
        <f>CONCATENATE(Inhalt_K7!IFQ52,"   ",Inhalt_K7!IFR52)</f>
        <v xml:space="preserve">   </v>
      </c>
      <c r="IFQ38" s="81" t="str">
        <f>CONCATENATE(Inhalt_K7!IFR52,"   ",Inhalt_K7!IFS52)</f>
        <v xml:space="preserve">   </v>
      </c>
      <c r="IFR38" s="81" t="str">
        <f>CONCATENATE(Inhalt_K7!IFS52,"   ",Inhalt_K7!IFT52)</f>
        <v xml:space="preserve">   </v>
      </c>
      <c r="IFS38" s="81" t="str">
        <f>CONCATENATE(Inhalt_K7!IFT52,"   ",Inhalt_K7!IFU52)</f>
        <v xml:space="preserve">   </v>
      </c>
      <c r="IFT38" s="81" t="str">
        <f>CONCATENATE(Inhalt_K7!IFU52,"   ",Inhalt_K7!IFV52)</f>
        <v xml:space="preserve">   </v>
      </c>
      <c r="IFU38" s="81" t="str">
        <f>CONCATENATE(Inhalt_K7!IFV52,"   ",Inhalt_K7!IFW52)</f>
        <v xml:space="preserve">   </v>
      </c>
      <c r="IFV38" s="81" t="str">
        <f>CONCATENATE(Inhalt_K7!IFW52,"   ",Inhalt_K7!IFX52)</f>
        <v xml:space="preserve">   </v>
      </c>
      <c r="IFW38" s="81" t="str">
        <f>CONCATENATE(Inhalt_K7!IFX52,"   ",Inhalt_K7!IFY52)</f>
        <v xml:space="preserve">   </v>
      </c>
      <c r="IFX38" s="81" t="str">
        <f>CONCATENATE(Inhalt_K7!IFY52,"   ",Inhalt_K7!IFZ52)</f>
        <v xml:space="preserve">   </v>
      </c>
      <c r="IFY38" s="81" t="str">
        <f>CONCATENATE(Inhalt_K7!IFZ52,"   ",Inhalt_K7!IGA52)</f>
        <v xml:space="preserve">   </v>
      </c>
      <c r="IFZ38" s="81" t="str">
        <f>CONCATENATE(Inhalt_K7!IGA52,"   ",Inhalt_K7!IGB52)</f>
        <v xml:space="preserve">   </v>
      </c>
      <c r="IGA38" s="81" t="str">
        <f>CONCATENATE(Inhalt_K7!IGB52,"   ",Inhalt_K7!IGC52)</f>
        <v xml:space="preserve">   </v>
      </c>
      <c r="IGB38" s="81" t="str">
        <f>CONCATENATE(Inhalt_K7!IGC52,"   ",Inhalt_K7!IGD52)</f>
        <v xml:space="preserve">   </v>
      </c>
      <c r="IGC38" s="81" t="str">
        <f>CONCATENATE(Inhalt_K7!IGD52,"   ",Inhalt_K7!IGE52)</f>
        <v xml:space="preserve">   </v>
      </c>
      <c r="IGD38" s="81" t="str">
        <f>CONCATENATE(Inhalt_K7!IGE52,"   ",Inhalt_K7!IGF52)</f>
        <v xml:space="preserve">   </v>
      </c>
      <c r="IGE38" s="81" t="str">
        <f>CONCATENATE(Inhalt_K7!IGF52,"   ",Inhalt_K7!IGG52)</f>
        <v xml:space="preserve">   </v>
      </c>
      <c r="IGF38" s="81" t="str">
        <f>CONCATENATE(Inhalt_K7!IGG52,"   ",Inhalt_K7!IGH52)</f>
        <v xml:space="preserve">   </v>
      </c>
      <c r="IGG38" s="81" t="str">
        <f>CONCATENATE(Inhalt_K7!IGH52,"   ",Inhalt_K7!IGI52)</f>
        <v xml:space="preserve">   </v>
      </c>
      <c r="IGH38" s="81" t="str">
        <f>CONCATENATE(Inhalt_K7!IGI52,"   ",Inhalt_K7!IGJ52)</f>
        <v xml:space="preserve">   </v>
      </c>
      <c r="IGI38" s="81" t="str">
        <f>CONCATENATE(Inhalt_K7!IGJ52,"   ",Inhalt_K7!IGK52)</f>
        <v xml:space="preserve">   </v>
      </c>
      <c r="IGJ38" s="81" t="str">
        <f>CONCATENATE(Inhalt_K7!IGK52,"   ",Inhalt_K7!IGL52)</f>
        <v xml:space="preserve">   </v>
      </c>
      <c r="IGK38" s="81" t="str">
        <f>CONCATENATE(Inhalt_K7!IGL52,"   ",Inhalt_K7!IGM52)</f>
        <v xml:space="preserve">   </v>
      </c>
      <c r="IGL38" s="81" t="str">
        <f>CONCATENATE(Inhalt_K7!IGM52,"   ",Inhalt_K7!IGN52)</f>
        <v xml:space="preserve">   </v>
      </c>
      <c r="IGM38" s="81" t="str">
        <f>CONCATENATE(Inhalt_K7!IGN52,"   ",Inhalt_K7!IGO52)</f>
        <v xml:space="preserve">   </v>
      </c>
      <c r="IGN38" s="81" t="str">
        <f>CONCATENATE(Inhalt_K7!IGO52,"   ",Inhalt_K7!IGP52)</f>
        <v xml:space="preserve">   </v>
      </c>
      <c r="IGO38" s="81" t="str">
        <f>CONCATENATE(Inhalt_K7!IGP52,"   ",Inhalt_K7!IGQ52)</f>
        <v xml:space="preserve">   </v>
      </c>
      <c r="IGP38" s="81" t="str">
        <f>CONCATENATE(Inhalt_K7!IGQ52,"   ",Inhalt_K7!IGR52)</f>
        <v xml:space="preserve">   </v>
      </c>
      <c r="IGQ38" s="81" t="str">
        <f>CONCATENATE(Inhalt_K7!IGR52,"   ",Inhalt_K7!IGS52)</f>
        <v xml:space="preserve">   </v>
      </c>
      <c r="IGR38" s="81" t="str">
        <f>CONCATENATE(Inhalt_K7!IGS52,"   ",Inhalt_K7!IGT52)</f>
        <v xml:space="preserve">   </v>
      </c>
      <c r="IGS38" s="81" t="str">
        <f>CONCATENATE(Inhalt_K7!IGT52,"   ",Inhalt_K7!IGU52)</f>
        <v xml:space="preserve">   </v>
      </c>
      <c r="IGT38" s="81" t="str">
        <f>CONCATENATE(Inhalt_K7!IGU52,"   ",Inhalt_K7!IGV52)</f>
        <v xml:space="preserve">   </v>
      </c>
      <c r="IGU38" s="81" t="str">
        <f>CONCATENATE(Inhalt_K7!IGV52,"   ",Inhalt_K7!IGW52)</f>
        <v xml:space="preserve">   </v>
      </c>
      <c r="IGV38" s="81" t="str">
        <f>CONCATENATE(Inhalt_K7!IGW52,"   ",Inhalt_K7!IGX52)</f>
        <v xml:space="preserve">   </v>
      </c>
      <c r="IGW38" s="81" t="str">
        <f>CONCATENATE(Inhalt_K7!IGX52,"   ",Inhalt_K7!IGY52)</f>
        <v xml:space="preserve">   </v>
      </c>
      <c r="IGX38" s="81" t="str">
        <f>CONCATENATE(Inhalt_K7!IGY52,"   ",Inhalt_K7!IGZ52)</f>
        <v xml:space="preserve">   </v>
      </c>
      <c r="IGY38" s="81" t="str">
        <f>CONCATENATE(Inhalt_K7!IGZ52,"   ",Inhalt_K7!IHA52)</f>
        <v xml:space="preserve">   </v>
      </c>
      <c r="IGZ38" s="81" t="str">
        <f>CONCATENATE(Inhalt_K7!IHA52,"   ",Inhalt_K7!IHB52)</f>
        <v xml:space="preserve">   </v>
      </c>
      <c r="IHA38" s="81" t="str">
        <f>CONCATENATE(Inhalt_K7!IHB52,"   ",Inhalt_K7!IHC52)</f>
        <v xml:space="preserve">   </v>
      </c>
      <c r="IHB38" s="81" t="str">
        <f>CONCATENATE(Inhalt_K7!IHC52,"   ",Inhalt_K7!IHD52)</f>
        <v xml:space="preserve">   </v>
      </c>
      <c r="IHC38" s="81" t="str">
        <f>CONCATENATE(Inhalt_K7!IHD52,"   ",Inhalt_K7!IHE52)</f>
        <v xml:space="preserve">   </v>
      </c>
      <c r="IHD38" s="81" t="str">
        <f>CONCATENATE(Inhalt_K7!IHE52,"   ",Inhalt_K7!IHF52)</f>
        <v xml:space="preserve">   </v>
      </c>
      <c r="IHE38" s="81" t="str">
        <f>CONCATENATE(Inhalt_K7!IHF52,"   ",Inhalt_K7!IHG52)</f>
        <v xml:space="preserve">   </v>
      </c>
      <c r="IHF38" s="81" t="str">
        <f>CONCATENATE(Inhalt_K7!IHG52,"   ",Inhalt_K7!IHH52)</f>
        <v xml:space="preserve">   </v>
      </c>
      <c r="IHG38" s="81" t="str">
        <f>CONCATENATE(Inhalt_K7!IHH52,"   ",Inhalt_K7!IHI52)</f>
        <v xml:space="preserve">   </v>
      </c>
      <c r="IHH38" s="81" t="str">
        <f>CONCATENATE(Inhalt_K7!IHI52,"   ",Inhalt_K7!IHJ52)</f>
        <v xml:space="preserve">   </v>
      </c>
      <c r="IHI38" s="81" t="str">
        <f>CONCATENATE(Inhalt_K7!IHJ52,"   ",Inhalt_K7!IHK52)</f>
        <v xml:space="preserve">   </v>
      </c>
      <c r="IHJ38" s="81" t="str">
        <f>CONCATENATE(Inhalt_K7!IHK52,"   ",Inhalt_K7!IHL52)</f>
        <v xml:space="preserve">   </v>
      </c>
      <c r="IHK38" s="81" t="str">
        <f>CONCATENATE(Inhalt_K7!IHL52,"   ",Inhalt_K7!IHM52)</f>
        <v xml:space="preserve">   </v>
      </c>
      <c r="IHL38" s="81" t="str">
        <f>CONCATENATE(Inhalt_K7!IHM52,"   ",Inhalt_K7!IHN52)</f>
        <v xml:space="preserve">   </v>
      </c>
      <c r="IHM38" s="81" t="str">
        <f>CONCATENATE(Inhalt_K7!IHN52,"   ",Inhalt_K7!IHO52)</f>
        <v xml:space="preserve">   </v>
      </c>
      <c r="IHN38" s="81" t="str">
        <f>CONCATENATE(Inhalt_K7!IHO52,"   ",Inhalt_K7!IHP52)</f>
        <v xml:space="preserve">   </v>
      </c>
      <c r="IHO38" s="81" t="str">
        <f>CONCATENATE(Inhalt_K7!IHP52,"   ",Inhalt_K7!IHQ52)</f>
        <v xml:space="preserve">   </v>
      </c>
      <c r="IHP38" s="81" t="str">
        <f>CONCATENATE(Inhalt_K7!IHQ52,"   ",Inhalt_K7!IHR52)</f>
        <v xml:space="preserve">   </v>
      </c>
      <c r="IHQ38" s="81" t="str">
        <f>CONCATENATE(Inhalt_K7!IHR52,"   ",Inhalt_K7!IHS52)</f>
        <v xml:space="preserve">   </v>
      </c>
      <c r="IHR38" s="81" t="str">
        <f>CONCATENATE(Inhalt_K7!IHS52,"   ",Inhalt_K7!IHT52)</f>
        <v xml:space="preserve">   </v>
      </c>
      <c r="IHS38" s="81" t="str">
        <f>CONCATENATE(Inhalt_K7!IHT52,"   ",Inhalt_K7!IHU52)</f>
        <v xml:space="preserve">   </v>
      </c>
      <c r="IHT38" s="81" t="str">
        <f>CONCATENATE(Inhalt_K7!IHU52,"   ",Inhalt_K7!IHV52)</f>
        <v xml:space="preserve">   </v>
      </c>
      <c r="IHU38" s="81" t="str">
        <f>CONCATENATE(Inhalt_K7!IHV52,"   ",Inhalt_K7!IHW52)</f>
        <v xml:space="preserve">   </v>
      </c>
      <c r="IHV38" s="81" t="str">
        <f>CONCATENATE(Inhalt_K7!IHW52,"   ",Inhalt_K7!IHX52)</f>
        <v xml:space="preserve">   </v>
      </c>
      <c r="IHW38" s="81" t="str">
        <f>CONCATENATE(Inhalt_K7!IHX52,"   ",Inhalt_K7!IHY52)</f>
        <v xml:space="preserve">   </v>
      </c>
      <c r="IHX38" s="81" t="str">
        <f>CONCATENATE(Inhalt_K7!IHY52,"   ",Inhalt_K7!IHZ52)</f>
        <v xml:space="preserve">   </v>
      </c>
      <c r="IHY38" s="81" t="str">
        <f>CONCATENATE(Inhalt_K7!IHZ52,"   ",Inhalt_K7!IIA52)</f>
        <v xml:space="preserve">   </v>
      </c>
      <c r="IHZ38" s="81" t="str">
        <f>CONCATENATE(Inhalt_K7!IIA52,"   ",Inhalt_K7!IIB52)</f>
        <v xml:space="preserve">   </v>
      </c>
      <c r="IIA38" s="81" t="str">
        <f>CONCATENATE(Inhalt_K7!IIB52,"   ",Inhalt_K7!IIC52)</f>
        <v xml:space="preserve">   </v>
      </c>
      <c r="IIB38" s="81" t="str">
        <f>CONCATENATE(Inhalt_K7!IIC52,"   ",Inhalt_K7!IID52)</f>
        <v xml:space="preserve">   </v>
      </c>
      <c r="IIC38" s="81" t="str">
        <f>CONCATENATE(Inhalt_K7!IID52,"   ",Inhalt_K7!IIE52)</f>
        <v xml:space="preserve">   </v>
      </c>
      <c r="IID38" s="81" t="str">
        <f>CONCATENATE(Inhalt_K7!IIE52,"   ",Inhalt_K7!IIF52)</f>
        <v xml:space="preserve">   </v>
      </c>
      <c r="IIE38" s="81" t="str">
        <f>CONCATENATE(Inhalt_K7!IIF52,"   ",Inhalt_K7!IIG52)</f>
        <v xml:space="preserve">   </v>
      </c>
      <c r="IIF38" s="81" t="str">
        <f>CONCATENATE(Inhalt_K7!IIG52,"   ",Inhalt_K7!IIH52)</f>
        <v xml:space="preserve">   </v>
      </c>
      <c r="IIG38" s="81" t="str">
        <f>CONCATENATE(Inhalt_K7!IIH52,"   ",Inhalt_K7!III52)</f>
        <v xml:space="preserve">   </v>
      </c>
      <c r="IIH38" s="81" t="str">
        <f>CONCATENATE(Inhalt_K7!III52,"   ",Inhalt_K7!IIJ52)</f>
        <v xml:space="preserve">   </v>
      </c>
      <c r="III38" s="81" t="str">
        <f>CONCATENATE(Inhalt_K7!IIJ52,"   ",Inhalt_K7!IIK52)</f>
        <v xml:space="preserve">   </v>
      </c>
      <c r="IIJ38" s="81" t="str">
        <f>CONCATENATE(Inhalt_K7!IIK52,"   ",Inhalt_K7!IIL52)</f>
        <v xml:space="preserve">   </v>
      </c>
      <c r="IIK38" s="81" t="str">
        <f>CONCATENATE(Inhalt_K7!IIL52,"   ",Inhalt_K7!IIM52)</f>
        <v xml:space="preserve">   </v>
      </c>
      <c r="IIL38" s="81" t="str">
        <f>CONCATENATE(Inhalt_K7!IIM52,"   ",Inhalt_K7!IIN52)</f>
        <v xml:space="preserve">   </v>
      </c>
      <c r="IIM38" s="81" t="str">
        <f>CONCATENATE(Inhalt_K7!IIN52,"   ",Inhalt_K7!IIO52)</f>
        <v xml:space="preserve">   </v>
      </c>
      <c r="IIN38" s="81" t="str">
        <f>CONCATENATE(Inhalt_K7!IIO52,"   ",Inhalt_K7!IIP52)</f>
        <v xml:space="preserve">   </v>
      </c>
      <c r="IIO38" s="81" t="str">
        <f>CONCATENATE(Inhalt_K7!IIP52,"   ",Inhalt_K7!IIQ52)</f>
        <v xml:space="preserve">   </v>
      </c>
      <c r="IIP38" s="81" t="str">
        <f>CONCATENATE(Inhalt_K7!IIQ52,"   ",Inhalt_K7!IIR52)</f>
        <v xml:space="preserve">   </v>
      </c>
      <c r="IIQ38" s="81" t="str">
        <f>CONCATENATE(Inhalt_K7!IIR52,"   ",Inhalt_K7!IIS52)</f>
        <v xml:space="preserve">   </v>
      </c>
      <c r="IIR38" s="81" t="str">
        <f>CONCATENATE(Inhalt_K7!IIS52,"   ",Inhalt_K7!IIT52)</f>
        <v xml:space="preserve">   </v>
      </c>
      <c r="IIS38" s="81" t="str">
        <f>CONCATENATE(Inhalt_K7!IIT52,"   ",Inhalt_K7!IIU52)</f>
        <v xml:space="preserve">   </v>
      </c>
      <c r="IIT38" s="81" t="str">
        <f>CONCATENATE(Inhalt_K7!IIU52,"   ",Inhalt_K7!IIV52)</f>
        <v xml:space="preserve">   </v>
      </c>
      <c r="IIU38" s="81" t="str">
        <f>CONCATENATE(Inhalt_K7!IIV52,"   ",Inhalt_K7!IIW52)</f>
        <v xml:space="preserve">   </v>
      </c>
      <c r="IIV38" s="81" t="str">
        <f>CONCATENATE(Inhalt_K7!IIW52,"   ",Inhalt_K7!IIX52)</f>
        <v xml:space="preserve">   </v>
      </c>
      <c r="IIW38" s="81" t="str">
        <f>CONCATENATE(Inhalt_K7!IIX52,"   ",Inhalt_K7!IIY52)</f>
        <v xml:space="preserve">   </v>
      </c>
      <c r="IIX38" s="81" t="str">
        <f>CONCATENATE(Inhalt_K7!IIY52,"   ",Inhalt_K7!IIZ52)</f>
        <v xml:space="preserve">   </v>
      </c>
      <c r="IIY38" s="81" t="str">
        <f>CONCATENATE(Inhalt_K7!IIZ52,"   ",Inhalt_K7!IJA52)</f>
        <v xml:space="preserve">   </v>
      </c>
      <c r="IIZ38" s="81" t="str">
        <f>CONCATENATE(Inhalt_K7!IJA52,"   ",Inhalt_K7!IJB52)</f>
        <v xml:space="preserve">   </v>
      </c>
      <c r="IJA38" s="81" t="str">
        <f>CONCATENATE(Inhalt_K7!IJB52,"   ",Inhalt_K7!IJC52)</f>
        <v xml:space="preserve">   </v>
      </c>
      <c r="IJB38" s="81" t="str">
        <f>CONCATENATE(Inhalt_K7!IJC52,"   ",Inhalt_K7!IJD52)</f>
        <v xml:space="preserve">   </v>
      </c>
      <c r="IJC38" s="81" t="str">
        <f>CONCATENATE(Inhalt_K7!IJD52,"   ",Inhalt_K7!IJE52)</f>
        <v xml:space="preserve">   </v>
      </c>
      <c r="IJD38" s="81" t="str">
        <f>CONCATENATE(Inhalt_K7!IJE52,"   ",Inhalt_K7!IJF52)</f>
        <v xml:space="preserve">   </v>
      </c>
      <c r="IJE38" s="81" t="str">
        <f>CONCATENATE(Inhalt_K7!IJF52,"   ",Inhalt_K7!IJG52)</f>
        <v xml:space="preserve">   </v>
      </c>
      <c r="IJF38" s="81" t="str">
        <f>CONCATENATE(Inhalt_K7!IJG52,"   ",Inhalt_K7!IJH52)</f>
        <v xml:space="preserve">   </v>
      </c>
      <c r="IJG38" s="81" t="str">
        <f>CONCATENATE(Inhalt_K7!IJH52,"   ",Inhalt_K7!IJI52)</f>
        <v xml:space="preserve">   </v>
      </c>
      <c r="IJH38" s="81" t="str">
        <f>CONCATENATE(Inhalt_K7!IJI52,"   ",Inhalt_K7!IJJ52)</f>
        <v xml:space="preserve">   </v>
      </c>
      <c r="IJI38" s="81" t="str">
        <f>CONCATENATE(Inhalt_K7!IJJ52,"   ",Inhalt_K7!IJK52)</f>
        <v xml:space="preserve">   </v>
      </c>
      <c r="IJJ38" s="81" t="str">
        <f>CONCATENATE(Inhalt_K7!IJK52,"   ",Inhalt_K7!IJL52)</f>
        <v xml:space="preserve">   </v>
      </c>
      <c r="IJK38" s="81" t="str">
        <f>CONCATENATE(Inhalt_K7!IJL52,"   ",Inhalt_K7!IJM52)</f>
        <v xml:space="preserve">   </v>
      </c>
      <c r="IJL38" s="81" t="str">
        <f>CONCATENATE(Inhalt_K7!IJM52,"   ",Inhalt_K7!IJN52)</f>
        <v xml:space="preserve">   </v>
      </c>
      <c r="IJM38" s="81" t="str">
        <f>CONCATENATE(Inhalt_K7!IJN52,"   ",Inhalt_K7!IJO52)</f>
        <v xml:space="preserve">   </v>
      </c>
      <c r="IJN38" s="81" t="str">
        <f>CONCATENATE(Inhalt_K7!IJO52,"   ",Inhalt_K7!IJP52)</f>
        <v xml:space="preserve">   </v>
      </c>
      <c r="IJO38" s="81" t="str">
        <f>CONCATENATE(Inhalt_K7!IJP52,"   ",Inhalt_K7!IJQ52)</f>
        <v xml:space="preserve">   </v>
      </c>
      <c r="IJP38" s="81" t="str">
        <f>CONCATENATE(Inhalt_K7!IJQ52,"   ",Inhalt_K7!IJR52)</f>
        <v xml:space="preserve">   </v>
      </c>
      <c r="IJQ38" s="81" t="str">
        <f>CONCATENATE(Inhalt_K7!IJR52,"   ",Inhalt_K7!IJS52)</f>
        <v xml:space="preserve">   </v>
      </c>
      <c r="IJR38" s="81" t="str">
        <f>CONCATENATE(Inhalt_K7!IJS52,"   ",Inhalt_K7!IJT52)</f>
        <v xml:space="preserve">   </v>
      </c>
      <c r="IJS38" s="81" t="str">
        <f>CONCATENATE(Inhalt_K7!IJT52,"   ",Inhalt_K7!IJU52)</f>
        <v xml:space="preserve">   </v>
      </c>
      <c r="IJT38" s="81" t="str">
        <f>CONCATENATE(Inhalt_K7!IJU52,"   ",Inhalt_K7!IJV52)</f>
        <v xml:space="preserve">   </v>
      </c>
      <c r="IJU38" s="81" t="str">
        <f>CONCATENATE(Inhalt_K7!IJV52,"   ",Inhalt_K7!IJW52)</f>
        <v xml:space="preserve">   </v>
      </c>
      <c r="IJV38" s="81" t="str">
        <f>CONCATENATE(Inhalt_K7!IJW52,"   ",Inhalt_K7!IJX52)</f>
        <v xml:space="preserve">   </v>
      </c>
      <c r="IJW38" s="81" t="str">
        <f>CONCATENATE(Inhalt_K7!IJX52,"   ",Inhalt_K7!IJY52)</f>
        <v xml:space="preserve">   </v>
      </c>
      <c r="IJX38" s="81" t="str">
        <f>CONCATENATE(Inhalt_K7!IJY52,"   ",Inhalt_K7!IJZ52)</f>
        <v xml:space="preserve">   </v>
      </c>
      <c r="IJY38" s="81" t="str">
        <f>CONCATENATE(Inhalt_K7!IJZ52,"   ",Inhalt_K7!IKA52)</f>
        <v xml:space="preserve">   </v>
      </c>
      <c r="IJZ38" s="81" t="str">
        <f>CONCATENATE(Inhalt_K7!IKA52,"   ",Inhalt_K7!IKB52)</f>
        <v xml:space="preserve">   </v>
      </c>
      <c r="IKA38" s="81" t="str">
        <f>CONCATENATE(Inhalt_K7!IKB52,"   ",Inhalt_K7!IKC52)</f>
        <v xml:space="preserve">   </v>
      </c>
      <c r="IKB38" s="81" t="str">
        <f>CONCATENATE(Inhalt_K7!IKC52,"   ",Inhalt_K7!IKD52)</f>
        <v xml:space="preserve">   </v>
      </c>
      <c r="IKC38" s="81" t="str">
        <f>CONCATENATE(Inhalt_K7!IKD52,"   ",Inhalt_K7!IKE52)</f>
        <v xml:space="preserve">   </v>
      </c>
      <c r="IKD38" s="81" t="str">
        <f>CONCATENATE(Inhalt_K7!IKE52,"   ",Inhalt_K7!IKF52)</f>
        <v xml:space="preserve">   </v>
      </c>
      <c r="IKE38" s="81" t="str">
        <f>CONCATENATE(Inhalt_K7!IKF52,"   ",Inhalt_K7!IKG52)</f>
        <v xml:space="preserve">   </v>
      </c>
      <c r="IKF38" s="81" t="str">
        <f>CONCATENATE(Inhalt_K7!IKG52,"   ",Inhalt_K7!IKH52)</f>
        <v xml:space="preserve">   </v>
      </c>
      <c r="IKG38" s="81" t="str">
        <f>CONCATENATE(Inhalt_K7!IKH52,"   ",Inhalt_K7!IKI52)</f>
        <v xml:space="preserve">   </v>
      </c>
      <c r="IKH38" s="81" t="str">
        <f>CONCATENATE(Inhalt_K7!IKI52,"   ",Inhalt_K7!IKJ52)</f>
        <v xml:space="preserve">   </v>
      </c>
      <c r="IKI38" s="81" t="str">
        <f>CONCATENATE(Inhalt_K7!IKJ52,"   ",Inhalt_K7!IKK52)</f>
        <v xml:space="preserve">   </v>
      </c>
      <c r="IKJ38" s="81" t="str">
        <f>CONCATENATE(Inhalt_K7!IKK52,"   ",Inhalt_K7!IKL52)</f>
        <v xml:space="preserve">   </v>
      </c>
      <c r="IKK38" s="81" t="str">
        <f>CONCATENATE(Inhalt_K7!IKL52,"   ",Inhalt_K7!IKM52)</f>
        <v xml:space="preserve">   </v>
      </c>
      <c r="IKL38" s="81" t="str">
        <f>CONCATENATE(Inhalt_K7!IKM52,"   ",Inhalt_K7!IKN52)</f>
        <v xml:space="preserve">   </v>
      </c>
      <c r="IKM38" s="81" t="str">
        <f>CONCATENATE(Inhalt_K7!IKN52,"   ",Inhalt_K7!IKO52)</f>
        <v xml:space="preserve">   </v>
      </c>
      <c r="IKN38" s="81" t="str">
        <f>CONCATENATE(Inhalt_K7!IKO52,"   ",Inhalt_K7!IKP52)</f>
        <v xml:space="preserve">   </v>
      </c>
      <c r="IKO38" s="81" t="str">
        <f>CONCATENATE(Inhalt_K7!IKP52,"   ",Inhalt_K7!IKQ52)</f>
        <v xml:space="preserve">   </v>
      </c>
      <c r="IKP38" s="81" t="str">
        <f>CONCATENATE(Inhalt_K7!IKQ52,"   ",Inhalt_K7!IKR52)</f>
        <v xml:space="preserve">   </v>
      </c>
      <c r="IKQ38" s="81" t="str">
        <f>CONCATENATE(Inhalt_K7!IKR52,"   ",Inhalt_K7!IKS52)</f>
        <v xml:space="preserve">   </v>
      </c>
      <c r="IKR38" s="81" t="str">
        <f>CONCATENATE(Inhalt_K7!IKS52,"   ",Inhalt_K7!IKT52)</f>
        <v xml:space="preserve">   </v>
      </c>
      <c r="IKS38" s="81" t="str">
        <f>CONCATENATE(Inhalt_K7!IKT52,"   ",Inhalt_K7!IKU52)</f>
        <v xml:space="preserve">   </v>
      </c>
      <c r="IKT38" s="81" t="str">
        <f>CONCATENATE(Inhalt_K7!IKU52,"   ",Inhalt_K7!IKV52)</f>
        <v xml:space="preserve">   </v>
      </c>
      <c r="IKU38" s="81" t="str">
        <f>CONCATENATE(Inhalt_K7!IKV52,"   ",Inhalt_K7!IKW52)</f>
        <v xml:space="preserve">   </v>
      </c>
      <c r="IKV38" s="81" t="str">
        <f>CONCATENATE(Inhalt_K7!IKW52,"   ",Inhalt_K7!IKX52)</f>
        <v xml:space="preserve">   </v>
      </c>
      <c r="IKW38" s="81" t="str">
        <f>CONCATENATE(Inhalt_K7!IKX52,"   ",Inhalt_K7!IKY52)</f>
        <v xml:space="preserve">   </v>
      </c>
      <c r="IKX38" s="81" t="str">
        <f>CONCATENATE(Inhalt_K7!IKY52,"   ",Inhalt_K7!IKZ52)</f>
        <v xml:space="preserve">   </v>
      </c>
      <c r="IKY38" s="81" t="str">
        <f>CONCATENATE(Inhalt_K7!IKZ52,"   ",Inhalt_K7!ILA52)</f>
        <v xml:space="preserve">   </v>
      </c>
      <c r="IKZ38" s="81" t="str">
        <f>CONCATENATE(Inhalt_K7!ILA52,"   ",Inhalt_K7!ILB52)</f>
        <v xml:space="preserve">   </v>
      </c>
      <c r="ILA38" s="81" t="str">
        <f>CONCATENATE(Inhalt_K7!ILB52,"   ",Inhalt_K7!ILC52)</f>
        <v xml:space="preserve">   </v>
      </c>
      <c r="ILB38" s="81" t="str">
        <f>CONCATENATE(Inhalt_K7!ILC52,"   ",Inhalt_K7!ILD52)</f>
        <v xml:space="preserve">   </v>
      </c>
      <c r="ILC38" s="81" t="str">
        <f>CONCATENATE(Inhalt_K7!ILD52,"   ",Inhalt_K7!ILE52)</f>
        <v xml:space="preserve">   </v>
      </c>
      <c r="ILD38" s="81" t="str">
        <f>CONCATENATE(Inhalt_K7!ILE52,"   ",Inhalt_K7!ILF52)</f>
        <v xml:space="preserve">   </v>
      </c>
      <c r="ILE38" s="81" t="str">
        <f>CONCATENATE(Inhalt_K7!ILF52,"   ",Inhalt_K7!ILG52)</f>
        <v xml:space="preserve">   </v>
      </c>
      <c r="ILF38" s="81" t="str">
        <f>CONCATENATE(Inhalt_K7!ILG52,"   ",Inhalt_K7!ILH52)</f>
        <v xml:space="preserve">   </v>
      </c>
      <c r="ILG38" s="81" t="str">
        <f>CONCATENATE(Inhalt_K7!ILH52,"   ",Inhalt_K7!ILI52)</f>
        <v xml:space="preserve">   </v>
      </c>
      <c r="ILH38" s="81" t="str">
        <f>CONCATENATE(Inhalt_K7!ILI52,"   ",Inhalt_K7!ILJ52)</f>
        <v xml:space="preserve">   </v>
      </c>
      <c r="ILI38" s="81" t="str">
        <f>CONCATENATE(Inhalt_K7!ILJ52,"   ",Inhalt_K7!ILK52)</f>
        <v xml:space="preserve">   </v>
      </c>
      <c r="ILJ38" s="81" t="str">
        <f>CONCATENATE(Inhalt_K7!ILK52,"   ",Inhalt_K7!ILL52)</f>
        <v xml:space="preserve">   </v>
      </c>
      <c r="ILK38" s="81" t="str">
        <f>CONCATENATE(Inhalt_K7!ILL52,"   ",Inhalt_K7!ILM52)</f>
        <v xml:space="preserve">   </v>
      </c>
      <c r="ILL38" s="81" t="str">
        <f>CONCATENATE(Inhalt_K7!ILM52,"   ",Inhalt_K7!ILN52)</f>
        <v xml:space="preserve">   </v>
      </c>
      <c r="ILM38" s="81" t="str">
        <f>CONCATENATE(Inhalt_K7!ILN52,"   ",Inhalt_K7!ILO52)</f>
        <v xml:space="preserve">   </v>
      </c>
      <c r="ILN38" s="81" t="str">
        <f>CONCATENATE(Inhalt_K7!ILO52,"   ",Inhalt_K7!ILP52)</f>
        <v xml:space="preserve">   </v>
      </c>
      <c r="ILO38" s="81" t="str">
        <f>CONCATENATE(Inhalt_K7!ILP52,"   ",Inhalt_K7!ILQ52)</f>
        <v xml:space="preserve">   </v>
      </c>
      <c r="ILP38" s="81" t="str">
        <f>CONCATENATE(Inhalt_K7!ILQ52,"   ",Inhalt_K7!ILR52)</f>
        <v xml:space="preserve">   </v>
      </c>
      <c r="ILQ38" s="81" t="str">
        <f>CONCATENATE(Inhalt_K7!ILR52,"   ",Inhalt_K7!ILS52)</f>
        <v xml:space="preserve">   </v>
      </c>
      <c r="ILR38" s="81" t="str">
        <f>CONCATENATE(Inhalt_K7!ILS52,"   ",Inhalt_K7!ILT52)</f>
        <v xml:space="preserve">   </v>
      </c>
      <c r="ILS38" s="81" t="str">
        <f>CONCATENATE(Inhalt_K7!ILT52,"   ",Inhalt_K7!ILU52)</f>
        <v xml:space="preserve">   </v>
      </c>
      <c r="ILT38" s="81" t="str">
        <f>CONCATENATE(Inhalt_K7!ILU52,"   ",Inhalt_K7!ILV52)</f>
        <v xml:space="preserve">   </v>
      </c>
      <c r="ILU38" s="81" t="str">
        <f>CONCATENATE(Inhalt_K7!ILV52,"   ",Inhalt_K7!ILW52)</f>
        <v xml:space="preserve">   </v>
      </c>
      <c r="ILV38" s="81" t="str">
        <f>CONCATENATE(Inhalt_K7!ILW52,"   ",Inhalt_K7!ILX52)</f>
        <v xml:space="preserve">   </v>
      </c>
      <c r="ILW38" s="81" t="str">
        <f>CONCATENATE(Inhalt_K7!ILX52,"   ",Inhalt_K7!ILY52)</f>
        <v xml:space="preserve">   </v>
      </c>
      <c r="ILX38" s="81" t="str">
        <f>CONCATENATE(Inhalt_K7!ILY52,"   ",Inhalt_K7!ILZ52)</f>
        <v xml:space="preserve">   </v>
      </c>
      <c r="ILY38" s="81" t="str">
        <f>CONCATENATE(Inhalt_K7!ILZ52,"   ",Inhalt_K7!IMA52)</f>
        <v xml:space="preserve">   </v>
      </c>
      <c r="ILZ38" s="81" t="str">
        <f>CONCATENATE(Inhalt_K7!IMA52,"   ",Inhalt_K7!IMB52)</f>
        <v xml:space="preserve">   </v>
      </c>
      <c r="IMA38" s="81" t="str">
        <f>CONCATENATE(Inhalt_K7!IMB52,"   ",Inhalt_K7!IMC52)</f>
        <v xml:space="preserve">   </v>
      </c>
      <c r="IMB38" s="81" t="str">
        <f>CONCATENATE(Inhalt_K7!IMC52,"   ",Inhalt_K7!IMD52)</f>
        <v xml:space="preserve">   </v>
      </c>
      <c r="IMC38" s="81" t="str">
        <f>CONCATENATE(Inhalt_K7!IMD52,"   ",Inhalt_K7!IME52)</f>
        <v xml:space="preserve">   </v>
      </c>
      <c r="IMD38" s="81" t="str">
        <f>CONCATENATE(Inhalt_K7!IME52,"   ",Inhalt_K7!IMF52)</f>
        <v xml:space="preserve">   </v>
      </c>
      <c r="IME38" s="81" t="str">
        <f>CONCATENATE(Inhalt_K7!IMF52,"   ",Inhalt_K7!IMG52)</f>
        <v xml:space="preserve">   </v>
      </c>
      <c r="IMF38" s="81" t="str">
        <f>CONCATENATE(Inhalt_K7!IMG52,"   ",Inhalt_K7!IMH52)</f>
        <v xml:space="preserve">   </v>
      </c>
      <c r="IMG38" s="81" t="str">
        <f>CONCATENATE(Inhalt_K7!IMH52,"   ",Inhalt_K7!IMI52)</f>
        <v xml:space="preserve">   </v>
      </c>
      <c r="IMH38" s="81" t="str">
        <f>CONCATENATE(Inhalt_K7!IMI52,"   ",Inhalt_K7!IMJ52)</f>
        <v xml:space="preserve">   </v>
      </c>
      <c r="IMI38" s="81" t="str">
        <f>CONCATENATE(Inhalt_K7!IMJ52,"   ",Inhalt_K7!IMK52)</f>
        <v xml:space="preserve">   </v>
      </c>
      <c r="IMJ38" s="81" t="str">
        <f>CONCATENATE(Inhalt_K7!IMK52,"   ",Inhalt_K7!IML52)</f>
        <v xml:space="preserve">   </v>
      </c>
      <c r="IMK38" s="81" t="str">
        <f>CONCATENATE(Inhalt_K7!IML52,"   ",Inhalt_K7!IMM52)</f>
        <v xml:space="preserve">   </v>
      </c>
      <c r="IML38" s="81" t="str">
        <f>CONCATENATE(Inhalt_K7!IMM52,"   ",Inhalt_K7!IMN52)</f>
        <v xml:space="preserve">   </v>
      </c>
      <c r="IMM38" s="81" t="str">
        <f>CONCATENATE(Inhalt_K7!IMN52,"   ",Inhalt_K7!IMO52)</f>
        <v xml:space="preserve">   </v>
      </c>
      <c r="IMN38" s="81" t="str">
        <f>CONCATENATE(Inhalt_K7!IMO52,"   ",Inhalt_K7!IMP52)</f>
        <v xml:space="preserve">   </v>
      </c>
      <c r="IMO38" s="81" t="str">
        <f>CONCATENATE(Inhalt_K7!IMP52,"   ",Inhalt_K7!IMQ52)</f>
        <v xml:space="preserve">   </v>
      </c>
      <c r="IMP38" s="81" t="str">
        <f>CONCATENATE(Inhalt_K7!IMQ52,"   ",Inhalt_K7!IMR52)</f>
        <v xml:space="preserve">   </v>
      </c>
      <c r="IMQ38" s="81" t="str">
        <f>CONCATENATE(Inhalt_K7!IMR52,"   ",Inhalt_K7!IMS52)</f>
        <v xml:space="preserve">   </v>
      </c>
      <c r="IMR38" s="81" t="str">
        <f>CONCATENATE(Inhalt_K7!IMS52,"   ",Inhalt_K7!IMT52)</f>
        <v xml:space="preserve">   </v>
      </c>
      <c r="IMS38" s="81" t="str">
        <f>CONCATENATE(Inhalt_K7!IMT52,"   ",Inhalt_K7!IMU52)</f>
        <v xml:space="preserve">   </v>
      </c>
      <c r="IMT38" s="81" t="str">
        <f>CONCATENATE(Inhalt_K7!IMU52,"   ",Inhalt_K7!IMV52)</f>
        <v xml:space="preserve">   </v>
      </c>
      <c r="IMU38" s="81" t="str">
        <f>CONCATENATE(Inhalt_K7!IMV52,"   ",Inhalt_K7!IMW52)</f>
        <v xml:space="preserve">   </v>
      </c>
      <c r="IMV38" s="81" t="str">
        <f>CONCATENATE(Inhalt_K7!IMW52,"   ",Inhalt_K7!IMX52)</f>
        <v xml:space="preserve">   </v>
      </c>
      <c r="IMW38" s="81" t="str">
        <f>CONCATENATE(Inhalt_K7!IMX52,"   ",Inhalt_K7!IMY52)</f>
        <v xml:space="preserve">   </v>
      </c>
      <c r="IMX38" s="81" t="str">
        <f>CONCATENATE(Inhalt_K7!IMY52,"   ",Inhalt_K7!IMZ52)</f>
        <v xml:space="preserve">   </v>
      </c>
      <c r="IMY38" s="81" t="str">
        <f>CONCATENATE(Inhalt_K7!IMZ52,"   ",Inhalt_K7!INA52)</f>
        <v xml:space="preserve">   </v>
      </c>
      <c r="IMZ38" s="81" t="str">
        <f>CONCATENATE(Inhalt_K7!INA52,"   ",Inhalt_K7!INB52)</f>
        <v xml:space="preserve">   </v>
      </c>
      <c r="INA38" s="81" t="str">
        <f>CONCATENATE(Inhalt_K7!INB52,"   ",Inhalt_K7!INC52)</f>
        <v xml:space="preserve">   </v>
      </c>
      <c r="INB38" s="81" t="str">
        <f>CONCATENATE(Inhalt_K7!INC52,"   ",Inhalt_K7!IND52)</f>
        <v xml:space="preserve">   </v>
      </c>
      <c r="INC38" s="81" t="str">
        <f>CONCATENATE(Inhalt_K7!IND52,"   ",Inhalt_K7!INE52)</f>
        <v xml:space="preserve">   </v>
      </c>
      <c r="IND38" s="81" t="str">
        <f>CONCATENATE(Inhalt_K7!INE52,"   ",Inhalt_K7!INF52)</f>
        <v xml:space="preserve">   </v>
      </c>
      <c r="INE38" s="81" t="str">
        <f>CONCATENATE(Inhalt_K7!INF52,"   ",Inhalt_K7!ING52)</f>
        <v xml:space="preserve">   </v>
      </c>
      <c r="INF38" s="81" t="str">
        <f>CONCATENATE(Inhalt_K7!ING52,"   ",Inhalt_K7!INH52)</f>
        <v xml:space="preserve">   </v>
      </c>
      <c r="ING38" s="81" t="str">
        <f>CONCATENATE(Inhalt_K7!INH52,"   ",Inhalt_K7!INI52)</f>
        <v xml:space="preserve">   </v>
      </c>
      <c r="INH38" s="81" t="str">
        <f>CONCATENATE(Inhalt_K7!INI52,"   ",Inhalt_K7!INJ52)</f>
        <v xml:space="preserve">   </v>
      </c>
      <c r="INI38" s="81" t="str">
        <f>CONCATENATE(Inhalt_K7!INJ52,"   ",Inhalt_K7!INK52)</f>
        <v xml:space="preserve">   </v>
      </c>
      <c r="INJ38" s="81" t="str">
        <f>CONCATENATE(Inhalt_K7!INK52,"   ",Inhalt_K7!INL52)</f>
        <v xml:space="preserve">   </v>
      </c>
      <c r="INK38" s="81" t="str">
        <f>CONCATENATE(Inhalt_K7!INL52,"   ",Inhalt_K7!INM52)</f>
        <v xml:space="preserve">   </v>
      </c>
      <c r="INL38" s="81" t="str">
        <f>CONCATENATE(Inhalt_K7!INM52,"   ",Inhalt_K7!INN52)</f>
        <v xml:space="preserve">   </v>
      </c>
      <c r="INM38" s="81" t="str">
        <f>CONCATENATE(Inhalt_K7!INN52,"   ",Inhalt_K7!INO52)</f>
        <v xml:space="preserve">   </v>
      </c>
      <c r="INN38" s="81" t="str">
        <f>CONCATENATE(Inhalt_K7!INO52,"   ",Inhalt_K7!INP52)</f>
        <v xml:space="preserve">   </v>
      </c>
      <c r="INO38" s="81" t="str">
        <f>CONCATENATE(Inhalt_K7!INP52,"   ",Inhalt_K7!INQ52)</f>
        <v xml:space="preserve">   </v>
      </c>
      <c r="INP38" s="81" t="str">
        <f>CONCATENATE(Inhalt_K7!INQ52,"   ",Inhalt_K7!INR52)</f>
        <v xml:space="preserve">   </v>
      </c>
      <c r="INQ38" s="81" t="str">
        <f>CONCATENATE(Inhalt_K7!INR52,"   ",Inhalt_K7!INS52)</f>
        <v xml:space="preserve">   </v>
      </c>
      <c r="INR38" s="81" t="str">
        <f>CONCATENATE(Inhalt_K7!INS52,"   ",Inhalt_K7!INT52)</f>
        <v xml:space="preserve">   </v>
      </c>
      <c r="INS38" s="81" t="str">
        <f>CONCATENATE(Inhalt_K7!INT52,"   ",Inhalt_K7!INU52)</f>
        <v xml:space="preserve">   </v>
      </c>
      <c r="INT38" s="81" t="str">
        <f>CONCATENATE(Inhalt_K7!INU52,"   ",Inhalt_K7!INV52)</f>
        <v xml:space="preserve">   </v>
      </c>
      <c r="INU38" s="81" t="str">
        <f>CONCATENATE(Inhalt_K7!INV52,"   ",Inhalt_K7!INW52)</f>
        <v xml:space="preserve">   </v>
      </c>
      <c r="INV38" s="81" t="str">
        <f>CONCATENATE(Inhalt_K7!INW52,"   ",Inhalt_K7!INX52)</f>
        <v xml:space="preserve">   </v>
      </c>
      <c r="INW38" s="81" t="str">
        <f>CONCATENATE(Inhalt_K7!INX52,"   ",Inhalt_K7!INY52)</f>
        <v xml:space="preserve">   </v>
      </c>
      <c r="INX38" s="81" t="str">
        <f>CONCATENATE(Inhalt_K7!INY52,"   ",Inhalt_K7!INZ52)</f>
        <v xml:space="preserve">   </v>
      </c>
      <c r="INY38" s="81" t="str">
        <f>CONCATENATE(Inhalt_K7!INZ52,"   ",Inhalt_K7!IOA52)</f>
        <v xml:space="preserve">   </v>
      </c>
      <c r="INZ38" s="81" t="str">
        <f>CONCATENATE(Inhalt_K7!IOA52,"   ",Inhalt_K7!IOB52)</f>
        <v xml:space="preserve">   </v>
      </c>
      <c r="IOA38" s="81" t="str">
        <f>CONCATENATE(Inhalt_K7!IOB52,"   ",Inhalt_K7!IOC52)</f>
        <v xml:space="preserve">   </v>
      </c>
      <c r="IOB38" s="81" t="str">
        <f>CONCATENATE(Inhalt_K7!IOC52,"   ",Inhalt_K7!IOD52)</f>
        <v xml:space="preserve">   </v>
      </c>
      <c r="IOC38" s="81" t="str">
        <f>CONCATENATE(Inhalt_K7!IOD52,"   ",Inhalt_K7!IOE52)</f>
        <v xml:space="preserve">   </v>
      </c>
      <c r="IOD38" s="81" t="str">
        <f>CONCATENATE(Inhalt_K7!IOE52,"   ",Inhalt_K7!IOF52)</f>
        <v xml:space="preserve">   </v>
      </c>
      <c r="IOE38" s="81" t="str">
        <f>CONCATENATE(Inhalt_K7!IOF52,"   ",Inhalt_K7!IOG52)</f>
        <v xml:space="preserve">   </v>
      </c>
      <c r="IOF38" s="81" t="str">
        <f>CONCATENATE(Inhalt_K7!IOG52,"   ",Inhalt_K7!IOH52)</f>
        <v xml:space="preserve">   </v>
      </c>
      <c r="IOG38" s="81" t="str">
        <f>CONCATENATE(Inhalt_K7!IOH52,"   ",Inhalt_K7!IOI52)</f>
        <v xml:space="preserve">   </v>
      </c>
      <c r="IOH38" s="81" t="str">
        <f>CONCATENATE(Inhalt_K7!IOI52,"   ",Inhalt_K7!IOJ52)</f>
        <v xml:space="preserve">   </v>
      </c>
      <c r="IOI38" s="81" t="str">
        <f>CONCATENATE(Inhalt_K7!IOJ52,"   ",Inhalt_K7!IOK52)</f>
        <v xml:space="preserve">   </v>
      </c>
      <c r="IOJ38" s="81" t="str">
        <f>CONCATENATE(Inhalt_K7!IOK52,"   ",Inhalt_K7!IOL52)</f>
        <v xml:space="preserve">   </v>
      </c>
      <c r="IOK38" s="81" t="str">
        <f>CONCATENATE(Inhalt_K7!IOL52,"   ",Inhalt_K7!IOM52)</f>
        <v xml:space="preserve">   </v>
      </c>
      <c r="IOL38" s="81" t="str">
        <f>CONCATENATE(Inhalt_K7!IOM52,"   ",Inhalt_K7!ION52)</f>
        <v xml:space="preserve">   </v>
      </c>
      <c r="IOM38" s="81" t="str">
        <f>CONCATENATE(Inhalt_K7!ION52,"   ",Inhalt_K7!IOO52)</f>
        <v xml:space="preserve">   </v>
      </c>
      <c r="ION38" s="81" t="str">
        <f>CONCATENATE(Inhalt_K7!IOO52,"   ",Inhalt_K7!IOP52)</f>
        <v xml:space="preserve">   </v>
      </c>
      <c r="IOO38" s="81" t="str">
        <f>CONCATENATE(Inhalt_K7!IOP52,"   ",Inhalt_K7!IOQ52)</f>
        <v xml:space="preserve">   </v>
      </c>
      <c r="IOP38" s="81" t="str">
        <f>CONCATENATE(Inhalt_K7!IOQ52,"   ",Inhalt_K7!IOR52)</f>
        <v xml:space="preserve">   </v>
      </c>
      <c r="IOQ38" s="81" t="str">
        <f>CONCATENATE(Inhalt_K7!IOR52,"   ",Inhalt_K7!IOS52)</f>
        <v xml:space="preserve">   </v>
      </c>
      <c r="IOR38" s="81" t="str">
        <f>CONCATENATE(Inhalt_K7!IOS52,"   ",Inhalt_K7!IOT52)</f>
        <v xml:space="preserve">   </v>
      </c>
      <c r="IOS38" s="81" t="str">
        <f>CONCATENATE(Inhalt_K7!IOT52,"   ",Inhalt_K7!IOU52)</f>
        <v xml:space="preserve">   </v>
      </c>
      <c r="IOT38" s="81" t="str">
        <f>CONCATENATE(Inhalt_K7!IOU52,"   ",Inhalt_K7!IOV52)</f>
        <v xml:space="preserve">   </v>
      </c>
      <c r="IOU38" s="81" t="str">
        <f>CONCATENATE(Inhalt_K7!IOV52,"   ",Inhalt_K7!IOW52)</f>
        <v xml:space="preserve">   </v>
      </c>
      <c r="IOV38" s="81" t="str">
        <f>CONCATENATE(Inhalt_K7!IOW52,"   ",Inhalt_K7!IOX52)</f>
        <v xml:space="preserve">   </v>
      </c>
      <c r="IOW38" s="81" t="str">
        <f>CONCATENATE(Inhalt_K7!IOX52,"   ",Inhalt_K7!IOY52)</f>
        <v xml:space="preserve">   </v>
      </c>
      <c r="IOX38" s="81" t="str">
        <f>CONCATENATE(Inhalt_K7!IOY52,"   ",Inhalt_K7!IOZ52)</f>
        <v xml:space="preserve">   </v>
      </c>
      <c r="IOY38" s="81" t="str">
        <f>CONCATENATE(Inhalt_K7!IOZ52,"   ",Inhalt_K7!IPA52)</f>
        <v xml:space="preserve">   </v>
      </c>
      <c r="IOZ38" s="81" t="str">
        <f>CONCATENATE(Inhalt_K7!IPA52,"   ",Inhalt_K7!IPB52)</f>
        <v xml:space="preserve">   </v>
      </c>
      <c r="IPA38" s="81" t="str">
        <f>CONCATENATE(Inhalt_K7!IPB52,"   ",Inhalt_K7!IPC52)</f>
        <v xml:space="preserve">   </v>
      </c>
      <c r="IPB38" s="81" t="str">
        <f>CONCATENATE(Inhalt_K7!IPC52,"   ",Inhalt_K7!IPD52)</f>
        <v xml:space="preserve">   </v>
      </c>
      <c r="IPC38" s="81" t="str">
        <f>CONCATENATE(Inhalt_K7!IPD52,"   ",Inhalt_K7!IPE52)</f>
        <v xml:space="preserve">   </v>
      </c>
      <c r="IPD38" s="81" t="str">
        <f>CONCATENATE(Inhalt_K7!IPE52,"   ",Inhalt_K7!IPF52)</f>
        <v xml:space="preserve">   </v>
      </c>
      <c r="IPE38" s="81" t="str">
        <f>CONCATENATE(Inhalt_K7!IPF52,"   ",Inhalt_K7!IPG52)</f>
        <v xml:space="preserve">   </v>
      </c>
      <c r="IPF38" s="81" t="str">
        <f>CONCATENATE(Inhalt_K7!IPG52,"   ",Inhalt_K7!IPH52)</f>
        <v xml:space="preserve">   </v>
      </c>
      <c r="IPG38" s="81" t="str">
        <f>CONCATENATE(Inhalt_K7!IPH52,"   ",Inhalt_K7!IPI52)</f>
        <v xml:space="preserve">   </v>
      </c>
      <c r="IPH38" s="81" t="str">
        <f>CONCATENATE(Inhalt_K7!IPI52,"   ",Inhalt_K7!IPJ52)</f>
        <v xml:space="preserve">   </v>
      </c>
      <c r="IPI38" s="81" t="str">
        <f>CONCATENATE(Inhalt_K7!IPJ52,"   ",Inhalt_K7!IPK52)</f>
        <v xml:space="preserve">   </v>
      </c>
      <c r="IPJ38" s="81" t="str">
        <f>CONCATENATE(Inhalt_K7!IPK52,"   ",Inhalt_K7!IPL52)</f>
        <v xml:space="preserve">   </v>
      </c>
      <c r="IPK38" s="81" t="str">
        <f>CONCATENATE(Inhalt_K7!IPL52,"   ",Inhalt_K7!IPM52)</f>
        <v xml:space="preserve">   </v>
      </c>
      <c r="IPL38" s="81" t="str">
        <f>CONCATENATE(Inhalt_K7!IPM52,"   ",Inhalt_K7!IPN52)</f>
        <v xml:space="preserve">   </v>
      </c>
      <c r="IPM38" s="81" t="str">
        <f>CONCATENATE(Inhalt_K7!IPN52,"   ",Inhalt_K7!IPO52)</f>
        <v xml:space="preserve">   </v>
      </c>
      <c r="IPN38" s="81" t="str">
        <f>CONCATENATE(Inhalt_K7!IPO52,"   ",Inhalt_K7!IPP52)</f>
        <v xml:space="preserve">   </v>
      </c>
      <c r="IPO38" s="81" t="str">
        <f>CONCATENATE(Inhalt_K7!IPP52,"   ",Inhalt_K7!IPQ52)</f>
        <v xml:space="preserve">   </v>
      </c>
      <c r="IPP38" s="81" t="str">
        <f>CONCATENATE(Inhalt_K7!IPQ52,"   ",Inhalt_K7!IPR52)</f>
        <v xml:space="preserve">   </v>
      </c>
      <c r="IPQ38" s="81" t="str">
        <f>CONCATENATE(Inhalt_K7!IPR52,"   ",Inhalt_K7!IPS52)</f>
        <v xml:space="preserve">   </v>
      </c>
      <c r="IPR38" s="81" t="str">
        <f>CONCATENATE(Inhalt_K7!IPS52,"   ",Inhalt_K7!IPT52)</f>
        <v xml:space="preserve">   </v>
      </c>
      <c r="IPS38" s="81" t="str">
        <f>CONCATENATE(Inhalt_K7!IPT52,"   ",Inhalt_K7!IPU52)</f>
        <v xml:space="preserve">   </v>
      </c>
      <c r="IPT38" s="81" t="str">
        <f>CONCATENATE(Inhalt_K7!IPU52,"   ",Inhalt_K7!IPV52)</f>
        <v xml:space="preserve">   </v>
      </c>
      <c r="IPU38" s="81" t="str">
        <f>CONCATENATE(Inhalt_K7!IPV52,"   ",Inhalt_K7!IPW52)</f>
        <v xml:space="preserve">   </v>
      </c>
      <c r="IPV38" s="81" t="str">
        <f>CONCATENATE(Inhalt_K7!IPW52,"   ",Inhalt_K7!IPX52)</f>
        <v xml:space="preserve">   </v>
      </c>
      <c r="IPW38" s="81" t="str">
        <f>CONCATENATE(Inhalt_K7!IPX52,"   ",Inhalt_K7!IPY52)</f>
        <v xml:space="preserve">   </v>
      </c>
      <c r="IPX38" s="81" t="str">
        <f>CONCATENATE(Inhalt_K7!IPY52,"   ",Inhalt_K7!IPZ52)</f>
        <v xml:space="preserve">   </v>
      </c>
      <c r="IPY38" s="81" t="str">
        <f>CONCATENATE(Inhalt_K7!IPZ52,"   ",Inhalt_K7!IQA52)</f>
        <v xml:space="preserve">   </v>
      </c>
      <c r="IPZ38" s="81" t="str">
        <f>CONCATENATE(Inhalt_K7!IQA52,"   ",Inhalt_K7!IQB52)</f>
        <v xml:space="preserve">   </v>
      </c>
      <c r="IQA38" s="81" t="str">
        <f>CONCATENATE(Inhalt_K7!IQB52,"   ",Inhalt_K7!IQC52)</f>
        <v xml:space="preserve">   </v>
      </c>
      <c r="IQB38" s="81" t="str">
        <f>CONCATENATE(Inhalt_K7!IQC52,"   ",Inhalt_K7!IQD52)</f>
        <v xml:space="preserve">   </v>
      </c>
      <c r="IQC38" s="81" t="str">
        <f>CONCATENATE(Inhalt_K7!IQD52,"   ",Inhalt_K7!IQE52)</f>
        <v xml:space="preserve">   </v>
      </c>
      <c r="IQD38" s="81" t="str">
        <f>CONCATENATE(Inhalt_K7!IQE52,"   ",Inhalt_K7!IQF52)</f>
        <v xml:space="preserve">   </v>
      </c>
      <c r="IQE38" s="81" t="str">
        <f>CONCATENATE(Inhalt_K7!IQF52,"   ",Inhalt_K7!IQG52)</f>
        <v xml:space="preserve">   </v>
      </c>
      <c r="IQF38" s="81" t="str">
        <f>CONCATENATE(Inhalt_K7!IQG52,"   ",Inhalt_K7!IQH52)</f>
        <v xml:space="preserve">   </v>
      </c>
      <c r="IQG38" s="81" t="str">
        <f>CONCATENATE(Inhalt_K7!IQH52,"   ",Inhalt_K7!IQI52)</f>
        <v xml:space="preserve">   </v>
      </c>
      <c r="IQH38" s="81" t="str">
        <f>CONCATENATE(Inhalt_K7!IQI52,"   ",Inhalt_K7!IQJ52)</f>
        <v xml:space="preserve">   </v>
      </c>
      <c r="IQI38" s="81" t="str">
        <f>CONCATENATE(Inhalt_K7!IQJ52,"   ",Inhalt_K7!IQK52)</f>
        <v xml:space="preserve">   </v>
      </c>
      <c r="IQJ38" s="81" t="str">
        <f>CONCATENATE(Inhalt_K7!IQK52,"   ",Inhalt_K7!IQL52)</f>
        <v xml:space="preserve">   </v>
      </c>
      <c r="IQK38" s="81" t="str">
        <f>CONCATENATE(Inhalt_K7!IQL52,"   ",Inhalt_K7!IQM52)</f>
        <v xml:space="preserve">   </v>
      </c>
      <c r="IQL38" s="81" t="str">
        <f>CONCATENATE(Inhalt_K7!IQM52,"   ",Inhalt_K7!IQN52)</f>
        <v xml:space="preserve">   </v>
      </c>
      <c r="IQM38" s="81" t="str">
        <f>CONCATENATE(Inhalt_K7!IQN52,"   ",Inhalt_K7!IQO52)</f>
        <v xml:space="preserve">   </v>
      </c>
      <c r="IQN38" s="81" t="str">
        <f>CONCATENATE(Inhalt_K7!IQO52,"   ",Inhalt_K7!IQP52)</f>
        <v xml:space="preserve">   </v>
      </c>
      <c r="IQO38" s="81" t="str">
        <f>CONCATENATE(Inhalt_K7!IQP52,"   ",Inhalt_K7!IQQ52)</f>
        <v xml:space="preserve">   </v>
      </c>
      <c r="IQP38" s="81" t="str">
        <f>CONCATENATE(Inhalt_K7!IQQ52,"   ",Inhalt_K7!IQR52)</f>
        <v xml:space="preserve">   </v>
      </c>
      <c r="IQQ38" s="81" t="str">
        <f>CONCATENATE(Inhalt_K7!IQR52,"   ",Inhalt_K7!IQS52)</f>
        <v xml:space="preserve">   </v>
      </c>
      <c r="IQR38" s="81" t="str">
        <f>CONCATENATE(Inhalt_K7!IQS52,"   ",Inhalt_K7!IQT52)</f>
        <v xml:space="preserve">   </v>
      </c>
      <c r="IQS38" s="81" t="str">
        <f>CONCATENATE(Inhalt_K7!IQT52,"   ",Inhalt_K7!IQU52)</f>
        <v xml:space="preserve">   </v>
      </c>
      <c r="IQT38" s="81" t="str">
        <f>CONCATENATE(Inhalt_K7!IQU52,"   ",Inhalt_K7!IQV52)</f>
        <v xml:space="preserve">   </v>
      </c>
      <c r="IQU38" s="81" t="str">
        <f>CONCATENATE(Inhalt_K7!IQV52,"   ",Inhalt_K7!IQW52)</f>
        <v xml:space="preserve">   </v>
      </c>
      <c r="IQV38" s="81" t="str">
        <f>CONCATENATE(Inhalt_K7!IQW52,"   ",Inhalt_K7!IQX52)</f>
        <v xml:space="preserve">   </v>
      </c>
      <c r="IQW38" s="81" t="str">
        <f>CONCATENATE(Inhalt_K7!IQX52,"   ",Inhalt_K7!IQY52)</f>
        <v xml:space="preserve">   </v>
      </c>
      <c r="IQX38" s="81" t="str">
        <f>CONCATENATE(Inhalt_K7!IQY52,"   ",Inhalt_K7!IQZ52)</f>
        <v xml:space="preserve">   </v>
      </c>
      <c r="IQY38" s="81" t="str">
        <f>CONCATENATE(Inhalt_K7!IQZ52,"   ",Inhalt_K7!IRA52)</f>
        <v xml:space="preserve">   </v>
      </c>
      <c r="IQZ38" s="81" t="str">
        <f>CONCATENATE(Inhalt_K7!IRA52,"   ",Inhalt_K7!IRB52)</f>
        <v xml:space="preserve">   </v>
      </c>
      <c r="IRA38" s="81" t="str">
        <f>CONCATENATE(Inhalt_K7!IRB52,"   ",Inhalt_K7!IRC52)</f>
        <v xml:space="preserve">   </v>
      </c>
      <c r="IRB38" s="81" t="str">
        <f>CONCATENATE(Inhalt_K7!IRC52,"   ",Inhalt_K7!IRD52)</f>
        <v xml:space="preserve">   </v>
      </c>
      <c r="IRC38" s="81" t="str">
        <f>CONCATENATE(Inhalt_K7!IRD52,"   ",Inhalt_K7!IRE52)</f>
        <v xml:space="preserve">   </v>
      </c>
      <c r="IRD38" s="81" t="str">
        <f>CONCATENATE(Inhalt_K7!IRE52,"   ",Inhalt_K7!IRF52)</f>
        <v xml:space="preserve">   </v>
      </c>
      <c r="IRE38" s="81" t="str">
        <f>CONCATENATE(Inhalt_K7!IRF52,"   ",Inhalt_K7!IRG52)</f>
        <v xml:space="preserve">   </v>
      </c>
      <c r="IRF38" s="81" t="str">
        <f>CONCATENATE(Inhalt_K7!IRG52,"   ",Inhalt_K7!IRH52)</f>
        <v xml:space="preserve">   </v>
      </c>
      <c r="IRG38" s="81" t="str">
        <f>CONCATENATE(Inhalt_K7!IRH52,"   ",Inhalt_K7!IRI52)</f>
        <v xml:space="preserve">   </v>
      </c>
      <c r="IRH38" s="81" t="str">
        <f>CONCATENATE(Inhalt_K7!IRI52,"   ",Inhalt_K7!IRJ52)</f>
        <v xml:space="preserve">   </v>
      </c>
      <c r="IRI38" s="81" t="str">
        <f>CONCATENATE(Inhalt_K7!IRJ52,"   ",Inhalt_K7!IRK52)</f>
        <v xml:space="preserve">   </v>
      </c>
      <c r="IRJ38" s="81" t="str">
        <f>CONCATENATE(Inhalt_K7!IRK52,"   ",Inhalt_K7!IRL52)</f>
        <v xml:space="preserve">   </v>
      </c>
      <c r="IRK38" s="81" t="str">
        <f>CONCATENATE(Inhalt_K7!IRL52,"   ",Inhalt_K7!IRM52)</f>
        <v xml:space="preserve">   </v>
      </c>
      <c r="IRL38" s="81" t="str">
        <f>CONCATENATE(Inhalt_K7!IRM52,"   ",Inhalt_K7!IRN52)</f>
        <v xml:space="preserve">   </v>
      </c>
      <c r="IRM38" s="81" t="str">
        <f>CONCATENATE(Inhalt_K7!IRN52,"   ",Inhalt_K7!IRO52)</f>
        <v xml:space="preserve">   </v>
      </c>
      <c r="IRN38" s="81" t="str">
        <f>CONCATENATE(Inhalt_K7!IRO52,"   ",Inhalt_K7!IRP52)</f>
        <v xml:space="preserve">   </v>
      </c>
      <c r="IRO38" s="81" t="str">
        <f>CONCATENATE(Inhalt_K7!IRP52,"   ",Inhalt_K7!IRQ52)</f>
        <v xml:space="preserve">   </v>
      </c>
      <c r="IRP38" s="81" t="str">
        <f>CONCATENATE(Inhalt_K7!IRQ52,"   ",Inhalt_K7!IRR52)</f>
        <v xml:space="preserve">   </v>
      </c>
      <c r="IRQ38" s="81" t="str">
        <f>CONCATENATE(Inhalt_K7!IRR52,"   ",Inhalt_K7!IRS52)</f>
        <v xml:space="preserve">   </v>
      </c>
      <c r="IRR38" s="81" t="str">
        <f>CONCATENATE(Inhalt_K7!IRS52,"   ",Inhalt_K7!IRT52)</f>
        <v xml:space="preserve">   </v>
      </c>
      <c r="IRS38" s="81" t="str">
        <f>CONCATENATE(Inhalt_K7!IRT52,"   ",Inhalt_K7!IRU52)</f>
        <v xml:space="preserve">   </v>
      </c>
      <c r="IRT38" s="81" t="str">
        <f>CONCATENATE(Inhalt_K7!IRU52,"   ",Inhalt_K7!IRV52)</f>
        <v xml:space="preserve">   </v>
      </c>
      <c r="IRU38" s="81" t="str">
        <f>CONCATENATE(Inhalt_K7!IRV52,"   ",Inhalt_K7!IRW52)</f>
        <v xml:space="preserve">   </v>
      </c>
      <c r="IRV38" s="81" t="str">
        <f>CONCATENATE(Inhalt_K7!IRW52,"   ",Inhalt_K7!IRX52)</f>
        <v xml:space="preserve">   </v>
      </c>
      <c r="IRW38" s="81" t="str">
        <f>CONCATENATE(Inhalt_K7!IRX52,"   ",Inhalt_K7!IRY52)</f>
        <v xml:space="preserve">   </v>
      </c>
      <c r="IRX38" s="81" t="str">
        <f>CONCATENATE(Inhalt_K7!IRY52,"   ",Inhalt_K7!IRZ52)</f>
        <v xml:space="preserve">   </v>
      </c>
      <c r="IRY38" s="81" t="str">
        <f>CONCATENATE(Inhalt_K7!IRZ52,"   ",Inhalt_K7!ISA52)</f>
        <v xml:space="preserve">   </v>
      </c>
      <c r="IRZ38" s="81" t="str">
        <f>CONCATENATE(Inhalt_K7!ISA52,"   ",Inhalt_K7!ISB52)</f>
        <v xml:space="preserve">   </v>
      </c>
      <c r="ISA38" s="81" t="str">
        <f>CONCATENATE(Inhalt_K7!ISB52,"   ",Inhalt_K7!ISC52)</f>
        <v xml:space="preserve">   </v>
      </c>
      <c r="ISB38" s="81" t="str">
        <f>CONCATENATE(Inhalt_K7!ISC52,"   ",Inhalt_K7!ISD52)</f>
        <v xml:space="preserve">   </v>
      </c>
      <c r="ISC38" s="81" t="str">
        <f>CONCATENATE(Inhalt_K7!ISD52,"   ",Inhalt_K7!ISE52)</f>
        <v xml:space="preserve">   </v>
      </c>
      <c r="ISD38" s="81" t="str">
        <f>CONCATENATE(Inhalt_K7!ISE52,"   ",Inhalt_K7!ISF52)</f>
        <v xml:space="preserve">   </v>
      </c>
      <c r="ISE38" s="81" t="str">
        <f>CONCATENATE(Inhalt_K7!ISF52,"   ",Inhalt_K7!ISG52)</f>
        <v xml:space="preserve">   </v>
      </c>
      <c r="ISF38" s="81" t="str">
        <f>CONCATENATE(Inhalt_K7!ISG52,"   ",Inhalt_K7!ISH52)</f>
        <v xml:space="preserve">   </v>
      </c>
      <c r="ISG38" s="81" t="str">
        <f>CONCATENATE(Inhalt_K7!ISH52,"   ",Inhalt_K7!ISI52)</f>
        <v xml:space="preserve">   </v>
      </c>
      <c r="ISH38" s="81" t="str">
        <f>CONCATENATE(Inhalt_K7!ISI52,"   ",Inhalt_K7!ISJ52)</f>
        <v xml:space="preserve">   </v>
      </c>
      <c r="ISI38" s="81" t="str">
        <f>CONCATENATE(Inhalt_K7!ISJ52,"   ",Inhalt_K7!ISK52)</f>
        <v xml:space="preserve">   </v>
      </c>
      <c r="ISJ38" s="81" t="str">
        <f>CONCATENATE(Inhalt_K7!ISK52,"   ",Inhalt_K7!ISL52)</f>
        <v xml:space="preserve">   </v>
      </c>
      <c r="ISK38" s="81" t="str">
        <f>CONCATENATE(Inhalt_K7!ISL52,"   ",Inhalt_K7!ISM52)</f>
        <v xml:space="preserve">   </v>
      </c>
      <c r="ISL38" s="81" t="str">
        <f>CONCATENATE(Inhalt_K7!ISM52,"   ",Inhalt_K7!ISN52)</f>
        <v xml:space="preserve">   </v>
      </c>
      <c r="ISM38" s="81" t="str">
        <f>CONCATENATE(Inhalt_K7!ISN52,"   ",Inhalt_K7!ISO52)</f>
        <v xml:space="preserve">   </v>
      </c>
      <c r="ISN38" s="81" t="str">
        <f>CONCATENATE(Inhalt_K7!ISO52,"   ",Inhalt_K7!ISP52)</f>
        <v xml:space="preserve">   </v>
      </c>
      <c r="ISO38" s="81" t="str">
        <f>CONCATENATE(Inhalt_K7!ISP52,"   ",Inhalt_K7!ISQ52)</f>
        <v xml:space="preserve">   </v>
      </c>
      <c r="ISP38" s="81" t="str">
        <f>CONCATENATE(Inhalt_K7!ISQ52,"   ",Inhalt_K7!ISR52)</f>
        <v xml:space="preserve">   </v>
      </c>
      <c r="ISQ38" s="81" t="str">
        <f>CONCATENATE(Inhalt_K7!ISR52,"   ",Inhalt_K7!ISS52)</f>
        <v xml:space="preserve">   </v>
      </c>
      <c r="ISR38" s="81" t="str">
        <f>CONCATENATE(Inhalt_K7!ISS52,"   ",Inhalt_K7!IST52)</f>
        <v xml:space="preserve">   </v>
      </c>
      <c r="ISS38" s="81" t="str">
        <f>CONCATENATE(Inhalt_K7!IST52,"   ",Inhalt_K7!ISU52)</f>
        <v xml:space="preserve">   </v>
      </c>
      <c r="IST38" s="81" t="str">
        <f>CONCATENATE(Inhalt_K7!ISU52,"   ",Inhalt_K7!ISV52)</f>
        <v xml:space="preserve">   </v>
      </c>
      <c r="ISU38" s="81" t="str">
        <f>CONCATENATE(Inhalt_K7!ISV52,"   ",Inhalt_K7!ISW52)</f>
        <v xml:space="preserve">   </v>
      </c>
      <c r="ISV38" s="81" t="str">
        <f>CONCATENATE(Inhalt_K7!ISW52,"   ",Inhalt_K7!ISX52)</f>
        <v xml:space="preserve">   </v>
      </c>
      <c r="ISW38" s="81" t="str">
        <f>CONCATENATE(Inhalt_K7!ISX52,"   ",Inhalt_K7!ISY52)</f>
        <v xml:space="preserve">   </v>
      </c>
      <c r="ISX38" s="81" t="str">
        <f>CONCATENATE(Inhalt_K7!ISY52,"   ",Inhalt_K7!ISZ52)</f>
        <v xml:space="preserve">   </v>
      </c>
      <c r="ISY38" s="81" t="str">
        <f>CONCATENATE(Inhalt_K7!ISZ52,"   ",Inhalt_K7!ITA52)</f>
        <v xml:space="preserve">   </v>
      </c>
      <c r="ISZ38" s="81" t="str">
        <f>CONCATENATE(Inhalt_K7!ITA52,"   ",Inhalt_K7!ITB52)</f>
        <v xml:space="preserve">   </v>
      </c>
      <c r="ITA38" s="81" t="str">
        <f>CONCATENATE(Inhalt_K7!ITB52,"   ",Inhalt_K7!ITC52)</f>
        <v xml:space="preserve">   </v>
      </c>
      <c r="ITB38" s="81" t="str">
        <f>CONCATENATE(Inhalt_K7!ITC52,"   ",Inhalt_K7!ITD52)</f>
        <v xml:space="preserve">   </v>
      </c>
      <c r="ITC38" s="81" t="str">
        <f>CONCATENATE(Inhalt_K7!ITD52,"   ",Inhalt_K7!ITE52)</f>
        <v xml:space="preserve">   </v>
      </c>
      <c r="ITD38" s="81" t="str">
        <f>CONCATENATE(Inhalt_K7!ITE52,"   ",Inhalt_K7!ITF52)</f>
        <v xml:space="preserve">   </v>
      </c>
      <c r="ITE38" s="81" t="str">
        <f>CONCATENATE(Inhalt_K7!ITF52,"   ",Inhalt_K7!ITG52)</f>
        <v xml:space="preserve">   </v>
      </c>
      <c r="ITF38" s="81" t="str">
        <f>CONCATENATE(Inhalt_K7!ITG52,"   ",Inhalt_K7!ITH52)</f>
        <v xml:space="preserve">   </v>
      </c>
      <c r="ITG38" s="81" t="str">
        <f>CONCATENATE(Inhalt_K7!ITH52,"   ",Inhalt_K7!ITI52)</f>
        <v xml:space="preserve">   </v>
      </c>
      <c r="ITH38" s="81" t="str">
        <f>CONCATENATE(Inhalt_K7!ITI52,"   ",Inhalt_K7!ITJ52)</f>
        <v xml:space="preserve">   </v>
      </c>
      <c r="ITI38" s="81" t="str">
        <f>CONCATENATE(Inhalt_K7!ITJ52,"   ",Inhalt_K7!ITK52)</f>
        <v xml:space="preserve">   </v>
      </c>
      <c r="ITJ38" s="81" t="str">
        <f>CONCATENATE(Inhalt_K7!ITK52,"   ",Inhalt_K7!ITL52)</f>
        <v xml:space="preserve">   </v>
      </c>
      <c r="ITK38" s="81" t="str">
        <f>CONCATENATE(Inhalt_K7!ITL52,"   ",Inhalt_K7!ITM52)</f>
        <v xml:space="preserve">   </v>
      </c>
      <c r="ITL38" s="81" t="str">
        <f>CONCATENATE(Inhalt_K7!ITM52,"   ",Inhalt_K7!ITN52)</f>
        <v xml:space="preserve">   </v>
      </c>
      <c r="ITM38" s="81" t="str">
        <f>CONCATENATE(Inhalt_K7!ITN52,"   ",Inhalt_K7!ITO52)</f>
        <v xml:space="preserve">   </v>
      </c>
      <c r="ITN38" s="81" t="str">
        <f>CONCATENATE(Inhalt_K7!ITO52,"   ",Inhalt_K7!ITP52)</f>
        <v xml:space="preserve">   </v>
      </c>
      <c r="ITO38" s="81" t="str">
        <f>CONCATENATE(Inhalt_K7!ITP52,"   ",Inhalt_K7!ITQ52)</f>
        <v xml:space="preserve">   </v>
      </c>
      <c r="ITP38" s="81" t="str">
        <f>CONCATENATE(Inhalt_K7!ITQ52,"   ",Inhalt_K7!ITR52)</f>
        <v xml:space="preserve">   </v>
      </c>
      <c r="ITQ38" s="81" t="str">
        <f>CONCATENATE(Inhalt_K7!ITR52,"   ",Inhalt_K7!ITS52)</f>
        <v xml:space="preserve">   </v>
      </c>
      <c r="ITR38" s="81" t="str">
        <f>CONCATENATE(Inhalt_K7!ITS52,"   ",Inhalt_K7!ITT52)</f>
        <v xml:space="preserve">   </v>
      </c>
      <c r="ITS38" s="81" t="str">
        <f>CONCATENATE(Inhalt_K7!ITT52,"   ",Inhalt_K7!ITU52)</f>
        <v xml:space="preserve">   </v>
      </c>
      <c r="ITT38" s="81" t="str">
        <f>CONCATENATE(Inhalt_K7!ITU52,"   ",Inhalt_K7!ITV52)</f>
        <v xml:space="preserve">   </v>
      </c>
      <c r="ITU38" s="81" t="str">
        <f>CONCATENATE(Inhalt_K7!ITV52,"   ",Inhalt_K7!ITW52)</f>
        <v xml:space="preserve">   </v>
      </c>
      <c r="ITV38" s="81" t="str">
        <f>CONCATENATE(Inhalt_K7!ITW52,"   ",Inhalt_K7!ITX52)</f>
        <v xml:space="preserve">   </v>
      </c>
      <c r="ITW38" s="81" t="str">
        <f>CONCATENATE(Inhalt_K7!ITX52,"   ",Inhalt_K7!ITY52)</f>
        <v xml:space="preserve">   </v>
      </c>
      <c r="ITX38" s="81" t="str">
        <f>CONCATENATE(Inhalt_K7!ITY52,"   ",Inhalt_K7!ITZ52)</f>
        <v xml:space="preserve">   </v>
      </c>
      <c r="ITY38" s="81" t="str">
        <f>CONCATENATE(Inhalt_K7!ITZ52,"   ",Inhalt_K7!IUA52)</f>
        <v xml:space="preserve">   </v>
      </c>
      <c r="ITZ38" s="81" t="str">
        <f>CONCATENATE(Inhalt_K7!IUA52,"   ",Inhalt_K7!IUB52)</f>
        <v xml:space="preserve">   </v>
      </c>
      <c r="IUA38" s="81" t="str">
        <f>CONCATENATE(Inhalt_K7!IUB52,"   ",Inhalt_K7!IUC52)</f>
        <v xml:space="preserve">   </v>
      </c>
      <c r="IUB38" s="81" t="str">
        <f>CONCATENATE(Inhalt_K7!IUC52,"   ",Inhalt_K7!IUD52)</f>
        <v xml:space="preserve">   </v>
      </c>
      <c r="IUC38" s="81" t="str">
        <f>CONCATENATE(Inhalt_K7!IUD52,"   ",Inhalt_K7!IUE52)</f>
        <v xml:space="preserve">   </v>
      </c>
      <c r="IUD38" s="81" t="str">
        <f>CONCATENATE(Inhalt_K7!IUE52,"   ",Inhalt_K7!IUF52)</f>
        <v xml:space="preserve">   </v>
      </c>
      <c r="IUE38" s="81" t="str">
        <f>CONCATENATE(Inhalt_K7!IUF52,"   ",Inhalt_K7!IUG52)</f>
        <v xml:space="preserve">   </v>
      </c>
      <c r="IUF38" s="81" t="str">
        <f>CONCATENATE(Inhalt_K7!IUG52,"   ",Inhalt_K7!IUH52)</f>
        <v xml:space="preserve">   </v>
      </c>
      <c r="IUG38" s="81" t="str">
        <f>CONCATENATE(Inhalt_K7!IUH52,"   ",Inhalt_K7!IUI52)</f>
        <v xml:space="preserve">   </v>
      </c>
      <c r="IUH38" s="81" t="str">
        <f>CONCATENATE(Inhalt_K7!IUI52,"   ",Inhalt_K7!IUJ52)</f>
        <v xml:space="preserve">   </v>
      </c>
      <c r="IUI38" s="81" t="str">
        <f>CONCATENATE(Inhalt_K7!IUJ52,"   ",Inhalt_K7!IUK52)</f>
        <v xml:space="preserve">   </v>
      </c>
      <c r="IUJ38" s="81" t="str">
        <f>CONCATENATE(Inhalt_K7!IUK52,"   ",Inhalt_K7!IUL52)</f>
        <v xml:space="preserve">   </v>
      </c>
      <c r="IUK38" s="81" t="str">
        <f>CONCATENATE(Inhalt_K7!IUL52,"   ",Inhalt_K7!IUM52)</f>
        <v xml:space="preserve">   </v>
      </c>
      <c r="IUL38" s="81" t="str">
        <f>CONCATENATE(Inhalt_K7!IUM52,"   ",Inhalt_K7!IUN52)</f>
        <v xml:space="preserve">   </v>
      </c>
      <c r="IUM38" s="81" t="str">
        <f>CONCATENATE(Inhalt_K7!IUN52,"   ",Inhalt_K7!IUO52)</f>
        <v xml:space="preserve">   </v>
      </c>
      <c r="IUN38" s="81" t="str">
        <f>CONCATENATE(Inhalt_K7!IUO52,"   ",Inhalt_K7!IUP52)</f>
        <v xml:space="preserve">   </v>
      </c>
      <c r="IUO38" s="81" t="str">
        <f>CONCATENATE(Inhalt_K7!IUP52,"   ",Inhalt_K7!IUQ52)</f>
        <v xml:space="preserve">   </v>
      </c>
      <c r="IUP38" s="81" t="str">
        <f>CONCATENATE(Inhalt_K7!IUQ52,"   ",Inhalt_K7!IUR52)</f>
        <v xml:space="preserve">   </v>
      </c>
      <c r="IUQ38" s="81" t="str">
        <f>CONCATENATE(Inhalt_K7!IUR52,"   ",Inhalt_K7!IUS52)</f>
        <v xml:space="preserve">   </v>
      </c>
      <c r="IUR38" s="81" t="str">
        <f>CONCATENATE(Inhalt_K7!IUS52,"   ",Inhalt_K7!IUT52)</f>
        <v xml:space="preserve">   </v>
      </c>
      <c r="IUS38" s="81" t="str">
        <f>CONCATENATE(Inhalt_K7!IUT52,"   ",Inhalt_K7!IUU52)</f>
        <v xml:space="preserve">   </v>
      </c>
      <c r="IUT38" s="81" t="str">
        <f>CONCATENATE(Inhalt_K7!IUU52,"   ",Inhalt_K7!IUV52)</f>
        <v xml:space="preserve">   </v>
      </c>
      <c r="IUU38" s="81" t="str">
        <f>CONCATENATE(Inhalt_K7!IUV52,"   ",Inhalt_K7!IUW52)</f>
        <v xml:space="preserve">   </v>
      </c>
      <c r="IUV38" s="81" t="str">
        <f>CONCATENATE(Inhalt_K7!IUW52,"   ",Inhalt_K7!IUX52)</f>
        <v xml:space="preserve">   </v>
      </c>
      <c r="IUW38" s="81" t="str">
        <f>CONCATENATE(Inhalt_K7!IUX52,"   ",Inhalt_K7!IUY52)</f>
        <v xml:space="preserve">   </v>
      </c>
      <c r="IUX38" s="81" t="str">
        <f>CONCATENATE(Inhalt_K7!IUY52,"   ",Inhalt_K7!IUZ52)</f>
        <v xml:space="preserve">   </v>
      </c>
      <c r="IUY38" s="81" t="str">
        <f>CONCATENATE(Inhalt_K7!IUZ52,"   ",Inhalt_K7!IVA52)</f>
        <v xml:space="preserve">   </v>
      </c>
      <c r="IUZ38" s="81" t="str">
        <f>CONCATENATE(Inhalt_K7!IVA52,"   ",Inhalt_K7!IVB52)</f>
        <v xml:space="preserve">   </v>
      </c>
      <c r="IVA38" s="81" t="str">
        <f>CONCATENATE(Inhalt_K7!IVB52,"   ",Inhalt_K7!IVC52)</f>
        <v xml:space="preserve">   </v>
      </c>
      <c r="IVB38" s="81" t="str">
        <f>CONCATENATE(Inhalt_K7!IVC52,"   ",Inhalt_K7!IVD52)</f>
        <v xml:space="preserve">   </v>
      </c>
      <c r="IVC38" s="81" t="str">
        <f>CONCATENATE(Inhalt_K7!IVD52,"   ",Inhalt_K7!IVE52)</f>
        <v xml:space="preserve">   </v>
      </c>
      <c r="IVD38" s="81" t="str">
        <f>CONCATENATE(Inhalt_K7!IVE52,"   ",Inhalt_K7!IVF52)</f>
        <v xml:space="preserve">   </v>
      </c>
      <c r="IVE38" s="81" t="str">
        <f>CONCATENATE(Inhalt_K7!IVF52,"   ",Inhalt_K7!IVG52)</f>
        <v xml:space="preserve">   </v>
      </c>
      <c r="IVF38" s="81" t="str">
        <f>CONCATENATE(Inhalt_K7!IVG52,"   ",Inhalt_K7!IVH52)</f>
        <v xml:space="preserve">   </v>
      </c>
      <c r="IVG38" s="81" t="str">
        <f>CONCATENATE(Inhalt_K7!IVH52,"   ",Inhalt_K7!IVI52)</f>
        <v xml:space="preserve">   </v>
      </c>
      <c r="IVH38" s="81" t="str">
        <f>CONCATENATE(Inhalt_K7!IVI52,"   ",Inhalt_K7!IVJ52)</f>
        <v xml:space="preserve">   </v>
      </c>
      <c r="IVI38" s="81" t="str">
        <f>CONCATENATE(Inhalt_K7!IVJ52,"   ",Inhalt_K7!IVK52)</f>
        <v xml:space="preserve">   </v>
      </c>
      <c r="IVJ38" s="81" t="str">
        <f>CONCATENATE(Inhalt_K7!IVK52,"   ",Inhalt_K7!IVL52)</f>
        <v xml:space="preserve">   </v>
      </c>
      <c r="IVK38" s="81" t="str">
        <f>CONCATENATE(Inhalt_K7!IVL52,"   ",Inhalt_K7!IVM52)</f>
        <v xml:space="preserve">   </v>
      </c>
      <c r="IVL38" s="81" t="str">
        <f>CONCATENATE(Inhalt_K7!IVM52,"   ",Inhalt_K7!IVN52)</f>
        <v xml:space="preserve">   </v>
      </c>
      <c r="IVM38" s="81" t="str">
        <f>CONCATENATE(Inhalt_K7!IVN52,"   ",Inhalt_K7!IVO52)</f>
        <v xml:space="preserve">   </v>
      </c>
      <c r="IVN38" s="81" t="str">
        <f>CONCATENATE(Inhalt_K7!IVO52,"   ",Inhalt_K7!IVP52)</f>
        <v xml:space="preserve">   </v>
      </c>
      <c r="IVO38" s="81" t="str">
        <f>CONCATENATE(Inhalt_K7!IVP52,"   ",Inhalt_K7!IVQ52)</f>
        <v xml:space="preserve">   </v>
      </c>
      <c r="IVP38" s="81" t="str">
        <f>CONCATENATE(Inhalt_K7!IVQ52,"   ",Inhalt_K7!IVR52)</f>
        <v xml:space="preserve">   </v>
      </c>
      <c r="IVQ38" s="81" t="str">
        <f>CONCATENATE(Inhalt_K7!IVR52,"   ",Inhalt_K7!IVS52)</f>
        <v xml:space="preserve">   </v>
      </c>
      <c r="IVR38" s="81" t="str">
        <f>CONCATENATE(Inhalt_K7!IVS52,"   ",Inhalt_K7!IVT52)</f>
        <v xml:space="preserve">   </v>
      </c>
      <c r="IVS38" s="81" t="str">
        <f>CONCATENATE(Inhalt_K7!IVT52,"   ",Inhalt_K7!IVU52)</f>
        <v xml:space="preserve">   </v>
      </c>
      <c r="IVT38" s="81" t="str">
        <f>CONCATENATE(Inhalt_K7!IVU52,"   ",Inhalt_K7!IVV52)</f>
        <v xml:space="preserve">   </v>
      </c>
      <c r="IVU38" s="81" t="str">
        <f>CONCATENATE(Inhalt_K7!IVV52,"   ",Inhalt_K7!IVW52)</f>
        <v xml:space="preserve">   </v>
      </c>
      <c r="IVV38" s="81" t="str">
        <f>CONCATENATE(Inhalt_K7!IVW52,"   ",Inhalt_K7!IVX52)</f>
        <v xml:space="preserve">   </v>
      </c>
      <c r="IVW38" s="81" t="str">
        <f>CONCATENATE(Inhalt_K7!IVX52,"   ",Inhalt_K7!IVY52)</f>
        <v xml:space="preserve">   </v>
      </c>
      <c r="IVX38" s="81" t="str">
        <f>CONCATENATE(Inhalt_K7!IVY52,"   ",Inhalt_K7!IVZ52)</f>
        <v xml:space="preserve">   </v>
      </c>
      <c r="IVY38" s="81" t="str">
        <f>CONCATENATE(Inhalt_K7!IVZ52,"   ",Inhalt_K7!IWA52)</f>
        <v xml:space="preserve">   </v>
      </c>
      <c r="IVZ38" s="81" t="str">
        <f>CONCATENATE(Inhalt_K7!IWA52,"   ",Inhalt_K7!IWB52)</f>
        <v xml:space="preserve">   </v>
      </c>
      <c r="IWA38" s="81" t="str">
        <f>CONCATENATE(Inhalt_K7!IWB52,"   ",Inhalt_K7!IWC52)</f>
        <v xml:space="preserve">   </v>
      </c>
      <c r="IWB38" s="81" t="str">
        <f>CONCATENATE(Inhalt_K7!IWC52,"   ",Inhalt_K7!IWD52)</f>
        <v xml:space="preserve">   </v>
      </c>
      <c r="IWC38" s="81" t="str">
        <f>CONCATENATE(Inhalt_K7!IWD52,"   ",Inhalt_K7!IWE52)</f>
        <v xml:space="preserve">   </v>
      </c>
      <c r="IWD38" s="81" t="str">
        <f>CONCATENATE(Inhalt_K7!IWE52,"   ",Inhalt_K7!IWF52)</f>
        <v xml:space="preserve">   </v>
      </c>
      <c r="IWE38" s="81" t="str">
        <f>CONCATENATE(Inhalt_K7!IWF52,"   ",Inhalt_K7!IWG52)</f>
        <v xml:space="preserve">   </v>
      </c>
      <c r="IWF38" s="81" t="str">
        <f>CONCATENATE(Inhalt_K7!IWG52,"   ",Inhalt_K7!IWH52)</f>
        <v xml:space="preserve">   </v>
      </c>
      <c r="IWG38" s="81" t="str">
        <f>CONCATENATE(Inhalt_K7!IWH52,"   ",Inhalt_K7!IWI52)</f>
        <v xml:space="preserve">   </v>
      </c>
      <c r="IWH38" s="81" t="str">
        <f>CONCATENATE(Inhalt_K7!IWI52,"   ",Inhalt_K7!IWJ52)</f>
        <v xml:space="preserve">   </v>
      </c>
      <c r="IWI38" s="81" t="str">
        <f>CONCATENATE(Inhalt_K7!IWJ52,"   ",Inhalt_K7!IWK52)</f>
        <v xml:space="preserve">   </v>
      </c>
      <c r="IWJ38" s="81" t="str">
        <f>CONCATENATE(Inhalt_K7!IWK52,"   ",Inhalt_K7!IWL52)</f>
        <v xml:space="preserve">   </v>
      </c>
      <c r="IWK38" s="81" t="str">
        <f>CONCATENATE(Inhalt_K7!IWL52,"   ",Inhalt_K7!IWM52)</f>
        <v xml:space="preserve">   </v>
      </c>
      <c r="IWL38" s="81" t="str">
        <f>CONCATENATE(Inhalt_K7!IWM52,"   ",Inhalt_K7!IWN52)</f>
        <v xml:space="preserve">   </v>
      </c>
      <c r="IWM38" s="81" t="str">
        <f>CONCATENATE(Inhalt_K7!IWN52,"   ",Inhalt_K7!IWO52)</f>
        <v xml:space="preserve">   </v>
      </c>
      <c r="IWN38" s="81" t="str">
        <f>CONCATENATE(Inhalt_K7!IWO52,"   ",Inhalt_K7!IWP52)</f>
        <v xml:space="preserve">   </v>
      </c>
      <c r="IWO38" s="81" t="str">
        <f>CONCATENATE(Inhalt_K7!IWP52,"   ",Inhalt_K7!IWQ52)</f>
        <v xml:space="preserve">   </v>
      </c>
      <c r="IWP38" s="81" t="str">
        <f>CONCATENATE(Inhalt_K7!IWQ52,"   ",Inhalt_K7!IWR52)</f>
        <v xml:space="preserve">   </v>
      </c>
      <c r="IWQ38" s="81" t="str">
        <f>CONCATENATE(Inhalt_K7!IWR52,"   ",Inhalt_K7!IWS52)</f>
        <v xml:space="preserve">   </v>
      </c>
      <c r="IWR38" s="81" t="str">
        <f>CONCATENATE(Inhalt_K7!IWS52,"   ",Inhalt_K7!IWT52)</f>
        <v xml:space="preserve">   </v>
      </c>
      <c r="IWS38" s="81" t="str">
        <f>CONCATENATE(Inhalt_K7!IWT52,"   ",Inhalt_K7!IWU52)</f>
        <v xml:space="preserve">   </v>
      </c>
      <c r="IWT38" s="81" t="str">
        <f>CONCATENATE(Inhalt_K7!IWU52,"   ",Inhalt_K7!IWV52)</f>
        <v xml:space="preserve">   </v>
      </c>
      <c r="IWU38" s="81" t="str">
        <f>CONCATENATE(Inhalt_K7!IWV52,"   ",Inhalt_K7!IWW52)</f>
        <v xml:space="preserve">   </v>
      </c>
      <c r="IWV38" s="81" t="str">
        <f>CONCATENATE(Inhalt_K7!IWW52,"   ",Inhalt_K7!IWX52)</f>
        <v xml:space="preserve">   </v>
      </c>
      <c r="IWW38" s="81" t="str">
        <f>CONCATENATE(Inhalt_K7!IWX52,"   ",Inhalt_K7!IWY52)</f>
        <v xml:space="preserve">   </v>
      </c>
      <c r="IWX38" s="81" t="str">
        <f>CONCATENATE(Inhalt_K7!IWY52,"   ",Inhalt_K7!IWZ52)</f>
        <v xml:space="preserve">   </v>
      </c>
      <c r="IWY38" s="81" t="str">
        <f>CONCATENATE(Inhalt_K7!IWZ52,"   ",Inhalt_K7!IXA52)</f>
        <v xml:space="preserve">   </v>
      </c>
      <c r="IWZ38" s="81" t="str">
        <f>CONCATENATE(Inhalt_K7!IXA52,"   ",Inhalt_K7!IXB52)</f>
        <v xml:space="preserve">   </v>
      </c>
      <c r="IXA38" s="81" t="str">
        <f>CONCATENATE(Inhalt_K7!IXB52,"   ",Inhalt_K7!IXC52)</f>
        <v xml:space="preserve">   </v>
      </c>
      <c r="IXB38" s="81" t="str">
        <f>CONCATENATE(Inhalt_K7!IXC52,"   ",Inhalt_K7!IXD52)</f>
        <v xml:space="preserve">   </v>
      </c>
      <c r="IXC38" s="81" t="str">
        <f>CONCATENATE(Inhalt_K7!IXD52,"   ",Inhalt_K7!IXE52)</f>
        <v xml:space="preserve">   </v>
      </c>
      <c r="IXD38" s="81" t="str">
        <f>CONCATENATE(Inhalt_K7!IXE52,"   ",Inhalt_K7!IXF52)</f>
        <v xml:space="preserve">   </v>
      </c>
      <c r="IXE38" s="81" t="str">
        <f>CONCATENATE(Inhalt_K7!IXF52,"   ",Inhalt_K7!IXG52)</f>
        <v xml:space="preserve">   </v>
      </c>
      <c r="IXF38" s="81" t="str">
        <f>CONCATENATE(Inhalt_K7!IXG52,"   ",Inhalt_K7!IXH52)</f>
        <v xml:space="preserve">   </v>
      </c>
      <c r="IXG38" s="81" t="str">
        <f>CONCATENATE(Inhalt_K7!IXH52,"   ",Inhalt_K7!IXI52)</f>
        <v xml:space="preserve">   </v>
      </c>
      <c r="IXH38" s="81" t="str">
        <f>CONCATENATE(Inhalt_K7!IXI52,"   ",Inhalt_K7!IXJ52)</f>
        <v xml:space="preserve">   </v>
      </c>
      <c r="IXI38" s="81" t="str">
        <f>CONCATENATE(Inhalt_K7!IXJ52,"   ",Inhalt_K7!IXK52)</f>
        <v xml:space="preserve">   </v>
      </c>
      <c r="IXJ38" s="81" t="str">
        <f>CONCATENATE(Inhalt_K7!IXK52,"   ",Inhalt_K7!IXL52)</f>
        <v xml:space="preserve">   </v>
      </c>
      <c r="IXK38" s="81" t="str">
        <f>CONCATENATE(Inhalt_K7!IXL52,"   ",Inhalt_K7!IXM52)</f>
        <v xml:space="preserve">   </v>
      </c>
      <c r="IXL38" s="81" t="str">
        <f>CONCATENATE(Inhalt_K7!IXM52,"   ",Inhalt_K7!IXN52)</f>
        <v xml:space="preserve">   </v>
      </c>
      <c r="IXM38" s="81" t="str">
        <f>CONCATENATE(Inhalt_K7!IXN52,"   ",Inhalt_K7!IXO52)</f>
        <v xml:space="preserve">   </v>
      </c>
      <c r="IXN38" s="81" t="str">
        <f>CONCATENATE(Inhalt_K7!IXO52,"   ",Inhalt_K7!IXP52)</f>
        <v xml:space="preserve">   </v>
      </c>
      <c r="IXO38" s="81" t="str">
        <f>CONCATENATE(Inhalt_K7!IXP52,"   ",Inhalt_K7!IXQ52)</f>
        <v xml:space="preserve">   </v>
      </c>
      <c r="IXP38" s="81" t="str">
        <f>CONCATENATE(Inhalt_K7!IXQ52,"   ",Inhalt_K7!IXR52)</f>
        <v xml:space="preserve">   </v>
      </c>
      <c r="IXQ38" s="81" t="str">
        <f>CONCATENATE(Inhalt_K7!IXR52,"   ",Inhalt_K7!IXS52)</f>
        <v xml:space="preserve">   </v>
      </c>
      <c r="IXR38" s="81" t="str">
        <f>CONCATENATE(Inhalt_K7!IXS52,"   ",Inhalt_K7!IXT52)</f>
        <v xml:space="preserve">   </v>
      </c>
      <c r="IXS38" s="81" t="str">
        <f>CONCATENATE(Inhalt_K7!IXT52,"   ",Inhalt_K7!IXU52)</f>
        <v xml:space="preserve">   </v>
      </c>
      <c r="IXT38" s="81" t="str">
        <f>CONCATENATE(Inhalt_K7!IXU52,"   ",Inhalt_K7!IXV52)</f>
        <v xml:space="preserve">   </v>
      </c>
      <c r="IXU38" s="81" t="str">
        <f>CONCATENATE(Inhalt_K7!IXV52,"   ",Inhalt_K7!IXW52)</f>
        <v xml:space="preserve">   </v>
      </c>
      <c r="IXV38" s="81" t="str">
        <f>CONCATENATE(Inhalt_K7!IXW52,"   ",Inhalt_K7!IXX52)</f>
        <v xml:space="preserve">   </v>
      </c>
      <c r="IXW38" s="81" t="str">
        <f>CONCATENATE(Inhalt_K7!IXX52,"   ",Inhalt_K7!IXY52)</f>
        <v xml:space="preserve">   </v>
      </c>
      <c r="IXX38" s="81" t="str">
        <f>CONCATENATE(Inhalt_K7!IXY52,"   ",Inhalt_K7!IXZ52)</f>
        <v xml:space="preserve">   </v>
      </c>
      <c r="IXY38" s="81" t="str">
        <f>CONCATENATE(Inhalt_K7!IXZ52,"   ",Inhalt_K7!IYA52)</f>
        <v xml:space="preserve">   </v>
      </c>
      <c r="IXZ38" s="81" t="str">
        <f>CONCATENATE(Inhalt_K7!IYA52,"   ",Inhalt_K7!IYB52)</f>
        <v xml:space="preserve">   </v>
      </c>
      <c r="IYA38" s="81" t="str">
        <f>CONCATENATE(Inhalt_K7!IYB52,"   ",Inhalt_K7!IYC52)</f>
        <v xml:space="preserve">   </v>
      </c>
      <c r="IYB38" s="81" t="str">
        <f>CONCATENATE(Inhalt_K7!IYC52,"   ",Inhalt_K7!IYD52)</f>
        <v xml:space="preserve">   </v>
      </c>
      <c r="IYC38" s="81" t="str">
        <f>CONCATENATE(Inhalt_K7!IYD52,"   ",Inhalt_K7!IYE52)</f>
        <v xml:space="preserve">   </v>
      </c>
      <c r="IYD38" s="81" t="str">
        <f>CONCATENATE(Inhalt_K7!IYE52,"   ",Inhalt_K7!IYF52)</f>
        <v xml:space="preserve">   </v>
      </c>
      <c r="IYE38" s="81" t="str">
        <f>CONCATENATE(Inhalt_K7!IYF52,"   ",Inhalt_K7!IYG52)</f>
        <v xml:space="preserve">   </v>
      </c>
      <c r="IYF38" s="81" t="str">
        <f>CONCATENATE(Inhalt_K7!IYG52,"   ",Inhalt_K7!IYH52)</f>
        <v xml:space="preserve">   </v>
      </c>
      <c r="IYG38" s="81" t="str">
        <f>CONCATENATE(Inhalt_K7!IYH52,"   ",Inhalt_K7!IYI52)</f>
        <v xml:space="preserve">   </v>
      </c>
      <c r="IYH38" s="81" t="str">
        <f>CONCATENATE(Inhalt_K7!IYI52,"   ",Inhalt_K7!IYJ52)</f>
        <v xml:space="preserve">   </v>
      </c>
      <c r="IYI38" s="81" t="str">
        <f>CONCATENATE(Inhalt_K7!IYJ52,"   ",Inhalt_K7!IYK52)</f>
        <v xml:space="preserve">   </v>
      </c>
      <c r="IYJ38" s="81" t="str">
        <f>CONCATENATE(Inhalt_K7!IYK52,"   ",Inhalt_K7!IYL52)</f>
        <v xml:space="preserve">   </v>
      </c>
      <c r="IYK38" s="81" t="str">
        <f>CONCATENATE(Inhalt_K7!IYL52,"   ",Inhalt_K7!IYM52)</f>
        <v xml:space="preserve">   </v>
      </c>
      <c r="IYL38" s="81" t="str">
        <f>CONCATENATE(Inhalt_K7!IYM52,"   ",Inhalt_K7!IYN52)</f>
        <v xml:space="preserve">   </v>
      </c>
      <c r="IYM38" s="81" t="str">
        <f>CONCATENATE(Inhalt_K7!IYN52,"   ",Inhalt_K7!IYO52)</f>
        <v xml:space="preserve">   </v>
      </c>
      <c r="IYN38" s="81" t="str">
        <f>CONCATENATE(Inhalt_K7!IYO52,"   ",Inhalt_K7!IYP52)</f>
        <v xml:space="preserve">   </v>
      </c>
      <c r="IYO38" s="81" t="str">
        <f>CONCATENATE(Inhalt_K7!IYP52,"   ",Inhalt_K7!IYQ52)</f>
        <v xml:space="preserve">   </v>
      </c>
      <c r="IYP38" s="81" t="str">
        <f>CONCATENATE(Inhalt_K7!IYQ52,"   ",Inhalt_K7!IYR52)</f>
        <v xml:space="preserve">   </v>
      </c>
      <c r="IYQ38" s="81" t="str">
        <f>CONCATENATE(Inhalt_K7!IYR52,"   ",Inhalt_K7!IYS52)</f>
        <v xml:space="preserve">   </v>
      </c>
      <c r="IYR38" s="81" t="str">
        <f>CONCATENATE(Inhalt_K7!IYS52,"   ",Inhalt_K7!IYT52)</f>
        <v xml:space="preserve">   </v>
      </c>
      <c r="IYS38" s="81" t="str">
        <f>CONCATENATE(Inhalt_K7!IYT52,"   ",Inhalt_K7!IYU52)</f>
        <v xml:space="preserve">   </v>
      </c>
      <c r="IYT38" s="81" t="str">
        <f>CONCATENATE(Inhalt_K7!IYU52,"   ",Inhalt_K7!IYV52)</f>
        <v xml:space="preserve">   </v>
      </c>
      <c r="IYU38" s="81" t="str">
        <f>CONCATENATE(Inhalt_K7!IYV52,"   ",Inhalt_K7!IYW52)</f>
        <v xml:space="preserve">   </v>
      </c>
      <c r="IYV38" s="81" t="str">
        <f>CONCATENATE(Inhalt_K7!IYW52,"   ",Inhalt_K7!IYX52)</f>
        <v xml:space="preserve">   </v>
      </c>
      <c r="IYW38" s="81" t="str">
        <f>CONCATENATE(Inhalt_K7!IYX52,"   ",Inhalt_K7!IYY52)</f>
        <v xml:space="preserve">   </v>
      </c>
      <c r="IYX38" s="81" t="str">
        <f>CONCATENATE(Inhalt_K7!IYY52,"   ",Inhalt_K7!IYZ52)</f>
        <v xml:space="preserve">   </v>
      </c>
      <c r="IYY38" s="81" t="str">
        <f>CONCATENATE(Inhalt_K7!IYZ52,"   ",Inhalt_K7!IZA52)</f>
        <v xml:space="preserve">   </v>
      </c>
      <c r="IYZ38" s="81" t="str">
        <f>CONCATENATE(Inhalt_K7!IZA52,"   ",Inhalt_K7!IZB52)</f>
        <v xml:space="preserve">   </v>
      </c>
      <c r="IZA38" s="81" t="str">
        <f>CONCATENATE(Inhalt_K7!IZB52,"   ",Inhalt_K7!IZC52)</f>
        <v xml:space="preserve">   </v>
      </c>
      <c r="IZB38" s="81" t="str">
        <f>CONCATENATE(Inhalt_K7!IZC52,"   ",Inhalt_K7!IZD52)</f>
        <v xml:space="preserve">   </v>
      </c>
      <c r="IZC38" s="81" t="str">
        <f>CONCATENATE(Inhalt_K7!IZD52,"   ",Inhalt_K7!IZE52)</f>
        <v xml:space="preserve">   </v>
      </c>
      <c r="IZD38" s="81" t="str">
        <f>CONCATENATE(Inhalt_K7!IZE52,"   ",Inhalt_K7!IZF52)</f>
        <v xml:space="preserve">   </v>
      </c>
      <c r="IZE38" s="81" t="str">
        <f>CONCATENATE(Inhalt_K7!IZF52,"   ",Inhalt_K7!IZG52)</f>
        <v xml:space="preserve">   </v>
      </c>
      <c r="IZF38" s="81" t="str">
        <f>CONCATENATE(Inhalt_K7!IZG52,"   ",Inhalt_K7!IZH52)</f>
        <v xml:space="preserve">   </v>
      </c>
      <c r="IZG38" s="81" t="str">
        <f>CONCATENATE(Inhalt_K7!IZH52,"   ",Inhalt_K7!IZI52)</f>
        <v xml:space="preserve">   </v>
      </c>
      <c r="IZH38" s="81" t="str">
        <f>CONCATENATE(Inhalt_K7!IZI52,"   ",Inhalt_K7!IZJ52)</f>
        <v xml:space="preserve">   </v>
      </c>
      <c r="IZI38" s="81" t="str">
        <f>CONCATENATE(Inhalt_K7!IZJ52,"   ",Inhalt_K7!IZK52)</f>
        <v xml:space="preserve">   </v>
      </c>
      <c r="IZJ38" s="81" t="str">
        <f>CONCATENATE(Inhalt_K7!IZK52,"   ",Inhalt_K7!IZL52)</f>
        <v xml:space="preserve">   </v>
      </c>
      <c r="IZK38" s="81" t="str">
        <f>CONCATENATE(Inhalt_K7!IZL52,"   ",Inhalt_K7!IZM52)</f>
        <v xml:space="preserve">   </v>
      </c>
      <c r="IZL38" s="81" t="str">
        <f>CONCATENATE(Inhalt_K7!IZM52,"   ",Inhalt_K7!IZN52)</f>
        <v xml:space="preserve">   </v>
      </c>
      <c r="IZM38" s="81" t="str">
        <f>CONCATENATE(Inhalt_K7!IZN52,"   ",Inhalt_K7!IZO52)</f>
        <v xml:space="preserve">   </v>
      </c>
      <c r="IZN38" s="81" t="str">
        <f>CONCATENATE(Inhalt_K7!IZO52,"   ",Inhalt_K7!IZP52)</f>
        <v xml:space="preserve">   </v>
      </c>
      <c r="IZO38" s="81" t="str">
        <f>CONCATENATE(Inhalt_K7!IZP52,"   ",Inhalt_K7!IZQ52)</f>
        <v xml:space="preserve">   </v>
      </c>
      <c r="IZP38" s="81" t="str">
        <f>CONCATENATE(Inhalt_K7!IZQ52,"   ",Inhalt_K7!IZR52)</f>
        <v xml:space="preserve">   </v>
      </c>
      <c r="IZQ38" s="81" t="str">
        <f>CONCATENATE(Inhalt_K7!IZR52,"   ",Inhalt_K7!IZS52)</f>
        <v xml:space="preserve">   </v>
      </c>
      <c r="IZR38" s="81" t="str">
        <f>CONCATENATE(Inhalt_K7!IZS52,"   ",Inhalt_K7!IZT52)</f>
        <v xml:space="preserve">   </v>
      </c>
      <c r="IZS38" s="81" t="str">
        <f>CONCATENATE(Inhalt_K7!IZT52,"   ",Inhalt_K7!IZU52)</f>
        <v xml:space="preserve">   </v>
      </c>
      <c r="IZT38" s="81" t="str">
        <f>CONCATENATE(Inhalt_K7!IZU52,"   ",Inhalt_K7!IZV52)</f>
        <v xml:space="preserve">   </v>
      </c>
      <c r="IZU38" s="81" t="str">
        <f>CONCATENATE(Inhalt_K7!IZV52,"   ",Inhalt_K7!IZW52)</f>
        <v xml:space="preserve">   </v>
      </c>
      <c r="IZV38" s="81" t="str">
        <f>CONCATENATE(Inhalt_K7!IZW52,"   ",Inhalt_K7!IZX52)</f>
        <v xml:space="preserve">   </v>
      </c>
      <c r="IZW38" s="81" t="str">
        <f>CONCATENATE(Inhalt_K7!IZX52,"   ",Inhalt_K7!IZY52)</f>
        <v xml:space="preserve">   </v>
      </c>
      <c r="IZX38" s="81" t="str">
        <f>CONCATENATE(Inhalt_K7!IZY52,"   ",Inhalt_K7!IZZ52)</f>
        <v xml:space="preserve">   </v>
      </c>
      <c r="IZY38" s="81" t="str">
        <f>CONCATENATE(Inhalt_K7!IZZ52,"   ",Inhalt_K7!JAA52)</f>
        <v xml:space="preserve">   </v>
      </c>
      <c r="IZZ38" s="81" t="str">
        <f>CONCATENATE(Inhalt_K7!JAA52,"   ",Inhalt_K7!JAB52)</f>
        <v xml:space="preserve">   </v>
      </c>
      <c r="JAA38" s="81" t="str">
        <f>CONCATENATE(Inhalt_K7!JAB52,"   ",Inhalt_K7!JAC52)</f>
        <v xml:space="preserve">   </v>
      </c>
      <c r="JAB38" s="81" t="str">
        <f>CONCATENATE(Inhalt_K7!JAC52,"   ",Inhalt_K7!JAD52)</f>
        <v xml:space="preserve">   </v>
      </c>
      <c r="JAC38" s="81" t="str">
        <f>CONCATENATE(Inhalt_K7!JAD52,"   ",Inhalt_K7!JAE52)</f>
        <v xml:space="preserve">   </v>
      </c>
      <c r="JAD38" s="81" t="str">
        <f>CONCATENATE(Inhalt_K7!JAE52,"   ",Inhalt_K7!JAF52)</f>
        <v xml:space="preserve">   </v>
      </c>
      <c r="JAE38" s="81" t="str">
        <f>CONCATENATE(Inhalt_K7!JAF52,"   ",Inhalt_K7!JAG52)</f>
        <v xml:space="preserve">   </v>
      </c>
      <c r="JAF38" s="81" t="str">
        <f>CONCATENATE(Inhalt_K7!JAG52,"   ",Inhalt_K7!JAH52)</f>
        <v xml:space="preserve">   </v>
      </c>
      <c r="JAG38" s="81" t="str">
        <f>CONCATENATE(Inhalt_K7!JAH52,"   ",Inhalt_K7!JAI52)</f>
        <v xml:space="preserve">   </v>
      </c>
      <c r="JAH38" s="81" t="str">
        <f>CONCATENATE(Inhalt_K7!JAI52,"   ",Inhalt_K7!JAJ52)</f>
        <v xml:space="preserve">   </v>
      </c>
      <c r="JAI38" s="81" t="str">
        <f>CONCATENATE(Inhalt_K7!JAJ52,"   ",Inhalt_K7!JAK52)</f>
        <v xml:space="preserve">   </v>
      </c>
      <c r="JAJ38" s="81" t="str">
        <f>CONCATENATE(Inhalt_K7!JAK52,"   ",Inhalt_K7!JAL52)</f>
        <v xml:space="preserve">   </v>
      </c>
      <c r="JAK38" s="81" t="str">
        <f>CONCATENATE(Inhalt_K7!JAL52,"   ",Inhalt_K7!JAM52)</f>
        <v xml:space="preserve">   </v>
      </c>
      <c r="JAL38" s="81" t="str">
        <f>CONCATENATE(Inhalt_K7!JAM52,"   ",Inhalt_K7!JAN52)</f>
        <v xml:space="preserve">   </v>
      </c>
      <c r="JAM38" s="81" t="str">
        <f>CONCATENATE(Inhalt_K7!JAN52,"   ",Inhalt_K7!JAO52)</f>
        <v xml:space="preserve">   </v>
      </c>
      <c r="JAN38" s="81" t="str">
        <f>CONCATENATE(Inhalt_K7!JAO52,"   ",Inhalt_K7!JAP52)</f>
        <v xml:space="preserve">   </v>
      </c>
      <c r="JAO38" s="81" t="str">
        <f>CONCATENATE(Inhalt_K7!JAP52,"   ",Inhalt_K7!JAQ52)</f>
        <v xml:space="preserve">   </v>
      </c>
      <c r="JAP38" s="81" t="str">
        <f>CONCATENATE(Inhalt_K7!JAQ52,"   ",Inhalt_K7!JAR52)</f>
        <v xml:space="preserve">   </v>
      </c>
      <c r="JAQ38" s="81" t="str">
        <f>CONCATENATE(Inhalt_K7!JAR52,"   ",Inhalt_K7!JAS52)</f>
        <v xml:space="preserve">   </v>
      </c>
      <c r="JAR38" s="81" t="str">
        <f>CONCATENATE(Inhalt_K7!JAS52,"   ",Inhalt_K7!JAT52)</f>
        <v xml:space="preserve">   </v>
      </c>
      <c r="JAS38" s="81" t="str">
        <f>CONCATENATE(Inhalt_K7!JAT52,"   ",Inhalt_K7!JAU52)</f>
        <v xml:space="preserve">   </v>
      </c>
      <c r="JAT38" s="81" t="str">
        <f>CONCATENATE(Inhalt_K7!JAU52,"   ",Inhalt_K7!JAV52)</f>
        <v xml:space="preserve">   </v>
      </c>
      <c r="JAU38" s="81" t="str">
        <f>CONCATENATE(Inhalt_K7!JAV52,"   ",Inhalt_K7!JAW52)</f>
        <v xml:space="preserve">   </v>
      </c>
      <c r="JAV38" s="81" t="str">
        <f>CONCATENATE(Inhalt_K7!JAW52,"   ",Inhalt_K7!JAX52)</f>
        <v xml:space="preserve">   </v>
      </c>
      <c r="JAW38" s="81" t="str">
        <f>CONCATENATE(Inhalt_K7!JAX52,"   ",Inhalt_K7!JAY52)</f>
        <v xml:space="preserve">   </v>
      </c>
      <c r="JAX38" s="81" t="str">
        <f>CONCATENATE(Inhalt_K7!JAY52,"   ",Inhalt_K7!JAZ52)</f>
        <v xml:space="preserve">   </v>
      </c>
      <c r="JAY38" s="81" t="str">
        <f>CONCATENATE(Inhalt_K7!JAZ52,"   ",Inhalt_K7!JBA52)</f>
        <v xml:space="preserve">   </v>
      </c>
      <c r="JAZ38" s="81" t="str">
        <f>CONCATENATE(Inhalt_K7!JBA52,"   ",Inhalt_K7!JBB52)</f>
        <v xml:space="preserve">   </v>
      </c>
      <c r="JBA38" s="81" t="str">
        <f>CONCATENATE(Inhalt_K7!JBB52,"   ",Inhalt_K7!JBC52)</f>
        <v xml:space="preserve">   </v>
      </c>
      <c r="JBB38" s="81" t="str">
        <f>CONCATENATE(Inhalt_K7!JBC52,"   ",Inhalt_K7!JBD52)</f>
        <v xml:space="preserve">   </v>
      </c>
      <c r="JBC38" s="81" t="str">
        <f>CONCATENATE(Inhalt_K7!JBD52,"   ",Inhalt_K7!JBE52)</f>
        <v xml:space="preserve">   </v>
      </c>
      <c r="JBD38" s="81" t="str">
        <f>CONCATENATE(Inhalt_K7!JBE52,"   ",Inhalt_K7!JBF52)</f>
        <v xml:space="preserve">   </v>
      </c>
      <c r="JBE38" s="81" t="str">
        <f>CONCATENATE(Inhalt_K7!JBF52,"   ",Inhalt_K7!JBG52)</f>
        <v xml:space="preserve">   </v>
      </c>
      <c r="JBF38" s="81" t="str">
        <f>CONCATENATE(Inhalt_K7!JBG52,"   ",Inhalt_K7!JBH52)</f>
        <v xml:space="preserve">   </v>
      </c>
      <c r="JBG38" s="81" t="str">
        <f>CONCATENATE(Inhalt_K7!JBH52,"   ",Inhalt_K7!JBI52)</f>
        <v xml:space="preserve">   </v>
      </c>
      <c r="JBH38" s="81" t="str">
        <f>CONCATENATE(Inhalt_K7!JBI52,"   ",Inhalt_K7!JBJ52)</f>
        <v xml:space="preserve">   </v>
      </c>
      <c r="JBI38" s="81" t="str">
        <f>CONCATENATE(Inhalt_K7!JBJ52,"   ",Inhalt_K7!JBK52)</f>
        <v xml:space="preserve">   </v>
      </c>
      <c r="JBJ38" s="81" t="str">
        <f>CONCATENATE(Inhalt_K7!JBK52,"   ",Inhalt_K7!JBL52)</f>
        <v xml:space="preserve">   </v>
      </c>
      <c r="JBK38" s="81" t="str">
        <f>CONCATENATE(Inhalt_K7!JBL52,"   ",Inhalt_K7!JBM52)</f>
        <v xml:space="preserve">   </v>
      </c>
      <c r="JBL38" s="81" t="str">
        <f>CONCATENATE(Inhalt_K7!JBM52,"   ",Inhalt_K7!JBN52)</f>
        <v xml:space="preserve">   </v>
      </c>
      <c r="JBM38" s="81" t="str">
        <f>CONCATENATE(Inhalt_K7!JBN52,"   ",Inhalt_K7!JBO52)</f>
        <v xml:space="preserve">   </v>
      </c>
      <c r="JBN38" s="81" t="str">
        <f>CONCATENATE(Inhalt_K7!JBO52,"   ",Inhalt_K7!JBP52)</f>
        <v xml:space="preserve">   </v>
      </c>
      <c r="JBO38" s="81" t="str">
        <f>CONCATENATE(Inhalt_K7!JBP52,"   ",Inhalt_K7!JBQ52)</f>
        <v xml:space="preserve">   </v>
      </c>
      <c r="JBP38" s="81" t="str">
        <f>CONCATENATE(Inhalt_K7!JBQ52,"   ",Inhalt_K7!JBR52)</f>
        <v xml:space="preserve">   </v>
      </c>
      <c r="JBQ38" s="81" t="str">
        <f>CONCATENATE(Inhalt_K7!JBR52,"   ",Inhalt_K7!JBS52)</f>
        <v xml:space="preserve">   </v>
      </c>
      <c r="JBR38" s="81" t="str">
        <f>CONCATENATE(Inhalt_K7!JBS52,"   ",Inhalt_K7!JBT52)</f>
        <v xml:space="preserve">   </v>
      </c>
      <c r="JBS38" s="81" t="str">
        <f>CONCATENATE(Inhalt_K7!JBT52,"   ",Inhalt_K7!JBU52)</f>
        <v xml:space="preserve">   </v>
      </c>
      <c r="JBT38" s="81" t="str">
        <f>CONCATENATE(Inhalt_K7!JBU52,"   ",Inhalt_K7!JBV52)</f>
        <v xml:space="preserve">   </v>
      </c>
      <c r="JBU38" s="81" t="str">
        <f>CONCATENATE(Inhalt_K7!JBV52,"   ",Inhalt_K7!JBW52)</f>
        <v xml:space="preserve">   </v>
      </c>
      <c r="JBV38" s="81" t="str">
        <f>CONCATENATE(Inhalt_K7!JBW52,"   ",Inhalt_K7!JBX52)</f>
        <v xml:space="preserve">   </v>
      </c>
      <c r="JBW38" s="81" t="str">
        <f>CONCATENATE(Inhalt_K7!JBX52,"   ",Inhalt_K7!JBY52)</f>
        <v xml:space="preserve">   </v>
      </c>
      <c r="JBX38" s="81" t="str">
        <f>CONCATENATE(Inhalt_K7!JBY52,"   ",Inhalt_K7!JBZ52)</f>
        <v xml:space="preserve">   </v>
      </c>
      <c r="JBY38" s="81" t="str">
        <f>CONCATENATE(Inhalt_K7!JBZ52,"   ",Inhalt_K7!JCA52)</f>
        <v xml:space="preserve">   </v>
      </c>
      <c r="JBZ38" s="81" t="str">
        <f>CONCATENATE(Inhalt_K7!JCA52,"   ",Inhalt_K7!JCB52)</f>
        <v xml:space="preserve">   </v>
      </c>
      <c r="JCA38" s="81" t="str">
        <f>CONCATENATE(Inhalt_K7!JCB52,"   ",Inhalt_K7!JCC52)</f>
        <v xml:space="preserve">   </v>
      </c>
      <c r="JCB38" s="81" t="str">
        <f>CONCATENATE(Inhalt_K7!JCC52,"   ",Inhalt_K7!JCD52)</f>
        <v xml:space="preserve">   </v>
      </c>
      <c r="JCC38" s="81" t="str">
        <f>CONCATENATE(Inhalt_K7!JCD52,"   ",Inhalt_K7!JCE52)</f>
        <v xml:space="preserve">   </v>
      </c>
      <c r="JCD38" s="81" t="str">
        <f>CONCATENATE(Inhalt_K7!JCE52,"   ",Inhalt_K7!JCF52)</f>
        <v xml:space="preserve">   </v>
      </c>
      <c r="JCE38" s="81" t="str">
        <f>CONCATENATE(Inhalt_K7!JCF52,"   ",Inhalt_K7!JCG52)</f>
        <v xml:space="preserve">   </v>
      </c>
      <c r="JCF38" s="81" t="str">
        <f>CONCATENATE(Inhalt_K7!JCG52,"   ",Inhalt_K7!JCH52)</f>
        <v xml:space="preserve">   </v>
      </c>
      <c r="JCG38" s="81" t="str">
        <f>CONCATENATE(Inhalt_K7!JCH52,"   ",Inhalt_K7!JCI52)</f>
        <v xml:space="preserve">   </v>
      </c>
      <c r="JCH38" s="81" t="str">
        <f>CONCATENATE(Inhalt_K7!JCI52,"   ",Inhalt_K7!JCJ52)</f>
        <v xml:space="preserve">   </v>
      </c>
      <c r="JCI38" s="81" t="str">
        <f>CONCATENATE(Inhalt_K7!JCJ52,"   ",Inhalt_K7!JCK52)</f>
        <v xml:space="preserve">   </v>
      </c>
      <c r="JCJ38" s="81" t="str">
        <f>CONCATENATE(Inhalt_K7!JCK52,"   ",Inhalt_K7!JCL52)</f>
        <v xml:space="preserve">   </v>
      </c>
      <c r="JCK38" s="81" t="str">
        <f>CONCATENATE(Inhalt_K7!JCL52,"   ",Inhalt_K7!JCM52)</f>
        <v xml:space="preserve">   </v>
      </c>
      <c r="JCL38" s="81" t="str">
        <f>CONCATENATE(Inhalt_K7!JCM52,"   ",Inhalt_K7!JCN52)</f>
        <v xml:space="preserve">   </v>
      </c>
      <c r="JCM38" s="81" t="str">
        <f>CONCATENATE(Inhalt_K7!JCN52,"   ",Inhalt_K7!JCO52)</f>
        <v xml:space="preserve">   </v>
      </c>
      <c r="JCN38" s="81" t="str">
        <f>CONCATENATE(Inhalt_K7!JCO52,"   ",Inhalt_K7!JCP52)</f>
        <v xml:space="preserve">   </v>
      </c>
      <c r="JCO38" s="81" t="str">
        <f>CONCATENATE(Inhalt_K7!JCP52,"   ",Inhalt_K7!JCQ52)</f>
        <v xml:space="preserve">   </v>
      </c>
      <c r="JCP38" s="81" t="str">
        <f>CONCATENATE(Inhalt_K7!JCQ52,"   ",Inhalt_K7!JCR52)</f>
        <v xml:space="preserve">   </v>
      </c>
      <c r="JCQ38" s="81" t="str">
        <f>CONCATENATE(Inhalt_K7!JCR52,"   ",Inhalt_K7!JCS52)</f>
        <v xml:space="preserve">   </v>
      </c>
      <c r="JCR38" s="81" t="str">
        <f>CONCATENATE(Inhalt_K7!JCS52,"   ",Inhalt_K7!JCT52)</f>
        <v xml:space="preserve">   </v>
      </c>
      <c r="JCS38" s="81" t="str">
        <f>CONCATENATE(Inhalt_K7!JCT52,"   ",Inhalt_K7!JCU52)</f>
        <v xml:space="preserve">   </v>
      </c>
      <c r="JCT38" s="81" t="str">
        <f>CONCATENATE(Inhalt_K7!JCU52,"   ",Inhalt_K7!JCV52)</f>
        <v xml:space="preserve">   </v>
      </c>
      <c r="JCU38" s="81" t="str">
        <f>CONCATENATE(Inhalt_K7!JCV52,"   ",Inhalt_K7!JCW52)</f>
        <v xml:space="preserve">   </v>
      </c>
      <c r="JCV38" s="81" t="str">
        <f>CONCATENATE(Inhalt_K7!JCW52,"   ",Inhalt_K7!JCX52)</f>
        <v xml:space="preserve">   </v>
      </c>
      <c r="JCW38" s="81" t="str">
        <f>CONCATENATE(Inhalt_K7!JCX52,"   ",Inhalt_K7!JCY52)</f>
        <v xml:space="preserve">   </v>
      </c>
      <c r="JCX38" s="81" t="str">
        <f>CONCATENATE(Inhalt_K7!JCY52,"   ",Inhalt_K7!JCZ52)</f>
        <v xml:space="preserve">   </v>
      </c>
      <c r="JCY38" s="81" t="str">
        <f>CONCATENATE(Inhalt_K7!JCZ52,"   ",Inhalt_K7!JDA52)</f>
        <v xml:space="preserve">   </v>
      </c>
      <c r="JCZ38" s="81" t="str">
        <f>CONCATENATE(Inhalt_K7!JDA52,"   ",Inhalt_K7!JDB52)</f>
        <v xml:space="preserve">   </v>
      </c>
      <c r="JDA38" s="81" t="str">
        <f>CONCATENATE(Inhalt_K7!JDB52,"   ",Inhalt_K7!JDC52)</f>
        <v xml:space="preserve">   </v>
      </c>
      <c r="JDB38" s="81" t="str">
        <f>CONCATENATE(Inhalt_K7!JDC52,"   ",Inhalt_K7!JDD52)</f>
        <v xml:space="preserve">   </v>
      </c>
      <c r="JDC38" s="81" t="str">
        <f>CONCATENATE(Inhalt_K7!JDD52,"   ",Inhalt_K7!JDE52)</f>
        <v xml:space="preserve">   </v>
      </c>
      <c r="JDD38" s="81" t="str">
        <f>CONCATENATE(Inhalt_K7!JDE52,"   ",Inhalt_K7!JDF52)</f>
        <v xml:space="preserve">   </v>
      </c>
      <c r="JDE38" s="81" t="str">
        <f>CONCATENATE(Inhalt_K7!JDF52,"   ",Inhalt_K7!JDG52)</f>
        <v xml:space="preserve">   </v>
      </c>
      <c r="JDF38" s="81" t="str">
        <f>CONCATENATE(Inhalt_K7!JDG52,"   ",Inhalt_K7!JDH52)</f>
        <v xml:space="preserve">   </v>
      </c>
      <c r="JDG38" s="81" t="str">
        <f>CONCATENATE(Inhalt_K7!JDH52,"   ",Inhalt_K7!JDI52)</f>
        <v xml:space="preserve">   </v>
      </c>
      <c r="JDH38" s="81" t="str">
        <f>CONCATENATE(Inhalt_K7!JDI52,"   ",Inhalt_K7!JDJ52)</f>
        <v xml:space="preserve">   </v>
      </c>
      <c r="JDI38" s="81" t="str">
        <f>CONCATENATE(Inhalt_K7!JDJ52,"   ",Inhalt_K7!JDK52)</f>
        <v xml:space="preserve">   </v>
      </c>
      <c r="JDJ38" s="81" t="str">
        <f>CONCATENATE(Inhalt_K7!JDK52,"   ",Inhalt_K7!JDL52)</f>
        <v xml:space="preserve">   </v>
      </c>
      <c r="JDK38" s="81" t="str">
        <f>CONCATENATE(Inhalt_K7!JDL52,"   ",Inhalt_K7!JDM52)</f>
        <v xml:space="preserve">   </v>
      </c>
      <c r="JDL38" s="81" t="str">
        <f>CONCATENATE(Inhalt_K7!JDM52,"   ",Inhalt_K7!JDN52)</f>
        <v xml:space="preserve">   </v>
      </c>
      <c r="JDM38" s="81" t="str">
        <f>CONCATENATE(Inhalt_K7!JDN52,"   ",Inhalt_K7!JDO52)</f>
        <v xml:space="preserve">   </v>
      </c>
      <c r="JDN38" s="81" t="str">
        <f>CONCATENATE(Inhalt_K7!JDO52,"   ",Inhalt_K7!JDP52)</f>
        <v xml:space="preserve">   </v>
      </c>
      <c r="JDO38" s="81" t="str">
        <f>CONCATENATE(Inhalt_K7!JDP52,"   ",Inhalt_K7!JDQ52)</f>
        <v xml:space="preserve">   </v>
      </c>
      <c r="JDP38" s="81" t="str">
        <f>CONCATENATE(Inhalt_K7!JDQ52,"   ",Inhalt_K7!JDR52)</f>
        <v xml:space="preserve">   </v>
      </c>
      <c r="JDQ38" s="81" t="str">
        <f>CONCATENATE(Inhalt_K7!JDR52,"   ",Inhalt_K7!JDS52)</f>
        <v xml:space="preserve">   </v>
      </c>
      <c r="JDR38" s="81" t="str">
        <f>CONCATENATE(Inhalt_K7!JDS52,"   ",Inhalt_K7!JDT52)</f>
        <v xml:space="preserve">   </v>
      </c>
      <c r="JDS38" s="81" t="str">
        <f>CONCATENATE(Inhalt_K7!JDT52,"   ",Inhalt_K7!JDU52)</f>
        <v xml:space="preserve">   </v>
      </c>
      <c r="JDT38" s="81" t="str">
        <f>CONCATENATE(Inhalt_K7!JDU52,"   ",Inhalt_K7!JDV52)</f>
        <v xml:space="preserve">   </v>
      </c>
      <c r="JDU38" s="81" t="str">
        <f>CONCATENATE(Inhalt_K7!JDV52,"   ",Inhalt_K7!JDW52)</f>
        <v xml:space="preserve">   </v>
      </c>
      <c r="JDV38" s="81" t="str">
        <f>CONCATENATE(Inhalt_K7!JDW52,"   ",Inhalt_K7!JDX52)</f>
        <v xml:space="preserve">   </v>
      </c>
      <c r="JDW38" s="81" t="str">
        <f>CONCATENATE(Inhalt_K7!JDX52,"   ",Inhalt_K7!JDY52)</f>
        <v xml:space="preserve">   </v>
      </c>
      <c r="JDX38" s="81" t="str">
        <f>CONCATENATE(Inhalt_K7!JDY52,"   ",Inhalt_K7!JDZ52)</f>
        <v xml:space="preserve">   </v>
      </c>
      <c r="JDY38" s="81" t="str">
        <f>CONCATENATE(Inhalt_K7!JDZ52,"   ",Inhalt_K7!JEA52)</f>
        <v xml:space="preserve">   </v>
      </c>
      <c r="JDZ38" s="81" t="str">
        <f>CONCATENATE(Inhalt_K7!JEA52,"   ",Inhalt_K7!JEB52)</f>
        <v xml:space="preserve">   </v>
      </c>
      <c r="JEA38" s="81" t="str">
        <f>CONCATENATE(Inhalt_K7!JEB52,"   ",Inhalt_K7!JEC52)</f>
        <v xml:space="preserve">   </v>
      </c>
      <c r="JEB38" s="81" t="str">
        <f>CONCATENATE(Inhalt_K7!JEC52,"   ",Inhalt_K7!JED52)</f>
        <v xml:space="preserve">   </v>
      </c>
      <c r="JEC38" s="81" t="str">
        <f>CONCATENATE(Inhalt_K7!JED52,"   ",Inhalt_K7!JEE52)</f>
        <v xml:space="preserve">   </v>
      </c>
      <c r="JED38" s="81" t="str">
        <f>CONCATENATE(Inhalt_K7!JEE52,"   ",Inhalt_K7!JEF52)</f>
        <v xml:space="preserve">   </v>
      </c>
      <c r="JEE38" s="81" t="str">
        <f>CONCATENATE(Inhalt_K7!JEF52,"   ",Inhalt_K7!JEG52)</f>
        <v xml:space="preserve">   </v>
      </c>
      <c r="JEF38" s="81" t="str">
        <f>CONCATENATE(Inhalt_K7!JEG52,"   ",Inhalt_K7!JEH52)</f>
        <v xml:space="preserve">   </v>
      </c>
      <c r="JEG38" s="81" t="str">
        <f>CONCATENATE(Inhalt_K7!JEH52,"   ",Inhalt_K7!JEI52)</f>
        <v xml:space="preserve">   </v>
      </c>
      <c r="JEH38" s="81" t="str">
        <f>CONCATENATE(Inhalt_K7!JEI52,"   ",Inhalt_K7!JEJ52)</f>
        <v xml:space="preserve">   </v>
      </c>
      <c r="JEI38" s="81" t="str">
        <f>CONCATENATE(Inhalt_K7!JEJ52,"   ",Inhalt_K7!JEK52)</f>
        <v xml:space="preserve">   </v>
      </c>
      <c r="JEJ38" s="81" t="str">
        <f>CONCATENATE(Inhalt_K7!JEK52,"   ",Inhalt_K7!JEL52)</f>
        <v xml:space="preserve">   </v>
      </c>
      <c r="JEK38" s="81" t="str">
        <f>CONCATENATE(Inhalt_K7!JEL52,"   ",Inhalt_K7!JEM52)</f>
        <v xml:space="preserve">   </v>
      </c>
      <c r="JEL38" s="81" t="str">
        <f>CONCATENATE(Inhalt_K7!JEM52,"   ",Inhalt_K7!JEN52)</f>
        <v xml:space="preserve">   </v>
      </c>
      <c r="JEM38" s="81" t="str">
        <f>CONCATENATE(Inhalt_K7!JEN52,"   ",Inhalt_K7!JEO52)</f>
        <v xml:space="preserve">   </v>
      </c>
      <c r="JEN38" s="81" t="str">
        <f>CONCATENATE(Inhalt_K7!JEO52,"   ",Inhalt_K7!JEP52)</f>
        <v xml:space="preserve">   </v>
      </c>
      <c r="JEO38" s="81" t="str">
        <f>CONCATENATE(Inhalt_K7!JEP52,"   ",Inhalt_K7!JEQ52)</f>
        <v xml:space="preserve">   </v>
      </c>
      <c r="JEP38" s="81" t="str">
        <f>CONCATENATE(Inhalt_K7!JEQ52,"   ",Inhalt_K7!JER52)</f>
        <v xml:space="preserve">   </v>
      </c>
      <c r="JEQ38" s="81" t="str">
        <f>CONCATENATE(Inhalt_K7!JER52,"   ",Inhalt_K7!JES52)</f>
        <v xml:space="preserve">   </v>
      </c>
      <c r="JER38" s="81" t="str">
        <f>CONCATENATE(Inhalt_K7!JES52,"   ",Inhalt_K7!JET52)</f>
        <v xml:space="preserve">   </v>
      </c>
      <c r="JES38" s="81" t="str">
        <f>CONCATENATE(Inhalt_K7!JET52,"   ",Inhalt_K7!JEU52)</f>
        <v xml:space="preserve">   </v>
      </c>
      <c r="JET38" s="81" t="str">
        <f>CONCATENATE(Inhalt_K7!JEU52,"   ",Inhalt_K7!JEV52)</f>
        <v xml:space="preserve">   </v>
      </c>
      <c r="JEU38" s="81" t="str">
        <f>CONCATENATE(Inhalt_K7!JEV52,"   ",Inhalt_K7!JEW52)</f>
        <v xml:space="preserve">   </v>
      </c>
      <c r="JEV38" s="81" t="str">
        <f>CONCATENATE(Inhalt_K7!JEW52,"   ",Inhalt_K7!JEX52)</f>
        <v xml:space="preserve">   </v>
      </c>
      <c r="JEW38" s="81" t="str">
        <f>CONCATENATE(Inhalt_K7!JEX52,"   ",Inhalt_K7!JEY52)</f>
        <v xml:space="preserve">   </v>
      </c>
      <c r="JEX38" s="81" t="str">
        <f>CONCATENATE(Inhalt_K7!JEY52,"   ",Inhalt_K7!JEZ52)</f>
        <v xml:space="preserve">   </v>
      </c>
      <c r="JEY38" s="81" t="str">
        <f>CONCATENATE(Inhalt_K7!JEZ52,"   ",Inhalt_K7!JFA52)</f>
        <v xml:space="preserve">   </v>
      </c>
      <c r="JEZ38" s="81" t="str">
        <f>CONCATENATE(Inhalt_K7!JFA52,"   ",Inhalt_K7!JFB52)</f>
        <v xml:space="preserve">   </v>
      </c>
      <c r="JFA38" s="81" t="str">
        <f>CONCATENATE(Inhalt_K7!JFB52,"   ",Inhalt_K7!JFC52)</f>
        <v xml:space="preserve">   </v>
      </c>
      <c r="JFB38" s="81" t="str">
        <f>CONCATENATE(Inhalt_K7!JFC52,"   ",Inhalt_K7!JFD52)</f>
        <v xml:space="preserve">   </v>
      </c>
      <c r="JFC38" s="81" t="str">
        <f>CONCATENATE(Inhalt_K7!JFD52,"   ",Inhalt_K7!JFE52)</f>
        <v xml:space="preserve">   </v>
      </c>
      <c r="JFD38" s="81" t="str">
        <f>CONCATENATE(Inhalt_K7!JFE52,"   ",Inhalt_K7!JFF52)</f>
        <v xml:space="preserve">   </v>
      </c>
      <c r="JFE38" s="81" t="str">
        <f>CONCATENATE(Inhalt_K7!JFF52,"   ",Inhalt_K7!JFG52)</f>
        <v xml:space="preserve">   </v>
      </c>
      <c r="JFF38" s="81" t="str">
        <f>CONCATENATE(Inhalt_K7!JFG52,"   ",Inhalt_K7!JFH52)</f>
        <v xml:space="preserve">   </v>
      </c>
      <c r="JFG38" s="81" t="str">
        <f>CONCATENATE(Inhalt_K7!JFH52,"   ",Inhalt_K7!JFI52)</f>
        <v xml:space="preserve">   </v>
      </c>
      <c r="JFH38" s="81" t="str">
        <f>CONCATENATE(Inhalt_K7!JFI52,"   ",Inhalt_K7!JFJ52)</f>
        <v xml:space="preserve">   </v>
      </c>
      <c r="JFI38" s="81" t="str">
        <f>CONCATENATE(Inhalt_K7!JFJ52,"   ",Inhalt_K7!JFK52)</f>
        <v xml:space="preserve">   </v>
      </c>
      <c r="JFJ38" s="81" t="str">
        <f>CONCATENATE(Inhalt_K7!JFK52,"   ",Inhalt_K7!JFL52)</f>
        <v xml:space="preserve">   </v>
      </c>
      <c r="JFK38" s="81" t="str">
        <f>CONCATENATE(Inhalt_K7!JFL52,"   ",Inhalt_K7!JFM52)</f>
        <v xml:space="preserve">   </v>
      </c>
      <c r="JFL38" s="81" t="str">
        <f>CONCATENATE(Inhalt_K7!JFM52,"   ",Inhalt_K7!JFN52)</f>
        <v xml:space="preserve">   </v>
      </c>
      <c r="JFM38" s="81" t="str">
        <f>CONCATENATE(Inhalt_K7!JFN52,"   ",Inhalt_K7!JFO52)</f>
        <v xml:space="preserve">   </v>
      </c>
      <c r="JFN38" s="81" t="str">
        <f>CONCATENATE(Inhalt_K7!JFO52,"   ",Inhalt_K7!JFP52)</f>
        <v xml:space="preserve">   </v>
      </c>
      <c r="JFO38" s="81" t="str">
        <f>CONCATENATE(Inhalt_K7!JFP52,"   ",Inhalt_K7!JFQ52)</f>
        <v xml:space="preserve">   </v>
      </c>
      <c r="JFP38" s="81" t="str">
        <f>CONCATENATE(Inhalt_K7!JFQ52,"   ",Inhalt_K7!JFR52)</f>
        <v xml:space="preserve">   </v>
      </c>
      <c r="JFQ38" s="81" t="str">
        <f>CONCATENATE(Inhalt_K7!JFR52,"   ",Inhalt_K7!JFS52)</f>
        <v xml:space="preserve">   </v>
      </c>
      <c r="JFR38" s="81" t="str">
        <f>CONCATENATE(Inhalt_K7!JFS52,"   ",Inhalt_K7!JFT52)</f>
        <v xml:space="preserve">   </v>
      </c>
      <c r="JFS38" s="81" t="str">
        <f>CONCATENATE(Inhalt_K7!JFT52,"   ",Inhalt_K7!JFU52)</f>
        <v xml:space="preserve">   </v>
      </c>
      <c r="JFT38" s="81" t="str">
        <f>CONCATENATE(Inhalt_K7!JFU52,"   ",Inhalt_K7!JFV52)</f>
        <v xml:space="preserve">   </v>
      </c>
      <c r="JFU38" s="81" t="str">
        <f>CONCATENATE(Inhalt_K7!JFV52,"   ",Inhalt_K7!JFW52)</f>
        <v xml:space="preserve">   </v>
      </c>
      <c r="JFV38" s="81" t="str">
        <f>CONCATENATE(Inhalt_K7!JFW52,"   ",Inhalt_K7!JFX52)</f>
        <v xml:space="preserve">   </v>
      </c>
      <c r="JFW38" s="81" t="str">
        <f>CONCATENATE(Inhalt_K7!JFX52,"   ",Inhalt_K7!JFY52)</f>
        <v xml:space="preserve">   </v>
      </c>
      <c r="JFX38" s="81" t="str">
        <f>CONCATENATE(Inhalt_K7!JFY52,"   ",Inhalt_K7!JFZ52)</f>
        <v xml:space="preserve">   </v>
      </c>
      <c r="JFY38" s="81" t="str">
        <f>CONCATENATE(Inhalt_K7!JFZ52,"   ",Inhalt_K7!JGA52)</f>
        <v xml:space="preserve">   </v>
      </c>
      <c r="JFZ38" s="81" t="str">
        <f>CONCATENATE(Inhalt_K7!JGA52,"   ",Inhalt_K7!JGB52)</f>
        <v xml:space="preserve">   </v>
      </c>
      <c r="JGA38" s="81" t="str">
        <f>CONCATENATE(Inhalt_K7!JGB52,"   ",Inhalt_K7!JGC52)</f>
        <v xml:space="preserve">   </v>
      </c>
      <c r="JGB38" s="81" t="str">
        <f>CONCATENATE(Inhalt_K7!JGC52,"   ",Inhalt_K7!JGD52)</f>
        <v xml:space="preserve">   </v>
      </c>
      <c r="JGC38" s="81" t="str">
        <f>CONCATENATE(Inhalt_K7!JGD52,"   ",Inhalt_K7!JGE52)</f>
        <v xml:space="preserve">   </v>
      </c>
      <c r="JGD38" s="81" t="str">
        <f>CONCATENATE(Inhalt_K7!JGE52,"   ",Inhalt_K7!JGF52)</f>
        <v xml:space="preserve">   </v>
      </c>
      <c r="JGE38" s="81" t="str">
        <f>CONCATENATE(Inhalt_K7!JGF52,"   ",Inhalt_K7!JGG52)</f>
        <v xml:space="preserve">   </v>
      </c>
      <c r="JGF38" s="81" t="str">
        <f>CONCATENATE(Inhalt_K7!JGG52,"   ",Inhalt_K7!JGH52)</f>
        <v xml:space="preserve">   </v>
      </c>
      <c r="JGG38" s="81" t="str">
        <f>CONCATENATE(Inhalt_K7!JGH52,"   ",Inhalt_K7!JGI52)</f>
        <v xml:space="preserve">   </v>
      </c>
      <c r="JGH38" s="81" t="str">
        <f>CONCATENATE(Inhalt_K7!JGI52,"   ",Inhalt_K7!JGJ52)</f>
        <v xml:space="preserve">   </v>
      </c>
      <c r="JGI38" s="81" t="str">
        <f>CONCATENATE(Inhalt_K7!JGJ52,"   ",Inhalt_K7!JGK52)</f>
        <v xml:space="preserve">   </v>
      </c>
      <c r="JGJ38" s="81" t="str">
        <f>CONCATENATE(Inhalt_K7!JGK52,"   ",Inhalt_K7!JGL52)</f>
        <v xml:space="preserve">   </v>
      </c>
      <c r="JGK38" s="81" t="str">
        <f>CONCATENATE(Inhalt_K7!JGL52,"   ",Inhalt_K7!JGM52)</f>
        <v xml:space="preserve">   </v>
      </c>
      <c r="JGL38" s="81" t="str">
        <f>CONCATENATE(Inhalt_K7!JGM52,"   ",Inhalt_K7!JGN52)</f>
        <v xml:space="preserve">   </v>
      </c>
      <c r="JGM38" s="81" t="str">
        <f>CONCATENATE(Inhalt_K7!JGN52,"   ",Inhalt_K7!JGO52)</f>
        <v xml:space="preserve">   </v>
      </c>
      <c r="JGN38" s="81" t="str">
        <f>CONCATENATE(Inhalt_K7!JGO52,"   ",Inhalt_K7!JGP52)</f>
        <v xml:space="preserve">   </v>
      </c>
      <c r="JGO38" s="81" t="str">
        <f>CONCATENATE(Inhalt_K7!JGP52,"   ",Inhalt_K7!JGQ52)</f>
        <v xml:space="preserve">   </v>
      </c>
      <c r="JGP38" s="81" t="str">
        <f>CONCATENATE(Inhalt_K7!JGQ52,"   ",Inhalt_K7!JGR52)</f>
        <v xml:space="preserve">   </v>
      </c>
      <c r="JGQ38" s="81" t="str">
        <f>CONCATENATE(Inhalt_K7!JGR52,"   ",Inhalt_K7!JGS52)</f>
        <v xml:space="preserve">   </v>
      </c>
      <c r="JGR38" s="81" t="str">
        <f>CONCATENATE(Inhalt_K7!JGS52,"   ",Inhalt_K7!JGT52)</f>
        <v xml:space="preserve">   </v>
      </c>
      <c r="JGS38" s="81" t="str">
        <f>CONCATENATE(Inhalt_K7!JGT52,"   ",Inhalt_K7!JGU52)</f>
        <v xml:space="preserve">   </v>
      </c>
      <c r="JGT38" s="81" t="str">
        <f>CONCATENATE(Inhalt_K7!JGU52,"   ",Inhalt_K7!JGV52)</f>
        <v xml:space="preserve">   </v>
      </c>
      <c r="JGU38" s="81" t="str">
        <f>CONCATENATE(Inhalt_K7!JGV52,"   ",Inhalt_K7!JGW52)</f>
        <v xml:space="preserve">   </v>
      </c>
      <c r="JGV38" s="81" t="str">
        <f>CONCATENATE(Inhalt_K7!JGW52,"   ",Inhalt_K7!JGX52)</f>
        <v xml:space="preserve">   </v>
      </c>
      <c r="JGW38" s="81" t="str">
        <f>CONCATENATE(Inhalt_K7!JGX52,"   ",Inhalt_K7!JGY52)</f>
        <v xml:space="preserve">   </v>
      </c>
      <c r="JGX38" s="81" t="str">
        <f>CONCATENATE(Inhalt_K7!JGY52,"   ",Inhalt_K7!JGZ52)</f>
        <v xml:space="preserve">   </v>
      </c>
      <c r="JGY38" s="81" t="str">
        <f>CONCATENATE(Inhalt_K7!JGZ52,"   ",Inhalt_K7!JHA52)</f>
        <v xml:space="preserve">   </v>
      </c>
      <c r="JGZ38" s="81" t="str">
        <f>CONCATENATE(Inhalt_K7!JHA52,"   ",Inhalt_K7!JHB52)</f>
        <v xml:space="preserve">   </v>
      </c>
      <c r="JHA38" s="81" t="str">
        <f>CONCATENATE(Inhalt_K7!JHB52,"   ",Inhalt_K7!JHC52)</f>
        <v xml:space="preserve">   </v>
      </c>
      <c r="JHB38" s="81" t="str">
        <f>CONCATENATE(Inhalt_K7!JHC52,"   ",Inhalt_K7!JHD52)</f>
        <v xml:space="preserve">   </v>
      </c>
      <c r="JHC38" s="81" t="str">
        <f>CONCATENATE(Inhalt_K7!JHD52,"   ",Inhalt_K7!JHE52)</f>
        <v xml:space="preserve">   </v>
      </c>
      <c r="JHD38" s="81" t="str">
        <f>CONCATENATE(Inhalt_K7!JHE52,"   ",Inhalt_K7!JHF52)</f>
        <v xml:space="preserve">   </v>
      </c>
      <c r="JHE38" s="81" t="str">
        <f>CONCATENATE(Inhalt_K7!JHF52,"   ",Inhalt_K7!JHG52)</f>
        <v xml:space="preserve">   </v>
      </c>
      <c r="JHF38" s="81" t="str">
        <f>CONCATENATE(Inhalt_K7!JHG52,"   ",Inhalt_K7!JHH52)</f>
        <v xml:space="preserve">   </v>
      </c>
      <c r="JHG38" s="81" t="str">
        <f>CONCATENATE(Inhalt_K7!JHH52,"   ",Inhalt_K7!JHI52)</f>
        <v xml:space="preserve">   </v>
      </c>
      <c r="JHH38" s="81" t="str">
        <f>CONCATENATE(Inhalt_K7!JHI52,"   ",Inhalt_K7!JHJ52)</f>
        <v xml:space="preserve">   </v>
      </c>
      <c r="JHI38" s="81" t="str">
        <f>CONCATENATE(Inhalt_K7!JHJ52,"   ",Inhalt_K7!JHK52)</f>
        <v xml:space="preserve">   </v>
      </c>
      <c r="JHJ38" s="81" t="str">
        <f>CONCATENATE(Inhalt_K7!JHK52,"   ",Inhalt_K7!JHL52)</f>
        <v xml:space="preserve">   </v>
      </c>
      <c r="JHK38" s="81" t="str">
        <f>CONCATENATE(Inhalt_K7!JHL52,"   ",Inhalt_K7!JHM52)</f>
        <v xml:space="preserve">   </v>
      </c>
      <c r="JHL38" s="81" t="str">
        <f>CONCATENATE(Inhalt_K7!JHM52,"   ",Inhalt_K7!JHN52)</f>
        <v xml:space="preserve">   </v>
      </c>
      <c r="JHM38" s="81" t="str">
        <f>CONCATENATE(Inhalt_K7!JHN52,"   ",Inhalt_K7!JHO52)</f>
        <v xml:space="preserve">   </v>
      </c>
      <c r="JHN38" s="81" t="str">
        <f>CONCATENATE(Inhalt_K7!JHO52,"   ",Inhalt_K7!JHP52)</f>
        <v xml:space="preserve">   </v>
      </c>
      <c r="JHO38" s="81" t="str">
        <f>CONCATENATE(Inhalt_K7!JHP52,"   ",Inhalt_K7!JHQ52)</f>
        <v xml:space="preserve">   </v>
      </c>
      <c r="JHP38" s="81" t="str">
        <f>CONCATENATE(Inhalt_K7!JHQ52,"   ",Inhalt_K7!JHR52)</f>
        <v xml:space="preserve">   </v>
      </c>
      <c r="JHQ38" s="81" t="str">
        <f>CONCATENATE(Inhalt_K7!JHR52,"   ",Inhalt_K7!JHS52)</f>
        <v xml:space="preserve">   </v>
      </c>
      <c r="JHR38" s="81" t="str">
        <f>CONCATENATE(Inhalt_K7!JHS52,"   ",Inhalt_K7!JHT52)</f>
        <v xml:space="preserve">   </v>
      </c>
      <c r="JHS38" s="81" t="str">
        <f>CONCATENATE(Inhalt_K7!JHT52,"   ",Inhalt_K7!JHU52)</f>
        <v xml:space="preserve">   </v>
      </c>
      <c r="JHT38" s="81" t="str">
        <f>CONCATENATE(Inhalt_K7!JHU52,"   ",Inhalt_K7!JHV52)</f>
        <v xml:space="preserve">   </v>
      </c>
      <c r="JHU38" s="81" t="str">
        <f>CONCATENATE(Inhalt_K7!JHV52,"   ",Inhalt_K7!JHW52)</f>
        <v xml:space="preserve">   </v>
      </c>
      <c r="JHV38" s="81" t="str">
        <f>CONCATENATE(Inhalt_K7!JHW52,"   ",Inhalt_K7!JHX52)</f>
        <v xml:space="preserve">   </v>
      </c>
      <c r="JHW38" s="81" t="str">
        <f>CONCATENATE(Inhalt_K7!JHX52,"   ",Inhalt_K7!JHY52)</f>
        <v xml:space="preserve">   </v>
      </c>
      <c r="JHX38" s="81" t="str">
        <f>CONCATENATE(Inhalt_K7!JHY52,"   ",Inhalt_K7!JHZ52)</f>
        <v xml:space="preserve">   </v>
      </c>
      <c r="JHY38" s="81" t="str">
        <f>CONCATENATE(Inhalt_K7!JHZ52,"   ",Inhalt_K7!JIA52)</f>
        <v xml:space="preserve">   </v>
      </c>
      <c r="JHZ38" s="81" t="str">
        <f>CONCATENATE(Inhalt_K7!JIA52,"   ",Inhalt_K7!JIB52)</f>
        <v xml:space="preserve">   </v>
      </c>
      <c r="JIA38" s="81" t="str">
        <f>CONCATENATE(Inhalt_K7!JIB52,"   ",Inhalt_K7!JIC52)</f>
        <v xml:space="preserve">   </v>
      </c>
      <c r="JIB38" s="81" t="str">
        <f>CONCATENATE(Inhalt_K7!JIC52,"   ",Inhalt_K7!JID52)</f>
        <v xml:space="preserve">   </v>
      </c>
      <c r="JIC38" s="81" t="str">
        <f>CONCATENATE(Inhalt_K7!JID52,"   ",Inhalt_K7!JIE52)</f>
        <v xml:space="preserve">   </v>
      </c>
      <c r="JID38" s="81" t="str">
        <f>CONCATENATE(Inhalt_K7!JIE52,"   ",Inhalt_K7!JIF52)</f>
        <v xml:space="preserve">   </v>
      </c>
      <c r="JIE38" s="81" t="str">
        <f>CONCATENATE(Inhalt_K7!JIF52,"   ",Inhalt_K7!JIG52)</f>
        <v xml:space="preserve">   </v>
      </c>
      <c r="JIF38" s="81" t="str">
        <f>CONCATENATE(Inhalt_K7!JIG52,"   ",Inhalt_K7!JIH52)</f>
        <v xml:space="preserve">   </v>
      </c>
      <c r="JIG38" s="81" t="str">
        <f>CONCATENATE(Inhalt_K7!JIH52,"   ",Inhalt_K7!JII52)</f>
        <v xml:space="preserve">   </v>
      </c>
      <c r="JIH38" s="81" t="str">
        <f>CONCATENATE(Inhalt_K7!JII52,"   ",Inhalt_K7!JIJ52)</f>
        <v xml:space="preserve">   </v>
      </c>
      <c r="JII38" s="81" t="str">
        <f>CONCATENATE(Inhalt_K7!JIJ52,"   ",Inhalt_K7!JIK52)</f>
        <v xml:space="preserve">   </v>
      </c>
      <c r="JIJ38" s="81" t="str">
        <f>CONCATENATE(Inhalt_K7!JIK52,"   ",Inhalt_K7!JIL52)</f>
        <v xml:space="preserve">   </v>
      </c>
      <c r="JIK38" s="81" t="str">
        <f>CONCATENATE(Inhalt_K7!JIL52,"   ",Inhalt_K7!JIM52)</f>
        <v xml:space="preserve">   </v>
      </c>
      <c r="JIL38" s="81" t="str">
        <f>CONCATENATE(Inhalt_K7!JIM52,"   ",Inhalt_K7!JIN52)</f>
        <v xml:space="preserve">   </v>
      </c>
      <c r="JIM38" s="81" t="str">
        <f>CONCATENATE(Inhalt_K7!JIN52,"   ",Inhalt_K7!JIO52)</f>
        <v xml:space="preserve">   </v>
      </c>
      <c r="JIN38" s="81" t="str">
        <f>CONCATENATE(Inhalt_K7!JIO52,"   ",Inhalt_K7!JIP52)</f>
        <v xml:space="preserve">   </v>
      </c>
      <c r="JIO38" s="81" t="str">
        <f>CONCATENATE(Inhalt_K7!JIP52,"   ",Inhalt_K7!JIQ52)</f>
        <v xml:space="preserve">   </v>
      </c>
      <c r="JIP38" s="81" t="str">
        <f>CONCATENATE(Inhalt_K7!JIQ52,"   ",Inhalt_K7!JIR52)</f>
        <v xml:space="preserve">   </v>
      </c>
      <c r="JIQ38" s="81" t="str">
        <f>CONCATENATE(Inhalt_K7!JIR52,"   ",Inhalt_K7!JIS52)</f>
        <v xml:space="preserve">   </v>
      </c>
      <c r="JIR38" s="81" t="str">
        <f>CONCATENATE(Inhalt_K7!JIS52,"   ",Inhalt_K7!JIT52)</f>
        <v xml:space="preserve">   </v>
      </c>
      <c r="JIS38" s="81" t="str">
        <f>CONCATENATE(Inhalt_K7!JIT52,"   ",Inhalt_K7!JIU52)</f>
        <v xml:space="preserve">   </v>
      </c>
      <c r="JIT38" s="81" t="str">
        <f>CONCATENATE(Inhalt_K7!JIU52,"   ",Inhalt_K7!JIV52)</f>
        <v xml:space="preserve">   </v>
      </c>
      <c r="JIU38" s="81" t="str">
        <f>CONCATENATE(Inhalt_K7!JIV52,"   ",Inhalt_K7!JIW52)</f>
        <v xml:space="preserve">   </v>
      </c>
      <c r="JIV38" s="81" t="str">
        <f>CONCATENATE(Inhalt_K7!JIW52,"   ",Inhalt_K7!JIX52)</f>
        <v xml:space="preserve">   </v>
      </c>
      <c r="JIW38" s="81" t="str">
        <f>CONCATENATE(Inhalt_K7!JIX52,"   ",Inhalt_K7!JIY52)</f>
        <v xml:space="preserve">   </v>
      </c>
      <c r="JIX38" s="81" t="str">
        <f>CONCATENATE(Inhalt_K7!JIY52,"   ",Inhalt_K7!JIZ52)</f>
        <v xml:space="preserve">   </v>
      </c>
      <c r="JIY38" s="81" t="str">
        <f>CONCATENATE(Inhalt_K7!JIZ52,"   ",Inhalt_K7!JJA52)</f>
        <v xml:space="preserve">   </v>
      </c>
      <c r="JIZ38" s="81" t="str">
        <f>CONCATENATE(Inhalt_K7!JJA52,"   ",Inhalt_K7!JJB52)</f>
        <v xml:space="preserve">   </v>
      </c>
      <c r="JJA38" s="81" t="str">
        <f>CONCATENATE(Inhalt_K7!JJB52,"   ",Inhalt_K7!JJC52)</f>
        <v xml:space="preserve">   </v>
      </c>
      <c r="JJB38" s="81" t="str">
        <f>CONCATENATE(Inhalt_K7!JJC52,"   ",Inhalt_K7!JJD52)</f>
        <v xml:space="preserve">   </v>
      </c>
      <c r="JJC38" s="81" t="str">
        <f>CONCATENATE(Inhalt_K7!JJD52,"   ",Inhalt_K7!JJE52)</f>
        <v xml:space="preserve">   </v>
      </c>
      <c r="JJD38" s="81" t="str">
        <f>CONCATENATE(Inhalt_K7!JJE52,"   ",Inhalt_K7!JJF52)</f>
        <v xml:space="preserve">   </v>
      </c>
      <c r="JJE38" s="81" t="str">
        <f>CONCATENATE(Inhalt_K7!JJF52,"   ",Inhalt_K7!JJG52)</f>
        <v xml:space="preserve">   </v>
      </c>
      <c r="JJF38" s="81" t="str">
        <f>CONCATENATE(Inhalt_K7!JJG52,"   ",Inhalt_K7!JJH52)</f>
        <v xml:space="preserve">   </v>
      </c>
      <c r="JJG38" s="81" t="str">
        <f>CONCATENATE(Inhalt_K7!JJH52,"   ",Inhalt_K7!JJI52)</f>
        <v xml:space="preserve">   </v>
      </c>
      <c r="JJH38" s="81" t="str">
        <f>CONCATENATE(Inhalt_K7!JJI52,"   ",Inhalt_K7!JJJ52)</f>
        <v xml:space="preserve">   </v>
      </c>
      <c r="JJI38" s="81" t="str">
        <f>CONCATENATE(Inhalt_K7!JJJ52,"   ",Inhalt_K7!JJK52)</f>
        <v xml:space="preserve">   </v>
      </c>
      <c r="JJJ38" s="81" t="str">
        <f>CONCATENATE(Inhalt_K7!JJK52,"   ",Inhalt_K7!JJL52)</f>
        <v xml:space="preserve">   </v>
      </c>
      <c r="JJK38" s="81" t="str">
        <f>CONCATENATE(Inhalt_K7!JJL52,"   ",Inhalt_K7!JJM52)</f>
        <v xml:space="preserve">   </v>
      </c>
      <c r="JJL38" s="81" t="str">
        <f>CONCATENATE(Inhalt_K7!JJM52,"   ",Inhalt_K7!JJN52)</f>
        <v xml:space="preserve">   </v>
      </c>
      <c r="JJM38" s="81" t="str">
        <f>CONCATENATE(Inhalt_K7!JJN52,"   ",Inhalt_K7!JJO52)</f>
        <v xml:space="preserve">   </v>
      </c>
      <c r="JJN38" s="81" t="str">
        <f>CONCATENATE(Inhalt_K7!JJO52,"   ",Inhalt_K7!JJP52)</f>
        <v xml:space="preserve">   </v>
      </c>
      <c r="JJO38" s="81" t="str">
        <f>CONCATENATE(Inhalt_K7!JJP52,"   ",Inhalt_K7!JJQ52)</f>
        <v xml:space="preserve">   </v>
      </c>
      <c r="JJP38" s="81" t="str">
        <f>CONCATENATE(Inhalt_K7!JJQ52,"   ",Inhalt_K7!JJR52)</f>
        <v xml:space="preserve">   </v>
      </c>
      <c r="JJQ38" s="81" t="str">
        <f>CONCATENATE(Inhalt_K7!JJR52,"   ",Inhalt_K7!JJS52)</f>
        <v xml:space="preserve">   </v>
      </c>
      <c r="JJR38" s="81" t="str">
        <f>CONCATENATE(Inhalt_K7!JJS52,"   ",Inhalt_K7!JJT52)</f>
        <v xml:space="preserve">   </v>
      </c>
      <c r="JJS38" s="81" t="str">
        <f>CONCATENATE(Inhalt_K7!JJT52,"   ",Inhalt_K7!JJU52)</f>
        <v xml:space="preserve">   </v>
      </c>
      <c r="JJT38" s="81" t="str">
        <f>CONCATENATE(Inhalt_K7!JJU52,"   ",Inhalt_K7!JJV52)</f>
        <v xml:space="preserve">   </v>
      </c>
      <c r="JJU38" s="81" t="str">
        <f>CONCATENATE(Inhalt_K7!JJV52,"   ",Inhalt_K7!JJW52)</f>
        <v xml:space="preserve">   </v>
      </c>
      <c r="JJV38" s="81" t="str">
        <f>CONCATENATE(Inhalt_K7!JJW52,"   ",Inhalt_K7!JJX52)</f>
        <v xml:space="preserve">   </v>
      </c>
      <c r="JJW38" s="81" t="str">
        <f>CONCATENATE(Inhalt_K7!JJX52,"   ",Inhalt_K7!JJY52)</f>
        <v xml:space="preserve">   </v>
      </c>
      <c r="JJX38" s="81" t="str">
        <f>CONCATENATE(Inhalt_K7!JJY52,"   ",Inhalt_K7!JJZ52)</f>
        <v xml:space="preserve">   </v>
      </c>
      <c r="JJY38" s="81" t="str">
        <f>CONCATENATE(Inhalt_K7!JJZ52,"   ",Inhalt_K7!JKA52)</f>
        <v xml:space="preserve">   </v>
      </c>
      <c r="JJZ38" s="81" t="str">
        <f>CONCATENATE(Inhalt_K7!JKA52,"   ",Inhalt_K7!JKB52)</f>
        <v xml:space="preserve">   </v>
      </c>
      <c r="JKA38" s="81" t="str">
        <f>CONCATENATE(Inhalt_K7!JKB52,"   ",Inhalt_K7!JKC52)</f>
        <v xml:space="preserve">   </v>
      </c>
      <c r="JKB38" s="81" t="str">
        <f>CONCATENATE(Inhalt_K7!JKC52,"   ",Inhalt_K7!JKD52)</f>
        <v xml:space="preserve">   </v>
      </c>
      <c r="JKC38" s="81" t="str">
        <f>CONCATENATE(Inhalt_K7!JKD52,"   ",Inhalt_K7!JKE52)</f>
        <v xml:space="preserve">   </v>
      </c>
      <c r="JKD38" s="81" t="str">
        <f>CONCATENATE(Inhalt_K7!JKE52,"   ",Inhalt_K7!JKF52)</f>
        <v xml:space="preserve">   </v>
      </c>
      <c r="JKE38" s="81" t="str">
        <f>CONCATENATE(Inhalt_K7!JKF52,"   ",Inhalt_K7!JKG52)</f>
        <v xml:space="preserve">   </v>
      </c>
      <c r="JKF38" s="81" t="str">
        <f>CONCATENATE(Inhalt_K7!JKG52,"   ",Inhalt_K7!JKH52)</f>
        <v xml:space="preserve">   </v>
      </c>
      <c r="JKG38" s="81" t="str">
        <f>CONCATENATE(Inhalt_K7!JKH52,"   ",Inhalt_K7!JKI52)</f>
        <v xml:space="preserve">   </v>
      </c>
      <c r="JKH38" s="81" t="str">
        <f>CONCATENATE(Inhalt_K7!JKI52,"   ",Inhalt_K7!JKJ52)</f>
        <v xml:space="preserve">   </v>
      </c>
      <c r="JKI38" s="81" t="str">
        <f>CONCATENATE(Inhalt_K7!JKJ52,"   ",Inhalt_K7!JKK52)</f>
        <v xml:space="preserve">   </v>
      </c>
      <c r="JKJ38" s="81" t="str">
        <f>CONCATENATE(Inhalt_K7!JKK52,"   ",Inhalt_K7!JKL52)</f>
        <v xml:space="preserve">   </v>
      </c>
      <c r="JKK38" s="81" t="str">
        <f>CONCATENATE(Inhalt_K7!JKL52,"   ",Inhalt_K7!JKM52)</f>
        <v xml:space="preserve">   </v>
      </c>
      <c r="JKL38" s="81" t="str">
        <f>CONCATENATE(Inhalt_K7!JKM52,"   ",Inhalt_K7!JKN52)</f>
        <v xml:space="preserve">   </v>
      </c>
      <c r="JKM38" s="81" t="str">
        <f>CONCATENATE(Inhalt_K7!JKN52,"   ",Inhalt_K7!JKO52)</f>
        <v xml:space="preserve">   </v>
      </c>
      <c r="JKN38" s="81" t="str">
        <f>CONCATENATE(Inhalt_K7!JKO52,"   ",Inhalt_K7!JKP52)</f>
        <v xml:space="preserve">   </v>
      </c>
      <c r="JKO38" s="81" t="str">
        <f>CONCATENATE(Inhalt_K7!JKP52,"   ",Inhalt_K7!JKQ52)</f>
        <v xml:space="preserve">   </v>
      </c>
      <c r="JKP38" s="81" t="str">
        <f>CONCATENATE(Inhalt_K7!JKQ52,"   ",Inhalt_K7!JKR52)</f>
        <v xml:space="preserve">   </v>
      </c>
      <c r="JKQ38" s="81" t="str">
        <f>CONCATENATE(Inhalt_K7!JKR52,"   ",Inhalt_K7!JKS52)</f>
        <v xml:space="preserve">   </v>
      </c>
      <c r="JKR38" s="81" t="str">
        <f>CONCATENATE(Inhalt_K7!JKS52,"   ",Inhalt_K7!JKT52)</f>
        <v xml:space="preserve">   </v>
      </c>
      <c r="JKS38" s="81" t="str">
        <f>CONCATENATE(Inhalt_K7!JKT52,"   ",Inhalt_K7!JKU52)</f>
        <v xml:space="preserve">   </v>
      </c>
      <c r="JKT38" s="81" t="str">
        <f>CONCATENATE(Inhalt_K7!JKU52,"   ",Inhalt_K7!JKV52)</f>
        <v xml:space="preserve">   </v>
      </c>
      <c r="JKU38" s="81" t="str">
        <f>CONCATENATE(Inhalt_K7!JKV52,"   ",Inhalt_K7!JKW52)</f>
        <v xml:space="preserve">   </v>
      </c>
      <c r="JKV38" s="81" t="str">
        <f>CONCATENATE(Inhalt_K7!JKW52,"   ",Inhalt_K7!JKX52)</f>
        <v xml:space="preserve">   </v>
      </c>
      <c r="JKW38" s="81" t="str">
        <f>CONCATENATE(Inhalt_K7!JKX52,"   ",Inhalt_K7!JKY52)</f>
        <v xml:space="preserve">   </v>
      </c>
      <c r="JKX38" s="81" t="str">
        <f>CONCATENATE(Inhalt_K7!JKY52,"   ",Inhalt_K7!JKZ52)</f>
        <v xml:space="preserve">   </v>
      </c>
      <c r="JKY38" s="81" t="str">
        <f>CONCATENATE(Inhalt_K7!JKZ52,"   ",Inhalt_K7!JLA52)</f>
        <v xml:space="preserve">   </v>
      </c>
      <c r="JKZ38" s="81" t="str">
        <f>CONCATENATE(Inhalt_K7!JLA52,"   ",Inhalt_K7!JLB52)</f>
        <v xml:space="preserve">   </v>
      </c>
      <c r="JLA38" s="81" t="str">
        <f>CONCATENATE(Inhalt_K7!JLB52,"   ",Inhalt_K7!JLC52)</f>
        <v xml:space="preserve">   </v>
      </c>
      <c r="JLB38" s="81" t="str">
        <f>CONCATENATE(Inhalt_K7!JLC52,"   ",Inhalt_K7!JLD52)</f>
        <v xml:space="preserve">   </v>
      </c>
      <c r="JLC38" s="81" t="str">
        <f>CONCATENATE(Inhalt_K7!JLD52,"   ",Inhalt_K7!JLE52)</f>
        <v xml:space="preserve">   </v>
      </c>
      <c r="JLD38" s="81" t="str">
        <f>CONCATENATE(Inhalt_K7!JLE52,"   ",Inhalt_K7!JLF52)</f>
        <v xml:space="preserve">   </v>
      </c>
      <c r="JLE38" s="81" t="str">
        <f>CONCATENATE(Inhalt_K7!JLF52,"   ",Inhalt_K7!JLG52)</f>
        <v xml:space="preserve">   </v>
      </c>
      <c r="JLF38" s="81" t="str">
        <f>CONCATENATE(Inhalt_K7!JLG52,"   ",Inhalt_K7!JLH52)</f>
        <v xml:space="preserve">   </v>
      </c>
      <c r="JLG38" s="81" t="str">
        <f>CONCATENATE(Inhalt_K7!JLH52,"   ",Inhalt_K7!JLI52)</f>
        <v xml:space="preserve">   </v>
      </c>
      <c r="JLH38" s="81" t="str">
        <f>CONCATENATE(Inhalt_K7!JLI52,"   ",Inhalt_K7!JLJ52)</f>
        <v xml:space="preserve">   </v>
      </c>
      <c r="JLI38" s="81" t="str">
        <f>CONCATENATE(Inhalt_K7!JLJ52,"   ",Inhalt_K7!JLK52)</f>
        <v xml:space="preserve">   </v>
      </c>
      <c r="JLJ38" s="81" t="str">
        <f>CONCATENATE(Inhalt_K7!JLK52,"   ",Inhalt_K7!JLL52)</f>
        <v xml:space="preserve">   </v>
      </c>
      <c r="JLK38" s="81" t="str">
        <f>CONCATENATE(Inhalt_K7!JLL52,"   ",Inhalt_K7!JLM52)</f>
        <v xml:space="preserve">   </v>
      </c>
      <c r="JLL38" s="81" t="str">
        <f>CONCATENATE(Inhalt_K7!JLM52,"   ",Inhalt_K7!JLN52)</f>
        <v xml:space="preserve">   </v>
      </c>
      <c r="JLM38" s="81" t="str">
        <f>CONCATENATE(Inhalt_K7!JLN52,"   ",Inhalt_K7!JLO52)</f>
        <v xml:space="preserve">   </v>
      </c>
      <c r="JLN38" s="81" t="str">
        <f>CONCATENATE(Inhalt_K7!JLO52,"   ",Inhalt_K7!JLP52)</f>
        <v xml:space="preserve">   </v>
      </c>
      <c r="JLO38" s="81" t="str">
        <f>CONCATENATE(Inhalt_K7!JLP52,"   ",Inhalt_K7!JLQ52)</f>
        <v xml:space="preserve">   </v>
      </c>
      <c r="JLP38" s="81" t="str">
        <f>CONCATENATE(Inhalt_K7!JLQ52,"   ",Inhalt_K7!JLR52)</f>
        <v xml:space="preserve">   </v>
      </c>
      <c r="JLQ38" s="81" t="str">
        <f>CONCATENATE(Inhalt_K7!JLR52,"   ",Inhalt_K7!JLS52)</f>
        <v xml:space="preserve">   </v>
      </c>
      <c r="JLR38" s="81" t="str">
        <f>CONCATENATE(Inhalt_K7!JLS52,"   ",Inhalt_K7!JLT52)</f>
        <v xml:space="preserve">   </v>
      </c>
      <c r="JLS38" s="81" t="str">
        <f>CONCATENATE(Inhalt_K7!JLT52,"   ",Inhalt_K7!JLU52)</f>
        <v xml:space="preserve">   </v>
      </c>
      <c r="JLT38" s="81" t="str">
        <f>CONCATENATE(Inhalt_K7!JLU52,"   ",Inhalt_K7!JLV52)</f>
        <v xml:space="preserve">   </v>
      </c>
      <c r="JLU38" s="81" t="str">
        <f>CONCATENATE(Inhalt_K7!JLV52,"   ",Inhalt_K7!JLW52)</f>
        <v xml:space="preserve">   </v>
      </c>
      <c r="JLV38" s="81" t="str">
        <f>CONCATENATE(Inhalt_K7!JLW52,"   ",Inhalt_K7!JLX52)</f>
        <v xml:space="preserve">   </v>
      </c>
      <c r="JLW38" s="81" t="str">
        <f>CONCATENATE(Inhalt_K7!JLX52,"   ",Inhalt_K7!JLY52)</f>
        <v xml:space="preserve">   </v>
      </c>
      <c r="JLX38" s="81" t="str">
        <f>CONCATENATE(Inhalt_K7!JLY52,"   ",Inhalt_K7!JLZ52)</f>
        <v xml:space="preserve">   </v>
      </c>
      <c r="JLY38" s="81" t="str">
        <f>CONCATENATE(Inhalt_K7!JLZ52,"   ",Inhalt_K7!JMA52)</f>
        <v xml:space="preserve">   </v>
      </c>
      <c r="JLZ38" s="81" t="str">
        <f>CONCATENATE(Inhalt_K7!JMA52,"   ",Inhalt_K7!JMB52)</f>
        <v xml:space="preserve">   </v>
      </c>
      <c r="JMA38" s="81" t="str">
        <f>CONCATENATE(Inhalt_K7!JMB52,"   ",Inhalt_K7!JMC52)</f>
        <v xml:space="preserve">   </v>
      </c>
      <c r="JMB38" s="81" t="str">
        <f>CONCATENATE(Inhalt_K7!JMC52,"   ",Inhalt_K7!JMD52)</f>
        <v xml:space="preserve">   </v>
      </c>
      <c r="JMC38" s="81" t="str">
        <f>CONCATENATE(Inhalt_K7!JMD52,"   ",Inhalt_K7!JME52)</f>
        <v xml:space="preserve">   </v>
      </c>
      <c r="JMD38" s="81" t="str">
        <f>CONCATENATE(Inhalt_K7!JME52,"   ",Inhalt_K7!JMF52)</f>
        <v xml:space="preserve">   </v>
      </c>
      <c r="JME38" s="81" t="str">
        <f>CONCATENATE(Inhalt_K7!JMF52,"   ",Inhalt_K7!JMG52)</f>
        <v xml:space="preserve">   </v>
      </c>
      <c r="JMF38" s="81" t="str">
        <f>CONCATENATE(Inhalt_K7!JMG52,"   ",Inhalt_K7!JMH52)</f>
        <v xml:space="preserve">   </v>
      </c>
      <c r="JMG38" s="81" t="str">
        <f>CONCATENATE(Inhalt_K7!JMH52,"   ",Inhalt_K7!JMI52)</f>
        <v xml:space="preserve">   </v>
      </c>
      <c r="JMH38" s="81" t="str">
        <f>CONCATENATE(Inhalt_K7!JMI52,"   ",Inhalt_K7!JMJ52)</f>
        <v xml:space="preserve">   </v>
      </c>
      <c r="JMI38" s="81" t="str">
        <f>CONCATENATE(Inhalt_K7!JMJ52,"   ",Inhalt_K7!JMK52)</f>
        <v xml:space="preserve">   </v>
      </c>
      <c r="JMJ38" s="81" t="str">
        <f>CONCATENATE(Inhalt_K7!JMK52,"   ",Inhalt_K7!JML52)</f>
        <v xml:space="preserve">   </v>
      </c>
      <c r="JMK38" s="81" t="str">
        <f>CONCATENATE(Inhalt_K7!JML52,"   ",Inhalt_K7!JMM52)</f>
        <v xml:space="preserve">   </v>
      </c>
      <c r="JML38" s="81" t="str">
        <f>CONCATENATE(Inhalt_K7!JMM52,"   ",Inhalt_K7!JMN52)</f>
        <v xml:space="preserve">   </v>
      </c>
      <c r="JMM38" s="81" t="str">
        <f>CONCATENATE(Inhalt_K7!JMN52,"   ",Inhalt_K7!JMO52)</f>
        <v xml:space="preserve">   </v>
      </c>
      <c r="JMN38" s="81" t="str">
        <f>CONCATENATE(Inhalt_K7!JMO52,"   ",Inhalt_K7!JMP52)</f>
        <v xml:space="preserve">   </v>
      </c>
      <c r="JMO38" s="81" t="str">
        <f>CONCATENATE(Inhalt_K7!JMP52,"   ",Inhalt_K7!JMQ52)</f>
        <v xml:space="preserve">   </v>
      </c>
      <c r="JMP38" s="81" t="str">
        <f>CONCATENATE(Inhalt_K7!JMQ52,"   ",Inhalt_K7!JMR52)</f>
        <v xml:space="preserve">   </v>
      </c>
      <c r="JMQ38" s="81" t="str">
        <f>CONCATENATE(Inhalt_K7!JMR52,"   ",Inhalt_K7!JMS52)</f>
        <v xml:space="preserve">   </v>
      </c>
      <c r="JMR38" s="81" t="str">
        <f>CONCATENATE(Inhalt_K7!JMS52,"   ",Inhalt_K7!JMT52)</f>
        <v xml:space="preserve">   </v>
      </c>
      <c r="JMS38" s="81" t="str">
        <f>CONCATENATE(Inhalt_K7!JMT52,"   ",Inhalt_K7!JMU52)</f>
        <v xml:space="preserve">   </v>
      </c>
      <c r="JMT38" s="81" t="str">
        <f>CONCATENATE(Inhalt_K7!JMU52,"   ",Inhalt_K7!JMV52)</f>
        <v xml:space="preserve">   </v>
      </c>
      <c r="JMU38" s="81" t="str">
        <f>CONCATENATE(Inhalt_K7!JMV52,"   ",Inhalt_K7!JMW52)</f>
        <v xml:space="preserve">   </v>
      </c>
      <c r="JMV38" s="81" t="str">
        <f>CONCATENATE(Inhalt_K7!JMW52,"   ",Inhalt_K7!JMX52)</f>
        <v xml:space="preserve">   </v>
      </c>
      <c r="JMW38" s="81" t="str">
        <f>CONCATENATE(Inhalt_K7!JMX52,"   ",Inhalt_K7!JMY52)</f>
        <v xml:space="preserve">   </v>
      </c>
      <c r="JMX38" s="81" t="str">
        <f>CONCATENATE(Inhalt_K7!JMY52,"   ",Inhalt_K7!JMZ52)</f>
        <v xml:space="preserve">   </v>
      </c>
      <c r="JMY38" s="81" t="str">
        <f>CONCATENATE(Inhalt_K7!JMZ52,"   ",Inhalt_K7!JNA52)</f>
        <v xml:space="preserve">   </v>
      </c>
      <c r="JMZ38" s="81" t="str">
        <f>CONCATENATE(Inhalt_K7!JNA52,"   ",Inhalt_K7!JNB52)</f>
        <v xml:space="preserve">   </v>
      </c>
      <c r="JNA38" s="81" t="str">
        <f>CONCATENATE(Inhalt_K7!JNB52,"   ",Inhalt_K7!JNC52)</f>
        <v xml:space="preserve">   </v>
      </c>
      <c r="JNB38" s="81" t="str">
        <f>CONCATENATE(Inhalt_K7!JNC52,"   ",Inhalt_K7!JND52)</f>
        <v xml:space="preserve">   </v>
      </c>
      <c r="JNC38" s="81" t="str">
        <f>CONCATENATE(Inhalt_K7!JND52,"   ",Inhalt_K7!JNE52)</f>
        <v xml:space="preserve">   </v>
      </c>
      <c r="JND38" s="81" t="str">
        <f>CONCATENATE(Inhalt_K7!JNE52,"   ",Inhalt_K7!JNF52)</f>
        <v xml:space="preserve">   </v>
      </c>
      <c r="JNE38" s="81" t="str">
        <f>CONCATENATE(Inhalt_K7!JNF52,"   ",Inhalt_K7!JNG52)</f>
        <v xml:space="preserve">   </v>
      </c>
      <c r="JNF38" s="81" t="str">
        <f>CONCATENATE(Inhalt_K7!JNG52,"   ",Inhalt_K7!JNH52)</f>
        <v xml:space="preserve">   </v>
      </c>
      <c r="JNG38" s="81" t="str">
        <f>CONCATENATE(Inhalt_K7!JNH52,"   ",Inhalt_K7!JNI52)</f>
        <v xml:space="preserve">   </v>
      </c>
      <c r="JNH38" s="81" t="str">
        <f>CONCATENATE(Inhalt_K7!JNI52,"   ",Inhalt_K7!JNJ52)</f>
        <v xml:space="preserve">   </v>
      </c>
      <c r="JNI38" s="81" t="str">
        <f>CONCATENATE(Inhalt_K7!JNJ52,"   ",Inhalt_K7!JNK52)</f>
        <v xml:space="preserve">   </v>
      </c>
      <c r="JNJ38" s="81" t="str">
        <f>CONCATENATE(Inhalt_K7!JNK52,"   ",Inhalt_K7!JNL52)</f>
        <v xml:space="preserve">   </v>
      </c>
      <c r="JNK38" s="81" t="str">
        <f>CONCATENATE(Inhalt_K7!JNL52,"   ",Inhalt_K7!JNM52)</f>
        <v xml:space="preserve">   </v>
      </c>
      <c r="JNL38" s="81" t="str">
        <f>CONCATENATE(Inhalt_K7!JNM52,"   ",Inhalt_K7!JNN52)</f>
        <v xml:space="preserve">   </v>
      </c>
      <c r="JNM38" s="81" t="str">
        <f>CONCATENATE(Inhalt_K7!JNN52,"   ",Inhalt_K7!JNO52)</f>
        <v xml:space="preserve">   </v>
      </c>
      <c r="JNN38" s="81" t="str">
        <f>CONCATENATE(Inhalt_K7!JNO52,"   ",Inhalt_K7!JNP52)</f>
        <v xml:space="preserve">   </v>
      </c>
      <c r="JNO38" s="81" t="str">
        <f>CONCATENATE(Inhalt_K7!JNP52,"   ",Inhalt_K7!JNQ52)</f>
        <v xml:space="preserve">   </v>
      </c>
      <c r="JNP38" s="81" t="str">
        <f>CONCATENATE(Inhalt_K7!JNQ52,"   ",Inhalt_K7!JNR52)</f>
        <v xml:space="preserve">   </v>
      </c>
      <c r="JNQ38" s="81" t="str">
        <f>CONCATENATE(Inhalt_K7!JNR52,"   ",Inhalt_K7!JNS52)</f>
        <v xml:space="preserve">   </v>
      </c>
      <c r="JNR38" s="81" t="str">
        <f>CONCATENATE(Inhalt_K7!JNS52,"   ",Inhalt_K7!JNT52)</f>
        <v xml:space="preserve">   </v>
      </c>
      <c r="JNS38" s="81" t="str">
        <f>CONCATENATE(Inhalt_K7!JNT52,"   ",Inhalt_K7!JNU52)</f>
        <v xml:space="preserve">   </v>
      </c>
      <c r="JNT38" s="81" t="str">
        <f>CONCATENATE(Inhalt_K7!JNU52,"   ",Inhalt_K7!JNV52)</f>
        <v xml:space="preserve">   </v>
      </c>
      <c r="JNU38" s="81" t="str">
        <f>CONCATENATE(Inhalt_K7!JNV52,"   ",Inhalt_K7!JNW52)</f>
        <v xml:space="preserve">   </v>
      </c>
      <c r="JNV38" s="81" t="str">
        <f>CONCATENATE(Inhalt_K7!JNW52,"   ",Inhalt_K7!JNX52)</f>
        <v xml:space="preserve">   </v>
      </c>
      <c r="JNW38" s="81" t="str">
        <f>CONCATENATE(Inhalt_K7!JNX52,"   ",Inhalt_K7!JNY52)</f>
        <v xml:space="preserve">   </v>
      </c>
      <c r="JNX38" s="81" t="str">
        <f>CONCATENATE(Inhalt_K7!JNY52,"   ",Inhalt_K7!JNZ52)</f>
        <v xml:space="preserve">   </v>
      </c>
      <c r="JNY38" s="81" t="str">
        <f>CONCATENATE(Inhalt_K7!JNZ52,"   ",Inhalt_K7!JOA52)</f>
        <v xml:space="preserve">   </v>
      </c>
      <c r="JNZ38" s="81" t="str">
        <f>CONCATENATE(Inhalt_K7!JOA52,"   ",Inhalt_K7!JOB52)</f>
        <v xml:space="preserve">   </v>
      </c>
      <c r="JOA38" s="81" t="str">
        <f>CONCATENATE(Inhalt_K7!JOB52,"   ",Inhalt_K7!JOC52)</f>
        <v xml:space="preserve">   </v>
      </c>
      <c r="JOB38" s="81" t="str">
        <f>CONCATENATE(Inhalt_K7!JOC52,"   ",Inhalt_K7!JOD52)</f>
        <v xml:space="preserve">   </v>
      </c>
      <c r="JOC38" s="81" t="str">
        <f>CONCATENATE(Inhalt_K7!JOD52,"   ",Inhalt_K7!JOE52)</f>
        <v xml:space="preserve">   </v>
      </c>
      <c r="JOD38" s="81" t="str">
        <f>CONCATENATE(Inhalt_K7!JOE52,"   ",Inhalt_K7!JOF52)</f>
        <v xml:space="preserve">   </v>
      </c>
      <c r="JOE38" s="81" t="str">
        <f>CONCATENATE(Inhalt_K7!JOF52,"   ",Inhalt_K7!JOG52)</f>
        <v xml:space="preserve">   </v>
      </c>
      <c r="JOF38" s="81" t="str">
        <f>CONCATENATE(Inhalt_K7!JOG52,"   ",Inhalt_K7!JOH52)</f>
        <v xml:space="preserve">   </v>
      </c>
      <c r="JOG38" s="81" t="str">
        <f>CONCATENATE(Inhalt_K7!JOH52,"   ",Inhalt_K7!JOI52)</f>
        <v xml:space="preserve">   </v>
      </c>
      <c r="JOH38" s="81" t="str">
        <f>CONCATENATE(Inhalt_K7!JOI52,"   ",Inhalt_K7!JOJ52)</f>
        <v xml:space="preserve">   </v>
      </c>
      <c r="JOI38" s="81" t="str">
        <f>CONCATENATE(Inhalt_K7!JOJ52,"   ",Inhalt_K7!JOK52)</f>
        <v xml:space="preserve">   </v>
      </c>
      <c r="JOJ38" s="81" t="str">
        <f>CONCATENATE(Inhalt_K7!JOK52,"   ",Inhalt_K7!JOL52)</f>
        <v xml:space="preserve">   </v>
      </c>
      <c r="JOK38" s="81" t="str">
        <f>CONCATENATE(Inhalt_K7!JOL52,"   ",Inhalt_K7!JOM52)</f>
        <v xml:space="preserve">   </v>
      </c>
      <c r="JOL38" s="81" t="str">
        <f>CONCATENATE(Inhalt_K7!JOM52,"   ",Inhalt_K7!JON52)</f>
        <v xml:space="preserve">   </v>
      </c>
      <c r="JOM38" s="81" t="str">
        <f>CONCATENATE(Inhalt_K7!JON52,"   ",Inhalt_K7!JOO52)</f>
        <v xml:space="preserve">   </v>
      </c>
      <c r="JON38" s="81" t="str">
        <f>CONCATENATE(Inhalt_K7!JOO52,"   ",Inhalt_K7!JOP52)</f>
        <v xml:space="preserve">   </v>
      </c>
      <c r="JOO38" s="81" t="str">
        <f>CONCATENATE(Inhalt_K7!JOP52,"   ",Inhalt_K7!JOQ52)</f>
        <v xml:space="preserve">   </v>
      </c>
      <c r="JOP38" s="81" t="str">
        <f>CONCATENATE(Inhalt_K7!JOQ52,"   ",Inhalt_K7!JOR52)</f>
        <v xml:space="preserve">   </v>
      </c>
      <c r="JOQ38" s="81" t="str">
        <f>CONCATENATE(Inhalt_K7!JOR52,"   ",Inhalt_K7!JOS52)</f>
        <v xml:space="preserve">   </v>
      </c>
      <c r="JOR38" s="81" t="str">
        <f>CONCATENATE(Inhalt_K7!JOS52,"   ",Inhalt_K7!JOT52)</f>
        <v xml:space="preserve">   </v>
      </c>
      <c r="JOS38" s="81" t="str">
        <f>CONCATENATE(Inhalt_K7!JOT52,"   ",Inhalt_K7!JOU52)</f>
        <v xml:space="preserve">   </v>
      </c>
      <c r="JOT38" s="81" t="str">
        <f>CONCATENATE(Inhalt_K7!JOU52,"   ",Inhalt_K7!JOV52)</f>
        <v xml:space="preserve">   </v>
      </c>
      <c r="JOU38" s="81" t="str">
        <f>CONCATENATE(Inhalt_K7!JOV52,"   ",Inhalt_K7!JOW52)</f>
        <v xml:space="preserve">   </v>
      </c>
      <c r="JOV38" s="81" t="str">
        <f>CONCATENATE(Inhalt_K7!JOW52,"   ",Inhalt_K7!JOX52)</f>
        <v xml:space="preserve">   </v>
      </c>
      <c r="JOW38" s="81" t="str">
        <f>CONCATENATE(Inhalt_K7!JOX52,"   ",Inhalt_K7!JOY52)</f>
        <v xml:space="preserve">   </v>
      </c>
      <c r="JOX38" s="81" t="str">
        <f>CONCATENATE(Inhalt_K7!JOY52,"   ",Inhalt_K7!JOZ52)</f>
        <v xml:space="preserve">   </v>
      </c>
      <c r="JOY38" s="81" t="str">
        <f>CONCATENATE(Inhalt_K7!JOZ52,"   ",Inhalt_K7!JPA52)</f>
        <v xml:space="preserve">   </v>
      </c>
      <c r="JOZ38" s="81" t="str">
        <f>CONCATENATE(Inhalt_K7!JPA52,"   ",Inhalt_K7!JPB52)</f>
        <v xml:space="preserve">   </v>
      </c>
      <c r="JPA38" s="81" t="str">
        <f>CONCATENATE(Inhalt_K7!JPB52,"   ",Inhalt_K7!JPC52)</f>
        <v xml:space="preserve">   </v>
      </c>
      <c r="JPB38" s="81" t="str">
        <f>CONCATENATE(Inhalt_K7!JPC52,"   ",Inhalt_K7!JPD52)</f>
        <v xml:space="preserve">   </v>
      </c>
      <c r="JPC38" s="81" t="str">
        <f>CONCATENATE(Inhalt_K7!JPD52,"   ",Inhalt_K7!JPE52)</f>
        <v xml:space="preserve">   </v>
      </c>
      <c r="JPD38" s="81" t="str">
        <f>CONCATENATE(Inhalt_K7!JPE52,"   ",Inhalt_K7!JPF52)</f>
        <v xml:space="preserve">   </v>
      </c>
      <c r="JPE38" s="81" t="str">
        <f>CONCATENATE(Inhalt_K7!JPF52,"   ",Inhalt_K7!JPG52)</f>
        <v xml:space="preserve">   </v>
      </c>
      <c r="JPF38" s="81" t="str">
        <f>CONCATENATE(Inhalt_K7!JPG52,"   ",Inhalt_K7!JPH52)</f>
        <v xml:space="preserve">   </v>
      </c>
      <c r="JPG38" s="81" t="str">
        <f>CONCATENATE(Inhalt_K7!JPH52,"   ",Inhalt_K7!JPI52)</f>
        <v xml:space="preserve">   </v>
      </c>
      <c r="JPH38" s="81" t="str">
        <f>CONCATENATE(Inhalt_K7!JPI52,"   ",Inhalt_K7!JPJ52)</f>
        <v xml:space="preserve">   </v>
      </c>
      <c r="JPI38" s="81" t="str">
        <f>CONCATENATE(Inhalt_K7!JPJ52,"   ",Inhalt_K7!JPK52)</f>
        <v xml:space="preserve">   </v>
      </c>
      <c r="JPJ38" s="81" t="str">
        <f>CONCATENATE(Inhalt_K7!JPK52,"   ",Inhalt_K7!JPL52)</f>
        <v xml:space="preserve">   </v>
      </c>
      <c r="JPK38" s="81" t="str">
        <f>CONCATENATE(Inhalt_K7!JPL52,"   ",Inhalt_K7!JPM52)</f>
        <v xml:space="preserve">   </v>
      </c>
      <c r="JPL38" s="81" t="str">
        <f>CONCATENATE(Inhalt_K7!JPM52,"   ",Inhalt_K7!JPN52)</f>
        <v xml:space="preserve">   </v>
      </c>
      <c r="JPM38" s="81" t="str">
        <f>CONCATENATE(Inhalt_K7!JPN52,"   ",Inhalt_K7!JPO52)</f>
        <v xml:space="preserve">   </v>
      </c>
      <c r="JPN38" s="81" t="str">
        <f>CONCATENATE(Inhalt_K7!JPO52,"   ",Inhalt_K7!JPP52)</f>
        <v xml:space="preserve">   </v>
      </c>
      <c r="JPO38" s="81" t="str">
        <f>CONCATENATE(Inhalt_K7!JPP52,"   ",Inhalt_K7!JPQ52)</f>
        <v xml:space="preserve">   </v>
      </c>
      <c r="JPP38" s="81" t="str">
        <f>CONCATENATE(Inhalt_K7!JPQ52,"   ",Inhalt_K7!JPR52)</f>
        <v xml:space="preserve">   </v>
      </c>
      <c r="JPQ38" s="81" t="str">
        <f>CONCATENATE(Inhalt_K7!JPR52,"   ",Inhalt_K7!JPS52)</f>
        <v xml:space="preserve">   </v>
      </c>
      <c r="JPR38" s="81" t="str">
        <f>CONCATENATE(Inhalt_K7!JPS52,"   ",Inhalt_K7!JPT52)</f>
        <v xml:space="preserve">   </v>
      </c>
      <c r="JPS38" s="81" t="str">
        <f>CONCATENATE(Inhalt_K7!JPT52,"   ",Inhalt_K7!JPU52)</f>
        <v xml:space="preserve">   </v>
      </c>
      <c r="JPT38" s="81" t="str">
        <f>CONCATENATE(Inhalt_K7!JPU52,"   ",Inhalt_K7!JPV52)</f>
        <v xml:space="preserve">   </v>
      </c>
      <c r="JPU38" s="81" t="str">
        <f>CONCATENATE(Inhalt_K7!JPV52,"   ",Inhalt_K7!JPW52)</f>
        <v xml:space="preserve">   </v>
      </c>
      <c r="JPV38" s="81" t="str">
        <f>CONCATENATE(Inhalt_K7!JPW52,"   ",Inhalt_K7!JPX52)</f>
        <v xml:space="preserve">   </v>
      </c>
      <c r="JPW38" s="81" t="str">
        <f>CONCATENATE(Inhalt_K7!JPX52,"   ",Inhalt_K7!JPY52)</f>
        <v xml:space="preserve">   </v>
      </c>
      <c r="JPX38" s="81" t="str">
        <f>CONCATENATE(Inhalt_K7!JPY52,"   ",Inhalt_K7!JPZ52)</f>
        <v xml:space="preserve">   </v>
      </c>
      <c r="JPY38" s="81" t="str">
        <f>CONCATENATE(Inhalt_K7!JPZ52,"   ",Inhalt_K7!JQA52)</f>
        <v xml:space="preserve">   </v>
      </c>
      <c r="JPZ38" s="81" t="str">
        <f>CONCATENATE(Inhalt_K7!JQA52,"   ",Inhalt_K7!JQB52)</f>
        <v xml:space="preserve">   </v>
      </c>
      <c r="JQA38" s="81" t="str">
        <f>CONCATENATE(Inhalt_K7!JQB52,"   ",Inhalt_K7!JQC52)</f>
        <v xml:space="preserve">   </v>
      </c>
      <c r="JQB38" s="81" t="str">
        <f>CONCATENATE(Inhalt_K7!JQC52,"   ",Inhalt_K7!JQD52)</f>
        <v xml:space="preserve">   </v>
      </c>
      <c r="JQC38" s="81" t="str">
        <f>CONCATENATE(Inhalt_K7!JQD52,"   ",Inhalt_K7!JQE52)</f>
        <v xml:space="preserve">   </v>
      </c>
      <c r="JQD38" s="81" t="str">
        <f>CONCATENATE(Inhalt_K7!JQE52,"   ",Inhalt_K7!JQF52)</f>
        <v xml:space="preserve">   </v>
      </c>
      <c r="JQE38" s="81" t="str">
        <f>CONCATENATE(Inhalt_K7!JQF52,"   ",Inhalt_K7!JQG52)</f>
        <v xml:space="preserve">   </v>
      </c>
      <c r="JQF38" s="81" t="str">
        <f>CONCATENATE(Inhalt_K7!JQG52,"   ",Inhalt_K7!JQH52)</f>
        <v xml:space="preserve">   </v>
      </c>
      <c r="JQG38" s="81" t="str">
        <f>CONCATENATE(Inhalt_K7!JQH52,"   ",Inhalt_K7!JQI52)</f>
        <v xml:space="preserve">   </v>
      </c>
      <c r="JQH38" s="81" t="str">
        <f>CONCATENATE(Inhalt_K7!JQI52,"   ",Inhalt_K7!JQJ52)</f>
        <v xml:space="preserve">   </v>
      </c>
      <c r="JQI38" s="81" t="str">
        <f>CONCATENATE(Inhalt_K7!JQJ52,"   ",Inhalt_K7!JQK52)</f>
        <v xml:space="preserve">   </v>
      </c>
      <c r="JQJ38" s="81" t="str">
        <f>CONCATENATE(Inhalt_K7!JQK52,"   ",Inhalt_K7!JQL52)</f>
        <v xml:space="preserve">   </v>
      </c>
      <c r="JQK38" s="81" t="str">
        <f>CONCATENATE(Inhalt_K7!JQL52,"   ",Inhalt_K7!JQM52)</f>
        <v xml:space="preserve">   </v>
      </c>
      <c r="JQL38" s="81" t="str">
        <f>CONCATENATE(Inhalt_K7!JQM52,"   ",Inhalt_K7!JQN52)</f>
        <v xml:space="preserve">   </v>
      </c>
      <c r="JQM38" s="81" t="str">
        <f>CONCATENATE(Inhalt_K7!JQN52,"   ",Inhalt_K7!JQO52)</f>
        <v xml:space="preserve">   </v>
      </c>
      <c r="JQN38" s="81" t="str">
        <f>CONCATENATE(Inhalt_K7!JQO52,"   ",Inhalt_K7!JQP52)</f>
        <v xml:space="preserve">   </v>
      </c>
      <c r="JQO38" s="81" t="str">
        <f>CONCATENATE(Inhalt_K7!JQP52,"   ",Inhalt_K7!JQQ52)</f>
        <v xml:space="preserve">   </v>
      </c>
      <c r="JQP38" s="81" t="str">
        <f>CONCATENATE(Inhalt_K7!JQQ52,"   ",Inhalt_K7!JQR52)</f>
        <v xml:space="preserve">   </v>
      </c>
      <c r="JQQ38" s="81" t="str">
        <f>CONCATENATE(Inhalt_K7!JQR52,"   ",Inhalt_K7!JQS52)</f>
        <v xml:space="preserve">   </v>
      </c>
      <c r="JQR38" s="81" t="str">
        <f>CONCATENATE(Inhalt_K7!JQS52,"   ",Inhalt_K7!JQT52)</f>
        <v xml:space="preserve">   </v>
      </c>
      <c r="JQS38" s="81" t="str">
        <f>CONCATENATE(Inhalt_K7!JQT52,"   ",Inhalt_K7!JQU52)</f>
        <v xml:space="preserve">   </v>
      </c>
      <c r="JQT38" s="81" t="str">
        <f>CONCATENATE(Inhalt_K7!JQU52,"   ",Inhalt_K7!JQV52)</f>
        <v xml:space="preserve">   </v>
      </c>
      <c r="JQU38" s="81" t="str">
        <f>CONCATENATE(Inhalt_K7!JQV52,"   ",Inhalt_K7!JQW52)</f>
        <v xml:space="preserve">   </v>
      </c>
      <c r="JQV38" s="81" t="str">
        <f>CONCATENATE(Inhalt_K7!JQW52,"   ",Inhalt_K7!JQX52)</f>
        <v xml:space="preserve">   </v>
      </c>
      <c r="JQW38" s="81" t="str">
        <f>CONCATENATE(Inhalt_K7!JQX52,"   ",Inhalt_K7!JQY52)</f>
        <v xml:space="preserve">   </v>
      </c>
      <c r="JQX38" s="81" t="str">
        <f>CONCATENATE(Inhalt_K7!JQY52,"   ",Inhalt_K7!JQZ52)</f>
        <v xml:space="preserve">   </v>
      </c>
      <c r="JQY38" s="81" t="str">
        <f>CONCATENATE(Inhalt_K7!JQZ52,"   ",Inhalt_K7!JRA52)</f>
        <v xml:space="preserve">   </v>
      </c>
      <c r="JQZ38" s="81" t="str">
        <f>CONCATENATE(Inhalt_K7!JRA52,"   ",Inhalt_K7!JRB52)</f>
        <v xml:space="preserve">   </v>
      </c>
      <c r="JRA38" s="81" t="str">
        <f>CONCATENATE(Inhalt_K7!JRB52,"   ",Inhalt_K7!JRC52)</f>
        <v xml:space="preserve">   </v>
      </c>
      <c r="JRB38" s="81" t="str">
        <f>CONCATENATE(Inhalt_K7!JRC52,"   ",Inhalt_K7!JRD52)</f>
        <v xml:space="preserve">   </v>
      </c>
      <c r="JRC38" s="81" t="str">
        <f>CONCATENATE(Inhalt_K7!JRD52,"   ",Inhalt_K7!JRE52)</f>
        <v xml:space="preserve">   </v>
      </c>
      <c r="JRD38" s="81" t="str">
        <f>CONCATENATE(Inhalt_K7!JRE52,"   ",Inhalt_K7!JRF52)</f>
        <v xml:space="preserve">   </v>
      </c>
      <c r="JRE38" s="81" t="str">
        <f>CONCATENATE(Inhalt_K7!JRF52,"   ",Inhalt_K7!JRG52)</f>
        <v xml:space="preserve">   </v>
      </c>
      <c r="JRF38" s="81" t="str">
        <f>CONCATENATE(Inhalt_K7!JRG52,"   ",Inhalt_K7!JRH52)</f>
        <v xml:space="preserve">   </v>
      </c>
      <c r="JRG38" s="81" t="str">
        <f>CONCATENATE(Inhalt_K7!JRH52,"   ",Inhalt_K7!JRI52)</f>
        <v xml:space="preserve">   </v>
      </c>
      <c r="JRH38" s="81" t="str">
        <f>CONCATENATE(Inhalt_K7!JRI52,"   ",Inhalt_K7!JRJ52)</f>
        <v xml:space="preserve">   </v>
      </c>
      <c r="JRI38" s="81" t="str">
        <f>CONCATENATE(Inhalt_K7!JRJ52,"   ",Inhalt_K7!JRK52)</f>
        <v xml:space="preserve">   </v>
      </c>
      <c r="JRJ38" s="81" t="str">
        <f>CONCATENATE(Inhalt_K7!JRK52,"   ",Inhalt_K7!JRL52)</f>
        <v xml:space="preserve">   </v>
      </c>
      <c r="JRK38" s="81" t="str">
        <f>CONCATENATE(Inhalt_K7!JRL52,"   ",Inhalt_K7!JRM52)</f>
        <v xml:space="preserve">   </v>
      </c>
      <c r="JRL38" s="81" t="str">
        <f>CONCATENATE(Inhalt_K7!JRM52,"   ",Inhalt_K7!JRN52)</f>
        <v xml:space="preserve">   </v>
      </c>
      <c r="JRM38" s="81" t="str">
        <f>CONCATENATE(Inhalt_K7!JRN52,"   ",Inhalt_K7!JRO52)</f>
        <v xml:space="preserve">   </v>
      </c>
      <c r="JRN38" s="81" t="str">
        <f>CONCATENATE(Inhalt_K7!JRO52,"   ",Inhalt_K7!JRP52)</f>
        <v xml:space="preserve">   </v>
      </c>
      <c r="JRO38" s="81" t="str">
        <f>CONCATENATE(Inhalt_K7!JRP52,"   ",Inhalt_K7!JRQ52)</f>
        <v xml:space="preserve">   </v>
      </c>
      <c r="JRP38" s="81" t="str">
        <f>CONCATENATE(Inhalt_K7!JRQ52,"   ",Inhalt_K7!JRR52)</f>
        <v xml:space="preserve">   </v>
      </c>
      <c r="JRQ38" s="81" t="str">
        <f>CONCATENATE(Inhalt_K7!JRR52,"   ",Inhalt_K7!JRS52)</f>
        <v xml:space="preserve">   </v>
      </c>
      <c r="JRR38" s="81" t="str">
        <f>CONCATENATE(Inhalt_K7!JRS52,"   ",Inhalt_K7!JRT52)</f>
        <v xml:space="preserve">   </v>
      </c>
      <c r="JRS38" s="81" t="str">
        <f>CONCATENATE(Inhalt_K7!JRT52,"   ",Inhalt_K7!JRU52)</f>
        <v xml:space="preserve">   </v>
      </c>
      <c r="JRT38" s="81" t="str">
        <f>CONCATENATE(Inhalt_K7!JRU52,"   ",Inhalt_K7!JRV52)</f>
        <v xml:space="preserve">   </v>
      </c>
      <c r="JRU38" s="81" t="str">
        <f>CONCATENATE(Inhalt_K7!JRV52,"   ",Inhalt_K7!JRW52)</f>
        <v xml:space="preserve">   </v>
      </c>
      <c r="JRV38" s="81" t="str">
        <f>CONCATENATE(Inhalt_K7!JRW52,"   ",Inhalt_K7!JRX52)</f>
        <v xml:space="preserve">   </v>
      </c>
      <c r="JRW38" s="81" t="str">
        <f>CONCATENATE(Inhalt_K7!JRX52,"   ",Inhalt_K7!JRY52)</f>
        <v xml:space="preserve">   </v>
      </c>
      <c r="JRX38" s="81" t="str">
        <f>CONCATENATE(Inhalt_K7!JRY52,"   ",Inhalt_K7!JRZ52)</f>
        <v xml:space="preserve">   </v>
      </c>
      <c r="JRY38" s="81" t="str">
        <f>CONCATENATE(Inhalt_K7!JRZ52,"   ",Inhalt_K7!JSA52)</f>
        <v xml:space="preserve">   </v>
      </c>
      <c r="JRZ38" s="81" t="str">
        <f>CONCATENATE(Inhalt_K7!JSA52,"   ",Inhalt_K7!JSB52)</f>
        <v xml:space="preserve">   </v>
      </c>
      <c r="JSA38" s="81" t="str">
        <f>CONCATENATE(Inhalt_K7!JSB52,"   ",Inhalt_K7!JSC52)</f>
        <v xml:space="preserve">   </v>
      </c>
      <c r="JSB38" s="81" t="str">
        <f>CONCATENATE(Inhalt_K7!JSC52,"   ",Inhalt_K7!JSD52)</f>
        <v xml:space="preserve">   </v>
      </c>
      <c r="JSC38" s="81" t="str">
        <f>CONCATENATE(Inhalt_K7!JSD52,"   ",Inhalt_K7!JSE52)</f>
        <v xml:space="preserve">   </v>
      </c>
      <c r="JSD38" s="81" t="str">
        <f>CONCATENATE(Inhalt_K7!JSE52,"   ",Inhalt_K7!JSF52)</f>
        <v xml:space="preserve">   </v>
      </c>
      <c r="JSE38" s="81" t="str">
        <f>CONCATENATE(Inhalt_K7!JSF52,"   ",Inhalt_K7!JSG52)</f>
        <v xml:space="preserve">   </v>
      </c>
      <c r="JSF38" s="81" t="str">
        <f>CONCATENATE(Inhalt_K7!JSG52,"   ",Inhalt_K7!JSH52)</f>
        <v xml:space="preserve">   </v>
      </c>
      <c r="JSG38" s="81" t="str">
        <f>CONCATENATE(Inhalt_K7!JSH52,"   ",Inhalt_K7!JSI52)</f>
        <v xml:space="preserve">   </v>
      </c>
      <c r="JSH38" s="81" t="str">
        <f>CONCATENATE(Inhalt_K7!JSI52,"   ",Inhalt_K7!JSJ52)</f>
        <v xml:space="preserve">   </v>
      </c>
      <c r="JSI38" s="81" t="str">
        <f>CONCATENATE(Inhalt_K7!JSJ52,"   ",Inhalt_K7!JSK52)</f>
        <v xml:space="preserve">   </v>
      </c>
      <c r="JSJ38" s="81" t="str">
        <f>CONCATENATE(Inhalt_K7!JSK52,"   ",Inhalt_K7!JSL52)</f>
        <v xml:space="preserve">   </v>
      </c>
      <c r="JSK38" s="81" t="str">
        <f>CONCATENATE(Inhalt_K7!JSL52,"   ",Inhalt_K7!JSM52)</f>
        <v xml:space="preserve">   </v>
      </c>
      <c r="JSL38" s="81" t="str">
        <f>CONCATENATE(Inhalt_K7!JSM52,"   ",Inhalt_K7!JSN52)</f>
        <v xml:space="preserve">   </v>
      </c>
      <c r="JSM38" s="81" t="str">
        <f>CONCATENATE(Inhalt_K7!JSN52,"   ",Inhalt_K7!JSO52)</f>
        <v xml:space="preserve">   </v>
      </c>
      <c r="JSN38" s="81" t="str">
        <f>CONCATENATE(Inhalt_K7!JSO52,"   ",Inhalt_K7!JSP52)</f>
        <v xml:space="preserve">   </v>
      </c>
      <c r="JSO38" s="81" t="str">
        <f>CONCATENATE(Inhalt_K7!JSP52,"   ",Inhalt_K7!JSQ52)</f>
        <v xml:space="preserve">   </v>
      </c>
      <c r="JSP38" s="81" t="str">
        <f>CONCATENATE(Inhalt_K7!JSQ52,"   ",Inhalt_K7!JSR52)</f>
        <v xml:space="preserve">   </v>
      </c>
      <c r="JSQ38" s="81" t="str">
        <f>CONCATENATE(Inhalt_K7!JSR52,"   ",Inhalt_K7!JSS52)</f>
        <v xml:space="preserve">   </v>
      </c>
      <c r="JSR38" s="81" t="str">
        <f>CONCATENATE(Inhalt_K7!JSS52,"   ",Inhalt_K7!JST52)</f>
        <v xml:space="preserve">   </v>
      </c>
      <c r="JSS38" s="81" t="str">
        <f>CONCATENATE(Inhalt_K7!JST52,"   ",Inhalt_K7!JSU52)</f>
        <v xml:space="preserve">   </v>
      </c>
      <c r="JST38" s="81" t="str">
        <f>CONCATENATE(Inhalt_K7!JSU52,"   ",Inhalt_K7!JSV52)</f>
        <v xml:space="preserve">   </v>
      </c>
      <c r="JSU38" s="81" t="str">
        <f>CONCATENATE(Inhalt_K7!JSV52,"   ",Inhalt_K7!JSW52)</f>
        <v xml:space="preserve">   </v>
      </c>
      <c r="JSV38" s="81" t="str">
        <f>CONCATENATE(Inhalt_K7!JSW52,"   ",Inhalt_K7!JSX52)</f>
        <v xml:space="preserve">   </v>
      </c>
      <c r="JSW38" s="81" t="str">
        <f>CONCATENATE(Inhalt_K7!JSX52,"   ",Inhalt_K7!JSY52)</f>
        <v xml:space="preserve">   </v>
      </c>
      <c r="JSX38" s="81" t="str">
        <f>CONCATENATE(Inhalt_K7!JSY52,"   ",Inhalt_K7!JSZ52)</f>
        <v xml:space="preserve">   </v>
      </c>
      <c r="JSY38" s="81" t="str">
        <f>CONCATENATE(Inhalt_K7!JSZ52,"   ",Inhalt_K7!JTA52)</f>
        <v xml:space="preserve">   </v>
      </c>
      <c r="JSZ38" s="81" t="str">
        <f>CONCATENATE(Inhalt_K7!JTA52,"   ",Inhalt_K7!JTB52)</f>
        <v xml:space="preserve">   </v>
      </c>
      <c r="JTA38" s="81" t="str">
        <f>CONCATENATE(Inhalt_K7!JTB52,"   ",Inhalt_K7!JTC52)</f>
        <v xml:space="preserve">   </v>
      </c>
      <c r="JTB38" s="81" t="str">
        <f>CONCATENATE(Inhalt_K7!JTC52,"   ",Inhalt_K7!JTD52)</f>
        <v xml:space="preserve">   </v>
      </c>
      <c r="JTC38" s="81" t="str">
        <f>CONCATENATE(Inhalt_K7!JTD52,"   ",Inhalt_K7!JTE52)</f>
        <v xml:space="preserve">   </v>
      </c>
      <c r="JTD38" s="81" t="str">
        <f>CONCATENATE(Inhalt_K7!JTE52,"   ",Inhalt_K7!JTF52)</f>
        <v xml:space="preserve">   </v>
      </c>
      <c r="JTE38" s="81" t="str">
        <f>CONCATENATE(Inhalt_K7!JTF52,"   ",Inhalt_K7!JTG52)</f>
        <v xml:space="preserve">   </v>
      </c>
      <c r="JTF38" s="81" t="str">
        <f>CONCATENATE(Inhalt_K7!JTG52,"   ",Inhalt_K7!JTH52)</f>
        <v xml:space="preserve">   </v>
      </c>
      <c r="JTG38" s="81" t="str">
        <f>CONCATENATE(Inhalt_K7!JTH52,"   ",Inhalt_K7!JTI52)</f>
        <v xml:space="preserve">   </v>
      </c>
      <c r="JTH38" s="81" t="str">
        <f>CONCATENATE(Inhalt_K7!JTI52,"   ",Inhalt_K7!JTJ52)</f>
        <v xml:space="preserve">   </v>
      </c>
      <c r="JTI38" s="81" t="str">
        <f>CONCATENATE(Inhalt_K7!JTJ52,"   ",Inhalt_K7!JTK52)</f>
        <v xml:space="preserve">   </v>
      </c>
      <c r="JTJ38" s="81" t="str">
        <f>CONCATENATE(Inhalt_K7!JTK52,"   ",Inhalt_K7!JTL52)</f>
        <v xml:space="preserve">   </v>
      </c>
      <c r="JTK38" s="81" t="str">
        <f>CONCATENATE(Inhalt_K7!JTL52,"   ",Inhalt_K7!JTM52)</f>
        <v xml:space="preserve">   </v>
      </c>
      <c r="JTL38" s="81" t="str">
        <f>CONCATENATE(Inhalt_K7!JTM52,"   ",Inhalt_K7!JTN52)</f>
        <v xml:space="preserve">   </v>
      </c>
      <c r="JTM38" s="81" t="str">
        <f>CONCATENATE(Inhalt_K7!JTN52,"   ",Inhalt_K7!JTO52)</f>
        <v xml:space="preserve">   </v>
      </c>
      <c r="JTN38" s="81" t="str">
        <f>CONCATENATE(Inhalt_K7!JTO52,"   ",Inhalt_K7!JTP52)</f>
        <v xml:space="preserve">   </v>
      </c>
      <c r="JTO38" s="81" t="str">
        <f>CONCATENATE(Inhalt_K7!JTP52,"   ",Inhalt_K7!JTQ52)</f>
        <v xml:space="preserve">   </v>
      </c>
      <c r="JTP38" s="81" t="str">
        <f>CONCATENATE(Inhalt_K7!JTQ52,"   ",Inhalt_K7!JTR52)</f>
        <v xml:space="preserve">   </v>
      </c>
      <c r="JTQ38" s="81" t="str">
        <f>CONCATENATE(Inhalt_K7!JTR52,"   ",Inhalt_K7!JTS52)</f>
        <v xml:space="preserve">   </v>
      </c>
      <c r="JTR38" s="81" t="str">
        <f>CONCATENATE(Inhalt_K7!JTS52,"   ",Inhalt_K7!JTT52)</f>
        <v xml:space="preserve">   </v>
      </c>
      <c r="JTS38" s="81" t="str">
        <f>CONCATENATE(Inhalt_K7!JTT52,"   ",Inhalt_K7!JTU52)</f>
        <v xml:space="preserve">   </v>
      </c>
      <c r="JTT38" s="81" t="str">
        <f>CONCATENATE(Inhalt_K7!JTU52,"   ",Inhalt_K7!JTV52)</f>
        <v xml:space="preserve">   </v>
      </c>
      <c r="JTU38" s="81" t="str">
        <f>CONCATENATE(Inhalt_K7!JTV52,"   ",Inhalt_K7!JTW52)</f>
        <v xml:space="preserve">   </v>
      </c>
      <c r="JTV38" s="81" t="str">
        <f>CONCATENATE(Inhalt_K7!JTW52,"   ",Inhalt_K7!JTX52)</f>
        <v xml:space="preserve">   </v>
      </c>
      <c r="JTW38" s="81" t="str">
        <f>CONCATENATE(Inhalt_K7!JTX52,"   ",Inhalt_K7!JTY52)</f>
        <v xml:space="preserve">   </v>
      </c>
      <c r="JTX38" s="81" t="str">
        <f>CONCATENATE(Inhalt_K7!JTY52,"   ",Inhalt_K7!JTZ52)</f>
        <v xml:space="preserve">   </v>
      </c>
      <c r="JTY38" s="81" t="str">
        <f>CONCATENATE(Inhalt_K7!JTZ52,"   ",Inhalt_K7!JUA52)</f>
        <v xml:space="preserve">   </v>
      </c>
      <c r="JTZ38" s="81" t="str">
        <f>CONCATENATE(Inhalt_K7!JUA52,"   ",Inhalt_K7!JUB52)</f>
        <v xml:space="preserve">   </v>
      </c>
      <c r="JUA38" s="81" t="str">
        <f>CONCATENATE(Inhalt_K7!JUB52,"   ",Inhalt_K7!JUC52)</f>
        <v xml:space="preserve">   </v>
      </c>
      <c r="JUB38" s="81" t="str">
        <f>CONCATENATE(Inhalt_K7!JUC52,"   ",Inhalt_K7!JUD52)</f>
        <v xml:space="preserve">   </v>
      </c>
      <c r="JUC38" s="81" t="str">
        <f>CONCATENATE(Inhalt_K7!JUD52,"   ",Inhalt_K7!JUE52)</f>
        <v xml:space="preserve">   </v>
      </c>
      <c r="JUD38" s="81" t="str">
        <f>CONCATENATE(Inhalt_K7!JUE52,"   ",Inhalt_K7!JUF52)</f>
        <v xml:space="preserve">   </v>
      </c>
      <c r="JUE38" s="81" t="str">
        <f>CONCATENATE(Inhalt_K7!JUF52,"   ",Inhalt_K7!JUG52)</f>
        <v xml:space="preserve">   </v>
      </c>
      <c r="JUF38" s="81" t="str">
        <f>CONCATENATE(Inhalt_K7!JUG52,"   ",Inhalt_K7!JUH52)</f>
        <v xml:space="preserve">   </v>
      </c>
      <c r="JUG38" s="81" t="str">
        <f>CONCATENATE(Inhalt_K7!JUH52,"   ",Inhalt_K7!JUI52)</f>
        <v xml:space="preserve">   </v>
      </c>
      <c r="JUH38" s="81" t="str">
        <f>CONCATENATE(Inhalt_K7!JUI52,"   ",Inhalt_K7!JUJ52)</f>
        <v xml:space="preserve">   </v>
      </c>
      <c r="JUI38" s="81" t="str">
        <f>CONCATENATE(Inhalt_K7!JUJ52,"   ",Inhalt_K7!JUK52)</f>
        <v xml:space="preserve">   </v>
      </c>
      <c r="JUJ38" s="81" t="str">
        <f>CONCATENATE(Inhalt_K7!JUK52,"   ",Inhalt_K7!JUL52)</f>
        <v xml:space="preserve">   </v>
      </c>
      <c r="JUK38" s="81" t="str">
        <f>CONCATENATE(Inhalt_K7!JUL52,"   ",Inhalt_K7!JUM52)</f>
        <v xml:space="preserve">   </v>
      </c>
      <c r="JUL38" s="81" t="str">
        <f>CONCATENATE(Inhalt_K7!JUM52,"   ",Inhalt_K7!JUN52)</f>
        <v xml:space="preserve">   </v>
      </c>
      <c r="JUM38" s="81" t="str">
        <f>CONCATENATE(Inhalt_K7!JUN52,"   ",Inhalt_K7!JUO52)</f>
        <v xml:space="preserve">   </v>
      </c>
      <c r="JUN38" s="81" t="str">
        <f>CONCATENATE(Inhalt_K7!JUO52,"   ",Inhalt_K7!JUP52)</f>
        <v xml:space="preserve">   </v>
      </c>
      <c r="JUO38" s="81" t="str">
        <f>CONCATENATE(Inhalt_K7!JUP52,"   ",Inhalt_K7!JUQ52)</f>
        <v xml:space="preserve">   </v>
      </c>
      <c r="JUP38" s="81" t="str">
        <f>CONCATENATE(Inhalt_K7!JUQ52,"   ",Inhalt_K7!JUR52)</f>
        <v xml:space="preserve">   </v>
      </c>
      <c r="JUQ38" s="81" t="str">
        <f>CONCATENATE(Inhalt_K7!JUR52,"   ",Inhalt_K7!JUS52)</f>
        <v xml:space="preserve">   </v>
      </c>
      <c r="JUR38" s="81" t="str">
        <f>CONCATENATE(Inhalt_K7!JUS52,"   ",Inhalt_K7!JUT52)</f>
        <v xml:space="preserve">   </v>
      </c>
      <c r="JUS38" s="81" t="str">
        <f>CONCATENATE(Inhalt_K7!JUT52,"   ",Inhalt_K7!JUU52)</f>
        <v xml:space="preserve">   </v>
      </c>
      <c r="JUT38" s="81" t="str">
        <f>CONCATENATE(Inhalt_K7!JUU52,"   ",Inhalt_K7!JUV52)</f>
        <v xml:space="preserve">   </v>
      </c>
      <c r="JUU38" s="81" t="str">
        <f>CONCATENATE(Inhalt_K7!JUV52,"   ",Inhalt_K7!JUW52)</f>
        <v xml:space="preserve">   </v>
      </c>
      <c r="JUV38" s="81" t="str">
        <f>CONCATENATE(Inhalt_K7!JUW52,"   ",Inhalt_K7!JUX52)</f>
        <v xml:space="preserve">   </v>
      </c>
      <c r="JUW38" s="81" t="str">
        <f>CONCATENATE(Inhalt_K7!JUX52,"   ",Inhalt_K7!JUY52)</f>
        <v xml:space="preserve">   </v>
      </c>
      <c r="JUX38" s="81" t="str">
        <f>CONCATENATE(Inhalt_K7!JUY52,"   ",Inhalt_K7!JUZ52)</f>
        <v xml:space="preserve">   </v>
      </c>
      <c r="JUY38" s="81" t="str">
        <f>CONCATENATE(Inhalt_K7!JUZ52,"   ",Inhalt_K7!JVA52)</f>
        <v xml:space="preserve">   </v>
      </c>
      <c r="JUZ38" s="81" t="str">
        <f>CONCATENATE(Inhalt_K7!JVA52,"   ",Inhalt_K7!JVB52)</f>
        <v xml:space="preserve">   </v>
      </c>
      <c r="JVA38" s="81" t="str">
        <f>CONCATENATE(Inhalt_K7!JVB52,"   ",Inhalt_K7!JVC52)</f>
        <v xml:space="preserve">   </v>
      </c>
      <c r="JVB38" s="81" t="str">
        <f>CONCATENATE(Inhalt_K7!JVC52,"   ",Inhalt_K7!JVD52)</f>
        <v xml:space="preserve">   </v>
      </c>
      <c r="JVC38" s="81" t="str">
        <f>CONCATENATE(Inhalt_K7!JVD52,"   ",Inhalt_K7!JVE52)</f>
        <v xml:space="preserve">   </v>
      </c>
      <c r="JVD38" s="81" t="str">
        <f>CONCATENATE(Inhalt_K7!JVE52,"   ",Inhalt_K7!JVF52)</f>
        <v xml:space="preserve">   </v>
      </c>
      <c r="JVE38" s="81" t="str">
        <f>CONCATENATE(Inhalt_K7!JVF52,"   ",Inhalt_K7!JVG52)</f>
        <v xml:space="preserve">   </v>
      </c>
      <c r="JVF38" s="81" t="str">
        <f>CONCATENATE(Inhalt_K7!JVG52,"   ",Inhalt_K7!JVH52)</f>
        <v xml:space="preserve">   </v>
      </c>
      <c r="JVG38" s="81" t="str">
        <f>CONCATENATE(Inhalt_K7!JVH52,"   ",Inhalt_K7!JVI52)</f>
        <v xml:space="preserve">   </v>
      </c>
      <c r="JVH38" s="81" t="str">
        <f>CONCATENATE(Inhalt_K7!JVI52,"   ",Inhalt_K7!JVJ52)</f>
        <v xml:space="preserve">   </v>
      </c>
      <c r="JVI38" s="81" t="str">
        <f>CONCATENATE(Inhalt_K7!JVJ52,"   ",Inhalt_K7!JVK52)</f>
        <v xml:space="preserve">   </v>
      </c>
      <c r="JVJ38" s="81" t="str">
        <f>CONCATENATE(Inhalt_K7!JVK52,"   ",Inhalt_K7!JVL52)</f>
        <v xml:space="preserve">   </v>
      </c>
      <c r="JVK38" s="81" t="str">
        <f>CONCATENATE(Inhalt_K7!JVL52,"   ",Inhalt_K7!JVM52)</f>
        <v xml:space="preserve">   </v>
      </c>
      <c r="JVL38" s="81" t="str">
        <f>CONCATENATE(Inhalt_K7!JVM52,"   ",Inhalt_K7!JVN52)</f>
        <v xml:space="preserve">   </v>
      </c>
      <c r="JVM38" s="81" t="str">
        <f>CONCATENATE(Inhalt_K7!JVN52,"   ",Inhalt_K7!JVO52)</f>
        <v xml:space="preserve">   </v>
      </c>
      <c r="JVN38" s="81" t="str">
        <f>CONCATENATE(Inhalt_K7!JVO52,"   ",Inhalt_K7!JVP52)</f>
        <v xml:space="preserve">   </v>
      </c>
      <c r="JVO38" s="81" t="str">
        <f>CONCATENATE(Inhalt_K7!JVP52,"   ",Inhalt_K7!JVQ52)</f>
        <v xml:space="preserve">   </v>
      </c>
      <c r="JVP38" s="81" t="str">
        <f>CONCATENATE(Inhalt_K7!JVQ52,"   ",Inhalt_K7!JVR52)</f>
        <v xml:space="preserve">   </v>
      </c>
      <c r="JVQ38" s="81" t="str">
        <f>CONCATENATE(Inhalt_K7!JVR52,"   ",Inhalt_K7!JVS52)</f>
        <v xml:space="preserve">   </v>
      </c>
      <c r="JVR38" s="81" t="str">
        <f>CONCATENATE(Inhalt_K7!JVS52,"   ",Inhalt_K7!JVT52)</f>
        <v xml:space="preserve">   </v>
      </c>
      <c r="JVS38" s="81" t="str">
        <f>CONCATENATE(Inhalt_K7!JVT52,"   ",Inhalt_K7!JVU52)</f>
        <v xml:space="preserve">   </v>
      </c>
      <c r="JVT38" s="81" t="str">
        <f>CONCATENATE(Inhalt_K7!JVU52,"   ",Inhalt_K7!JVV52)</f>
        <v xml:space="preserve">   </v>
      </c>
      <c r="JVU38" s="81" t="str">
        <f>CONCATENATE(Inhalt_K7!JVV52,"   ",Inhalt_K7!JVW52)</f>
        <v xml:space="preserve">   </v>
      </c>
      <c r="JVV38" s="81" t="str">
        <f>CONCATENATE(Inhalt_K7!JVW52,"   ",Inhalt_K7!JVX52)</f>
        <v xml:space="preserve">   </v>
      </c>
      <c r="JVW38" s="81" t="str">
        <f>CONCATENATE(Inhalt_K7!JVX52,"   ",Inhalt_K7!JVY52)</f>
        <v xml:space="preserve">   </v>
      </c>
      <c r="JVX38" s="81" t="str">
        <f>CONCATENATE(Inhalt_K7!JVY52,"   ",Inhalt_K7!JVZ52)</f>
        <v xml:space="preserve">   </v>
      </c>
      <c r="JVY38" s="81" t="str">
        <f>CONCATENATE(Inhalt_K7!JVZ52,"   ",Inhalt_K7!JWA52)</f>
        <v xml:space="preserve">   </v>
      </c>
      <c r="JVZ38" s="81" t="str">
        <f>CONCATENATE(Inhalt_K7!JWA52,"   ",Inhalt_K7!JWB52)</f>
        <v xml:space="preserve">   </v>
      </c>
      <c r="JWA38" s="81" t="str">
        <f>CONCATENATE(Inhalt_K7!JWB52,"   ",Inhalt_K7!JWC52)</f>
        <v xml:space="preserve">   </v>
      </c>
      <c r="JWB38" s="81" t="str">
        <f>CONCATENATE(Inhalt_K7!JWC52,"   ",Inhalt_K7!JWD52)</f>
        <v xml:space="preserve">   </v>
      </c>
      <c r="JWC38" s="81" t="str">
        <f>CONCATENATE(Inhalt_K7!JWD52,"   ",Inhalt_K7!JWE52)</f>
        <v xml:space="preserve">   </v>
      </c>
      <c r="JWD38" s="81" t="str">
        <f>CONCATENATE(Inhalt_K7!JWE52,"   ",Inhalt_K7!JWF52)</f>
        <v xml:space="preserve">   </v>
      </c>
      <c r="JWE38" s="81" t="str">
        <f>CONCATENATE(Inhalt_K7!JWF52,"   ",Inhalt_K7!JWG52)</f>
        <v xml:space="preserve">   </v>
      </c>
      <c r="JWF38" s="81" t="str">
        <f>CONCATENATE(Inhalt_K7!JWG52,"   ",Inhalt_K7!JWH52)</f>
        <v xml:space="preserve">   </v>
      </c>
      <c r="JWG38" s="81" t="str">
        <f>CONCATENATE(Inhalt_K7!JWH52,"   ",Inhalt_K7!JWI52)</f>
        <v xml:space="preserve">   </v>
      </c>
      <c r="JWH38" s="81" t="str">
        <f>CONCATENATE(Inhalt_K7!JWI52,"   ",Inhalt_K7!JWJ52)</f>
        <v xml:space="preserve">   </v>
      </c>
      <c r="JWI38" s="81" t="str">
        <f>CONCATENATE(Inhalt_K7!JWJ52,"   ",Inhalt_K7!JWK52)</f>
        <v xml:space="preserve">   </v>
      </c>
      <c r="JWJ38" s="81" t="str">
        <f>CONCATENATE(Inhalt_K7!JWK52,"   ",Inhalt_K7!JWL52)</f>
        <v xml:space="preserve">   </v>
      </c>
      <c r="JWK38" s="81" t="str">
        <f>CONCATENATE(Inhalt_K7!JWL52,"   ",Inhalt_K7!JWM52)</f>
        <v xml:space="preserve">   </v>
      </c>
      <c r="JWL38" s="81" t="str">
        <f>CONCATENATE(Inhalt_K7!JWM52,"   ",Inhalt_K7!JWN52)</f>
        <v xml:space="preserve">   </v>
      </c>
      <c r="JWM38" s="81" t="str">
        <f>CONCATENATE(Inhalt_K7!JWN52,"   ",Inhalt_K7!JWO52)</f>
        <v xml:space="preserve">   </v>
      </c>
      <c r="JWN38" s="81" t="str">
        <f>CONCATENATE(Inhalt_K7!JWO52,"   ",Inhalt_K7!JWP52)</f>
        <v xml:space="preserve">   </v>
      </c>
      <c r="JWO38" s="81" t="str">
        <f>CONCATENATE(Inhalt_K7!JWP52,"   ",Inhalt_K7!JWQ52)</f>
        <v xml:space="preserve">   </v>
      </c>
      <c r="JWP38" s="81" t="str">
        <f>CONCATENATE(Inhalt_K7!JWQ52,"   ",Inhalt_K7!JWR52)</f>
        <v xml:space="preserve">   </v>
      </c>
      <c r="JWQ38" s="81" t="str">
        <f>CONCATENATE(Inhalt_K7!JWR52,"   ",Inhalt_K7!JWS52)</f>
        <v xml:space="preserve">   </v>
      </c>
      <c r="JWR38" s="81" t="str">
        <f>CONCATENATE(Inhalt_K7!JWS52,"   ",Inhalt_K7!JWT52)</f>
        <v xml:space="preserve">   </v>
      </c>
      <c r="JWS38" s="81" t="str">
        <f>CONCATENATE(Inhalt_K7!JWT52,"   ",Inhalt_K7!JWU52)</f>
        <v xml:space="preserve">   </v>
      </c>
      <c r="JWT38" s="81" t="str">
        <f>CONCATENATE(Inhalt_K7!JWU52,"   ",Inhalt_K7!JWV52)</f>
        <v xml:space="preserve">   </v>
      </c>
      <c r="JWU38" s="81" t="str">
        <f>CONCATENATE(Inhalt_K7!JWV52,"   ",Inhalt_K7!JWW52)</f>
        <v xml:space="preserve">   </v>
      </c>
      <c r="JWV38" s="81" t="str">
        <f>CONCATENATE(Inhalt_K7!JWW52,"   ",Inhalt_K7!JWX52)</f>
        <v xml:space="preserve">   </v>
      </c>
      <c r="JWW38" s="81" t="str">
        <f>CONCATENATE(Inhalt_K7!JWX52,"   ",Inhalt_K7!JWY52)</f>
        <v xml:space="preserve">   </v>
      </c>
      <c r="JWX38" s="81" t="str">
        <f>CONCATENATE(Inhalt_K7!JWY52,"   ",Inhalt_K7!JWZ52)</f>
        <v xml:space="preserve">   </v>
      </c>
      <c r="JWY38" s="81" t="str">
        <f>CONCATENATE(Inhalt_K7!JWZ52,"   ",Inhalt_K7!JXA52)</f>
        <v xml:space="preserve">   </v>
      </c>
      <c r="JWZ38" s="81" t="str">
        <f>CONCATENATE(Inhalt_K7!JXA52,"   ",Inhalt_K7!JXB52)</f>
        <v xml:space="preserve">   </v>
      </c>
      <c r="JXA38" s="81" t="str">
        <f>CONCATENATE(Inhalt_K7!JXB52,"   ",Inhalt_K7!JXC52)</f>
        <v xml:space="preserve">   </v>
      </c>
      <c r="JXB38" s="81" t="str">
        <f>CONCATENATE(Inhalt_K7!JXC52,"   ",Inhalt_K7!JXD52)</f>
        <v xml:space="preserve">   </v>
      </c>
      <c r="JXC38" s="81" t="str">
        <f>CONCATENATE(Inhalt_K7!JXD52,"   ",Inhalt_K7!JXE52)</f>
        <v xml:space="preserve">   </v>
      </c>
      <c r="JXD38" s="81" t="str">
        <f>CONCATENATE(Inhalt_K7!JXE52,"   ",Inhalt_K7!JXF52)</f>
        <v xml:space="preserve">   </v>
      </c>
      <c r="JXE38" s="81" t="str">
        <f>CONCATENATE(Inhalt_K7!JXF52,"   ",Inhalt_K7!JXG52)</f>
        <v xml:space="preserve">   </v>
      </c>
      <c r="JXF38" s="81" t="str">
        <f>CONCATENATE(Inhalt_K7!JXG52,"   ",Inhalt_K7!JXH52)</f>
        <v xml:space="preserve">   </v>
      </c>
      <c r="JXG38" s="81" t="str">
        <f>CONCATENATE(Inhalt_K7!JXH52,"   ",Inhalt_K7!JXI52)</f>
        <v xml:space="preserve">   </v>
      </c>
      <c r="JXH38" s="81" t="str">
        <f>CONCATENATE(Inhalt_K7!JXI52,"   ",Inhalt_K7!JXJ52)</f>
        <v xml:space="preserve">   </v>
      </c>
      <c r="JXI38" s="81" t="str">
        <f>CONCATENATE(Inhalt_K7!JXJ52,"   ",Inhalt_K7!JXK52)</f>
        <v xml:space="preserve">   </v>
      </c>
      <c r="JXJ38" s="81" t="str">
        <f>CONCATENATE(Inhalt_K7!JXK52,"   ",Inhalt_K7!JXL52)</f>
        <v xml:space="preserve">   </v>
      </c>
      <c r="JXK38" s="81" t="str">
        <f>CONCATENATE(Inhalt_K7!JXL52,"   ",Inhalt_K7!JXM52)</f>
        <v xml:space="preserve">   </v>
      </c>
      <c r="JXL38" s="81" t="str">
        <f>CONCATENATE(Inhalt_K7!JXM52,"   ",Inhalt_K7!JXN52)</f>
        <v xml:space="preserve">   </v>
      </c>
      <c r="JXM38" s="81" t="str">
        <f>CONCATENATE(Inhalt_K7!JXN52,"   ",Inhalt_K7!JXO52)</f>
        <v xml:space="preserve">   </v>
      </c>
      <c r="JXN38" s="81" t="str">
        <f>CONCATENATE(Inhalt_K7!JXO52,"   ",Inhalt_K7!JXP52)</f>
        <v xml:space="preserve">   </v>
      </c>
      <c r="JXO38" s="81" t="str">
        <f>CONCATENATE(Inhalt_K7!JXP52,"   ",Inhalt_K7!JXQ52)</f>
        <v xml:space="preserve">   </v>
      </c>
      <c r="JXP38" s="81" t="str">
        <f>CONCATENATE(Inhalt_K7!JXQ52,"   ",Inhalt_K7!JXR52)</f>
        <v xml:space="preserve">   </v>
      </c>
      <c r="JXQ38" s="81" t="str">
        <f>CONCATENATE(Inhalt_K7!JXR52,"   ",Inhalt_K7!JXS52)</f>
        <v xml:space="preserve">   </v>
      </c>
      <c r="JXR38" s="81" t="str">
        <f>CONCATENATE(Inhalt_K7!JXS52,"   ",Inhalt_K7!JXT52)</f>
        <v xml:space="preserve">   </v>
      </c>
      <c r="JXS38" s="81" t="str">
        <f>CONCATENATE(Inhalt_K7!JXT52,"   ",Inhalt_K7!JXU52)</f>
        <v xml:space="preserve">   </v>
      </c>
      <c r="JXT38" s="81" t="str">
        <f>CONCATENATE(Inhalt_K7!JXU52,"   ",Inhalt_K7!JXV52)</f>
        <v xml:space="preserve">   </v>
      </c>
      <c r="JXU38" s="81" t="str">
        <f>CONCATENATE(Inhalt_K7!JXV52,"   ",Inhalt_K7!JXW52)</f>
        <v xml:space="preserve">   </v>
      </c>
      <c r="JXV38" s="81" t="str">
        <f>CONCATENATE(Inhalt_K7!JXW52,"   ",Inhalt_K7!JXX52)</f>
        <v xml:space="preserve">   </v>
      </c>
      <c r="JXW38" s="81" t="str">
        <f>CONCATENATE(Inhalt_K7!JXX52,"   ",Inhalt_K7!JXY52)</f>
        <v xml:space="preserve">   </v>
      </c>
      <c r="JXX38" s="81" t="str">
        <f>CONCATENATE(Inhalt_K7!JXY52,"   ",Inhalt_K7!JXZ52)</f>
        <v xml:space="preserve">   </v>
      </c>
      <c r="JXY38" s="81" t="str">
        <f>CONCATENATE(Inhalt_K7!JXZ52,"   ",Inhalt_K7!JYA52)</f>
        <v xml:space="preserve">   </v>
      </c>
      <c r="JXZ38" s="81" t="str">
        <f>CONCATENATE(Inhalt_K7!JYA52,"   ",Inhalt_K7!JYB52)</f>
        <v xml:space="preserve">   </v>
      </c>
      <c r="JYA38" s="81" t="str">
        <f>CONCATENATE(Inhalt_K7!JYB52,"   ",Inhalt_K7!JYC52)</f>
        <v xml:space="preserve">   </v>
      </c>
      <c r="JYB38" s="81" t="str">
        <f>CONCATENATE(Inhalt_K7!JYC52,"   ",Inhalt_K7!JYD52)</f>
        <v xml:space="preserve">   </v>
      </c>
      <c r="JYC38" s="81" t="str">
        <f>CONCATENATE(Inhalt_K7!JYD52,"   ",Inhalt_K7!JYE52)</f>
        <v xml:space="preserve">   </v>
      </c>
      <c r="JYD38" s="81" t="str">
        <f>CONCATENATE(Inhalt_K7!JYE52,"   ",Inhalt_K7!JYF52)</f>
        <v xml:space="preserve">   </v>
      </c>
      <c r="JYE38" s="81" t="str">
        <f>CONCATENATE(Inhalt_K7!JYF52,"   ",Inhalt_K7!JYG52)</f>
        <v xml:space="preserve">   </v>
      </c>
      <c r="JYF38" s="81" t="str">
        <f>CONCATENATE(Inhalt_K7!JYG52,"   ",Inhalt_K7!JYH52)</f>
        <v xml:space="preserve">   </v>
      </c>
      <c r="JYG38" s="81" t="str">
        <f>CONCATENATE(Inhalt_K7!JYH52,"   ",Inhalt_K7!JYI52)</f>
        <v xml:space="preserve">   </v>
      </c>
      <c r="JYH38" s="81" t="str">
        <f>CONCATENATE(Inhalt_K7!JYI52,"   ",Inhalt_K7!JYJ52)</f>
        <v xml:space="preserve">   </v>
      </c>
      <c r="JYI38" s="81" t="str">
        <f>CONCATENATE(Inhalt_K7!JYJ52,"   ",Inhalt_K7!JYK52)</f>
        <v xml:space="preserve">   </v>
      </c>
      <c r="JYJ38" s="81" t="str">
        <f>CONCATENATE(Inhalt_K7!JYK52,"   ",Inhalt_K7!JYL52)</f>
        <v xml:space="preserve">   </v>
      </c>
      <c r="JYK38" s="81" t="str">
        <f>CONCATENATE(Inhalt_K7!JYL52,"   ",Inhalt_K7!JYM52)</f>
        <v xml:space="preserve">   </v>
      </c>
      <c r="JYL38" s="81" t="str">
        <f>CONCATENATE(Inhalt_K7!JYM52,"   ",Inhalt_K7!JYN52)</f>
        <v xml:space="preserve">   </v>
      </c>
      <c r="JYM38" s="81" t="str">
        <f>CONCATENATE(Inhalt_K7!JYN52,"   ",Inhalt_K7!JYO52)</f>
        <v xml:space="preserve">   </v>
      </c>
      <c r="JYN38" s="81" t="str">
        <f>CONCATENATE(Inhalt_K7!JYO52,"   ",Inhalt_K7!JYP52)</f>
        <v xml:space="preserve">   </v>
      </c>
      <c r="JYO38" s="81" t="str">
        <f>CONCATENATE(Inhalt_K7!JYP52,"   ",Inhalt_K7!JYQ52)</f>
        <v xml:space="preserve">   </v>
      </c>
      <c r="JYP38" s="81" t="str">
        <f>CONCATENATE(Inhalt_K7!JYQ52,"   ",Inhalt_K7!JYR52)</f>
        <v xml:space="preserve">   </v>
      </c>
      <c r="JYQ38" s="81" t="str">
        <f>CONCATENATE(Inhalt_K7!JYR52,"   ",Inhalt_K7!JYS52)</f>
        <v xml:space="preserve">   </v>
      </c>
      <c r="JYR38" s="81" t="str">
        <f>CONCATENATE(Inhalt_K7!JYS52,"   ",Inhalt_K7!JYT52)</f>
        <v xml:space="preserve">   </v>
      </c>
      <c r="JYS38" s="81" t="str">
        <f>CONCATENATE(Inhalt_K7!JYT52,"   ",Inhalt_K7!JYU52)</f>
        <v xml:space="preserve">   </v>
      </c>
      <c r="JYT38" s="81" t="str">
        <f>CONCATENATE(Inhalt_K7!JYU52,"   ",Inhalt_K7!JYV52)</f>
        <v xml:space="preserve">   </v>
      </c>
      <c r="JYU38" s="81" t="str">
        <f>CONCATENATE(Inhalt_K7!JYV52,"   ",Inhalt_K7!JYW52)</f>
        <v xml:space="preserve">   </v>
      </c>
      <c r="JYV38" s="81" t="str">
        <f>CONCATENATE(Inhalt_K7!JYW52,"   ",Inhalt_K7!JYX52)</f>
        <v xml:space="preserve">   </v>
      </c>
      <c r="JYW38" s="81" t="str">
        <f>CONCATENATE(Inhalt_K7!JYX52,"   ",Inhalt_K7!JYY52)</f>
        <v xml:space="preserve">   </v>
      </c>
      <c r="JYX38" s="81" t="str">
        <f>CONCATENATE(Inhalt_K7!JYY52,"   ",Inhalt_K7!JYZ52)</f>
        <v xml:space="preserve">   </v>
      </c>
      <c r="JYY38" s="81" t="str">
        <f>CONCATENATE(Inhalt_K7!JYZ52,"   ",Inhalt_K7!JZA52)</f>
        <v xml:space="preserve">   </v>
      </c>
      <c r="JYZ38" s="81" t="str">
        <f>CONCATENATE(Inhalt_K7!JZA52,"   ",Inhalt_K7!JZB52)</f>
        <v xml:space="preserve">   </v>
      </c>
      <c r="JZA38" s="81" t="str">
        <f>CONCATENATE(Inhalt_K7!JZB52,"   ",Inhalt_K7!JZC52)</f>
        <v xml:space="preserve">   </v>
      </c>
      <c r="JZB38" s="81" t="str">
        <f>CONCATENATE(Inhalt_K7!JZC52,"   ",Inhalt_K7!JZD52)</f>
        <v xml:space="preserve">   </v>
      </c>
      <c r="JZC38" s="81" t="str">
        <f>CONCATENATE(Inhalt_K7!JZD52,"   ",Inhalt_K7!JZE52)</f>
        <v xml:space="preserve">   </v>
      </c>
      <c r="JZD38" s="81" t="str">
        <f>CONCATENATE(Inhalt_K7!JZE52,"   ",Inhalt_K7!JZF52)</f>
        <v xml:space="preserve">   </v>
      </c>
      <c r="JZE38" s="81" t="str">
        <f>CONCATENATE(Inhalt_K7!JZF52,"   ",Inhalt_K7!JZG52)</f>
        <v xml:space="preserve">   </v>
      </c>
      <c r="JZF38" s="81" t="str">
        <f>CONCATENATE(Inhalt_K7!JZG52,"   ",Inhalt_K7!JZH52)</f>
        <v xml:space="preserve">   </v>
      </c>
      <c r="JZG38" s="81" t="str">
        <f>CONCATENATE(Inhalt_K7!JZH52,"   ",Inhalt_K7!JZI52)</f>
        <v xml:space="preserve">   </v>
      </c>
      <c r="JZH38" s="81" t="str">
        <f>CONCATENATE(Inhalt_K7!JZI52,"   ",Inhalt_K7!JZJ52)</f>
        <v xml:space="preserve">   </v>
      </c>
      <c r="JZI38" s="81" t="str">
        <f>CONCATENATE(Inhalt_K7!JZJ52,"   ",Inhalt_K7!JZK52)</f>
        <v xml:space="preserve">   </v>
      </c>
      <c r="JZJ38" s="81" t="str">
        <f>CONCATENATE(Inhalt_K7!JZK52,"   ",Inhalt_K7!JZL52)</f>
        <v xml:space="preserve">   </v>
      </c>
      <c r="JZK38" s="81" t="str">
        <f>CONCATENATE(Inhalt_K7!JZL52,"   ",Inhalt_K7!JZM52)</f>
        <v xml:space="preserve">   </v>
      </c>
      <c r="JZL38" s="81" t="str">
        <f>CONCATENATE(Inhalt_K7!JZM52,"   ",Inhalt_K7!JZN52)</f>
        <v xml:space="preserve">   </v>
      </c>
      <c r="JZM38" s="81" t="str">
        <f>CONCATENATE(Inhalt_K7!JZN52,"   ",Inhalt_K7!JZO52)</f>
        <v xml:space="preserve">   </v>
      </c>
      <c r="JZN38" s="81" t="str">
        <f>CONCATENATE(Inhalt_K7!JZO52,"   ",Inhalt_K7!JZP52)</f>
        <v xml:space="preserve">   </v>
      </c>
      <c r="JZO38" s="81" t="str">
        <f>CONCATENATE(Inhalt_K7!JZP52,"   ",Inhalt_K7!JZQ52)</f>
        <v xml:space="preserve">   </v>
      </c>
      <c r="JZP38" s="81" t="str">
        <f>CONCATENATE(Inhalt_K7!JZQ52,"   ",Inhalt_K7!JZR52)</f>
        <v xml:space="preserve">   </v>
      </c>
      <c r="JZQ38" s="81" t="str">
        <f>CONCATENATE(Inhalt_K7!JZR52,"   ",Inhalt_K7!JZS52)</f>
        <v xml:space="preserve">   </v>
      </c>
      <c r="JZR38" s="81" t="str">
        <f>CONCATENATE(Inhalt_K7!JZS52,"   ",Inhalt_K7!JZT52)</f>
        <v xml:space="preserve">   </v>
      </c>
      <c r="JZS38" s="81" t="str">
        <f>CONCATENATE(Inhalt_K7!JZT52,"   ",Inhalt_K7!JZU52)</f>
        <v xml:space="preserve">   </v>
      </c>
      <c r="JZT38" s="81" t="str">
        <f>CONCATENATE(Inhalt_K7!JZU52,"   ",Inhalt_K7!JZV52)</f>
        <v xml:space="preserve">   </v>
      </c>
      <c r="JZU38" s="81" t="str">
        <f>CONCATENATE(Inhalt_K7!JZV52,"   ",Inhalt_K7!JZW52)</f>
        <v xml:space="preserve">   </v>
      </c>
      <c r="JZV38" s="81" t="str">
        <f>CONCATENATE(Inhalt_K7!JZW52,"   ",Inhalt_K7!JZX52)</f>
        <v xml:space="preserve">   </v>
      </c>
      <c r="JZW38" s="81" t="str">
        <f>CONCATENATE(Inhalt_K7!JZX52,"   ",Inhalt_K7!JZY52)</f>
        <v xml:space="preserve">   </v>
      </c>
      <c r="JZX38" s="81" t="str">
        <f>CONCATENATE(Inhalt_K7!JZY52,"   ",Inhalt_K7!JZZ52)</f>
        <v xml:space="preserve">   </v>
      </c>
      <c r="JZY38" s="81" t="str">
        <f>CONCATENATE(Inhalt_K7!JZZ52,"   ",Inhalt_K7!KAA52)</f>
        <v xml:space="preserve">   </v>
      </c>
      <c r="JZZ38" s="81" t="str">
        <f>CONCATENATE(Inhalt_K7!KAA52,"   ",Inhalt_K7!KAB52)</f>
        <v xml:space="preserve">   </v>
      </c>
      <c r="KAA38" s="81" t="str">
        <f>CONCATENATE(Inhalt_K7!KAB52,"   ",Inhalt_K7!KAC52)</f>
        <v xml:space="preserve">   </v>
      </c>
      <c r="KAB38" s="81" t="str">
        <f>CONCATENATE(Inhalt_K7!KAC52,"   ",Inhalt_K7!KAD52)</f>
        <v xml:space="preserve">   </v>
      </c>
      <c r="KAC38" s="81" t="str">
        <f>CONCATENATE(Inhalt_K7!KAD52,"   ",Inhalt_K7!KAE52)</f>
        <v xml:space="preserve">   </v>
      </c>
      <c r="KAD38" s="81" t="str">
        <f>CONCATENATE(Inhalt_K7!KAE52,"   ",Inhalt_K7!KAF52)</f>
        <v xml:space="preserve">   </v>
      </c>
      <c r="KAE38" s="81" t="str">
        <f>CONCATENATE(Inhalt_K7!KAF52,"   ",Inhalt_K7!KAG52)</f>
        <v xml:space="preserve">   </v>
      </c>
      <c r="KAF38" s="81" t="str">
        <f>CONCATENATE(Inhalt_K7!KAG52,"   ",Inhalt_K7!KAH52)</f>
        <v xml:space="preserve">   </v>
      </c>
      <c r="KAG38" s="81" t="str">
        <f>CONCATENATE(Inhalt_K7!KAH52,"   ",Inhalt_K7!KAI52)</f>
        <v xml:space="preserve">   </v>
      </c>
      <c r="KAH38" s="81" t="str">
        <f>CONCATENATE(Inhalt_K7!KAI52,"   ",Inhalt_K7!KAJ52)</f>
        <v xml:space="preserve">   </v>
      </c>
      <c r="KAI38" s="81" t="str">
        <f>CONCATENATE(Inhalt_K7!KAJ52,"   ",Inhalt_K7!KAK52)</f>
        <v xml:space="preserve">   </v>
      </c>
      <c r="KAJ38" s="81" t="str">
        <f>CONCATENATE(Inhalt_K7!KAK52,"   ",Inhalt_K7!KAL52)</f>
        <v xml:space="preserve">   </v>
      </c>
      <c r="KAK38" s="81" t="str">
        <f>CONCATENATE(Inhalt_K7!KAL52,"   ",Inhalt_K7!KAM52)</f>
        <v xml:space="preserve">   </v>
      </c>
      <c r="KAL38" s="81" t="str">
        <f>CONCATENATE(Inhalt_K7!KAM52,"   ",Inhalt_K7!KAN52)</f>
        <v xml:space="preserve">   </v>
      </c>
      <c r="KAM38" s="81" t="str">
        <f>CONCATENATE(Inhalt_K7!KAN52,"   ",Inhalt_K7!KAO52)</f>
        <v xml:space="preserve">   </v>
      </c>
      <c r="KAN38" s="81" t="str">
        <f>CONCATENATE(Inhalt_K7!KAO52,"   ",Inhalt_K7!KAP52)</f>
        <v xml:space="preserve">   </v>
      </c>
      <c r="KAO38" s="81" t="str">
        <f>CONCATENATE(Inhalt_K7!KAP52,"   ",Inhalt_K7!KAQ52)</f>
        <v xml:space="preserve">   </v>
      </c>
      <c r="KAP38" s="81" t="str">
        <f>CONCATENATE(Inhalt_K7!KAQ52,"   ",Inhalt_K7!KAR52)</f>
        <v xml:space="preserve">   </v>
      </c>
      <c r="KAQ38" s="81" t="str">
        <f>CONCATENATE(Inhalt_K7!KAR52,"   ",Inhalt_K7!KAS52)</f>
        <v xml:space="preserve">   </v>
      </c>
      <c r="KAR38" s="81" t="str">
        <f>CONCATENATE(Inhalt_K7!KAS52,"   ",Inhalt_K7!KAT52)</f>
        <v xml:space="preserve">   </v>
      </c>
      <c r="KAS38" s="81" t="str">
        <f>CONCATENATE(Inhalt_K7!KAT52,"   ",Inhalt_K7!KAU52)</f>
        <v xml:space="preserve">   </v>
      </c>
      <c r="KAT38" s="81" t="str">
        <f>CONCATENATE(Inhalt_K7!KAU52,"   ",Inhalt_K7!KAV52)</f>
        <v xml:space="preserve">   </v>
      </c>
      <c r="KAU38" s="81" t="str">
        <f>CONCATENATE(Inhalt_K7!KAV52,"   ",Inhalt_K7!KAW52)</f>
        <v xml:space="preserve">   </v>
      </c>
      <c r="KAV38" s="81" t="str">
        <f>CONCATENATE(Inhalt_K7!KAW52,"   ",Inhalt_K7!KAX52)</f>
        <v xml:space="preserve">   </v>
      </c>
      <c r="KAW38" s="81" t="str">
        <f>CONCATENATE(Inhalt_K7!KAX52,"   ",Inhalt_K7!KAY52)</f>
        <v xml:space="preserve">   </v>
      </c>
      <c r="KAX38" s="81" t="str">
        <f>CONCATENATE(Inhalt_K7!KAY52,"   ",Inhalt_K7!KAZ52)</f>
        <v xml:space="preserve">   </v>
      </c>
      <c r="KAY38" s="81" t="str">
        <f>CONCATENATE(Inhalt_K7!KAZ52,"   ",Inhalt_K7!KBA52)</f>
        <v xml:space="preserve">   </v>
      </c>
      <c r="KAZ38" s="81" t="str">
        <f>CONCATENATE(Inhalt_K7!KBA52,"   ",Inhalt_K7!KBB52)</f>
        <v xml:space="preserve">   </v>
      </c>
      <c r="KBA38" s="81" t="str">
        <f>CONCATENATE(Inhalt_K7!KBB52,"   ",Inhalt_K7!KBC52)</f>
        <v xml:space="preserve">   </v>
      </c>
      <c r="KBB38" s="81" t="str">
        <f>CONCATENATE(Inhalt_K7!KBC52,"   ",Inhalt_K7!KBD52)</f>
        <v xml:space="preserve">   </v>
      </c>
      <c r="KBC38" s="81" t="str">
        <f>CONCATENATE(Inhalt_K7!KBD52,"   ",Inhalt_K7!KBE52)</f>
        <v xml:space="preserve">   </v>
      </c>
      <c r="KBD38" s="81" t="str">
        <f>CONCATENATE(Inhalt_K7!KBE52,"   ",Inhalt_K7!KBF52)</f>
        <v xml:space="preserve">   </v>
      </c>
      <c r="KBE38" s="81" t="str">
        <f>CONCATENATE(Inhalt_K7!KBF52,"   ",Inhalt_K7!KBG52)</f>
        <v xml:space="preserve">   </v>
      </c>
      <c r="KBF38" s="81" t="str">
        <f>CONCATENATE(Inhalt_K7!KBG52,"   ",Inhalt_K7!KBH52)</f>
        <v xml:space="preserve">   </v>
      </c>
      <c r="KBG38" s="81" t="str">
        <f>CONCATENATE(Inhalt_K7!KBH52,"   ",Inhalt_K7!KBI52)</f>
        <v xml:space="preserve">   </v>
      </c>
      <c r="KBH38" s="81" t="str">
        <f>CONCATENATE(Inhalt_K7!KBI52,"   ",Inhalt_K7!KBJ52)</f>
        <v xml:space="preserve">   </v>
      </c>
      <c r="KBI38" s="81" t="str">
        <f>CONCATENATE(Inhalt_K7!KBJ52,"   ",Inhalt_K7!KBK52)</f>
        <v xml:space="preserve">   </v>
      </c>
      <c r="KBJ38" s="81" t="str">
        <f>CONCATENATE(Inhalt_K7!KBK52,"   ",Inhalt_K7!KBL52)</f>
        <v xml:space="preserve">   </v>
      </c>
      <c r="KBK38" s="81" t="str">
        <f>CONCATENATE(Inhalt_K7!KBL52,"   ",Inhalt_K7!KBM52)</f>
        <v xml:space="preserve">   </v>
      </c>
      <c r="KBL38" s="81" t="str">
        <f>CONCATENATE(Inhalt_K7!KBM52,"   ",Inhalt_K7!KBN52)</f>
        <v xml:space="preserve">   </v>
      </c>
      <c r="KBM38" s="81" t="str">
        <f>CONCATENATE(Inhalt_K7!KBN52,"   ",Inhalt_K7!KBO52)</f>
        <v xml:space="preserve">   </v>
      </c>
      <c r="KBN38" s="81" t="str">
        <f>CONCATENATE(Inhalt_K7!KBO52,"   ",Inhalt_K7!KBP52)</f>
        <v xml:space="preserve">   </v>
      </c>
      <c r="KBO38" s="81" t="str">
        <f>CONCATENATE(Inhalt_K7!KBP52,"   ",Inhalt_K7!KBQ52)</f>
        <v xml:space="preserve">   </v>
      </c>
      <c r="KBP38" s="81" t="str">
        <f>CONCATENATE(Inhalt_K7!KBQ52,"   ",Inhalt_K7!KBR52)</f>
        <v xml:space="preserve">   </v>
      </c>
      <c r="KBQ38" s="81" t="str">
        <f>CONCATENATE(Inhalt_K7!KBR52,"   ",Inhalt_K7!KBS52)</f>
        <v xml:space="preserve">   </v>
      </c>
      <c r="KBR38" s="81" t="str">
        <f>CONCATENATE(Inhalt_K7!KBS52,"   ",Inhalt_K7!KBT52)</f>
        <v xml:space="preserve">   </v>
      </c>
      <c r="KBS38" s="81" t="str">
        <f>CONCATENATE(Inhalt_K7!KBT52,"   ",Inhalt_K7!KBU52)</f>
        <v xml:space="preserve">   </v>
      </c>
      <c r="KBT38" s="81" t="str">
        <f>CONCATENATE(Inhalt_K7!KBU52,"   ",Inhalt_K7!KBV52)</f>
        <v xml:space="preserve">   </v>
      </c>
      <c r="KBU38" s="81" t="str">
        <f>CONCATENATE(Inhalt_K7!KBV52,"   ",Inhalt_K7!KBW52)</f>
        <v xml:space="preserve">   </v>
      </c>
      <c r="KBV38" s="81" t="str">
        <f>CONCATENATE(Inhalt_K7!KBW52,"   ",Inhalt_K7!KBX52)</f>
        <v xml:space="preserve">   </v>
      </c>
      <c r="KBW38" s="81" t="str">
        <f>CONCATENATE(Inhalt_K7!KBX52,"   ",Inhalt_K7!KBY52)</f>
        <v xml:space="preserve">   </v>
      </c>
      <c r="KBX38" s="81" t="str">
        <f>CONCATENATE(Inhalt_K7!KBY52,"   ",Inhalt_K7!KBZ52)</f>
        <v xml:space="preserve">   </v>
      </c>
      <c r="KBY38" s="81" t="str">
        <f>CONCATENATE(Inhalt_K7!KBZ52,"   ",Inhalt_K7!KCA52)</f>
        <v xml:space="preserve">   </v>
      </c>
      <c r="KBZ38" s="81" t="str">
        <f>CONCATENATE(Inhalt_K7!KCA52,"   ",Inhalt_K7!KCB52)</f>
        <v xml:space="preserve">   </v>
      </c>
      <c r="KCA38" s="81" t="str">
        <f>CONCATENATE(Inhalt_K7!KCB52,"   ",Inhalt_K7!KCC52)</f>
        <v xml:space="preserve">   </v>
      </c>
      <c r="KCB38" s="81" t="str">
        <f>CONCATENATE(Inhalt_K7!KCC52,"   ",Inhalt_K7!KCD52)</f>
        <v xml:space="preserve">   </v>
      </c>
      <c r="KCC38" s="81" t="str">
        <f>CONCATENATE(Inhalt_K7!KCD52,"   ",Inhalt_K7!KCE52)</f>
        <v xml:space="preserve">   </v>
      </c>
      <c r="KCD38" s="81" t="str">
        <f>CONCATENATE(Inhalt_K7!KCE52,"   ",Inhalt_K7!KCF52)</f>
        <v xml:space="preserve">   </v>
      </c>
      <c r="KCE38" s="81" t="str">
        <f>CONCATENATE(Inhalt_K7!KCF52,"   ",Inhalt_K7!KCG52)</f>
        <v xml:space="preserve">   </v>
      </c>
      <c r="KCF38" s="81" t="str">
        <f>CONCATENATE(Inhalt_K7!KCG52,"   ",Inhalt_K7!KCH52)</f>
        <v xml:space="preserve">   </v>
      </c>
      <c r="KCG38" s="81" t="str">
        <f>CONCATENATE(Inhalt_K7!KCH52,"   ",Inhalt_K7!KCI52)</f>
        <v xml:space="preserve">   </v>
      </c>
      <c r="KCH38" s="81" t="str">
        <f>CONCATENATE(Inhalt_K7!KCI52,"   ",Inhalt_K7!KCJ52)</f>
        <v xml:space="preserve">   </v>
      </c>
      <c r="KCI38" s="81" t="str">
        <f>CONCATENATE(Inhalt_K7!KCJ52,"   ",Inhalt_K7!KCK52)</f>
        <v xml:space="preserve">   </v>
      </c>
      <c r="KCJ38" s="81" t="str">
        <f>CONCATENATE(Inhalt_K7!KCK52,"   ",Inhalt_K7!KCL52)</f>
        <v xml:space="preserve">   </v>
      </c>
      <c r="KCK38" s="81" t="str">
        <f>CONCATENATE(Inhalt_K7!KCL52,"   ",Inhalt_K7!KCM52)</f>
        <v xml:space="preserve">   </v>
      </c>
      <c r="KCL38" s="81" t="str">
        <f>CONCATENATE(Inhalt_K7!KCM52,"   ",Inhalt_K7!KCN52)</f>
        <v xml:space="preserve">   </v>
      </c>
      <c r="KCM38" s="81" t="str">
        <f>CONCATENATE(Inhalt_K7!KCN52,"   ",Inhalt_K7!KCO52)</f>
        <v xml:space="preserve">   </v>
      </c>
      <c r="KCN38" s="81" t="str">
        <f>CONCATENATE(Inhalt_K7!KCO52,"   ",Inhalt_K7!KCP52)</f>
        <v xml:space="preserve">   </v>
      </c>
      <c r="KCO38" s="81" t="str">
        <f>CONCATENATE(Inhalt_K7!KCP52,"   ",Inhalt_K7!KCQ52)</f>
        <v xml:space="preserve">   </v>
      </c>
      <c r="KCP38" s="81" t="str">
        <f>CONCATENATE(Inhalt_K7!KCQ52,"   ",Inhalt_K7!KCR52)</f>
        <v xml:space="preserve">   </v>
      </c>
      <c r="KCQ38" s="81" t="str">
        <f>CONCATENATE(Inhalt_K7!KCR52,"   ",Inhalt_K7!KCS52)</f>
        <v xml:space="preserve">   </v>
      </c>
      <c r="KCR38" s="81" t="str">
        <f>CONCATENATE(Inhalt_K7!KCS52,"   ",Inhalt_K7!KCT52)</f>
        <v xml:space="preserve">   </v>
      </c>
      <c r="KCS38" s="81" t="str">
        <f>CONCATENATE(Inhalt_K7!KCT52,"   ",Inhalt_K7!KCU52)</f>
        <v xml:space="preserve">   </v>
      </c>
      <c r="KCT38" s="81" t="str">
        <f>CONCATENATE(Inhalt_K7!KCU52,"   ",Inhalt_K7!KCV52)</f>
        <v xml:space="preserve">   </v>
      </c>
      <c r="KCU38" s="81" t="str">
        <f>CONCATENATE(Inhalt_K7!KCV52,"   ",Inhalt_K7!KCW52)</f>
        <v xml:space="preserve">   </v>
      </c>
      <c r="KCV38" s="81" t="str">
        <f>CONCATENATE(Inhalt_K7!KCW52,"   ",Inhalt_K7!KCX52)</f>
        <v xml:space="preserve">   </v>
      </c>
      <c r="KCW38" s="81" t="str">
        <f>CONCATENATE(Inhalt_K7!KCX52,"   ",Inhalt_K7!KCY52)</f>
        <v xml:space="preserve">   </v>
      </c>
      <c r="KCX38" s="81" t="str">
        <f>CONCATENATE(Inhalt_K7!KCY52,"   ",Inhalt_K7!KCZ52)</f>
        <v xml:space="preserve">   </v>
      </c>
      <c r="KCY38" s="81" t="str">
        <f>CONCATENATE(Inhalt_K7!KCZ52,"   ",Inhalt_K7!KDA52)</f>
        <v xml:space="preserve">   </v>
      </c>
      <c r="KCZ38" s="81" t="str">
        <f>CONCATENATE(Inhalt_K7!KDA52,"   ",Inhalt_K7!KDB52)</f>
        <v xml:space="preserve">   </v>
      </c>
      <c r="KDA38" s="81" t="str">
        <f>CONCATENATE(Inhalt_K7!KDB52,"   ",Inhalt_K7!KDC52)</f>
        <v xml:space="preserve">   </v>
      </c>
      <c r="KDB38" s="81" t="str">
        <f>CONCATENATE(Inhalt_K7!KDC52,"   ",Inhalt_K7!KDD52)</f>
        <v xml:space="preserve">   </v>
      </c>
      <c r="KDC38" s="81" t="str">
        <f>CONCATENATE(Inhalt_K7!KDD52,"   ",Inhalt_K7!KDE52)</f>
        <v xml:space="preserve">   </v>
      </c>
      <c r="KDD38" s="81" t="str">
        <f>CONCATENATE(Inhalt_K7!KDE52,"   ",Inhalt_K7!KDF52)</f>
        <v xml:space="preserve">   </v>
      </c>
      <c r="KDE38" s="81" t="str">
        <f>CONCATENATE(Inhalt_K7!KDF52,"   ",Inhalt_K7!KDG52)</f>
        <v xml:space="preserve">   </v>
      </c>
      <c r="KDF38" s="81" t="str">
        <f>CONCATENATE(Inhalt_K7!KDG52,"   ",Inhalt_K7!KDH52)</f>
        <v xml:space="preserve">   </v>
      </c>
      <c r="KDG38" s="81" t="str">
        <f>CONCATENATE(Inhalt_K7!KDH52,"   ",Inhalt_K7!KDI52)</f>
        <v xml:space="preserve">   </v>
      </c>
      <c r="KDH38" s="81" t="str">
        <f>CONCATENATE(Inhalt_K7!KDI52,"   ",Inhalt_K7!KDJ52)</f>
        <v xml:space="preserve">   </v>
      </c>
      <c r="KDI38" s="81" t="str">
        <f>CONCATENATE(Inhalt_K7!KDJ52,"   ",Inhalt_K7!KDK52)</f>
        <v xml:space="preserve">   </v>
      </c>
      <c r="KDJ38" s="81" t="str">
        <f>CONCATENATE(Inhalt_K7!KDK52,"   ",Inhalt_K7!KDL52)</f>
        <v xml:space="preserve">   </v>
      </c>
      <c r="KDK38" s="81" t="str">
        <f>CONCATENATE(Inhalt_K7!KDL52,"   ",Inhalt_K7!KDM52)</f>
        <v xml:space="preserve">   </v>
      </c>
      <c r="KDL38" s="81" t="str">
        <f>CONCATENATE(Inhalt_K7!KDM52,"   ",Inhalt_K7!KDN52)</f>
        <v xml:space="preserve">   </v>
      </c>
      <c r="KDM38" s="81" t="str">
        <f>CONCATENATE(Inhalt_K7!KDN52,"   ",Inhalt_K7!KDO52)</f>
        <v xml:space="preserve">   </v>
      </c>
      <c r="KDN38" s="81" t="str">
        <f>CONCATENATE(Inhalt_K7!KDO52,"   ",Inhalt_K7!KDP52)</f>
        <v xml:space="preserve">   </v>
      </c>
      <c r="KDO38" s="81" t="str">
        <f>CONCATENATE(Inhalt_K7!KDP52,"   ",Inhalt_K7!KDQ52)</f>
        <v xml:space="preserve">   </v>
      </c>
      <c r="KDP38" s="81" t="str">
        <f>CONCATENATE(Inhalt_K7!KDQ52,"   ",Inhalt_K7!KDR52)</f>
        <v xml:space="preserve">   </v>
      </c>
      <c r="KDQ38" s="81" t="str">
        <f>CONCATENATE(Inhalt_K7!KDR52,"   ",Inhalt_K7!KDS52)</f>
        <v xml:space="preserve">   </v>
      </c>
      <c r="KDR38" s="81" t="str">
        <f>CONCATENATE(Inhalt_K7!KDS52,"   ",Inhalt_K7!KDT52)</f>
        <v xml:space="preserve">   </v>
      </c>
      <c r="KDS38" s="81" t="str">
        <f>CONCATENATE(Inhalt_K7!KDT52,"   ",Inhalt_K7!KDU52)</f>
        <v xml:space="preserve">   </v>
      </c>
      <c r="KDT38" s="81" t="str">
        <f>CONCATENATE(Inhalt_K7!KDU52,"   ",Inhalt_K7!KDV52)</f>
        <v xml:space="preserve">   </v>
      </c>
      <c r="KDU38" s="81" t="str">
        <f>CONCATENATE(Inhalt_K7!KDV52,"   ",Inhalt_K7!KDW52)</f>
        <v xml:space="preserve">   </v>
      </c>
      <c r="KDV38" s="81" t="str">
        <f>CONCATENATE(Inhalt_K7!KDW52,"   ",Inhalt_K7!KDX52)</f>
        <v xml:space="preserve">   </v>
      </c>
      <c r="KDW38" s="81" t="str">
        <f>CONCATENATE(Inhalt_K7!KDX52,"   ",Inhalt_K7!KDY52)</f>
        <v xml:space="preserve">   </v>
      </c>
      <c r="KDX38" s="81" t="str">
        <f>CONCATENATE(Inhalt_K7!KDY52,"   ",Inhalt_K7!KDZ52)</f>
        <v xml:space="preserve">   </v>
      </c>
      <c r="KDY38" s="81" t="str">
        <f>CONCATENATE(Inhalt_K7!KDZ52,"   ",Inhalt_K7!KEA52)</f>
        <v xml:space="preserve">   </v>
      </c>
      <c r="KDZ38" s="81" t="str">
        <f>CONCATENATE(Inhalt_K7!KEA52,"   ",Inhalt_K7!KEB52)</f>
        <v xml:space="preserve">   </v>
      </c>
      <c r="KEA38" s="81" t="str">
        <f>CONCATENATE(Inhalt_K7!KEB52,"   ",Inhalt_K7!KEC52)</f>
        <v xml:space="preserve">   </v>
      </c>
      <c r="KEB38" s="81" t="str">
        <f>CONCATENATE(Inhalt_K7!KEC52,"   ",Inhalt_K7!KED52)</f>
        <v xml:space="preserve">   </v>
      </c>
      <c r="KEC38" s="81" t="str">
        <f>CONCATENATE(Inhalt_K7!KED52,"   ",Inhalt_K7!KEE52)</f>
        <v xml:space="preserve">   </v>
      </c>
      <c r="KED38" s="81" t="str">
        <f>CONCATENATE(Inhalt_K7!KEE52,"   ",Inhalt_K7!KEF52)</f>
        <v xml:space="preserve">   </v>
      </c>
      <c r="KEE38" s="81" t="str">
        <f>CONCATENATE(Inhalt_K7!KEF52,"   ",Inhalt_K7!KEG52)</f>
        <v xml:space="preserve">   </v>
      </c>
      <c r="KEF38" s="81" t="str">
        <f>CONCATENATE(Inhalt_K7!KEG52,"   ",Inhalt_K7!KEH52)</f>
        <v xml:space="preserve">   </v>
      </c>
      <c r="KEG38" s="81" t="str">
        <f>CONCATENATE(Inhalt_K7!KEH52,"   ",Inhalt_K7!KEI52)</f>
        <v xml:space="preserve">   </v>
      </c>
      <c r="KEH38" s="81" t="str">
        <f>CONCATENATE(Inhalt_K7!KEI52,"   ",Inhalt_K7!KEJ52)</f>
        <v xml:space="preserve">   </v>
      </c>
      <c r="KEI38" s="81" t="str">
        <f>CONCATENATE(Inhalt_K7!KEJ52,"   ",Inhalt_K7!KEK52)</f>
        <v xml:space="preserve">   </v>
      </c>
      <c r="KEJ38" s="81" t="str">
        <f>CONCATENATE(Inhalt_K7!KEK52,"   ",Inhalt_K7!KEL52)</f>
        <v xml:space="preserve">   </v>
      </c>
      <c r="KEK38" s="81" t="str">
        <f>CONCATENATE(Inhalt_K7!KEL52,"   ",Inhalt_K7!KEM52)</f>
        <v xml:space="preserve">   </v>
      </c>
      <c r="KEL38" s="81" t="str">
        <f>CONCATENATE(Inhalt_K7!KEM52,"   ",Inhalt_K7!KEN52)</f>
        <v xml:space="preserve">   </v>
      </c>
      <c r="KEM38" s="81" t="str">
        <f>CONCATENATE(Inhalt_K7!KEN52,"   ",Inhalt_K7!KEO52)</f>
        <v xml:space="preserve">   </v>
      </c>
      <c r="KEN38" s="81" t="str">
        <f>CONCATENATE(Inhalt_K7!KEO52,"   ",Inhalt_K7!KEP52)</f>
        <v xml:space="preserve">   </v>
      </c>
      <c r="KEO38" s="81" t="str">
        <f>CONCATENATE(Inhalt_K7!KEP52,"   ",Inhalt_K7!KEQ52)</f>
        <v xml:space="preserve">   </v>
      </c>
      <c r="KEP38" s="81" t="str">
        <f>CONCATENATE(Inhalt_K7!KEQ52,"   ",Inhalt_K7!KER52)</f>
        <v xml:space="preserve">   </v>
      </c>
      <c r="KEQ38" s="81" t="str">
        <f>CONCATENATE(Inhalt_K7!KER52,"   ",Inhalt_K7!KES52)</f>
        <v xml:space="preserve">   </v>
      </c>
      <c r="KER38" s="81" t="str">
        <f>CONCATENATE(Inhalt_K7!KES52,"   ",Inhalt_K7!KET52)</f>
        <v xml:space="preserve">   </v>
      </c>
      <c r="KES38" s="81" t="str">
        <f>CONCATENATE(Inhalt_K7!KET52,"   ",Inhalt_K7!KEU52)</f>
        <v xml:space="preserve">   </v>
      </c>
      <c r="KET38" s="81" t="str">
        <f>CONCATENATE(Inhalt_K7!KEU52,"   ",Inhalt_K7!KEV52)</f>
        <v xml:space="preserve">   </v>
      </c>
      <c r="KEU38" s="81" t="str">
        <f>CONCATENATE(Inhalt_K7!KEV52,"   ",Inhalt_K7!KEW52)</f>
        <v xml:space="preserve">   </v>
      </c>
      <c r="KEV38" s="81" t="str">
        <f>CONCATENATE(Inhalt_K7!KEW52,"   ",Inhalt_K7!KEX52)</f>
        <v xml:space="preserve">   </v>
      </c>
      <c r="KEW38" s="81" t="str">
        <f>CONCATENATE(Inhalt_K7!KEX52,"   ",Inhalt_K7!KEY52)</f>
        <v xml:space="preserve">   </v>
      </c>
      <c r="KEX38" s="81" t="str">
        <f>CONCATENATE(Inhalt_K7!KEY52,"   ",Inhalt_K7!KEZ52)</f>
        <v xml:space="preserve">   </v>
      </c>
      <c r="KEY38" s="81" t="str">
        <f>CONCATENATE(Inhalt_K7!KEZ52,"   ",Inhalt_K7!KFA52)</f>
        <v xml:space="preserve">   </v>
      </c>
      <c r="KEZ38" s="81" t="str">
        <f>CONCATENATE(Inhalt_K7!KFA52,"   ",Inhalt_K7!KFB52)</f>
        <v xml:space="preserve">   </v>
      </c>
      <c r="KFA38" s="81" t="str">
        <f>CONCATENATE(Inhalt_K7!KFB52,"   ",Inhalt_K7!KFC52)</f>
        <v xml:space="preserve">   </v>
      </c>
      <c r="KFB38" s="81" t="str">
        <f>CONCATENATE(Inhalt_K7!KFC52,"   ",Inhalt_K7!KFD52)</f>
        <v xml:space="preserve">   </v>
      </c>
      <c r="KFC38" s="81" t="str">
        <f>CONCATENATE(Inhalt_K7!KFD52,"   ",Inhalt_K7!KFE52)</f>
        <v xml:space="preserve">   </v>
      </c>
      <c r="KFD38" s="81" t="str">
        <f>CONCATENATE(Inhalt_K7!KFE52,"   ",Inhalt_K7!KFF52)</f>
        <v xml:space="preserve">   </v>
      </c>
      <c r="KFE38" s="81" t="str">
        <f>CONCATENATE(Inhalt_K7!KFF52,"   ",Inhalt_K7!KFG52)</f>
        <v xml:space="preserve">   </v>
      </c>
      <c r="KFF38" s="81" t="str">
        <f>CONCATENATE(Inhalt_K7!KFG52,"   ",Inhalt_K7!KFH52)</f>
        <v xml:space="preserve">   </v>
      </c>
      <c r="KFG38" s="81" t="str">
        <f>CONCATENATE(Inhalt_K7!KFH52,"   ",Inhalt_K7!KFI52)</f>
        <v xml:space="preserve">   </v>
      </c>
      <c r="KFH38" s="81" t="str">
        <f>CONCATENATE(Inhalt_K7!KFI52,"   ",Inhalt_K7!KFJ52)</f>
        <v xml:space="preserve">   </v>
      </c>
      <c r="KFI38" s="81" t="str">
        <f>CONCATENATE(Inhalt_K7!KFJ52,"   ",Inhalt_K7!KFK52)</f>
        <v xml:space="preserve">   </v>
      </c>
      <c r="KFJ38" s="81" t="str">
        <f>CONCATENATE(Inhalt_K7!KFK52,"   ",Inhalt_K7!KFL52)</f>
        <v xml:space="preserve">   </v>
      </c>
      <c r="KFK38" s="81" t="str">
        <f>CONCATENATE(Inhalt_K7!KFL52,"   ",Inhalt_K7!KFM52)</f>
        <v xml:space="preserve">   </v>
      </c>
      <c r="KFL38" s="81" t="str">
        <f>CONCATENATE(Inhalt_K7!KFM52,"   ",Inhalt_K7!KFN52)</f>
        <v xml:space="preserve">   </v>
      </c>
      <c r="KFM38" s="81" t="str">
        <f>CONCATENATE(Inhalt_K7!KFN52,"   ",Inhalt_K7!KFO52)</f>
        <v xml:space="preserve">   </v>
      </c>
      <c r="KFN38" s="81" t="str">
        <f>CONCATENATE(Inhalt_K7!KFO52,"   ",Inhalt_K7!KFP52)</f>
        <v xml:space="preserve">   </v>
      </c>
      <c r="KFO38" s="81" t="str">
        <f>CONCATENATE(Inhalt_K7!KFP52,"   ",Inhalt_K7!KFQ52)</f>
        <v xml:space="preserve">   </v>
      </c>
      <c r="KFP38" s="81" t="str">
        <f>CONCATENATE(Inhalt_K7!KFQ52,"   ",Inhalt_K7!KFR52)</f>
        <v xml:space="preserve">   </v>
      </c>
      <c r="KFQ38" s="81" t="str">
        <f>CONCATENATE(Inhalt_K7!KFR52,"   ",Inhalt_K7!KFS52)</f>
        <v xml:space="preserve">   </v>
      </c>
      <c r="KFR38" s="81" t="str">
        <f>CONCATENATE(Inhalt_K7!KFS52,"   ",Inhalt_K7!KFT52)</f>
        <v xml:space="preserve">   </v>
      </c>
      <c r="KFS38" s="81" t="str">
        <f>CONCATENATE(Inhalt_K7!KFT52,"   ",Inhalt_K7!KFU52)</f>
        <v xml:space="preserve">   </v>
      </c>
      <c r="KFT38" s="81" t="str">
        <f>CONCATENATE(Inhalt_K7!KFU52,"   ",Inhalt_K7!KFV52)</f>
        <v xml:space="preserve">   </v>
      </c>
      <c r="KFU38" s="81" t="str">
        <f>CONCATENATE(Inhalt_K7!KFV52,"   ",Inhalt_K7!KFW52)</f>
        <v xml:space="preserve">   </v>
      </c>
      <c r="KFV38" s="81" t="str">
        <f>CONCATENATE(Inhalt_K7!KFW52,"   ",Inhalt_K7!KFX52)</f>
        <v xml:space="preserve">   </v>
      </c>
      <c r="KFW38" s="81" t="str">
        <f>CONCATENATE(Inhalt_K7!KFX52,"   ",Inhalt_K7!KFY52)</f>
        <v xml:space="preserve">   </v>
      </c>
      <c r="KFX38" s="81" t="str">
        <f>CONCATENATE(Inhalt_K7!KFY52,"   ",Inhalt_K7!KFZ52)</f>
        <v xml:space="preserve">   </v>
      </c>
      <c r="KFY38" s="81" t="str">
        <f>CONCATENATE(Inhalt_K7!KFZ52,"   ",Inhalt_K7!KGA52)</f>
        <v xml:space="preserve">   </v>
      </c>
      <c r="KFZ38" s="81" t="str">
        <f>CONCATENATE(Inhalt_K7!KGA52,"   ",Inhalt_K7!KGB52)</f>
        <v xml:space="preserve">   </v>
      </c>
      <c r="KGA38" s="81" t="str">
        <f>CONCATENATE(Inhalt_K7!KGB52,"   ",Inhalt_K7!KGC52)</f>
        <v xml:space="preserve">   </v>
      </c>
      <c r="KGB38" s="81" t="str">
        <f>CONCATENATE(Inhalt_K7!KGC52,"   ",Inhalt_K7!KGD52)</f>
        <v xml:space="preserve">   </v>
      </c>
      <c r="KGC38" s="81" t="str">
        <f>CONCATENATE(Inhalt_K7!KGD52,"   ",Inhalt_K7!KGE52)</f>
        <v xml:space="preserve">   </v>
      </c>
      <c r="KGD38" s="81" t="str">
        <f>CONCATENATE(Inhalt_K7!KGE52,"   ",Inhalt_K7!KGF52)</f>
        <v xml:space="preserve">   </v>
      </c>
      <c r="KGE38" s="81" t="str">
        <f>CONCATENATE(Inhalt_K7!KGF52,"   ",Inhalt_K7!KGG52)</f>
        <v xml:space="preserve">   </v>
      </c>
      <c r="KGF38" s="81" t="str">
        <f>CONCATENATE(Inhalt_K7!KGG52,"   ",Inhalt_K7!KGH52)</f>
        <v xml:space="preserve">   </v>
      </c>
      <c r="KGG38" s="81" t="str">
        <f>CONCATENATE(Inhalt_K7!KGH52,"   ",Inhalt_K7!KGI52)</f>
        <v xml:space="preserve">   </v>
      </c>
      <c r="KGH38" s="81" t="str">
        <f>CONCATENATE(Inhalt_K7!KGI52,"   ",Inhalt_K7!KGJ52)</f>
        <v xml:space="preserve">   </v>
      </c>
      <c r="KGI38" s="81" t="str">
        <f>CONCATENATE(Inhalt_K7!KGJ52,"   ",Inhalt_K7!KGK52)</f>
        <v xml:space="preserve">   </v>
      </c>
      <c r="KGJ38" s="81" t="str">
        <f>CONCATENATE(Inhalt_K7!KGK52,"   ",Inhalt_K7!KGL52)</f>
        <v xml:space="preserve">   </v>
      </c>
      <c r="KGK38" s="81" t="str">
        <f>CONCATENATE(Inhalt_K7!KGL52,"   ",Inhalt_K7!KGM52)</f>
        <v xml:space="preserve">   </v>
      </c>
      <c r="KGL38" s="81" t="str">
        <f>CONCATENATE(Inhalt_K7!KGM52,"   ",Inhalt_K7!KGN52)</f>
        <v xml:space="preserve">   </v>
      </c>
      <c r="KGM38" s="81" t="str">
        <f>CONCATENATE(Inhalt_K7!KGN52,"   ",Inhalt_K7!KGO52)</f>
        <v xml:space="preserve">   </v>
      </c>
      <c r="KGN38" s="81" t="str">
        <f>CONCATENATE(Inhalt_K7!KGO52,"   ",Inhalt_K7!KGP52)</f>
        <v xml:space="preserve">   </v>
      </c>
      <c r="KGO38" s="81" t="str">
        <f>CONCATENATE(Inhalt_K7!KGP52,"   ",Inhalt_K7!KGQ52)</f>
        <v xml:space="preserve">   </v>
      </c>
      <c r="KGP38" s="81" t="str">
        <f>CONCATENATE(Inhalt_K7!KGQ52,"   ",Inhalt_K7!KGR52)</f>
        <v xml:space="preserve">   </v>
      </c>
      <c r="KGQ38" s="81" t="str">
        <f>CONCATENATE(Inhalt_K7!KGR52,"   ",Inhalt_K7!KGS52)</f>
        <v xml:space="preserve">   </v>
      </c>
      <c r="KGR38" s="81" t="str">
        <f>CONCATENATE(Inhalt_K7!KGS52,"   ",Inhalt_K7!KGT52)</f>
        <v xml:space="preserve">   </v>
      </c>
      <c r="KGS38" s="81" t="str">
        <f>CONCATENATE(Inhalt_K7!KGT52,"   ",Inhalt_K7!KGU52)</f>
        <v xml:space="preserve">   </v>
      </c>
      <c r="KGT38" s="81" t="str">
        <f>CONCATENATE(Inhalt_K7!KGU52,"   ",Inhalt_K7!KGV52)</f>
        <v xml:space="preserve">   </v>
      </c>
      <c r="KGU38" s="81" t="str">
        <f>CONCATENATE(Inhalt_K7!KGV52,"   ",Inhalt_K7!KGW52)</f>
        <v xml:space="preserve">   </v>
      </c>
      <c r="KGV38" s="81" t="str">
        <f>CONCATENATE(Inhalt_K7!KGW52,"   ",Inhalt_K7!KGX52)</f>
        <v xml:space="preserve">   </v>
      </c>
      <c r="KGW38" s="81" t="str">
        <f>CONCATENATE(Inhalt_K7!KGX52,"   ",Inhalt_K7!KGY52)</f>
        <v xml:space="preserve">   </v>
      </c>
      <c r="KGX38" s="81" t="str">
        <f>CONCATENATE(Inhalt_K7!KGY52,"   ",Inhalt_K7!KGZ52)</f>
        <v xml:space="preserve">   </v>
      </c>
      <c r="KGY38" s="81" t="str">
        <f>CONCATENATE(Inhalt_K7!KGZ52,"   ",Inhalt_K7!KHA52)</f>
        <v xml:space="preserve">   </v>
      </c>
      <c r="KGZ38" s="81" t="str">
        <f>CONCATENATE(Inhalt_K7!KHA52,"   ",Inhalt_K7!KHB52)</f>
        <v xml:space="preserve">   </v>
      </c>
      <c r="KHA38" s="81" t="str">
        <f>CONCATENATE(Inhalt_K7!KHB52,"   ",Inhalt_K7!KHC52)</f>
        <v xml:space="preserve">   </v>
      </c>
      <c r="KHB38" s="81" t="str">
        <f>CONCATENATE(Inhalt_K7!KHC52,"   ",Inhalt_K7!KHD52)</f>
        <v xml:space="preserve">   </v>
      </c>
      <c r="KHC38" s="81" t="str">
        <f>CONCATENATE(Inhalt_K7!KHD52,"   ",Inhalt_K7!KHE52)</f>
        <v xml:space="preserve">   </v>
      </c>
      <c r="KHD38" s="81" t="str">
        <f>CONCATENATE(Inhalt_K7!KHE52,"   ",Inhalt_K7!KHF52)</f>
        <v xml:space="preserve">   </v>
      </c>
      <c r="KHE38" s="81" t="str">
        <f>CONCATENATE(Inhalt_K7!KHF52,"   ",Inhalt_K7!KHG52)</f>
        <v xml:space="preserve">   </v>
      </c>
      <c r="KHF38" s="81" t="str">
        <f>CONCATENATE(Inhalt_K7!KHG52,"   ",Inhalt_K7!KHH52)</f>
        <v xml:space="preserve">   </v>
      </c>
      <c r="KHG38" s="81" t="str">
        <f>CONCATENATE(Inhalt_K7!KHH52,"   ",Inhalt_K7!KHI52)</f>
        <v xml:space="preserve">   </v>
      </c>
      <c r="KHH38" s="81" t="str">
        <f>CONCATENATE(Inhalt_K7!KHI52,"   ",Inhalt_K7!KHJ52)</f>
        <v xml:space="preserve">   </v>
      </c>
      <c r="KHI38" s="81" t="str">
        <f>CONCATENATE(Inhalt_K7!KHJ52,"   ",Inhalt_K7!KHK52)</f>
        <v xml:space="preserve">   </v>
      </c>
      <c r="KHJ38" s="81" t="str">
        <f>CONCATENATE(Inhalt_K7!KHK52,"   ",Inhalt_K7!KHL52)</f>
        <v xml:space="preserve">   </v>
      </c>
      <c r="KHK38" s="81" t="str">
        <f>CONCATENATE(Inhalt_K7!KHL52,"   ",Inhalt_K7!KHM52)</f>
        <v xml:space="preserve">   </v>
      </c>
      <c r="KHL38" s="81" t="str">
        <f>CONCATENATE(Inhalt_K7!KHM52,"   ",Inhalt_K7!KHN52)</f>
        <v xml:space="preserve">   </v>
      </c>
      <c r="KHM38" s="81" t="str">
        <f>CONCATENATE(Inhalt_K7!KHN52,"   ",Inhalt_K7!KHO52)</f>
        <v xml:space="preserve">   </v>
      </c>
      <c r="KHN38" s="81" t="str">
        <f>CONCATENATE(Inhalt_K7!KHO52,"   ",Inhalt_K7!KHP52)</f>
        <v xml:space="preserve">   </v>
      </c>
      <c r="KHO38" s="81" t="str">
        <f>CONCATENATE(Inhalt_K7!KHP52,"   ",Inhalt_K7!KHQ52)</f>
        <v xml:space="preserve">   </v>
      </c>
      <c r="KHP38" s="81" t="str">
        <f>CONCATENATE(Inhalt_K7!KHQ52,"   ",Inhalt_K7!KHR52)</f>
        <v xml:space="preserve">   </v>
      </c>
      <c r="KHQ38" s="81" t="str">
        <f>CONCATENATE(Inhalt_K7!KHR52,"   ",Inhalt_K7!KHS52)</f>
        <v xml:space="preserve">   </v>
      </c>
      <c r="KHR38" s="81" t="str">
        <f>CONCATENATE(Inhalt_K7!KHS52,"   ",Inhalt_K7!KHT52)</f>
        <v xml:space="preserve">   </v>
      </c>
      <c r="KHS38" s="81" t="str">
        <f>CONCATENATE(Inhalt_K7!KHT52,"   ",Inhalt_K7!KHU52)</f>
        <v xml:space="preserve">   </v>
      </c>
      <c r="KHT38" s="81" t="str">
        <f>CONCATENATE(Inhalt_K7!KHU52,"   ",Inhalt_K7!KHV52)</f>
        <v xml:space="preserve">   </v>
      </c>
      <c r="KHU38" s="81" t="str">
        <f>CONCATENATE(Inhalt_K7!KHV52,"   ",Inhalt_K7!KHW52)</f>
        <v xml:space="preserve">   </v>
      </c>
      <c r="KHV38" s="81" t="str">
        <f>CONCATENATE(Inhalt_K7!KHW52,"   ",Inhalt_K7!KHX52)</f>
        <v xml:space="preserve">   </v>
      </c>
      <c r="KHW38" s="81" t="str">
        <f>CONCATENATE(Inhalt_K7!KHX52,"   ",Inhalt_K7!KHY52)</f>
        <v xml:space="preserve">   </v>
      </c>
      <c r="KHX38" s="81" t="str">
        <f>CONCATENATE(Inhalt_K7!KHY52,"   ",Inhalt_K7!KHZ52)</f>
        <v xml:space="preserve">   </v>
      </c>
      <c r="KHY38" s="81" t="str">
        <f>CONCATENATE(Inhalt_K7!KHZ52,"   ",Inhalt_K7!KIA52)</f>
        <v xml:space="preserve">   </v>
      </c>
      <c r="KHZ38" s="81" t="str">
        <f>CONCATENATE(Inhalt_K7!KIA52,"   ",Inhalt_K7!KIB52)</f>
        <v xml:space="preserve">   </v>
      </c>
      <c r="KIA38" s="81" t="str">
        <f>CONCATENATE(Inhalt_K7!KIB52,"   ",Inhalt_K7!KIC52)</f>
        <v xml:space="preserve">   </v>
      </c>
      <c r="KIB38" s="81" t="str">
        <f>CONCATENATE(Inhalt_K7!KIC52,"   ",Inhalt_K7!KID52)</f>
        <v xml:space="preserve">   </v>
      </c>
      <c r="KIC38" s="81" t="str">
        <f>CONCATENATE(Inhalt_K7!KID52,"   ",Inhalt_K7!KIE52)</f>
        <v xml:space="preserve">   </v>
      </c>
      <c r="KID38" s="81" t="str">
        <f>CONCATENATE(Inhalt_K7!KIE52,"   ",Inhalt_K7!KIF52)</f>
        <v xml:space="preserve">   </v>
      </c>
      <c r="KIE38" s="81" t="str">
        <f>CONCATENATE(Inhalt_K7!KIF52,"   ",Inhalt_K7!KIG52)</f>
        <v xml:space="preserve">   </v>
      </c>
      <c r="KIF38" s="81" t="str">
        <f>CONCATENATE(Inhalt_K7!KIG52,"   ",Inhalt_K7!KIH52)</f>
        <v xml:space="preserve">   </v>
      </c>
      <c r="KIG38" s="81" t="str">
        <f>CONCATENATE(Inhalt_K7!KIH52,"   ",Inhalt_K7!KII52)</f>
        <v xml:space="preserve">   </v>
      </c>
      <c r="KIH38" s="81" t="str">
        <f>CONCATENATE(Inhalt_K7!KII52,"   ",Inhalt_K7!KIJ52)</f>
        <v xml:space="preserve">   </v>
      </c>
      <c r="KII38" s="81" t="str">
        <f>CONCATENATE(Inhalt_K7!KIJ52,"   ",Inhalt_K7!KIK52)</f>
        <v xml:space="preserve">   </v>
      </c>
      <c r="KIJ38" s="81" t="str">
        <f>CONCATENATE(Inhalt_K7!KIK52,"   ",Inhalt_K7!KIL52)</f>
        <v xml:space="preserve">   </v>
      </c>
      <c r="KIK38" s="81" t="str">
        <f>CONCATENATE(Inhalt_K7!KIL52,"   ",Inhalt_K7!KIM52)</f>
        <v xml:space="preserve">   </v>
      </c>
      <c r="KIL38" s="81" t="str">
        <f>CONCATENATE(Inhalt_K7!KIM52,"   ",Inhalt_K7!KIN52)</f>
        <v xml:space="preserve">   </v>
      </c>
      <c r="KIM38" s="81" t="str">
        <f>CONCATENATE(Inhalt_K7!KIN52,"   ",Inhalt_K7!KIO52)</f>
        <v xml:space="preserve">   </v>
      </c>
      <c r="KIN38" s="81" t="str">
        <f>CONCATENATE(Inhalt_K7!KIO52,"   ",Inhalt_K7!KIP52)</f>
        <v xml:space="preserve">   </v>
      </c>
      <c r="KIO38" s="81" t="str">
        <f>CONCATENATE(Inhalt_K7!KIP52,"   ",Inhalt_K7!KIQ52)</f>
        <v xml:space="preserve">   </v>
      </c>
      <c r="KIP38" s="81" t="str">
        <f>CONCATENATE(Inhalt_K7!KIQ52,"   ",Inhalt_K7!KIR52)</f>
        <v xml:space="preserve">   </v>
      </c>
      <c r="KIQ38" s="81" t="str">
        <f>CONCATENATE(Inhalt_K7!KIR52,"   ",Inhalt_K7!KIS52)</f>
        <v xml:space="preserve">   </v>
      </c>
      <c r="KIR38" s="81" t="str">
        <f>CONCATENATE(Inhalt_K7!KIS52,"   ",Inhalt_K7!KIT52)</f>
        <v xml:space="preserve">   </v>
      </c>
      <c r="KIS38" s="81" t="str">
        <f>CONCATENATE(Inhalt_K7!KIT52,"   ",Inhalt_K7!KIU52)</f>
        <v xml:space="preserve">   </v>
      </c>
      <c r="KIT38" s="81" t="str">
        <f>CONCATENATE(Inhalt_K7!KIU52,"   ",Inhalt_K7!KIV52)</f>
        <v xml:space="preserve">   </v>
      </c>
      <c r="KIU38" s="81" t="str">
        <f>CONCATENATE(Inhalt_K7!KIV52,"   ",Inhalt_K7!KIW52)</f>
        <v xml:space="preserve">   </v>
      </c>
      <c r="KIV38" s="81" t="str">
        <f>CONCATENATE(Inhalt_K7!KIW52,"   ",Inhalt_K7!KIX52)</f>
        <v xml:space="preserve">   </v>
      </c>
      <c r="KIW38" s="81" t="str">
        <f>CONCATENATE(Inhalt_K7!KIX52,"   ",Inhalt_K7!KIY52)</f>
        <v xml:space="preserve">   </v>
      </c>
      <c r="KIX38" s="81" t="str">
        <f>CONCATENATE(Inhalt_K7!KIY52,"   ",Inhalt_K7!KIZ52)</f>
        <v xml:space="preserve">   </v>
      </c>
      <c r="KIY38" s="81" t="str">
        <f>CONCATENATE(Inhalt_K7!KIZ52,"   ",Inhalt_K7!KJA52)</f>
        <v xml:space="preserve">   </v>
      </c>
      <c r="KIZ38" s="81" t="str">
        <f>CONCATENATE(Inhalt_K7!KJA52,"   ",Inhalt_K7!KJB52)</f>
        <v xml:space="preserve">   </v>
      </c>
      <c r="KJA38" s="81" t="str">
        <f>CONCATENATE(Inhalt_K7!KJB52,"   ",Inhalt_K7!KJC52)</f>
        <v xml:space="preserve">   </v>
      </c>
      <c r="KJB38" s="81" t="str">
        <f>CONCATENATE(Inhalt_K7!KJC52,"   ",Inhalt_K7!KJD52)</f>
        <v xml:space="preserve">   </v>
      </c>
      <c r="KJC38" s="81" t="str">
        <f>CONCATENATE(Inhalt_K7!KJD52,"   ",Inhalt_K7!KJE52)</f>
        <v xml:space="preserve">   </v>
      </c>
      <c r="KJD38" s="81" t="str">
        <f>CONCATENATE(Inhalt_K7!KJE52,"   ",Inhalt_K7!KJF52)</f>
        <v xml:space="preserve">   </v>
      </c>
      <c r="KJE38" s="81" t="str">
        <f>CONCATENATE(Inhalt_K7!KJF52,"   ",Inhalt_K7!KJG52)</f>
        <v xml:space="preserve">   </v>
      </c>
      <c r="KJF38" s="81" t="str">
        <f>CONCATENATE(Inhalt_K7!KJG52,"   ",Inhalt_K7!KJH52)</f>
        <v xml:space="preserve">   </v>
      </c>
      <c r="KJG38" s="81" t="str">
        <f>CONCATENATE(Inhalt_K7!KJH52,"   ",Inhalt_K7!KJI52)</f>
        <v xml:space="preserve">   </v>
      </c>
      <c r="KJH38" s="81" t="str">
        <f>CONCATENATE(Inhalt_K7!KJI52,"   ",Inhalt_K7!KJJ52)</f>
        <v xml:space="preserve">   </v>
      </c>
      <c r="KJI38" s="81" t="str">
        <f>CONCATENATE(Inhalt_K7!KJJ52,"   ",Inhalt_K7!KJK52)</f>
        <v xml:space="preserve">   </v>
      </c>
      <c r="KJJ38" s="81" t="str">
        <f>CONCATENATE(Inhalt_K7!KJK52,"   ",Inhalt_K7!KJL52)</f>
        <v xml:space="preserve">   </v>
      </c>
      <c r="KJK38" s="81" t="str">
        <f>CONCATENATE(Inhalt_K7!KJL52,"   ",Inhalt_K7!KJM52)</f>
        <v xml:space="preserve">   </v>
      </c>
      <c r="KJL38" s="81" t="str">
        <f>CONCATENATE(Inhalt_K7!KJM52,"   ",Inhalt_K7!KJN52)</f>
        <v xml:space="preserve">   </v>
      </c>
      <c r="KJM38" s="81" t="str">
        <f>CONCATENATE(Inhalt_K7!KJN52,"   ",Inhalt_K7!KJO52)</f>
        <v xml:space="preserve">   </v>
      </c>
      <c r="KJN38" s="81" t="str">
        <f>CONCATENATE(Inhalt_K7!KJO52,"   ",Inhalt_K7!KJP52)</f>
        <v xml:space="preserve">   </v>
      </c>
      <c r="KJO38" s="81" t="str">
        <f>CONCATENATE(Inhalt_K7!KJP52,"   ",Inhalt_K7!KJQ52)</f>
        <v xml:space="preserve">   </v>
      </c>
      <c r="KJP38" s="81" t="str">
        <f>CONCATENATE(Inhalt_K7!KJQ52,"   ",Inhalt_K7!KJR52)</f>
        <v xml:space="preserve">   </v>
      </c>
      <c r="KJQ38" s="81" t="str">
        <f>CONCATENATE(Inhalt_K7!KJR52,"   ",Inhalt_K7!KJS52)</f>
        <v xml:space="preserve">   </v>
      </c>
      <c r="KJR38" s="81" t="str">
        <f>CONCATENATE(Inhalt_K7!KJS52,"   ",Inhalt_K7!KJT52)</f>
        <v xml:space="preserve">   </v>
      </c>
      <c r="KJS38" s="81" t="str">
        <f>CONCATENATE(Inhalt_K7!KJT52,"   ",Inhalt_K7!KJU52)</f>
        <v xml:space="preserve">   </v>
      </c>
      <c r="KJT38" s="81" t="str">
        <f>CONCATENATE(Inhalt_K7!KJU52,"   ",Inhalt_K7!KJV52)</f>
        <v xml:space="preserve">   </v>
      </c>
      <c r="KJU38" s="81" t="str">
        <f>CONCATENATE(Inhalt_K7!KJV52,"   ",Inhalt_K7!KJW52)</f>
        <v xml:space="preserve">   </v>
      </c>
      <c r="KJV38" s="81" t="str">
        <f>CONCATENATE(Inhalt_K7!KJW52,"   ",Inhalt_K7!KJX52)</f>
        <v xml:space="preserve">   </v>
      </c>
      <c r="KJW38" s="81" t="str">
        <f>CONCATENATE(Inhalt_K7!KJX52,"   ",Inhalt_K7!KJY52)</f>
        <v xml:space="preserve">   </v>
      </c>
      <c r="KJX38" s="81" t="str">
        <f>CONCATENATE(Inhalt_K7!KJY52,"   ",Inhalt_K7!KJZ52)</f>
        <v xml:space="preserve">   </v>
      </c>
      <c r="KJY38" s="81" t="str">
        <f>CONCATENATE(Inhalt_K7!KJZ52,"   ",Inhalt_K7!KKA52)</f>
        <v xml:space="preserve">   </v>
      </c>
      <c r="KJZ38" s="81" t="str">
        <f>CONCATENATE(Inhalt_K7!KKA52,"   ",Inhalt_K7!KKB52)</f>
        <v xml:space="preserve">   </v>
      </c>
      <c r="KKA38" s="81" t="str">
        <f>CONCATENATE(Inhalt_K7!KKB52,"   ",Inhalt_K7!KKC52)</f>
        <v xml:space="preserve">   </v>
      </c>
      <c r="KKB38" s="81" t="str">
        <f>CONCATENATE(Inhalt_K7!KKC52,"   ",Inhalt_K7!KKD52)</f>
        <v xml:space="preserve">   </v>
      </c>
      <c r="KKC38" s="81" t="str">
        <f>CONCATENATE(Inhalt_K7!KKD52,"   ",Inhalt_K7!KKE52)</f>
        <v xml:space="preserve">   </v>
      </c>
      <c r="KKD38" s="81" t="str">
        <f>CONCATENATE(Inhalt_K7!KKE52,"   ",Inhalt_K7!KKF52)</f>
        <v xml:space="preserve">   </v>
      </c>
      <c r="KKE38" s="81" t="str">
        <f>CONCATENATE(Inhalt_K7!KKF52,"   ",Inhalt_K7!KKG52)</f>
        <v xml:space="preserve">   </v>
      </c>
      <c r="KKF38" s="81" t="str">
        <f>CONCATENATE(Inhalt_K7!KKG52,"   ",Inhalt_K7!KKH52)</f>
        <v xml:space="preserve">   </v>
      </c>
      <c r="KKG38" s="81" t="str">
        <f>CONCATENATE(Inhalt_K7!KKH52,"   ",Inhalt_K7!KKI52)</f>
        <v xml:space="preserve">   </v>
      </c>
      <c r="KKH38" s="81" t="str">
        <f>CONCATENATE(Inhalt_K7!KKI52,"   ",Inhalt_K7!KKJ52)</f>
        <v xml:space="preserve">   </v>
      </c>
      <c r="KKI38" s="81" t="str">
        <f>CONCATENATE(Inhalt_K7!KKJ52,"   ",Inhalt_K7!KKK52)</f>
        <v xml:space="preserve">   </v>
      </c>
      <c r="KKJ38" s="81" t="str">
        <f>CONCATENATE(Inhalt_K7!KKK52,"   ",Inhalt_K7!KKL52)</f>
        <v xml:space="preserve">   </v>
      </c>
      <c r="KKK38" s="81" t="str">
        <f>CONCATENATE(Inhalt_K7!KKL52,"   ",Inhalt_K7!KKM52)</f>
        <v xml:space="preserve">   </v>
      </c>
      <c r="KKL38" s="81" t="str">
        <f>CONCATENATE(Inhalt_K7!KKM52,"   ",Inhalt_K7!KKN52)</f>
        <v xml:space="preserve">   </v>
      </c>
      <c r="KKM38" s="81" t="str">
        <f>CONCATENATE(Inhalt_K7!KKN52,"   ",Inhalt_K7!KKO52)</f>
        <v xml:space="preserve">   </v>
      </c>
      <c r="KKN38" s="81" t="str">
        <f>CONCATENATE(Inhalt_K7!KKO52,"   ",Inhalt_K7!KKP52)</f>
        <v xml:space="preserve">   </v>
      </c>
      <c r="KKO38" s="81" t="str">
        <f>CONCATENATE(Inhalt_K7!KKP52,"   ",Inhalt_K7!KKQ52)</f>
        <v xml:space="preserve">   </v>
      </c>
      <c r="KKP38" s="81" t="str">
        <f>CONCATENATE(Inhalt_K7!KKQ52,"   ",Inhalt_K7!KKR52)</f>
        <v xml:space="preserve">   </v>
      </c>
      <c r="KKQ38" s="81" t="str">
        <f>CONCATENATE(Inhalt_K7!KKR52,"   ",Inhalt_K7!KKS52)</f>
        <v xml:space="preserve">   </v>
      </c>
      <c r="KKR38" s="81" t="str">
        <f>CONCATENATE(Inhalt_K7!KKS52,"   ",Inhalt_K7!KKT52)</f>
        <v xml:space="preserve">   </v>
      </c>
      <c r="KKS38" s="81" t="str">
        <f>CONCATENATE(Inhalt_K7!KKT52,"   ",Inhalt_K7!KKU52)</f>
        <v xml:space="preserve">   </v>
      </c>
      <c r="KKT38" s="81" t="str">
        <f>CONCATENATE(Inhalt_K7!KKU52,"   ",Inhalt_K7!KKV52)</f>
        <v xml:space="preserve">   </v>
      </c>
      <c r="KKU38" s="81" t="str">
        <f>CONCATENATE(Inhalt_K7!KKV52,"   ",Inhalt_K7!KKW52)</f>
        <v xml:space="preserve">   </v>
      </c>
      <c r="KKV38" s="81" t="str">
        <f>CONCATENATE(Inhalt_K7!KKW52,"   ",Inhalt_K7!KKX52)</f>
        <v xml:space="preserve">   </v>
      </c>
      <c r="KKW38" s="81" t="str">
        <f>CONCATENATE(Inhalt_K7!KKX52,"   ",Inhalt_K7!KKY52)</f>
        <v xml:space="preserve">   </v>
      </c>
      <c r="KKX38" s="81" t="str">
        <f>CONCATENATE(Inhalt_K7!KKY52,"   ",Inhalt_K7!KKZ52)</f>
        <v xml:space="preserve">   </v>
      </c>
      <c r="KKY38" s="81" t="str">
        <f>CONCATENATE(Inhalt_K7!KKZ52,"   ",Inhalt_K7!KLA52)</f>
        <v xml:space="preserve">   </v>
      </c>
      <c r="KKZ38" s="81" t="str">
        <f>CONCATENATE(Inhalt_K7!KLA52,"   ",Inhalt_K7!KLB52)</f>
        <v xml:space="preserve">   </v>
      </c>
      <c r="KLA38" s="81" t="str">
        <f>CONCATENATE(Inhalt_K7!KLB52,"   ",Inhalt_K7!KLC52)</f>
        <v xml:space="preserve">   </v>
      </c>
      <c r="KLB38" s="81" t="str">
        <f>CONCATENATE(Inhalt_K7!KLC52,"   ",Inhalt_K7!KLD52)</f>
        <v xml:space="preserve">   </v>
      </c>
      <c r="KLC38" s="81" t="str">
        <f>CONCATENATE(Inhalt_K7!KLD52,"   ",Inhalt_K7!KLE52)</f>
        <v xml:space="preserve">   </v>
      </c>
      <c r="KLD38" s="81" t="str">
        <f>CONCATENATE(Inhalt_K7!KLE52,"   ",Inhalt_K7!KLF52)</f>
        <v xml:space="preserve">   </v>
      </c>
      <c r="KLE38" s="81" t="str">
        <f>CONCATENATE(Inhalt_K7!KLF52,"   ",Inhalt_K7!KLG52)</f>
        <v xml:space="preserve">   </v>
      </c>
      <c r="KLF38" s="81" t="str">
        <f>CONCATENATE(Inhalt_K7!KLG52,"   ",Inhalt_K7!KLH52)</f>
        <v xml:space="preserve">   </v>
      </c>
      <c r="KLG38" s="81" t="str">
        <f>CONCATENATE(Inhalt_K7!KLH52,"   ",Inhalt_K7!KLI52)</f>
        <v xml:space="preserve">   </v>
      </c>
      <c r="KLH38" s="81" t="str">
        <f>CONCATENATE(Inhalt_K7!KLI52,"   ",Inhalt_K7!KLJ52)</f>
        <v xml:space="preserve">   </v>
      </c>
      <c r="KLI38" s="81" t="str">
        <f>CONCATENATE(Inhalt_K7!KLJ52,"   ",Inhalt_K7!KLK52)</f>
        <v xml:space="preserve">   </v>
      </c>
      <c r="KLJ38" s="81" t="str">
        <f>CONCATENATE(Inhalt_K7!KLK52,"   ",Inhalt_K7!KLL52)</f>
        <v xml:space="preserve">   </v>
      </c>
      <c r="KLK38" s="81" t="str">
        <f>CONCATENATE(Inhalt_K7!KLL52,"   ",Inhalt_K7!KLM52)</f>
        <v xml:space="preserve">   </v>
      </c>
      <c r="KLL38" s="81" t="str">
        <f>CONCATENATE(Inhalt_K7!KLM52,"   ",Inhalt_K7!KLN52)</f>
        <v xml:space="preserve">   </v>
      </c>
      <c r="KLM38" s="81" t="str">
        <f>CONCATENATE(Inhalt_K7!KLN52,"   ",Inhalt_K7!KLO52)</f>
        <v xml:space="preserve">   </v>
      </c>
      <c r="KLN38" s="81" t="str">
        <f>CONCATENATE(Inhalt_K7!KLO52,"   ",Inhalt_K7!KLP52)</f>
        <v xml:space="preserve">   </v>
      </c>
      <c r="KLO38" s="81" t="str">
        <f>CONCATENATE(Inhalt_K7!KLP52,"   ",Inhalt_K7!KLQ52)</f>
        <v xml:space="preserve">   </v>
      </c>
      <c r="KLP38" s="81" t="str">
        <f>CONCATENATE(Inhalt_K7!KLQ52,"   ",Inhalt_K7!KLR52)</f>
        <v xml:space="preserve">   </v>
      </c>
      <c r="KLQ38" s="81" t="str">
        <f>CONCATENATE(Inhalt_K7!KLR52,"   ",Inhalt_K7!KLS52)</f>
        <v xml:space="preserve">   </v>
      </c>
      <c r="KLR38" s="81" t="str">
        <f>CONCATENATE(Inhalt_K7!KLS52,"   ",Inhalt_K7!KLT52)</f>
        <v xml:space="preserve">   </v>
      </c>
      <c r="KLS38" s="81" t="str">
        <f>CONCATENATE(Inhalt_K7!KLT52,"   ",Inhalt_K7!KLU52)</f>
        <v xml:space="preserve">   </v>
      </c>
      <c r="KLT38" s="81" t="str">
        <f>CONCATENATE(Inhalt_K7!KLU52,"   ",Inhalt_K7!KLV52)</f>
        <v xml:space="preserve">   </v>
      </c>
      <c r="KLU38" s="81" t="str">
        <f>CONCATENATE(Inhalt_K7!KLV52,"   ",Inhalt_K7!KLW52)</f>
        <v xml:space="preserve">   </v>
      </c>
      <c r="KLV38" s="81" t="str">
        <f>CONCATENATE(Inhalt_K7!KLW52,"   ",Inhalt_K7!KLX52)</f>
        <v xml:space="preserve">   </v>
      </c>
      <c r="KLW38" s="81" t="str">
        <f>CONCATENATE(Inhalt_K7!KLX52,"   ",Inhalt_K7!KLY52)</f>
        <v xml:space="preserve">   </v>
      </c>
      <c r="KLX38" s="81" t="str">
        <f>CONCATENATE(Inhalt_K7!KLY52,"   ",Inhalt_K7!KLZ52)</f>
        <v xml:space="preserve">   </v>
      </c>
      <c r="KLY38" s="81" t="str">
        <f>CONCATENATE(Inhalt_K7!KLZ52,"   ",Inhalt_K7!KMA52)</f>
        <v xml:space="preserve">   </v>
      </c>
      <c r="KLZ38" s="81" t="str">
        <f>CONCATENATE(Inhalt_K7!KMA52,"   ",Inhalt_K7!KMB52)</f>
        <v xml:space="preserve">   </v>
      </c>
      <c r="KMA38" s="81" t="str">
        <f>CONCATENATE(Inhalt_K7!KMB52,"   ",Inhalt_K7!KMC52)</f>
        <v xml:space="preserve">   </v>
      </c>
      <c r="KMB38" s="81" t="str">
        <f>CONCATENATE(Inhalt_K7!KMC52,"   ",Inhalt_K7!KMD52)</f>
        <v xml:space="preserve">   </v>
      </c>
      <c r="KMC38" s="81" t="str">
        <f>CONCATENATE(Inhalt_K7!KMD52,"   ",Inhalt_K7!KME52)</f>
        <v xml:space="preserve">   </v>
      </c>
      <c r="KMD38" s="81" t="str">
        <f>CONCATENATE(Inhalt_K7!KME52,"   ",Inhalt_K7!KMF52)</f>
        <v xml:space="preserve">   </v>
      </c>
      <c r="KME38" s="81" t="str">
        <f>CONCATENATE(Inhalt_K7!KMF52,"   ",Inhalt_K7!KMG52)</f>
        <v xml:space="preserve">   </v>
      </c>
      <c r="KMF38" s="81" t="str">
        <f>CONCATENATE(Inhalt_K7!KMG52,"   ",Inhalt_K7!KMH52)</f>
        <v xml:space="preserve">   </v>
      </c>
      <c r="KMG38" s="81" t="str">
        <f>CONCATENATE(Inhalt_K7!KMH52,"   ",Inhalt_K7!KMI52)</f>
        <v xml:space="preserve">   </v>
      </c>
      <c r="KMH38" s="81" t="str">
        <f>CONCATENATE(Inhalt_K7!KMI52,"   ",Inhalt_K7!KMJ52)</f>
        <v xml:space="preserve">   </v>
      </c>
      <c r="KMI38" s="81" t="str">
        <f>CONCATENATE(Inhalt_K7!KMJ52,"   ",Inhalt_K7!KMK52)</f>
        <v xml:space="preserve">   </v>
      </c>
      <c r="KMJ38" s="81" t="str">
        <f>CONCATENATE(Inhalt_K7!KMK52,"   ",Inhalt_K7!KML52)</f>
        <v xml:space="preserve">   </v>
      </c>
      <c r="KMK38" s="81" t="str">
        <f>CONCATENATE(Inhalt_K7!KML52,"   ",Inhalt_K7!KMM52)</f>
        <v xml:space="preserve">   </v>
      </c>
      <c r="KML38" s="81" t="str">
        <f>CONCATENATE(Inhalt_K7!KMM52,"   ",Inhalt_K7!KMN52)</f>
        <v xml:space="preserve">   </v>
      </c>
      <c r="KMM38" s="81" t="str">
        <f>CONCATENATE(Inhalt_K7!KMN52,"   ",Inhalt_K7!KMO52)</f>
        <v xml:space="preserve">   </v>
      </c>
      <c r="KMN38" s="81" t="str">
        <f>CONCATENATE(Inhalt_K7!KMO52,"   ",Inhalt_K7!KMP52)</f>
        <v xml:space="preserve">   </v>
      </c>
      <c r="KMO38" s="81" t="str">
        <f>CONCATENATE(Inhalt_K7!KMP52,"   ",Inhalt_K7!KMQ52)</f>
        <v xml:space="preserve">   </v>
      </c>
      <c r="KMP38" s="81" t="str">
        <f>CONCATENATE(Inhalt_K7!KMQ52,"   ",Inhalt_K7!KMR52)</f>
        <v xml:space="preserve">   </v>
      </c>
      <c r="KMQ38" s="81" t="str">
        <f>CONCATENATE(Inhalt_K7!KMR52,"   ",Inhalt_K7!KMS52)</f>
        <v xml:space="preserve">   </v>
      </c>
      <c r="KMR38" s="81" t="str">
        <f>CONCATENATE(Inhalt_K7!KMS52,"   ",Inhalt_K7!KMT52)</f>
        <v xml:space="preserve">   </v>
      </c>
      <c r="KMS38" s="81" t="str">
        <f>CONCATENATE(Inhalt_K7!KMT52,"   ",Inhalt_K7!KMU52)</f>
        <v xml:space="preserve">   </v>
      </c>
      <c r="KMT38" s="81" t="str">
        <f>CONCATENATE(Inhalt_K7!KMU52,"   ",Inhalt_K7!KMV52)</f>
        <v xml:space="preserve">   </v>
      </c>
      <c r="KMU38" s="81" t="str">
        <f>CONCATENATE(Inhalt_K7!KMV52,"   ",Inhalt_K7!KMW52)</f>
        <v xml:space="preserve">   </v>
      </c>
      <c r="KMV38" s="81" t="str">
        <f>CONCATENATE(Inhalt_K7!KMW52,"   ",Inhalt_K7!KMX52)</f>
        <v xml:space="preserve">   </v>
      </c>
      <c r="KMW38" s="81" t="str">
        <f>CONCATENATE(Inhalt_K7!KMX52,"   ",Inhalt_K7!KMY52)</f>
        <v xml:space="preserve">   </v>
      </c>
      <c r="KMX38" s="81" t="str">
        <f>CONCATENATE(Inhalt_K7!KMY52,"   ",Inhalt_K7!KMZ52)</f>
        <v xml:space="preserve">   </v>
      </c>
      <c r="KMY38" s="81" t="str">
        <f>CONCATENATE(Inhalt_K7!KMZ52,"   ",Inhalt_K7!KNA52)</f>
        <v xml:space="preserve">   </v>
      </c>
      <c r="KMZ38" s="81" t="str">
        <f>CONCATENATE(Inhalt_K7!KNA52,"   ",Inhalt_K7!KNB52)</f>
        <v xml:space="preserve">   </v>
      </c>
      <c r="KNA38" s="81" t="str">
        <f>CONCATENATE(Inhalt_K7!KNB52,"   ",Inhalt_K7!KNC52)</f>
        <v xml:space="preserve">   </v>
      </c>
      <c r="KNB38" s="81" t="str">
        <f>CONCATENATE(Inhalt_K7!KNC52,"   ",Inhalt_K7!KND52)</f>
        <v xml:space="preserve">   </v>
      </c>
      <c r="KNC38" s="81" t="str">
        <f>CONCATENATE(Inhalt_K7!KND52,"   ",Inhalt_K7!KNE52)</f>
        <v xml:space="preserve">   </v>
      </c>
      <c r="KND38" s="81" t="str">
        <f>CONCATENATE(Inhalt_K7!KNE52,"   ",Inhalt_K7!KNF52)</f>
        <v xml:space="preserve">   </v>
      </c>
      <c r="KNE38" s="81" t="str">
        <f>CONCATENATE(Inhalt_K7!KNF52,"   ",Inhalt_K7!KNG52)</f>
        <v xml:space="preserve">   </v>
      </c>
      <c r="KNF38" s="81" t="str">
        <f>CONCATENATE(Inhalt_K7!KNG52,"   ",Inhalt_K7!KNH52)</f>
        <v xml:space="preserve">   </v>
      </c>
      <c r="KNG38" s="81" t="str">
        <f>CONCATENATE(Inhalt_K7!KNH52,"   ",Inhalt_K7!KNI52)</f>
        <v xml:space="preserve">   </v>
      </c>
      <c r="KNH38" s="81" t="str">
        <f>CONCATENATE(Inhalt_K7!KNI52,"   ",Inhalt_K7!KNJ52)</f>
        <v xml:space="preserve">   </v>
      </c>
      <c r="KNI38" s="81" t="str">
        <f>CONCATENATE(Inhalt_K7!KNJ52,"   ",Inhalt_K7!KNK52)</f>
        <v xml:space="preserve">   </v>
      </c>
      <c r="KNJ38" s="81" t="str">
        <f>CONCATENATE(Inhalt_K7!KNK52,"   ",Inhalt_K7!KNL52)</f>
        <v xml:space="preserve">   </v>
      </c>
      <c r="KNK38" s="81" t="str">
        <f>CONCATENATE(Inhalt_K7!KNL52,"   ",Inhalt_K7!KNM52)</f>
        <v xml:space="preserve">   </v>
      </c>
      <c r="KNL38" s="81" t="str">
        <f>CONCATENATE(Inhalt_K7!KNM52,"   ",Inhalt_K7!KNN52)</f>
        <v xml:space="preserve">   </v>
      </c>
      <c r="KNM38" s="81" t="str">
        <f>CONCATENATE(Inhalt_K7!KNN52,"   ",Inhalt_K7!KNO52)</f>
        <v xml:space="preserve">   </v>
      </c>
      <c r="KNN38" s="81" t="str">
        <f>CONCATENATE(Inhalt_K7!KNO52,"   ",Inhalt_K7!KNP52)</f>
        <v xml:space="preserve">   </v>
      </c>
      <c r="KNO38" s="81" t="str">
        <f>CONCATENATE(Inhalt_K7!KNP52,"   ",Inhalt_K7!KNQ52)</f>
        <v xml:space="preserve">   </v>
      </c>
      <c r="KNP38" s="81" t="str">
        <f>CONCATENATE(Inhalt_K7!KNQ52,"   ",Inhalt_K7!KNR52)</f>
        <v xml:space="preserve">   </v>
      </c>
      <c r="KNQ38" s="81" t="str">
        <f>CONCATENATE(Inhalt_K7!KNR52,"   ",Inhalt_K7!KNS52)</f>
        <v xml:space="preserve">   </v>
      </c>
      <c r="KNR38" s="81" t="str">
        <f>CONCATENATE(Inhalt_K7!KNS52,"   ",Inhalt_K7!KNT52)</f>
        <v xml:space="preserve">   </v>
      </c>
      <c r="KNS38" s="81" t="str">
        <f>CONCATENATE(Inhalt_K7!KNT52,"   ",Inhalt_K7!KNU52)</f>
        <v xml:space="preserve">   </v>
      </c>
      <c r="KNT38" s="81" t="str">
        <f>CONCATENATE(Inhalt_K7!KNU52,"   ",Inhalt_K7!KNV52)</f>
        <v xml:space="preserve">   </v>
      </c>
      <c r="KNU38" s="81" t="str">
        <f>CONCATENATE(Inhalt_K7!KNV52,"   ",Inhalt_K7!KNW52)</f>
        <v xml:space="preserve">   </v>
      </c>
      <c r="KNV38" s="81" t="str">
        <f>CONCATENATE(Inhalt_K7!KNW52,"   ",Inhalt_K7!KNX52)</f>
        <v xml:space="preserve">   </v>
      </c>
      <c r="KNW38" s="81" t="str">
        <f>CONCATENATE(Inhalt_K7!KNX52,"   ",Inhalt_K7!KNY52)</f>
        <v xml:space="preserve">   </v>
      </c>
      <c r="KNX38" s="81" t="str">
        <f>CONCATENATE(Inhalt_K7!KNY52,"   ",Inhalt_K7!KNZ52)</f>
        <v xml:space="preserve">   </v>
      </c>
      <c r="KNY38" s="81" t="str">
        <f>CONCATENATE(Inhalt_K7!KNZ52,"   ",Inhalt_K7!KOA52)</f>
        <v xml:space="preserve">   </v>
      </c>
      <c r="KNZ38" s="81" t="str">
        <f>CONCATENATE(Inhalt_K7!KOA52,"   ",Inhalt_K7!KOB52)</f>
        <v xml:space="preserve">   </v>
      </c>
      <c r="KOA38" s="81" t="str">
        <f>CONCATENATE(Inhalt_K7!KOB52,"   ",Inhalt_K7!KOC52)</f>
        <v xml:space="preserve">   </v>
      </c>
      <c r="KOB38" s="81" t="str">
        <f>CONCATENATE(Inhalt_K7!KOC52,"   ",Inhalt_K7!KOD52)</f>
        <v xml:space="preserve">   </v>
      </c>
      <c r="KOC38" s="81" t="str">
        <f>CONCATENATE(Inhalt_K7!KOD52,"   ",Inhalt_K7!KOE52)</f>
        <v xml:space="preserve">   </v>
      </c>
      <c r="KOD38" s="81" t="str">
        <f>CONCATENATE(Inhalt_K7!KOE52,"   ",Inhalt_K7!KOF52)</f>
        <v xml:space="preserve">   </v>
      </c>
      <c r="KOE38" s="81" t="str">
        <f>CONCATENATE(Inhalt_K7!KOF52,"   ",Inhalt_K7!KOG52)</f>
        <v xml:space="preserve">   </v>
      </c>
      <c r="KOF38" s="81" t="str">
        <f>CONCATENATE(Inhalt_K7!KOG52,"   ",Inhalt_K7!KOH52)</f>
        <v xml:space="preserve">   </v>
      </c>
      <c r="KOG38" s="81" t="str">
        <f>CONCATENATE(Inhalt_K7!KOH52,"   ",Inhalt_K7!KOI52)</f>
        <v xml:space="preserve">   </v>
      </c>
      <c r="KOH38" s="81" t="str">
        <f>CONCATENATE(Inhalt_K7!KOI52,"   ",Inhalt_K7!KOJ52)</f>
        <v xml:space="preserve">   </v>
      </c>
      <c r="KOI38" s="81" t="str">
        <f>CONCATENATE(Inhalt_K7!KOJ52,"   ",Inhalt_K7!KOK52)</f>
        <v xml:space="preserve">   </v>
      </c>
      <c r="KOJ38" s="81" t="str">
        <f>CONCATENATE(Inhalt_K7!KOK52,"   ",Inhalt_K7!KOL52)</f>
        <v xml:space="preserve">   </v>
      </c>
      <c r="KOK38" s="81" t="str">
        <f>CONCATENATE(Inhalt_K7!KOL52,"   ",Inhalt_K7!KOM52)</f>
        <v xml:space="preserve">   </v>
      </c>
      <c r="KOL38" s="81" t="str">
        <f>CONCATENATE(Inhalt_K7!KOM52,"   ",Inhalt_K7!KON52)</f>
        <v xml:space="preserve">   </v>
      </c>
      <c r="KOM38" s="81" t="str">
        <f>CONCATENATE(Inhalt_K7!KON52,"   ",Inhalt_K7!KOO52)</f>
        <v xml:space="preserve">   </v>
      </c>
      <c r="KON38" s="81" t="str">
        <f>CONCATENATE(Inhalt_K7!KOO52,"   ",Inhalt_K7!KOP52)</f>
        <v xml:space="preserve">   </v>
      </c>
      <c r="KOO38" s="81" t="str">
        <f>CONCATENATE(Inhalt_K7!KOP52,"   ",Inhalt_K7!KOQ52)</f>
        <v xml:space="preserve">   </v>
      </c>
      <c r="KOP38" s="81" t="str">
        <f>CONCATENATE(Inhalt_K7!KOQ52,"   ",Inhalt_K7!KOR52)</f>
        <v xml:space="preserve">   </v>
      </c>
      <c r="KOQ38" s="81" t="str">
        <f>CONCATENATE(Inhalt_K7!KOR52,"   ",Inhalt_K7!KOS52)</f>
        <v xml:space="preserve">   </v>
      </c>
      <c r="KOR38" s="81" t="str">
        <f>CONCATENATE(Inhalt_K7!KOS52,"   ",Inhalt_K7!KOT52)</f>
        <v xml:space="preserve">   </v>
      </c>
      <c r="KOS38" s="81" t="str">
        <f>CONCATENATE(Inhalt_K7!KOT52,"   ",Inhalt_K7!KOU52)</f>
        <v xml:space="preserve">   </v>
      </c>
      <c r="KOT38" s="81" t="str">
        <f>CONCATENATE(Inhalt_K7!KOU52,"   ",Inhalt_K7!KOV52)</f>
        <v xml:space="preserve">   </v>
      </c>
      <c r="KOU38" s="81" t="str">
        <f>CONCATENATE(Inhalt_K7!KOV52,"   ",Inhalt_K7!KOW52)</f>
        <v xml:space="preserve">   </v>
      </c>
      <c r="KOV38" s="81" t="str">
        <f>CONCATENATE(Inhalt_K7!KOW52,"   ",Inhalt_K7!KOX52)</f>
        <v xml:space="preserve">   </v>
      </c>
      <c r="KOW38" s="81" t="str">
        <f>CONCATENATE(Inhalt_K7!KOX52,"   ",Inhalt_K7!KOY52)</f>
        <v xml:space="preserve">   </v>
      </c>
      <c r="KOX38" s="81" t="str">
        <f>CONCATENATE(Inhalt_K7!KOY52,"   ",Inhalt_K7!KOZ52)</f>
        <v xml:space="preserve">   </v>
      </c>
      <c r="KOY38" s="81" t="str">
        <f>CONCATENATE(Inhalt_K7!KOZ52,"   ",Inhalt_K7!KPA52)</f>
        <v xml:space="preserve">   </v>
      </c>
      <c r="KOZ38" s="81" t="str">
        <f>CONCATENATE(Inhalt_K7!KPA52,"   ",Inhalt_K7!KPB52)</f>
        <v xml:space="preserve">   </v>
      </c>
      <c r="KPA38" s="81" t="str">
        <f>CONCATENATE(Inhalt_K7!KPB52,"   ",Inhalt_K7!KPC52)</f>
        <v xml:space="preserve">   </v>
      </c>
      <c r="KPB38" s="81" t="str">
        <f>CONCATENATE(Inhalt_K7!KPC52,"   ",Inhalt_K7!KPD52)</f>
        <v xml:space="preserve">   </v>
      </c>
      <c r="KPC38" s="81" t="str">
        <f>CONCATENATE(Inhalt_K7!KPD52,"   ",Inhalt_K7!KPE52)</f>
        <v xml:space="preserve">   </v>
      </c>
      <c r="KPD38" s="81" t="str">
        <f>CONCATENATE(Inhalt_K7!KPE52,"   ",Inhalt_K7!KPF52)</f>
        <v xml:space="preserve">   </v>
      </c>
      <c r="KPE38" s="81" t="str">
        <f>CONCATENATE(Inhalt_K7!KPF52,"   ",Inhalt_K7!KPG52)</f>
        <v xml:space="preserve">   </v>
      </c>
      <c r="KPF38" s="81" t="str">
        <f>CONCATENATE(Inhalt_K7!KPG52,"   ",Inhalt_K7!KPH52)</f>
        <v xml:space="preserve">   </v>
      </c>
      <c r="KPG38" s="81" t="str">
        <f>CONCATENATE(Inhalt_K7!KPH52,"   ",Inhalt_K7!KPI52)</f>
        <v xml:space="preserve">   </v>
      </c>
      <c r="KPH38" s="81" t="str">
        <f>CONCATENATE(Inhalt_K7!KPI52,"   ",Inhalt_K7!KPJ52)</f>
        <v xml:space="preserve">   </v>
      </c>
      <c r="KPI38" s="81" t="str">
        <f>CONCATENATE(Inhalt_K7!KPJ52,"   ",Inhalt_K7!KPK52)</f>
        <v xml:space="preserve">   </v>
      </c>
      <c r="KPJ38" s="81" t="str">
        <f>CONCATENATE(Inhalt_K7!KPK52,"   ",Inhalt_K7!KPL52)</f>
        <v xml:space="preserve">   </v>
      </c>
      <c r="KPK38" s="81" t="str">
        <f>CONCATENATE(Inhalt_K7!KPL52,"   ",Inhalt_K7!KPM52)</f>
        <v xml:space="preserve">   </v>
      </c>
      <c r="KPL38" s="81" t="str">
        <f>CONCATENATE(Inhalt_K7!KPM52,"   ",Inhalt_K7!KPN52)</f>
        <v xml:space="preserve">   </v>
      </c>
      <c r="KPM38" s="81" t="str">
        <f>CONCATENATE(Inhalt_K7!KPN52,"   ",Inhalt_K7!KPO52)</f>
        <v xml:space="preserve">   </v>
      </c>
      <c r="KPN38" s="81" t="str">
        <f>CONCATENATE(Inhalt_K7!KPO52,"   ",Inhalt_K7!KPP52)</f>
        <v xml:space="preserve">   </v>
      </c>
      <c r="KPO38" s="81" t="str">
        <f>CONCATENATE(Inhalt_K7!KPP52,"   ",Inhalt_K7!KPQ52)</f>
        <v xml:space="preserve">   </v>
      </c>
      <c r="KPP38" s="81" t="str">
        <f>CONCATENATE(Inhalt_K7!KPQ52,"   ",Inhalt_K7!KPR52)</f>
        <v xml:space="preserve">   </v>
      </c>
      <c r="KPQ38" s="81" t="str">
        <f>CONCATENATE(Inhalt_K7!KPR52,"   ",Inhalt_K7!KPS52)</f>
        <v xml:space="preserve">   </v>
      </c>
      <c r="KPR38" s="81" t="str">
        <f>CONCATENATE(Inhalt_K7!KPS52,"   ",Inhalt_K7!KPT52)</f>
        <v xml:space="preserve">   </v>
      </c>
      <c r="KPS38" s="81" t="str">
        <f>CONCATENATE(Inhalt_K7!KPT52,"   ",Inhalt_K7!KPU52)</f>
        <v xml:space="preserve">   </v>
      </c>
      <c r="KPT38" s="81" t="str">
        <f>CONCATENATE(Inhalt_K7!KPU52,"   ",Inhalt_K7!KPV52)</f>
        <v xml:space="preserve">   </v>
      </c>
      <c r="KPU38" s="81" t="str">
        <f>CONCATENATE(Inhalt_K7!KPV52,"   ",Inhalt_K7!KPW52)</f>
        <v xml:space="preserve">   </v>
      </c>
      <c r="KPV38" s="81" t="str">
        <f>CONCATENATE(Inhalt_K7!KPW52,"   ",Inhalt_K7!KPX52)</f>
        <v xml:space="preserve">   </v>
      </c>
      <c r="KPW38" s="81" t="str">
        <f>CONCATENATE(Inhalt_K7!KPX52,"   ",Inhalt_K7!KPY52)</f>
        <v xml:space="preserve">   </v>
      </c>
      <c r="KPX38" s="81" t="str">
        <f>CONCATENATE(Inhalt_K7!KPY52,"   ",Inhalt_K7!KPZ52)</f>
        <v xml:space="preserve">   </v>
      </c>
      <c r="KPY38" s="81" t="str">
        <f>CONCATENATE(Inhalt_K7!KPZ52,"   ",Inhalt_K7!KQA52)</f>
        <v xml:space="preserve">   </v>
      </c>
      <c r="KPZ38" s="81" t="str">
        <f>CONCATENATE(Inhalt_K7!KQA52,"   ",Inhalt_K7!KQB52)</f>
        <v xml:space="preserve">   </v>
      </c>
      <c r="KQA38" s="81" t="str">
        <f>CONCATENATE(Inhalt_K7!KQB52,"   ",Inhalt_K7!KQC52)</f>
        <v xml:space="preserve">   </v>
      </c>
      <c r="KQB38" s="81" t="str">
        <f>CONCATENATE(Inhalt_K7!KQC52,"   ",Inhalt_K7!KQD52)</f>
        <v xml:space="preserve">   </v>
      </c>
      <c r="KQC38" s="81" t="str">
        <f>CONCATENATE(Inhalt_K7!KQD52,"   ",Inhalt_K7!KQE52)</f>
        <v xml:space="preserve">   </v>
      </c>
      <c r="KQD38" s="81" t="str">
        <f>CONCATENATE(Inhalt_K7!KQE52,"   ",Inhalt_K7!KQF52)</f>
        <v xml:space="preserve">   </v>
      </c>
      <c r="KQE38" s="81" t="str">
        <f>CONCATENATE(Inhalt_K7!KQF52,"   ",Inhalt_K7!KQG52)</f>
        <v xml:space="preserve">   </v>
      </c>
      <c r="KQF38" s="81" t="str">
        <f>CONCATENATE(Inhalt_K7!KQG52,"   ",Inhalt_K7!KQH52)</f>
        <v xml:space="preserve">   </v>
      </c>
      <c r="KQG38" s="81" t="str">
        <f>CONCATENATE(Inhalt_K7!KQH52,"   ",Inhalt_K7!KQI52)</f>
        <v xml:space="preserve">   </v>
      </c>
      <c r="KQH38" s="81" t="str">
        <f>CONCATENATE(Inhalt_K7!KQI52,"   ",Inhalt_K7!KQJ52)</f>
        <v xml:space="preserve">   </v>
      </c>
      <c r="KQI38" s="81" t="str">
        <f>CONCATENATE(Inhalt_K7!KQJ52,"   ",Inhalt_K7!KQK52)</f>
        <v xml:space="preserve">   </v>
      </c>
      <c r="KQJ38" s="81" t="str">
        <f>CONCATENATE(Inhalt_K7!KQK52,"   ",Inhalt_K7!KQL52)</f>
        <v xml:space="preserve">   </v>
      </c>
      <c r="KQK38" s="81" t="str">
        <f>CONCATENATE(Inhalt_K7!KQL52,"   ",Inhalt_K7!KQM52)</f>
        <v xml:space="preserve">   </v>
      </c>
      <c r="KQL38" s="81" t="str">
        <f>CONCATENATE(Inhalt_K7!KQM52,"   ",Inhalt_K7!KQN52)</f>
        <v xml:space="preserve">   </v>
      </c>
      <c r="KQM38" s="81" t="str">
        <f>CONCATENATE(Inhalt_K7!KQN52,"   ",Inhalt_K7!KQO52)</f>
        <v xml:space="preserve">   </v>
      </c>
      <c r="KQN38" s="81" t="str">
        <f>CONCATENATE(Inhalt_K7!KQO52,"   ",Inhalt_K7!KQP52)</f>
        <v xml:space="preserve">   </v>
      </c>
      <c r="KQO38" s="81" t="str">
        <f>CONCATENATE(Inhalt_K7!KQP52,"   ",Inhalt_K7!KQQ52)</f>
        <v xml:space="preserve">   </v>
      </c>
      <c r="KQP38" s="81" t="str">
        <f>CONCATENATE(Inhalt_K7!KQQ52,"   ",Inhalt_K7!KQR52)</f>
        <v xml:space="preserve">   </v>
      </c>
      <c r="KQQ38" s="81" t="str">
        <f>CONCATENATE(Inhalt_K7!KQR52,"   ",Inhalt_K7!KQS52)</f>
        <v xml:space="preserve">   </v>
      </c>
      <c r="KQR38" s="81" t="str">
        <f>CONCATENATE(Inhalt_K7!KQS52,"   ",Inhalt_K7!KQT52)</f>
        <v xml:space="preserve">   </v>
      </c>
      <c r="KQS38" s="81" t="str">
        <f>CONCATENATE(Inhalt_K7!KQT52,"   ",Inhalt_K7!KQU52)</f>
        <v xml:space="preserve">   </v>
      </c>
      <c r="KQT38" s="81" t="str">
        <f>CONCATENATE(Inhalt_K7!KQU52,"   ",Inhalt_K7!KQV52)</f>
        <v xml:space="preserve">   </v>
      </c>
      <c r="KQU38" s="81" t="str">
        <f>CONCATENATE(Inhalt_K7!KQV52,"   ",Inhalt_K7!KQW52)</f>
        <v xml:space="preserve">   </v>
      </c>
      <c r="KQV38" s="81" t="str">
        <f>CONCATENATE(Inhalt_K7!KQW52,"   ",Inhalt_K7!KQX52)</f>
        <v xml:space="preserve">   </v>
      </c>
      <c r="KQW38" s="81" t="str">
        <f>CONCATENATE(Inhalt_K7!KQX52,"   ",Inhalt_K7!KQY52)</f>
        <v xml:space="preserve">   </v>
      </c>
      <c r="KQX38" s="81" t="str">
        <f>CONCATENATE(Inhalt_K7!KQY52,"   ",Inhalt_K7!KQZ52)</f>
        <v xml:space="preserve">   </v>
      </c>
      <c r="KQY38" s="81" t="str">
        <f>CONCATENATE(Inhalt_K7!KQZ52,"   ",Inhalt_K7!KRA52)</f>
        <v xml:space="preserve">   </v>
      </c>
      <c r="KQZ38" s="81" t="str">
        <f>CONCATENATE(Inhalt_K7!KRA52,"   ",Inhalt_K7!KRB52)</f>
        <v xml:space="preserve">   </v>
      </c>
      <c r="KRA38" s="81" t="str">
        <f>CONCATENATE(Inhalt_K7!KRB52,"   ",Inhalt_K7!KRC52)</f>
        <v xml:space="preserve">   </v>
      </c>
      <c r="KRB38" s="81" t="str">
        <f>CONCATENATE(Inhalt_K7!KRC52,"   ",Inhalt_K7!KRD52)</f>
        <v xml:space="preserve">   </v>
      </c>
      <c r="KRC38" s="81" t="str">
        <f>CONCATENATE(Inhalt_K7!KRD52,"   ",Inhalt_K7!KRE52)</f>
        <v xml:space="preserve">   </v>
      </c>
      <c r="KRD38" s="81" t="str">
        <f>CONCATENATE(Inhalt_K7!KRE52,"   ",Inhalt_K7!KRF52)</f>
        <v xml:space="preserve">   </v>
      </c>
      <c r="KRE38" s="81" t="str">
        <f>CONCATENATE(Inhalt_K7!KRF52,"   ",Inhalt_K7!KRG52)</f>
        <v xml:space="preserve">   </v>
      </c>
      <c r="KRF38" s="81" t="str">
        <f>CONCATENATE(Inhalt_K7!KRG52,"   ",Inhalt_K7!KRH52)</f>
        <v xml:space="preserve">   </v>
      </c>
      <c r="KRG38" s="81" t="str">
        <f>CONCATENATE(Inhalt_K7!KRH52,"   ",Inhalt_K7!KRI52)</f>
        <v xml:space="preserve">   </v>
      </c>
      <c r="KRH38" s="81" t="str">
        <f>CONCATENATE(Inhalt_K7!KRI52,"   ",Inhalt_K7!KRJ52)</f>
        <v xml:space="preserve">   </v>
      </c>
      <c r="KRI38" s="81" t="str">
        <f>CONCATENATE(Inhalt_K7!KRJ52,"   ",Inhalt_K7!KRK52)</f>
        <v xml:space="preserve">   </v>
      </c>
      <c r="KRJ38" s="81" t="str">
        <f>CONCATENATE(Inhalt_K7!KRK52,"   ",Inhalt_K7!KRL52)</f>
        <v xml:space="preserve">   </v>
      </c>
      <c r="KRK38" s="81" t="str">
        <f>CONCATENATE(Inhalt_K7!KRL52,"   ",Inhalt_K7!KRM52)</f>
        <v xml:space="preserve">   </v>
      </c>
      <c r="KRL38" s="81" t="str">
        <f>CONCATENATE(Inhalt_K7!KRM52,"   ",Inhalt_K7!KRN52)</f>
        <v xml:space="preserve">   </v>
      </c>
      <c r="KRM38" s="81" t="str">
        <f>CONCATENATE(Inhalt_K7!KRN52,"   ",Inhalt_K7!KRO52)</f>
        <v xml:space="preserve">   </v>
      </c>
      <c r="KRN38" s="81" t="str">
        <f>CONCATENATE(Inhalt_K7!KRO52,"   ",Inhalt_K7!KRP52)</f>
        <v xml:space="preserve">   </v>
      </c>
      <c r="KRO38" s="81" t="str">
        <f>CONCATENATE(Inhalt_K7!KRP52,"   ",Inhalt_K7!KRQ52)</f>
        <v xml:space="preserve">   </v>
      </c>
      <c r="KRP38" s="81" t="str">
        <f>CONCATENATE(Inhalt_K7!KRQ52,"   ",Inhalt_K7!KRR52)</f>
        <v xml:space="preserve">   </v>
      </c>
      <c r="KRQ38" s="81" t="str">
        <f>CONCATENATE(Inhalt_K7!KRR52,"   ",Inhalt_K7!KRS52)</f>
        <v xml:space="preserve">   </v>
      </c>
      <c r="KRR38" s="81" t="str">
        <f>CONCATENATE(Inhalt_K7!KRS52,"   ",Inhalt_K7!KRT52)</f>
        <v xml:space="preserve">   </v>
      </c>
      <c r="KRS38" s="81" t="str">
        <f>CONCATENATE(Inhalt_K7!KRT52,"   ",Inhalt_K7!KRU52)</f>
        <v xml:space="preserve">   </v>
      </c>
      <c r="KRT38" s="81" t="str">
        <f>CONCATENATE(Inhalt_K7!KRU52,"   ",Inhalt_K7!KRV52)</f>
        <v xml:space="preserve">   </v>
      </c>
      <c r="KRU38" s="81" t="str">
        <f>CONCATENATE(Inhalt_K7!KRV52,"   ",Inhalt_K7!KRW52)</f>
        <v xml:space="preserve">   </v>
      </c>
      <c r="KRV38" s="81" t="str">
        <f>CONCATENATE(Inhalt_K7!KRW52,"   ",Inhalt_K7!KRX52)</f>
        <v xml:space="preserve">   </v>
      </c>
      <c r="KRW38" s="81" t="str">
        <f>CONCATENATE(Inhalt_K7!KRX52,"   ",Inhalt_K7!KRY52)</f>
        <v xml:space="preserve">   </v>
      </c>
      <c r="KRX38" s="81" t="str">
        <f>CONCATENATE(Inhalt_K7!KRY52,"   ",Inhalt_K7!KRZ52)</f>
        <v xml:space="preserve">   </v>
      </c>
      <c r="KRY38" s="81" t="str">
        <f>CONCATENATE(Inhalt_K7!KRZ52,"   ",Inhalt_K7!KSA52)</f>
        <v xml:space="preserve">   </v>
      </c>
      <c r="KRZ38" s="81" t="str">
        <f>CONCATENATE(Inhalt_K7!KSA52,"   ",Inhalt_K7!KSB52)</f>
        <v xml:space="preserve">   </v>
      </c>
      <c r="KSA38" s="81" t="str">
        <f>CONCATENATE(Inhalt_K7!KSB52,"   ",Inhalt_K7!KSC52)</f>
        <v xml:space="preserve">   </v>
      </c>
      <c r="KSB38" s="81" t="str">
        <f>CONCATENATE(Inhalt_K7!KSC52,"   ",Inhalt_K7!KSD52)</f>
        <v xml:space="preserve">   </v>
      </c>
      <c r="KSC38" s="81" t="str">
        <f>CONCATENATE(Inhalt_K7!KSD52,"   ",Inhalt_K7!KSE52)</f>
        <v xml:space="preserve">   </v>
      </c>
      <c r="KSD38" s="81" t="str">
        <f>CONCATENATE(Inhalt_K7!KSE52,"   ",Inhalt_K7!KSF52)</f>
        <v xml:space="preserve">   </v>
      </c>
      <c r="KSE38" s="81" t="str">
        <f>CONCATENATE(Inhalt_K7!KSF52,"   ",Inhalt_K7!KSG52)</f>
        <v xml:space="preserve">   </v>
      </c>
      <c r="KSF38" s="81" t="str">
        <f>CONCATENATE(Inhalt_K7!KSG52,"   ",Inhalt_K7!KSH52)</f>
        <v xml:space="preserve">   </v>
      </c>
      <c r="KSG38" s="81" t="str">
        <f>CONCATENATE(Inhalt_K7!KSH52,"   ",Inhalt_K7!KSI52)</f>
        <v xml:space="preserve">   </v>
      </c>
      <c r="KSH38" s="81" t="str">
        <f>CONCATENATE(Inhalt_K7!KSI52,"   ",Inhalt_K7!KSJ52)</f>
        <v xml:space="preserve">   </v>
      </c>
      <c r="KSI38" s="81" t="str">
        <f>CONCATENATE(Inhalt_K7!KSJ52,"   ",Inhalt_K7!KSK52)</f>
        <v xml:space="preserve">   </v>
      </c>
      <c r="KSJ38" s="81" t="str">
        <f>CONCATENATE(Inhalt_K7!KSK52,"   ",Inhalt_K7!KSL52)</f>
        <v xml:space="preserve">   </v>
      </c>
      <c r="KSK38" s="81" t="str">
        <f>CONCATENATE(Inhalt_K7!KSL52,"   ",Inhalt_K7!KSM52)</f>
        <v xml:space="preserve">   </v>
      </c>
      <c r="KSL38" s="81" t="str">
        <f>CONCATENATE(Inhalt_K7!KSM52,"   ",Inhalt_K7!KSN52)</f>
        <v xml:space="preserve">   </v>
      </c>
      <c r="KSM38" s="81" t="str">
        <f>CONCATENATE(Inhalt_K7!KSN52,"   ",Inhalt_K7!KSO52)</f>
        <v xml:space="preserve">   </v>
      </c>
      <c r="KSN38" s="81" t="str">
        <f>CONCATENATE(Inhalt_K7!KSO52,"   ",Inhalt_K7!KSP52)</f>
        <v xml:space="preserve">   </v>
      </c>
      <c r="KSO38" s="81" t="str">
        <f>CONCATENATE(Inhalt_K7!KSP52,"   ",Inhalt_K7!KSQ52)</f>
        <v xml:space="preserve">   </v>
      </c>
      <c r="KSP38" s="81" t="str">
        <f>CONCATENATE(Inhalt_K7!KSQ52,"   ",Inhalt_K7!KSR52)</f>
        <v xml:space="preserve">   </v>
      </c>
      <c r="KSQ38" s="81" t="str">
        <f>CONCATENATE(Inhalt_K7!KSR52,"   ",Inhalt_K7!KSS52)</f>
        <v xml:space="preserve">   </v>
      </c>
      <c r="KSR38" s="81" t="str">
        <f>CONCATENATE(Inhalt_K7!KSS52,"   ",Inhalt_K7!KST52)</f>
        <v xml:space="preserve">   </v>
      </c>
      <c r="KSS38" s="81" t="str">
        <f>CONCATENATE(Inhalt_K7!KST52,"   ",Inhalt_K7!KSU52)</f>
        <v xml:space="preserve">   </v>
      </c>
      <c r="KST38" s="81" t="str">
        <f>CONCATENATE(Inhalt_K7!KSU52,"   ",Inhalt_K7!KSV52)</f>
        <v xml:space="preserve">   </v>
      </c>
      <c r="KSU38" s="81" t="str">
        <f>CONCATENATE(Inhalt_K7!KSV52,"   ",Inhalt_K7!KSW52)</f>
        <v xml:space="preserve">   </v>
      </c>
      <c r="KSV38" s="81" t="str">
        <f>CONCATENATE(Inhalt_K7!KSW52,"   ",Inhalt_K7!KSX52)</f>
        <v xml:space="preserve">   </v>
      </c>
      <c r="KSW38" s="81" t="str">
        <f>CONCATENATE(Inhalt_K7!KSX52,"   ",Inhalt_K7!KSY52)</f>
        <v xml:space="preserve">   </v>
      </c>
      <c r="KSX38" s="81" t="str">
        <f>CONCATENATE(Inhalt_K7!KSY52,"   ",Inhalt_K7!KSZ52)</f>
        <v xml:space="preserve">   </v>
      </c>
      <c r="KSY38" s="81" t="str">
        <f>CONCATENATE(Inhalt_K7!KSZ52,"   ",Inhalt_K7!KTA52)</f>
        <v xml:space="preserve">   </v>
      </c>
      <c r="KSZ38" s="81" t="str">
        <f>CONCATENATE(Inhalt_K7!KTA52,"   ",Inhalt_K7!KTB52)</f>
        <v xml:space="preserve">   </v>
      </c>
      <c r="KTA38" s="81" t="str">
        <f>CONCATENATE(Inhalt_K7!KTB52,"   ",Inhalt_K7!KTC52)</f>
        <v xml:space="preserve">   </v>
      </c>
      <c r="KTB38" s="81" t="str">
        <f>CONCATENATE(Inhalt_K7!KTC52,"   ",Inhalt_K7!KTD52)</f>
        <v xml:space="preserve">   </v>
      </c>
      <c r="KTC38" s="81" t="str">
        <f>CONCATENATE(Inhalt_K7!KTD52,"   ",Inhalt_K7!KTE52)</f>
        <v xml:space="preserve">   </v>
      </c>
      <c r="KTD38" s="81" t="str">
        <f>CONCATENATE(Inhalt_K7!KTE52,"   ",Inhalt_K7!KTF52)</f>
        <v xml:space="preserve">   </v>
      </c>
      <c r="KTE38" s="81" t="str">
        <f>CONCATENATE(Inhalt_K7!KTF52,"   ",Inhalt_K7!KTG52)</f>
        <v xml:space="preserve">   </v>
      </c>
      <c r="KTF38" s="81" t="str">
        <f>CONCATENATE(Inhalt_K7!KTG52,"   ",Inhalt_K7!KTH52)</f>
        <v xml:space="preserve">   </v>
      </c>
      <c r="KTG38" s="81" t="str">
        <f>CONCATENATE(Inhalt_K7!KTH52,"   ",Inhalt_K7!KTI52)</f>
        <v xml:space="preserve">   </v>
      </c>
      <c r="KTH38" s="81" t="str">
        <f>CONCATENATE(Inhalt_K7!KTI52,"   ",Inhalt_K7!KTJ52)</f>
        <v xml:space="preserve">   </v>
      </c>
      <c r="KTI38" s="81" t="str">
        <f>CONCATENATE(Inhalt_K7!KTJ52,"   ",Inhalt_K7!KTK52)</f>
        <v xml:space="preserve">   </v>
      </c>
      <c r="KTJ38" s="81" t="str">
        <f>CONCATENATE(Inhalt_K7!KTK52,"   ",Inhalt_K7!KTL52)</f>
        <v xml:space="preserve">   </v>
      </c>
      <c r="KTK38" s="81" t="str">
        <f>CONCATENATE(Inhalt_K7!KTL52,"   ",Inhalt_K7!KTM52)</f>
        <v xml:space="preserve">   </v>
      </c>
      <c r="KTL38" s="81" t="str">
        <f>CONCATENATE(Inhalt_K7!KTM52,"   ",Inhalt_K7!KTN52)</f>
        <v xml:space="preserve">   </v>
      </c>
      <c r="KTM38" s="81" t="str">
        <f>CONCATENATE(Inhalt_K7!KTN52,"   ",Inhalt_K7!KTO52)</f>
        <v xml:space="preserve">   </v>
      </c>
      <c r="KTN38" s="81" t="str">
        <f>CONCATENATE(Inhalt_K7!KTO52,"   ",Inhalt_K7!KTP52)</f>
        <v xml:space="preserve">   </v>
      </c>
      <c r="KTO38" s="81" t="str">
        <f>CONCATENATE(Inhalt_K7!KTP52,"   ",Inhalt_K7!KTQ52)</f>
        <v xml:space="preserve">   </v>
      </c>
      <c r="KTP38" s="81" t="str">
        <f>CONCATENATE(Inhalt_K7!KTQ52,"   ",Inhalt_K7!KTR52)</f>
        <v xml:space="preserve">   </v>
      </c>
      <c r="KTQ38" s="81" t="str">
        <f>CONCATENATE(Inhalt_K7!KTR52,"   ",Inhalt_K7!KTS52)</f>
        <v xml:space="preserve">   </v>
      </c>
      <c r="KTR38" s="81" t="str">
        <f>CONCATENATE(Inhalt_K7!KTS52,"   ",Inhalt_K7!KTT52)</f>
        <v xml:space="preserve">   </v>
      </c>
      <c r="KTS38" s="81" t="str">
        <f>CONCATENATE(Inhalt_K7!KTT52,"   ",Inhalt_K7!KTU52)</f>
        <v xml:space="preserve">   </v>
      </c>
      <c r="KTT38" s="81" t="str">
        <f>CONCATENATE(Inhalt_K7!KTU52,"   ",Inhalt_K7!KTV52)</f>
        <v xml:space="preserve">   </v>
      </c>
      <c r="KTU38" s="81" t="str">
        <f>CONCATENATE(Inhalt_K7!KTV52,"   ",Inhalt_K7!KTW52)</f>
        <v xml:space="preserve">   </v>
      </c>
      <c r="KTV38" s="81" t="str">
        <f>CONCATENATE(Inhalt_K7!KTW52,"   ",Inhalt_K7!KTX52)</f>
        <v xml:space="preserve">   </v>
      </c>
      <c r="KTW38" s="81" t="str">
        <f>CONCATENATE(Inhalt_K7!KTX52,"   ",Inhalt_K7!KTY52)</f>
        <v xml:space="preserve">   </v>
      </c>
      <c r="KTX38" s="81" t="str">
        <f>CONCATENATE(Inhalt_K7!KTY52,"   ",Inhalt_K7!KTZ52)</f>
        <v xml:space="preserve">   </v>
      </c>
      <c r="KTY38" s="81" t="str">
        <f>CONCATENATE(Inhalt_K7!KTZ52,"   ",Inhalt_K7!KUA52)</f>
        <v xml:space="preserve">   </v>
      </c>
      <c r="KTZ38" s="81" t="str">
        <f>CONCATENATE(Inhalt_K7!KUA52,"   ",Inhalt_K7!KUB52)</f>
        <v xml:space="preserve">   </v>
      </c>
      <c r="KUA38" s="81" t="str">
        <f>CONCATENATE(Inhalt_K7!KUB52,"   ",Inhalt_K7!KUC52)</f>
        <v xml:space="preserve">   </v>
      </c>
      <c r="KUB38" s="81" t="str">
        <f>CONCATENATE(Inhalt_K7!KUC52,"   ",Inhalt_K7!KUD52)</f>
        <v xml:space="preserve">   </v>
      </c>
      <c r="KUC38" s="81" t="str">
        <f>CONCATENATE(Inhalt_K7!KUD52,"   ",Inhalt_K7!KUE52)</f>
        <v xml:space="preserve">   </v>
      </c>
      <c r="KUD38" s="81" t="str">
        <f>CONCATENATE(Inhalt_K7!KUE52,"   ",Inhalt_K7!KUF52)</f>
        <v xml:space="preserve">   </v>
      </c>
      <c r="KUE38" s="81" t="str">
        <f>CONCATENATE(Inhalt_K7!KUF52,"   ",Inhalt_K7!KUG52)</f>
        <v xml:space="preserve">   </v>
      </c>
      <c r="KUF38" s="81" t="str">
        <f>CONCATENATE(Inhalt_K7!KUG52,"   ",Inhalt_K7!KUH52)</f>
        <v xml:space="preserve">   </v>
      </c>
      <c r="KUG38" s="81" t="str">
        <f>CONCATENATE(Inhalt_K7!KUH52,"   ",Inhalt_K7!KUI52)</f>
        <v xml:space="preserve">   </v>
      </c>
      <c r="KUH38" s="81" t="str">
        <f>CONCATENATE(Inhalt_K7!KUI52,"   ",Inhalt_K7!KUJ52)</f>
        <v xml:space="preserve">   </v>
      </c>
      <c r="KUI38" s="81" t="str">
        <f>CONCATENATE(Inhalt_K7!KUJ52,"   ",Inhalt_K7!KUK52)</f>
        <v xml:space="preserve">   </v>
      </c>
      <c r="KUJ38" s="81" t="str">
        <f>CONCATENATE(Inhalt_K7!KUK52,"   ",Inhalt_K7!KUL52)</f>
        <v xml:space="preserve">   </v>
      </c>
      <c r="KUK38" s="81" t="str">
        <f>CONCATENATE(Inhalt_K7!KUL52,"   ",Inhalt_K7!KUM52)</f>
        <v xml:space="preserve">   </v>
      </c>
      <c r="KUL38" s="81" t="str">
        <f>CONCATENATE(Inhalt_K7!KUM52,"   ",Inhalt_K7!KUN52)</f>
        <v xml:space="preserve">   </v>
      </c>
      <c r="KUM38" s="81" t="str">
        <f>CONCATENATE(Inhalt_K7!KUN52,"   ",Inhalt_K7!KUO52)</f>
        <v xml:space="preserve">   </v>
      </c>
      <c r="KUN38" s="81" t="str">
        <f>CONCATENATE(Inhalt_K7!KUO52,"   ",Inhalt_K7!KUP52)</f>
        <v xml:space="preserve">   </v>
      </c>
      <c r="KUO38" s="81" t="str">
        <f>CONCATENATE(Inhalt_K7!KUP52,"   ",Inhalt_K7!KUQ52)</f>
        <v xml:space="preserve">   </v>
      </c>
      <c r="KUP38" s="81" t="str">
        <f>CONCATENATE(Inhalt_K7!KUQ52,"   ",Inhalt_K7!KUR52)</f>
        <v xml:space="preserve">   </v>
      </c>
      <c r="KUQ38" s="81" t="str">
        <f>CONCATENATE(Inhalt_K7!KUR52,"   ",Inhalt_K7!KUS52)</f>
        <v xml:space="preserve">   </v>
      </c>
      <c r="KUR38" s="81" t="str">
        <f>CONCATENATE(Inhalt_K7!KUS52,"   ",Inhalt_K7!KUT52)</f>
        <v xml:space="preserve">   </v>
      </c>
      <c r="KUS38" s="81" t="str">
        <f>CONCATENATE(Inhalt_K7!KUT52,"   ",Inhalt_K7!KUU52)</f>
        <v xml:space="preserve">   </v>
      </c>
      <c r="KUT38" s="81" t="str">
        <f>CONCATENATE(Inhalt_K7!KUU52,"   ",Inhalt_K7!KUV52)</f>
        <v xml:space="preserve">   </v>
      </c>
      <c r="KUU38" s="81" t="str">
        <f>CONCATENATE(Inhalt_K7!KUV52,"   ",Inhalt_K7!KUW52)</f>
        <v xml:space="preserve">   </v>
      </c>
      <c r="KUV38" s="81" t="str">
        <f>CONCATENATE(Inhalt_K7!KUW52,"   ",Inhalt_K7!KUX52)</f>
        <v xml:space="preserve">   </v>
      </c>
      <c r="KUW38" s="81" t="str">
        <f>CONCATENATE(Inhalt_K7!KUX52,"   ",Inhalt_K7!KUY52)</f>
        <v xml:space="preserve">   </v>
      </c>
      <c r="KUX38" s="81" t="str">
        <f>CONCATENATE(Inhalt_K7!KUY52,"   ",Inhalt_K7!KUZ52)</f>
        <v xml:space="preserve">   </v>
      </c>
      <c r="KUY38" s="81" t="str">
        <f>CONCATENATE(Inhalt_K7!KUZ52,"   ",Inhalt_K7!KVA52)</f>
        <v xml:space="preserve">   </v>
      </c>
      <c r="KUZ38" s="81" t="str">
        <f>CONCATENATE(Inhalt_K7!KVA52,"   ",Inhalt_K7!KVB52)</f>
        <v xml:space="preserve">   </v>
      </c>
      <c r="KVA38" s="81" t="str">
        <f>CONCATENATE(Inhalt_K7!KVB52,"   ",Inhalt_K7!KVC52)</f>
        <v xml:space="preserve">   </v>
      </c>
      <c r="KVB38" s="81" t="str">
        <f>CONCATENATE(Inhalt_K7!KVC52,"   ",Inhalt_K7!KVD52)</f>
        <v xml:space="preserve">   </v>
      </c>
      <c r="KVC38" s="81" t="str">
        <f>CONCATENATE(Inhalt_K7!KVD52,"   ",Inhalt_K7!KVE52)</f>
        <v xml:space="preserve">   </v>
      </c>
      <c r="KVD38" s="81" t="str">
        <f>CONCATENATE(Inhalt_K7!KVE52,"   ",Inhalt_K7!KVF52)</f>
        <v xml:space="preserve">   </v>
      </c>
      <c r="KVE38" s="81" t="str">
        <f>CONCATENATE(Inhalt_K7!KVF52,"   ",Inhalt_K7!KVG52)</f>
        <v xml:space="preserve">   </v>
      </c>
      <c r="KVF38" s="81" t="str">
        <f>CONCATENATE(Inhalt_K7!KVG52,"   ",Inhalt_K7!KVH52)</f>
        <v xml:space="preserve">   </v>
      </c>
      <c r="KVG38" s="81" t="str">
        <f>CONCATENATE(Inhalt_K7!KVH52,"   ",Inhalt_K7!KVI52)</f>
        <v xml:space="preserve">   </v>
      </c>
      <c r="KVH38" s="81" t="str">
        <f>CONCATENATE(Inhalt_K7!KVI52,"   ",Inhalt_K7!KVJ52)</f>
        <v xml:space="preserve">   </v>
      </c>
      <c r="KVI38" s="81" t="str">
        <f>CONCATENATE(Inhalt_K7!KVJ52,"   ",Inhalt_K7!KVK52)</f>
        <v xml:space="preserve">   </v>
      </c>
      <c r="KVJ38" s="81" t="str">
        <f>CONCATENATE(Inhalt_K7!KVK52,"   ",Inhalt_K7!KVL52)</f>
        <v xml:space="preserve">   </v>
      </c>
      <c r="KVK38" s="81" t="str">
        <f>CONCATENATE(Inhalt_K7!KVL52,"   ",Inhalt_K7!KVM52)</f>
        <v xml:space="preserve">   </v>
      </c>
      <c r="KVL38" s="81" t="str">
        <f>CONCATENATE(Inhalt_K7!KVM52,"   ",Inhalt_K7!KVN52)</f>
        <v xml:space="preserve">   </v>
      </c>
      <c r="KVM38" s="81" t="str">
        <f>CONCATENATE(Inhalt_K7!KVN52,"   ",Inhalt_K7!KVO52)</f>
        <v xml:space="preserve">   </v>
      </c>
      <c r="KVN38" s="81" t="str">
        <f>CONCATENATE(Inhalt_K7!KVO52,"   ",Inhalt_K7!KVP52)</f>
        <v xml:space="preserve">   </v>
      </c>
      <c r="KVO38" s="81" t="str">
        <f>CONCATENATE(Inhalt_K7!KVP52,"   ",Inhalt_K7!KVQ52)</f>
        <v xml:space="preserve">   </v>
      </c>
      <c r="KVP38" s="81" t="str">
        <f>CONCATENATE(Inhalt_K7!KVQ52,"   ",Inhalt_K7!KVR52)</f>
        <v xml:space="preserve">   </v>
      </c>
      <c r="KVQ38" s="81" t="str">
        <f>CONCATENATE(Inhalt_K7!KVR52,"   ",Inhalt_K7!KVS52)</f>
        <v xml:space="preserve">   </v>
      </c>
      <c r="KVR38" s="81" t="str">
        <f>CONCATENATE(Inhalt_K7!KVS52,"   ",Inhalt_K7!KVT52)</f>
        <v xml:space="preserve">   </v>
      </c>
      <c r="KVS38" s="81" t="str">
        <f>CONCATENATE(Inhalt_K7!KVT52,"   ",Inhalt_K7!KVU52)</f>
        <v xml:space="preserve">   </v>
      </c>
      <c r="KVT38" s="81" t="str">
        <f>CONCATENATE(Inhalt_K7!KVU52,"   ",Inhalt_K7!KVV52)</f>
        <v xml:space="preserve">   </v>
      </c>
      <c r="KVU38" s="81" t="str">
        <f>CONCATENATE(Inhalt_K7!KVV52,"   ",Inhalt_K7!KVW52)</f>
        <v xml:space="preserve">   </v>
      </c>
      <c r="KVV38" s="81" t="str">
        <f>CONCATENATE(Inhalt_K7!KVW52,"   ",Inhalt_K7!KVX52)</f>
        <v xml:space="preserve">   </v>
      </c>
      <c r="KVW38" s="81" t="str">
        <f>CONCATENATE(Inhalt_K7!KVX52,"   ",Inhalt_K7!KVY52)</f>
        <v xml:space="preserve">   </v>
      </c>
      <c r="KVX38" s="81" t="str">
        <f>CONCATENATE(Inhalt_K7!KVY52,"   ",Inhalt_K7!KVZ52)</f>
        <v xml:space="preserve">   </v>
      </c>
      <c r="KVY38" s="81" t="str">
        <f>CONCATENATE(Inhalt_K7!KVZ52,"   ",Inhalt_K7!KWA52)</f>
        <v xml:space="preserve">   </v>
      </c>
      <c r="KVZ38" s="81" t="str">
        <f>CONCATENATE(Inhalt_K7!KWA52,"   ",Inhalt_K7!KWB52)</f>
        <v xml:space="preserve">   </v>
      </c>
      <c r="KWA38" s="81" t="str">
        <f>CONCATENATE(Inhalt_K7!KWB52,"   ",Inhalt_K7!KWC52)</f>
        <v xml:space="preserve">   </v>
      </c>
      <c r="KWB38" s="81" t="str">
        <f>CONCATENATE(Inhalt_K7!KWC52,"   ",Inhalt_K7!KWD52)</f>
        <v xml:space="preserve">   </v>
      </c>
      <c r="KWC38" s="81" t="str">
        <f>CONCATENATE(Inhalt_K7!KWD52,"   ",Inhalt_K7!KWE52)</f>
        <v xml:space="preserve">   </v>
      </c>
      <c r="KWD38" s="81" t="str">
        <f>CONCATENATE(Inhalt_K7!KWE52,"   ",Inhalt_K7!KWF52)</f>
        <v xml:space="preserve">   </v>
      </c>
      <c r="KWE38" s="81" t="str">
        <f>CONCATENATE(Inhalt_K7!KWF52,"   ",Inhalt_K7!KWG52)</f>
        <v xml:space="preserve">   </v>
      </c>
      <c r="KWF38" s="81" t="str">
        <f>CONCATENATE(Inhalt_K7!KWG52,"   ",Inhalt_K7!KWH52)</f>
        <v xml:space="preserve">   </v>
      </c>
      <c r="KWG38" s="81" t="str">
        <f>CONCATENATE(Inhalt_K7!KWH52,"   ",Inhalt_K7!KWI52)</f>
        <v xml:space="preserve">   </v>
      </c>
      <c r="KWH38" s="81" t="str">
        <f>CONCATENATE(Inhalt_K7!KWI52,"   ",Inhalt_K7!KWJ52)</f>
        <v xml:space="preserve">   </v>
      </c>
      <c r="KWI38" s="81" t="str">
        <f>CONCATENATE(Inhalt_K7!KWJ52,"   ",Inhalt_K7!KWK52)</f>
        <v xml:space="preserve">   </v>
      </c>
      <c r="KWJ38" s="81" t="str">
        <f>CONCATENATE(Inhalt_K7!KWK52,"   ",Inhalt_K7!KWL52)</f>
        <v xml:space="preserve">   </v>
      </c>
      <c r="KWK38" s="81" t="str">
        <f>CONCATENATE(Inhalt_K7!KWL52,"   ",Inhalt_K7!KWM52)</f>
        <v xml:space="preserve">   </v>
      </c>
      <c r="KWL38" s="81" t="str">
        <f>CONCATENATE(Inhalt_K7!KWM52,"   ",Inhalt_K7!KWN52)</f>
        <v xml:space="preserve">   </v>
      </c>
      <c r="KWM38" s="81" t="str">
        <f>CONCATENATE(Inhalt_K7!KWN52,"   ",Inhalt_K7!KWO52)</f>
        <v xml:space="preserve">   </v>
      </c>
      <c r="KWN38" s="81" t="str">
        <f>CONCATENATE(Inhalt_K7!KWO52,"   ",Inhalt_K7!KWP52)</f>
        <v xml:space="preserve">   </v>
      </c>
      <c r="KWO38" s="81" t="str">
        <f>CONCATENATE(Inhalt_K7!KWP52,"   ",Inhalt_K7!KWQ52)</f>
        <v xml:space="preserve">   </v>
      </c>
      <c r="KWP38" s="81" t="str">
        <f>CONCATENATE(Inhalt_K7!KWQ52,"   ",Inhalt_K7!KWR52)</f>
        <v xml:space="preserve">   </v>
      </c>
      <c r="KWQ38" s="81" t="str">
        <f>CONCATENATE(Inhalt_K7!KWR52,"   ",Inhalt_K7!KWS52)</f>
        <v xml:space="preserve">   </v>
      </c>
      <c r="KWR38" s="81" t="str">
        <f>CONCATENATE(Inhalt_K7!KWS52,"   ",Inhalt_K7!KWT52)</f>
        <v xml:space="preserve">   </v>
      </c>
      <c r="KWS38" s="81" t="str">
        <f>CONCATENATE(Inhalt_K7!KWT52,"   ",Inhalt_K7!KWU52)</f>
        <v xml:space="preserve">   </v>
      </c>
      <c r="KWT38" s="81" t="str">
        <f>CONCATENATE(Inhalt_K7!KWU52,"   ",Inhalt_K7!KWV52)</f>
        <v xml:space="preserve">   </v>
      </c>
      <c r="KWU38" s="81" t="str">
        <f>CONCATENATE(Inhalt_K7!KWV52,"   ",Inhalt_K7!KWW52)</f>
        <v xml:space="preserve">   </v>
      </c>
      <c r="KWV38" s="81" t="str">
        <f>CONCATENATE(Inhalt_K7!KWW52,"   ",Inhalt_K7!KWX52)</f>
        <v xml:space="preserve">   </v>
      </c>
      <c r="KWW38" s="81" t="str">
        <f>CONCATENATE(Inhalt_K7!KWX52,"   ",Inhalt_K7!KWY52)</f>
        <v xml:space="preserve">   </v>
      </c>
      <c r="KWX38" s="81" t="str">
        <f>CONCATENATE(Inhalt_K7!KWY52,"   ",Inhalt_K7!KWZ52)</f>
        <v xml:space="preserve">   </v>
      </c>
      <c r="KWY38" s="81" t="str">
        <f>CONCATENATE(Inhalt_K7!KWZ52,"   ",Inhalt_K7!KXA52)</f>
        <v xml:space="preserve">   </v>
      </c>
      <c r="KWZ38" s="81" t="str">
        <f>CONCATENATE(Inhalt_K7!KXA52,"   ",Inhalt_K7!KXB52)</f>
        <v xml:space="preserve">   </v>
      </c>
      <c r="KXA38" s="81" t="str">
        <f>CONCATENATE(Inhalt_K7!KXB52,"   ",Inhalt_K7!KXC52)</f>
        <v xml:space="preserve">   </v>
      </c>
      <c r="KXB38" s="81" t="str">
        <f>CONCATENATE(Inhalt_K7!KXC52,"   ",Inhalt_K7!KXD52)</f>
        <v xml:space="preserve">   </v>
      </c>
      <c r="KXC38" s="81" t="str">
        <f>CONCATENATE(Inhalt_K7!KXD52,"   ",Inhalt_K7!KXE52)</f>
        <v xml:space="preserve">   </v>
      </c>
      <c r="KXD38" s="81" t="str">
        <f>CONCATENATE(Inhalt_K7!KXE52,"   ",Inhalt_K7!KXF52)</f>
        <v xml:space="preserve">   </v>
      </c>
      <c r="KXE38" s="81" t="str">
        <f>CONCATENATE(Inhalt_K7!KXF52,"   ",Inhalt_K7!KXG52)</f>
        <v xml:space="preserve">   </v>
      </c>
      <c r="KXF38" s="81" t="str">
        <f>CONCATENATE(Inhalt_K7!KXG52,"   ",Inhalt_K7!KXH52)</f>
        <v xml:space="preserve">   </v>
      </c>
      <c r="KXG38" s="81" t="str">
        <f>CONCATENATE(Inhalt_K7!KXH52,"   ",Inhalt_K7!KXI52)</f>
        <v xml:space="preserve">   </v>
      </c>
      <c r="KXH38" s="81" t="str">
        <f>CONCATENATE(Inhalt_K7!KXI52,"   ",Inhalt_K7!KXJ52)</f>
        <v xml:space="preserve">   </v>
      </c>
      <c r="KXI38" s="81" t="str">
        <f>CONCATENATE(Inhalt_K7!KXJ52,"   ",Inhalt_K7!KXK52)</f>
        <v xml:space="preserve">   </v>
      </c>
      <c r="KXJ38" s="81" t="str">
        <f>CONCATENATE(Inhalt_K7!KXK52,"   ",Inhalt_K7!KXL52)</f>
        <v xml:space="preserve">   </v>
      </c>
      <c r="KXK38" s="81" t="str">
        <f>CONCATENATE(Inhalt_K7!KXL52,"   ",Inhalt_K7!KXM52)</f>
        <v xml:space="preserve">   </v>
      </c>
      <c r="KXL38" s="81" t="str">
        <f>CONCATENATE(Inhalt_K7!KXM52,"   ",Inhalt_K7!KXN52)</f>
        <v xml:space="preserve">   </v>
      </c>
      <c r="KXM38" s="81" t="str">
        <f>CONCATENATE(Inhalt_K7!KXN52,"   ",Inhalt_K7!KXO52)</f>
        <v xml:space="preserve">   </v>
      </c>
      <c r="KXN38" s="81" t="str">
        <f>CONCATENATE(Inhalt_K7!KXO52,"   ",Inhalt_K7!KXP52)</f>
        <v xml:space="preserve">   </v>
      </c>
      <c r="KXO38" s="81" t="str">
        <f>CONCATENATE(Inhalt_K7!KXP52,"   ",Inhalt_K7!KXQ52)</f>
        <v xml:space="preserve">   </v>
      </c>
      <c r="KXP38" s="81" t="str">
        <f>CONCATENATE(Inhalt_K7!KXQ52,"   ",Inhalt_K7!KXR52)</f>
        <v xml:space="preserve">   </v>
      </c>
      <c r="KXQ38" s="81" t="str">
        <f>CONCATENATE(Inhalt_K7!KXR52,"   ",Inhalt_K7!KXS52)</f>
        <v xml:space="preserve">   </v>
      </c>
      <c r="KXR38" s="81" t="str">
        <f>CONCATENATE(Inhalt_K7!KXS52,"   ",Inhalt_K7!KXT52)</f>
        <v xml:space="preserve">   </v>
      </c>
      <c r="KXS38" s="81" t="str">
        <f>CONCATENATE(Inhalt_K7!KXT52,"   ",Inhalt_K7!KXU52)</f>
        <v xml:space="preserve">   </v>
      </c>
      <c r="KXT38" s="81" t="str">
        <f>CONCATENATE(Inhalt_K7!KXU52,"   ",Inhalt_K7!KXV52)</f>
        <v xml:space="preserve">   </v>
      </c>
      <c r="KXU38" s="81" t="str">
        <f>CONCATENATE(Inhalt_K7!KXV52,"   ",Inhalt_K7!KXW52)</f>
        <v xml:space="preserve">   </v>
      </c>
      <c r="KXV38" s="81" t="str">
        <f>CONCATENATE(Inhalt_K7!KXW52,"   ",Inhalt_K7!KXX52)</f>
        <v xml:space="preserve">   </v>
      </c>
      <c r="KXW38" s="81" t="str">
        <f>CONCATENATE(Inhalt_K7!KXX52,"   ",Inhalt_K7!KXY52)</f>
        <v xml:space="preserve">   </v>
      </c>
      <c r="KXX38" s="81" t="str">
        <f>CONCATENATE(Inhalt_K7!KXY52,"   ",Inhalt_K7!KXZ52)</f>
        <v xml:space="preserve">   </v>
      </c>
      <c r="KXY38" s="81" t="str">
        <f>CONCATENATE(Inhalt_K7!KXZ52,"   ",Inhalt_K7!KYA52)</f>
        <v xml:space="preserve">   </v>
      </c>
      <c r="KXZ38" s="81" t="str">
        <f>CONCATENATE(Inhalt_K7!KYA52,"   ",Inhalt_K7!KYB52)</f>
        <v xml:space="preserve">   </v>
      </c>
      <c r="KYA38" s="81" t="str">
        <f>CONCATENATE(Inhalt_K7!KYB52,"   ",Inhalt_K7!KYC52)</f>
        <v xml:space="preserve">   </v>
      </c>
      <c r="KYB38" s="81" t="str">
        <f>CONCATENATE(Inhalt_K7!KYC52,"   ",Inhalt_K7!KYD52)</f>
        <v xml:space="preserve">   </v>
      </c>
      <c r="KYC38" s="81" t="str">
        <f>CONCATENATE(Inhalt_K7!KYD52,"   ",Inhalt_K7!KYE52)</f>
        <v xml:space="preserve">   </v>
      </c>
      <c r="KYD38" s="81" t="str">
        <f>CONCATENATE(Inhalt_K7!KYE52,"   ",Inhalt_K7!KYF52)</f>
        <v xml:space="preserve">   </v>
      </c>
      <c r="KYE38" s="81" t="str">
        <f>CONCATENATE(Inhalt_K7!KYF52,"   ",Inhalt_K7!KYG52)</f>
        <v xml:space="preserve">   </v>
      </c>
      <c r="KYF38" s="81" t="str">
        <f>CONCATENATE(Inhalt_K7!KYG52,"   ",Inhalt_K7!KYH52)</f>
        <v xml:space="preserve">   </v>
      </c>
      <c r="KYG38" s="81" t="str">
        <f>CONCATENATE(Inhalt_K7!KYH52,"   ",Inhalt_K7!KYI52)</f>
        <v xml:space="preserve">   </v>
      </c>
      <c r="KYH38" s="81" t="str">
        <f>CONCATENATE(Inhalt_K7!KYI52,"   ",Inhalt_K7!KYJ52)</f>
        <v xml:space="preserve">   </v>
      </c>
      <c r="KYI38" s="81" t="str">
        <f>CONCATENATE(Inhalt_K7!KYJ52,"   ",Inhalt_K7!KYK52)</f>
        <v xml:space="preserve">   </v>
      </c>
      <c r="KYJ38" s="81" t="str">
        <f>CONCATENATE(Inhalt_K7!KYK52,"   ",Inhalt_K7!KYL52)</f>
        <v xml:space="preserve">   </v>
      </c>
      <c r="KYK38" s="81" t="str">
        <f>CONCATENATE(Inhalt_K7!KYL52,"   ",Inhalt_K7!KYM52)</f>
        <v xml:space="preserve">   </v>
      </c>
      <c r="KYL38" s="81" t="str">
        <f>CONCATENATE(Inhalt_K7!KYM52,"   ",Inhalt_K7!KYN52)</f>
        <v xml:space="preserve">   </v>
      </c>
      <c r="KYM38" s="81" t="str">
        <f>CONCATENATE(Inhalt_K7!KYN52,"   ",Inhalt_K7!KYO52)</f>
        <v xml:space="preserve">   </v>
      </c>
      <c r="KYN38" s="81" t="str">
        <f>CONCATENATE(Inhalt_K7!KYO52,"   ",Inhalt_K7!KYP52)</f>
        <v xml:space="preserve">   </v>
      </c>
      <c r="KYO38" s="81" t="str">
        <f>CONCATENATE(Inhalt_K7!KYP52,"   ",Inhalt_K7!KYQ52)</f>
        <v xml:space="preserve">   </v>
      </c>
      <c r="KYP38" s="81" t="str">
        <f>CONCATENATE(Inhalt_K7!KYQ52,"   ",Inhalt_K7!KYR52)</f>
        <v xml:space="preserve">   </v>
      </c>
      <c r="KYQ38" s="81" t="str">
        <f>CONCATENATE(Inhalt_K7!KYR52,"   ",Inhalt_K7!KYS52)</f>
        <v xml:space="preserve">   </v>
      </c>
      <c r="KYR38" s="81" t="str">
        <f>CONCATENATE(Inhalt_K7!KYS52,"   ",Inhalt_K7!KYT52)</f>
        <v xml:space="preserve">   </v>
      </c>
      <c r="KYS38" s="81" t="str">
        <f>CONCATENATE(Inhalt_K7!KYT52,"   ",Inhalt_K7!KYU52)</f>
        <v xml:space="preserve">   </v>
      </c>
      <c r="KYT38" s="81" t="str">
        <f>CONCATENATE(Inhalt_K7!KYU52,"   ",Inhalt_K7!KYV52)</f>
        <v xml:space="preserve">   </v>
      </c>
      <c r="KYU38" s="81" t="str">
        <f>CONCATENATE(Inhalt_K7!KYV52,"   ",Inhalt_K7!KYW52)</f>
        <v xml:space="preserve">   </v>
      </c>
      <c r="KYV38" s="81" t="str">
        <f>CONCATENATE(Inhalt_K7!KYW52,"   ",Inhalt_K7!KYX52)</f>
        <v xml:space="preserve">   </v>
      </c>
      <c r="KYW38" s="81" t="str">
        <f>CONCATENATE(Inhalt_K7!KYX52,"   ",Inhalt_K7!KYY52)</f>
        <v xml:space="preserve">   </v>
      </c>
      <c r="KYX38" s="81" t="str">
        <f>CONCATENATE(Inhalt_K7!KYY52,"   ",Inhalt_K7!KYZ52)</f>
        <v xml:space="preserve">   </v>
      </c>
      <c r="KYY38" s="81" t="str">
        <f>CONCATENATE(Inhalt_K7!KYZ52,"   ",Inhalt_K7!KZA52)</f>
        <v xml:space="preserve">   </v>
      </c>
      <c r="KYZ38" s="81" t="str">
        <f>CONCATENATE(Inhalt_K7!KZA52,"   ",Inhalt_K7!KZB52)</f>
        <v xml:space="preserve">   </v>
      </c>
      <c r="KZA38" s="81" t="str">
        <f>CONCATENATE(Inhalt_K7!KZB52,"   ",Inhalt_K7!KZC52)</f>
        <v xml:space="preserve">   </v>
      </c>
      <c r="KZB38" s="81" t="str">
        <f>CONCATENATE(Inhalt_K7!KZC52,"   ",Inhalt_K7!KZD52)</f>
        <v xml:space="preserve">   </v>
      </c>
      <c r="KZC38" s="81" t="str">
        <f>CONCATENATE(Inhalt_K7!KZD52,"   ",Inhalt_K7!KZE52)</f>
        <v xml:space="preserve">   </v>
      </c>
      <c r="KZD38" s="81" t="str">
        <f>CONCATENATE(Inhalt_K7!KZE52,"   ",Inhalt_K7!KZF52)</f>
        <v xml:space="preserve">   </v>
      </c>
      <c r="KZE38" s="81" t="str">
        <f>CONCATENATE(Inhalt_K7!KZF52,"   ",Inhalt_K7!KZG52)</f>
        <v xml:space="preserve">   </v>
      </c>
      <c r="KZF38" s="81" t="str">
        <f>CONCATENATE(Inhalt_K7!KZG52,"   ",Inhalt_K7!KZH52)</f>
        <v xml:space="preserve">   </v>
      </c>
      <c r="KZG38" s="81" t="str">
        <f>CONCATENATE(Inhalt_K7!KZH52,"   ",Inhalt_K7!KZI52)</f>
        <v xml:space="preserve">   </v>
      </c>
      <c r="KZH38" s="81" t="str">
        <f>CONCATENATE(Inhalt_K7!KZI52,"   ",Inhalt_K7!KZJ52)</f>
        <v xml:space="preserve">   </v>
      </c>
      <c r="KZI38" s="81" t="str">
        <f>CONCATENATE(Inhalt_K7!KZJ52,"   ",Inhalt_K7!KZK52)</f>
        <v xml:space="preserve">   </v>
      </c>
      <c r="KZJ38" s="81" t="str">
        <f>CONCATENATE(Inhalt_K7!KZK52,"   ",Inhalt_K7!KZL52)</f>
        <v xml:space="preserve">   </v>
      </c>
      <c r="KZK38" s="81" t="str">
        <f>CONCATENATE(Inhalt_K7!KZL52,"   ",Inhalt_K7!KZM52)</f>
        <v xml:space="preserve">   </v>
      </c>
      <c r="KZL38" s="81" t="str">
        <f>CONCATENATE(Inhalt_K7!KZM52,"   ",Inhalt_K7!KZN52)</f>
        <v xml:space="preserve">   </v>
      </c>
      <c r="KZM38" s="81" t="str">
        <f>CONCATENATE(Inhalt_K7!KZN52,"   ",Inhalt_K7!KZO52)</f>
        <v xml:space="preserve">   </v>
      </c>
      <c r="KZN38" s="81" t="str">
        <f>CONCATENATE(Inhalt_K7!KZO52,"   ",Inhalt_K7!KZP52)</f>
        <v xml:space="preserve">   </v>
      </c>
      <c r="KZO38" s="81" t="str">
        <f>CONCATENATE(Inhalt_K7!KZP52,"   ",Inhalt_K7!KZQ52)</f>
        <v xml:space="preserve">   </v>
      </c>
      <c r="KZP38" s="81" t="str">
        <f>CONCATENATE(Inhalt_K7!KZQ52,"   ",Inhalt_K7!KZR52)</f>
        <v xml:space="preserve">   </v>
      </c>
      <c r="KZQ38" s="81" t="str">
        <f>CONCATENATE(Inhalt_K7!KZR52,"   ",Inhalt_K7!KZS52)</f>
        <v xml:space="preserve">   </v>
      </c>
      <c r="KZR38" s="81" t="str">
        <f>CONCATENATE(Inhalt_K7!KZS52,"   ",Inhalt_K7!KZT52)</f>
        <v xml:space="preserve">   </v>
      </c>
      <c r="KZS38" s="81" t="str">
        <f>CONCATENATE(Inhalt_K7!KZT52,"   ",Inhalt_K7!KZU52)</f>
        <v xml:space="preserve">   </v>
      </c>
      <c r="KZT38" s="81" t="str">
        <f>CONCATENATE(Inhalt_K7!KZU52,"   ",Inhalt_K7!KZV52)</f>
        <v xml:space="preserve">   </v>
      </c>
      <c r="KZU38" s="81" t="str">
        <f>CONCATENATE(Inhalt_K7!KZV52,"   ",Inhalt_K7!KZW52)</f>
        <v xml:space="preserve">   </v>
      </c>
      <c r="KZV38" s="81" t="str">
        <f>CONCATENATE(Inhalt_K7!KZW52,"   ",Inhalt_K7!KZX52)</f>
        <v xml:space="preserve">   </v>
      </c>
      <c r="KZW38" s="81" t="str">
        <f>CONCATENATE(Inhalt_K7!KZX52,"   ",Inhalt_K7!KZY52)</f>
        <v xml:space="preserve">   </v>
      </c>
      <c r="KZX38" s="81" t="str">
        <f>CONCATENATE(Inhalt_K7!KZY52,"   ",Inhalt_K7!KZZ52)</f>
        <v xml:space="preserve">   </v>
      </c>
      <c r="KZY38" s="81" t="str">
        <f>CONCATENATE(Inhalt_K7!KZZ52,"   ",Inhalt_K7!LAA52)</f>
        <v xml:space="preserve">   </v>
      </c>
      <c r="KZZ38" s="81" t="str">
        <f>CONCATENATE(Inhalt_K7!LAA52,"   ",Inhalt_K7!LAB52)</f>
        <v xml:space="preserve">   </v>
      </c>
      <c r="LAA38" s="81" t="str">
        <f>CONCATENATE(Inhalt_K7!LAB52,"   ",Inhalt_K7!LAC52)</f>
        <v xml:space="preserve">   </v>
      </c>
      <c r="LAB38" s="81" t="str">
        <f>CONCATENATE(Inhalt_K7!LAC52,"   ",Inhalt_K7!LAD52)</f>
        <v xml:space="preserve">   </v>
      </c>
      <c r="LAC38" s="81" t="str">
        <f>CONCATENATE(Inhalt_K7!LAD52,"   ",Inhalt_K7!LAE52)</f>
        <v xml:space="preserve">   </v>
      </c>
      <c r="LAD38" s="81" t="str">
        <f>CONCATENATE(Inhalt_K7!LAE52,"   ",Inhalt_K7!LAF52)</f>
        <v xml:space="preserve">   </v>
      </c>
      <c r="LAE38" s="81" t="str">
        <f>CONCATENATE(Inhalt_K7!LAF52,"   ",Inhalt_K7!LAG52)</f>
        <v xml:space="preserve">   </v>
      </c>
      <c r="LAF38" s="81" t="str">
        <f>CONCATENATE(Inhalt_K7!LAG52,"   ",Inhalt_K7!LAH52)</f>
        <v xml:space="preserve">   </v>
      </c>
      <c r="LAG38" s="81" t="str">
        <f>CONCATENATE(Inhalt_K7!LAH52,"   ",Inhalt_K7!LAI52)</f>
        <v xml:space="preserve">   </v>
      </c>
      <c r="LAH38" s="81" t="str">
        <f>CONCATENATE(Inhalt_K7!LAI52,"   ",Inhalt_K7!LAJ52)</f>
        <v xml:space="preserve">   </v>
      </c>
      <c r="LAI38" s="81" t="str">
        <f>CONCATENATE(Inhalt_K7!LAJ52,"   ",Inhalt_K7!LAK52)</f>
        <v xml:space="preserve">   </v>
      </c>
      <c r="LAJ38" s="81" t="str">
        <f>CONCATENATE(Inhalt_K7!LAK52,"   ",Inhalt_K7!LAL52)</f>
        <v xml:space="preserve">   </v>
      </c>
      <c r="LAK38" s="81" t="str">
        <f>CONCATENATE(Inhalt_K7!LAL52,"   ",Inhalt_K7!LAM52)</f>
        <v xml:space="preserve">   </v>
      </c>
      <c r="LAL38" s="81" t="str">
        <f>CONCATENATE(Inhalt_K7!LAM52,"   ",Inhalt_K7!LAN52)</f>
        <v xml:space="preserve">   </v>
      </c>
      <c r="LAM38" s="81" t="str">
        <f>CONCATENATE(Inhalt_K7!LAN52,"   ",Inhalt_K7!LAO52)</f>
        <v xml:space="preserve">   </v>
      </c>
      <c r="LAN38" s="81" t="str">
        <f>CONCATENATE(Inhalt_K7!LAO52,"   ",Inhalt_K7!LAP52)</f>
        <v xml:space="preserve">   </v>
      </c>
      <c r="LAO38" s="81" t="str">
        <f>CONCATENATE(Inhalt_K7!LAP52,"   ",Inhalt_K7!LAQ52)</f>
        <v xml:space="preserve">   </v>
      </c>
      <c r="LAP38" s="81" t="str">
        <f>CONCATENATE(Inhalt_K7!LAQ52,"   ",Inhalt_K7!LAR52)</f>
        <v xml:space="preserve">   </v>
      </c>
      <c r="LAQ38" s="81" t="str">
        <f>CONCATENATE(Inhalt_K7!LAR52,"   ",Inhalt_K7!LAS52)</f>
        <v xml:space="preserve">   </v>
      </c>
      <c r="LAR38" s="81" t="str">
        <f>CONCATENATE(Inhalt_K7!LAS52,"   ",Inhalt_K7!LAT52)</f>
        <v xml:space="preserve">   </v>
      </c>
      <c r="LAS38" s="81" t="str">
        <f>CONCATENATE(Inhalt_K7!LAT52,"   ",Inhalt_K7!LAU52)</f>
        <v xml:space="preserve">   </v>
      </c>
      <c r="LAT38" s="81" t="str">
        <f>CONCATENATE(Inhalt_K7!LAU52,"   ",Inhalt_K7!LAV52)</f>
        <v xml:space="preserve">   </v>
      </c>
      <c r="LAU38" s="81" t="str">
        <f>CONCATENATE(Inhalt_K7!LAV52,"   ",Inhalt_K7!LAW52)</f>
        <v xml:space="preserve">   </v>
      </c>
      <c r="LAV38" s="81" t="str">
        <f>CONCATENATE(Inhalt_K7!LAW52,"   ",Inhalt_K7!LAX52)</f>
        <v xml:space="preserve">   </v>
      </c>
      <c r="LAW38" s="81" t="str">
        <f>CONCATENATE(Inhalt_K7!LAX52,"   ",Inhalt_K7!LAY52)</f>
        <v xml:space="preserve">   </v>
      </c>
      <c r="LAX38" s="81" t="str">
        <f>CONCATENATE(Inhalt_K7!LAY52,"   ",Inhalt_K7!LAZ52)</f>
        <v xml:space="preserve">   </v>
      </c>
      <c r="LAY38" s="81" t="str">
        <f>CONCATENATE(Inhalt_K7!LAZ52,"   ",Inhalt_K7!LBA52)</f>
        <v xml:space="preserve">   </v>
      </c>
      <c r="LAZ38" s="81" t="str">
        <f>CONCATENATE(Inhalt_K7!LBA52,"   ",Inhalt_K7!LBB52)</f>
        <v xml:space="preserve">   </v>
      </c>
      <c r="LBA38" s="81" t="str">
        <f>CONCATENATE(Inhalt_K7!LBB52,"   ",Inhalt_K7!LBC52)</f>
        <v xml:space="preserve">   </v>
      </c>
      <c r="LBB38" s="81" t="str">
        <f>CONCATENATE(Inhalt_K7!LBC52,"   ",Inhalt_K7!LBD52)</f>
        <v xml:space="preserve">   </v>
      </c>
      <c r="LBC38" s="81" t="str">
        <f>CONCATENATE(Inhalt_K7!LBD52,"   ",Inhalt_K7!LBE52)</f>
        <v xml:space="preserve">   </v>
      </c>
      <c r="LBD38" s="81" t="str">
        <f>CONCATENATE(Inhalt_K7!LBE52,"   ",Inhalt_K7!LBF52)</f>
        <v xml:space="preserve">   </v>
      </c>
      <c r="LBE38" s="81" t="str">
        <f>CONCATENATE(Inhalt_K7!LBF52,"   ",Inhalt_K7!LBG52)</f>
        <v xml:space="preserve">   </v>
      </c>
      <c r="LBF38" s="81" t="str">
        <f>CONCATENATE(Inhalt_K7!LBG52,"   ",Inhalt_K7!LBH52)</f>
        <v xml:space="preserve">   </v>
      </c>
      <c r="LBG38" s="81" t="str">
        <f>CONCATENATE(Inhalt_K7!LBH52,"   ",Inhalt_K7!LBI52)</f>
        <v xml:space="preserve">   </v>
      </c>
      <c r="LBH38" s="81" t="str">
        <f>CONCATENATE(Inhalt_K7!LBI52,"   ",Inhalt_K7!LBJ52)</f>
        <v xml:space="preserve">   </v>
      </c>
      <c r="LBI38" s="81" t="str">
        <f>CONCATENATE(Inhalt_K7!LBJ52,"   ",Inhalt_K7!LBK52)</f>
        <v xml:space="preserve">   </v>
      </c>
      <c r="LBJ38" s="81" t="str">
        <f>CONCATENATE(Inhalt_K7!LBK52,"   ",Inhalt_K7!LBL52)</f>
        <v xml:space="preserve">   </v>
      </c>
      <c r="LBK38" s="81" t="str">
        <f>CONCATENATE(Inhalt_K7!LBL52,"   ",Inhalt_K7!LBM52)</f>
        <v xml:space="preserve">   </v>
      </c>
      <c r="LBL38" s="81" t="str">
        <f>CONCATENATE(Inhalt_K7!LBM52,"   ",Inhalt_K7!LBN52)</f>
        <v xml:space="preserve">   </v>
      </c>
      <c r="LBM38" s="81" t="str">
        <f>CONCATENATE(Inhalt_K7!LBN52,"   ",Inhalt_K7!LBO52)</f>
        <v xml:space="preserve">   </v>
      </c>
      <c r="LBN38" s="81" t="str">
        <f>CONCATENATE(Inhalt_K7!LBO52,"   ",Inhalt_K7!LBP52)</f>
        <v xml:space="preserve">   </v>
      </c>
      <c r="LBO38" s="81" t="str">
        <f>CONCATENATE(Inhalt_K7!LBP52,"   ",Inhalt_K7!LBQ52)</f>
        <v xml:space="preserve">   </v>
      </c>
      <c r="LBP38" s="81" t="str">
        <f>CONCATENATE(Inhalt_K7!LBQ52,"   ",Inhalt_K7!LBR52)</f>
        <v xml:space="preserve">   </v>
      </c>
      <c r="LBQ38" s="81" t="str">
        <f>CONCATENATE(Inhalt_K7!LBR52,"   ",Inhalt_K7!LBS52)</f>
        <v xml:space="preserve">   </v>
      </c>
      <c r="LBR38" s="81" t="str">
        <f>CONCATENATE(Inhalt_K7!LBS52,"   ",Inhalt_K7!LBT52)</f>
        <v xml:space="preserve">   </v>
      </c>
      <c r="LBS38" s="81" t="str">
        <f>CONCATENATE(Inhalt_K7!LBT52,"   ",Inhalt_K7!LBU52)</f>
        <v xml:space="preserve">   </v>
      </c>
      <c r="LBT38" s="81" t="str">
        <f>CONCATENATE(Inhalt_K7!LBU52,"   ",Inhalt_K7!LBV52)</f>
        <v xml:space="preserve">   </v>
      </c>
      <c r="LBU38" s="81" t="str">
        <f>CONCATENATE(Inhalt_K7!LBV52,"   ",Inhalt_K7!LBW52)</f>
        <v xml:space="preserve">   </v>
      </c>
      <c r="LBV38" s="81" t="str">
        <f>CONCATENATE(Inhalt_K7!LBW52,"   ",Inhalt_K7!LBX52)</f>
        <v xml:space="preserve">   </v>
      </c>
      <c r="LBW38" s="81" t="str">
        <f>CONCATENATE(Inhalt_K7!LBX52,"   ",Inhalt_K7!LBY52)</f>
        <v xml:space="preserve">   </v>
      </c>
      <c r="LBX38" s="81" t="str">
        <f>CONCATENATE(Inhalt_K7!LBY52,"   ",Inhalt_K7!LBZ52)</f>
        <v xml:space="preserve">   </v>
      </c>
      <c r="LBY38" s="81" t="str">
        <f>CONCATENATE(Inhalt_K7!LBZ52,"   ",Inhalt_K7!LCA52)</f>
        <v xml:space="preserve">   </v>
      </c>
      <c r="LBZ38" s="81" t="str">
        <f>CONCATENATE(Inhalt_K7!LCA52,"   ",Inhalt_K7!LCB52)</f>
        <v xml:space="preserve">   </v>
      </c>
      <c r="LCA38" s="81" t="str">
        <f>CONCATENATE(Inhalt_K7!LCB52,"   ",Inhalt_K7!LCC52)</f>
        <v xml:space="preserve">   </v>
      </c>
      <c r="LCB38" s="81" t="str">
        <f>CONCATENATE(Inhalt_K7!LCC52,"   ",Inhalt_K7!LCD52)</f>
        <v xml:space="preserve">   </v>
      </c>
      <c r="LCC38" s="81" t="str">
        <f>CONCATENATE(Inhalt_K7!LCD52,"   ",Inhalt_K7!LCE52)</f>
        <v xml:space="preserve">   </v>
      </c>
      <c r="LCD38" s="81" t="str">
        <f>CONCATENATE(Inhalt_K7!LCE52,"   ",Inhalt_K7!LCF52)</f>
        <v xml:space="preserve">   </v>
      </c>
      <c r="LCE38" s="81" t="str">
        <f>CONCATENATE(Inhalt_K7!LCF52,"   ",Inhalt_K7!LCG52)</f>
        <v xml:space="preserve">   </v>
      </c>
      <c r="LCF38" s="81" t="str">
        <f>CONCATENATE(Inhalt_K7!LCG52,"   ",Inhalt_K7!LCH52)</f>
        <v xml:space="preserve">   </v>
      </c>
      <c r="LCG38" s="81" t="str">
        <f>CONCATENATE(Inhalt_K7!LCH52,"   ",Inhalt_K7!LCI52)</f>
        <v xml:space="preserve">   </v>
      </c>
      <c r="LCH38" s="81" t="str">
        <f>CONCATENATE(Inhalt_K7!LCI52,"   ",Inhalt_K7!LCJ52)</f>
        <v xml:space="preserve">   </v>
      </c>
      <c r="LCI38" s="81" t="str">
        <f>CONCATENATE(Inhalt_K7!LCJ52,"   ",Inhalt_K7!LCK52)</f>
        <v xml:space="preserve">   </v>
      </c>
      <c r="LCJ38" s="81" t="str">
        <f>CONCATENATE(Inhalt_K7!LCK52,"   ",Inhalt_K7!LCL52)</f>
        <v xml:space="preserve">   </v>
      </c>
      <c r="LCK38" s="81" t="str">
        <f>CONCATENATE(Inhalt_K7!LCL52,"   ",Inhalt_K7!LCM52)</f>
        <v xml:space="preserve">   </v>
      </c>
      <c r="LCL38" s="81" t="str">
        <f>CONCATENATE(Inhalt_K7!LCM52,"   ",Inhalt_K7!LCN52)</f>
        <v xml:space="preserve">   </v>
      </c>
      <c r="LCM38" s="81" t="str">
        <f>CONCATENATE(Inhalt_K7!LCN52,"   ",Inhalt_K7!LCO52)</f>
        <v xml:space="preserve">   </v>
      </c>
      <c r="LCN38" s="81" t="str">
        <f>CONCATENATE(Inhalt_K7!LCO52,"   ",Inhalt_K7!LCP52)</f>
        <v xml:space="preserve">   </v>
      </c>
      <c r="LCO38" s="81" t="str">
        <f>CONCATENATE(Inhalt_K7!LCP52,"   ",Inhalt_K7!LCQ52)</f>
        <v xml:space="preserve">   </v>
      </c>
      <c r="LCP38" s="81" t="str">
        <f>CONCATENATE(Inhalt_K7!LCQ52,"   ",Inhalt_K7!LCR52)</f>
        <v xml:space="preserve">   </v>
      </c>
      <c r="LCQ38" s="81" t="str">
        <f>CONCATENATE(Inhalt_K7!LCR52,"   ",Inhalt_K7!LCS52)</f>
        <v xml:space="preserve">   </v>
      </c>
      <c r="LCR38" s="81" t="str">
        <f>CONCATENATE(Inhalt_K7!LCS52,"   ",Inhalt_K7!LCT52)</f>
        <v xml:space="preserve">   </v>
      </c>
      <c r="LCS38" s="81" t="str">
        <f>CONCATENATE(Inhalt_K7!LCT52,"   ",Inhalt_K7!LCU52)</f>
        <v xml:space="preserve">   </v>
      </c>
      <c r="LCT38" s="81" t="str">
        <f>CONCATENATE(Inhalt_K7!LCU52,"   ",Inhalt_K7!LCV52)</f>
        <v xml:space="preserve">   </v>
      </c>
      <c r="LCU38" s="81" t="str">
        <f>CONCATENATE(Inhalt_K7!LCV52,"   ",Inhalt_K7!LCW52)</f>
        <v xml:space="preserve">   </v>
      </c>
      <c r="LCV38" s="81" t="str">
        <f>CONCATENATE(Inhalt_K7!LCW52,"   ",Inhalt_K7!LCX52)</f>
        <v xml:space="preserve">   </v>
      </c>
      <c r="LCW38" s="81" t="str">
        <f>CONCATENATE(Inhalt_K7!LCX52,"   ",Inhalt_K7!LCY52)</f>
        <v xml:space="preserve">   </v>
      </c>
      <c r="LCX38" s="81" t="str">
        <f>CONCATENATE(Inhalt_K7!LCY52,"   ",Inhalt_K7!LCZ52)</f>
        <v xml:space="preserve">   </v>
      </c>
      <c r="LCY38" s="81" t="str">
        <f>CONCATENATE(Inhalt_K7!LCZ52,"   ",Inhalt_K7!LDA52)</f>
        <v xml:space="preserve">   </v>
      </c>
      <c r="LCZ38" s="81" t="str">
        <f>CONCATENATE(Inhalt_K7!LDA52,"   ",Inhalt_K7!LDB52)</f>
        <v xml:space="preserve">   </v>
      </c>
      <c r="LDA38" s="81" t="str">
        <f>CONCATENATE(Inhalt_K7!LDB52,"   ",Inhalt_K7!LDC52)</f>
        <v xml:space="preserve">   </v>
      </c>
      <c r="LDB38" s="81" t="str">
        <f>CONCATENATE(Inhalt_K7!LDC52,"   ",Inhalt_K7!LDD52)</f>
        <v xml:space="preserve">   </v>
      </c>
      <c r="LDC38" s="81" t="str">
        <f>CONCATENATE(Inhalt_K7!LDD52,"   ",Inhalt_K7!LDE52)</f>
        <v xml:space="preserve">   </v>
      </c>
      <c r="LDD38" s="81" t="str">
        <f>CONCATENATE(Inhalt_K7!LDE52,"   ",Inhalt_K7!LDF52)</f>
        <v xml:space="preserve">   </v>
      </c>
      <c r="LDE38" s="81" t="str">
        <f>CONCATENATE(Inhalt_K7!LDF52,"   ",Inhalt_K7!LDG52)</f>
        <v xml:space="preserve">   </v>
      </c>
      <c r="LDF38" s="81" t="str">
        <f>CONCATENATE(Inhalt_K7!LDG52,"   ",Inhalt_K7!LDH52)</f>
        <v xml:space="preserve">   </v>
      </c>
      <c r="LDG38" s="81" t="str">
        <f>CONCATENATE(Inhalt_K7!LDH52,"   ",Inhalt_K7!LDI52)</f>
        <v xml:space="preserve">   </v>
      </c>
      <c r="LDH38" s="81" t="str">
        <f>CONCATENATE(Inhalt_K7!LDI52,"   ",Inhalt_K7!LDJ52)</f>
        <v xml:space="preserve">   </v>
      </c>
      <c r="LDI38" s="81" t="str">
        <f>CONCATENATE(Inhalt_K7!LDJ52,"   ",Inhalt_K7!LDK52)</f>
        <v xml:space="preserve">   </v>
      </c>
      <c r="LDJ38" s="81" t="str">
        <f>CONCATENATE(Inhalt_K7!LDK52,"   ",Inhalt_K7!LDL52)</f>
        <v xml:space="preserve">   </v>
      </c>
      <c r="LDK38" s="81" t="str">
        <f>CONCATENATE(Inhalt_K7!LDL52,"   ",Inhalt_K7!LDM52)</f>
        <v xml:space="preserve">   </v>
      </c>
      <c r="LDL38" s="81" t="str">
        <f>CONCATENATE(Inhalt_K7!LDM52,"   ",Inhalt_K7!LDN52)</f>
        <v xml:space="preserve">   </v>
      </c>
      <c r="LDM38" s="81" t="str">
        <f>CONCATENATE(Inhalt_K7!LDN52,"   ",Inhalt_K7!LDO52)</f>
        <v xml:space="preserve">   </v>
      </c>
      <c r="LDN38" s="81" t="str">
        <f>CONCATENATE(Inhalt_K7!LDO52,"   ",Inhalt_K7!LDP52)</f>
        <v xml:space="preserve">   </v>
      </c>
      <c r="LDO38" s="81" t="str">
        <f>CONCATENATE(Inhalt_K7!LDP52,"   ",Inhalt_K7!LDQ52)</f>
        <v xml:space="preserve">   </v>
      </c>
      <c r="LDP38" s="81" t="str">
        <f>CONCATENATE(Inhalt_K7!LDQ52,"   ",Inhalt_K7!LDR52)</f>
        <v xml:space="preserve">   </v>
      </c>
      <c r="LDQ38" s="81" t="str">
        <f>CONCATENATE(Inhalt_K7!LDR52,"   ",Inhalt_K7!LDS52)</f>
        <v xml:space="preserve">   </v>
      </c>
      <c r="LDR38" s="81" t="str">
        <f>CONCATENATE(Inhalt_K7!LDS52,"   ",Inhalt_K7!LDT52)</f>
        <v xml:space="preserve">   </v>
      </c>
      <c r="LDS38" s="81" t="str">
        <f>CONCATENATE(Inhalt_K7!LDT52,"   ",Inhalt_K7!LDU52)</f>
        <v xml:space="preserve">   </v>
      </c>
      <c r="LDT38" s="81" t="str">
        <f>CONCATENATE(Inhalt_K7!LDU52,"   ",Inhalt_K7!LDV52)</f>
        <v xml:space="preserve">   </v>
      </c>
      <c r="LDU38" s="81" t="str">
        <f>CONCATENATE(Inhalt_K7!LDV52,"   ",Inhalt_K7!LDW52)</f>
        <v xml:space="preserve">   </v>
      </c>
      <c r="LDV38" s="81" t="str">
        <f>CONCATENATE(Inhalt_K7!LDW52,"   ",Inhalt_K7!LDX52)</f>
        <v xml:space="preserve">   </v>
      </c>
      <c r="LDW38" s="81" t="str">
        <f>CONCATENATE(Inhalt_K7!LDX52,"   ",Inhalt_K7!LDY52)</f>
        <v xml:space="preserve">   </v>
      </c>
      <c r="LDX38" s="81" t="str">
        <f>CONCATENATE(Inhalt_K7!LDY52,"   ",Inhalt_K7!LDZ52)</f>
        <v xml:space="preserve">   </v>
      </c>
      <c r="LDY38" s="81" t="str">
        <f>CONCATENATE(Inhalt_K7!LDZ52,"   ",Inhalt_K7!LEA52)</f>
        <v xml:space="preserve">   </v>
      </c>
      <c r="LDZ38" s="81" t="str">
        <f>CONCATENATE(Inhalt_K7!LEA52,"   ",Inhalt_K7!LEB52)</f>
        <v xml:space="preserve">   </v>
      </c>
      <c r="LEA38" s="81" t="str">
        <f>CONCATENATE(Inhalt_K7!LEB52,"   ",Inhalt_K7!LEC52)</f>
        <v xml:space="preserve">   </v>
      </c>
      <c r="LEB38" s="81" t="str">
        <f>CONCATENATE(Inhalt_K7!LEC52,"   ",Inhalt_K7!LED52)</f>
        <v xml:space="preserve">   </v>
      </c>
      <c r="LEC38" s="81" t="str">
        <f>CONCATENATE(Inhalt_K7!LED52,"   ",Inhalt_K7!LEE52)</f>
        <v xml:space="preserve">   </v>
      </c>
      <c r="LED38" s="81" t="str">
        <f>CONCATENATE(Inhalt_K7!LEE52,"   ",Inhalt_K7!LEF52)</f>
        <v xml:space="preserve">   </v>
      </c>
      <c r="LEE38" s="81" t="str">
        <f>CONCATENATE(Inhalt_K7!LEF52,"   ",Inhalt_K7!LEG52)</f>
        <v xml:space="preserve">   </v>
      </c>
      <c r="LEF38" s="81" t="str">
        <f>CONCATENATE(Inhalt_K7!LEG52,"   ",Inhalt_K7!LEH52)</f>
        <v xml:space="preserve">   </v>
      </c>
      <c r="LEG38" s="81" t="str">
        <f>CONCATENATE(Inhalt_K7!LEH52,"   ",Inhalt_K7!LEI52)</f>
        <v xml:space="preserve">   </v>
      </c>
      <c r="LEH38" s="81" t="str">
        <f>CONCATENATE(Inhalt_K7!LEI52,"   ",Inhalt_K7!LEJ52)</f>
        <v xml:space="preserve">   </v>
      </c>
      <c r="LEI38" s="81" t="str">
        <f>CONCATENATE(Inhalt_K7!LEJ52,"   ",Inhalt_K7!LEK52)</f>
        <v xml:space="preserve">   </v>
      </c>
      <c r="LEJ38" s="81" t="str">
        <f>CONCATENATE(Inhalt_K7!LEK52,"   ",Inhalt_K7!LEL52)</f>
        <v xml:space="preserve">   </v>
      </c>
      <c r="LEK38" s="81" t="str">
        <f>CONCATENATE(Inhalt_K7!LEL52,"   ",Inhalt_K7!LEM52)</f>
        <v xml:space="preserve">   </v>
      </c>
      <c r="LEL38" s="81" t="str">
        <f>CONCATENATE(Inhalt_K7!LEM52,"   ",Inhalt_K7!LEN52)</f>
        <v xml:space="preserve">   </v>
      </c>
      <c r="LEM38" s="81" t="str">
        <f>CONCATENATE(Inhalt_K7!LEN52,"   ",Inhalt_K7!LEO52)</f>
        <v xml:space="preserve">   </v>
      </c>
      <c r="LEN38" s="81" t="str">
        <f>CONCATENATE(Inhalt_K7!LEO52,"   ",Inhalt_K7!LEP52)</f>
        <v xml:space="preserve">   </v>
      </c>
      <c r="LEO38" s="81" t="str">
        <f>CONCATENATE(Inhalt_K7!LEP52,"   ",Inhalt_K7!LEQ52)</f>
        <v xml:space="preserve">   </v>
      </c>
      <c r="LEP38" s="81" t="str">
        <f>CONCATENATE(Inhalt_K7!LEQ52,"   ",Inhalt_K7!LER52)</f>
        <v xml:space="preserve">   </v>
      </c>
      <c r="LEQ38" s="81" t="str">
        <f>CONCATENATE(Inhalt_K7!LER52,"   ",Inhalt_K7!LES52)</f>
        <v xml:space="preserve">   </v>
      </c>
      <c r="LER38" s="81" t="str">
        <f>CONCATENATE(Inhalt_K7!LES52,"   ",Inhalt_K7!LET52)</f>
        <v xml:space="preserve">   </v>
      </c>
      <c r="LES38" s="81" t="str">
        <f>CONCATENATE(Inhalt_K7!LET52,"   ",Inhalt_K7!LEU52)</f>
        <v xml:space="preserve">   </v>
      </c>
      <c r="LET38" s="81" t="str">
        <f>CONCATENATE(Inhalt_K7!LEU52,"   ",Inhalt_K7!LEV52)</f>
        <v xml:space="preserve">   </v>
      </c>
      <c r="LEU38" s="81" t="str">
        <f>CONCATENATE(Inhalt_K7!LEV52,"   ",Inhalt_K7!LEW52)</f>
        <v xml:space="preserve">   </v>
      </c>
      <c r="LEV38" s="81" t="str">
        <f>CONCATENATE(Inhalt_K7!LEW52,"   ",Inhalt_K7!LEX52)</f>
        <v xml:space="preserve">   </v>
      </c>
      <c r="LEW38" s="81" t="str">
        <f>CONCATENATE(Inhalt_K7!LEX52,"   ",Inhalt_K7!LEY52)</f>
        <v xml:space="preserve">   </v>
      </c>
      <c r="LEX38" s="81" t="str">
        <f>CONCATENATE(Inhalt_K7!LEY52,"   ",Inhalt_K7!LEZ52)</f>
        <v xml:space="preserve">   </v>
      </c>
      <c r="LEY38" s="81" t="str">
        <f>CONCATENATE(Inhalt_K7!LEZ52,"   ",Inhalt_K7!LFA52)</f>
        <v xml:space="preserve">   </v>
      </c>
      <c r="LEZ38" s="81" t="str">
        <f>CONCATENATE(Inhalt_K7!LFA52,"   ",Inhalt_K7!LFB52)</f>
        <v xml:space="preserve">   </v>
      </c>
      <c r="LFA38" s="81" t="str">
        <f>CONCATENATE(Inhalt_K7!LFB52,"   ",Inhalt_K7!LFC52)</f>
        <v xml:space="preserve">   </v>
      </c>
      <c r="LFB38" s="81" t="str">
        <f>CONCATENATE(Inhalt_K7!LFC52,"   ",Inhalt_K7!LFD52)</f>
        <v xml:space="preserve">   </v>
      </c>
      <c r="LFC38" s="81" t="str">
        <f>CONCATENATE(Inhalt_K7!LFD52,"   ",Inhalt_K7!LFE52)</f>
        <v xml:space="preserve">   </v>
      </c>
      <c r="LFD38" s="81" t="str">
        <f>CONCATENATE(Inhalt_K7!LFE52,"   ",Inhalt_K7!LFF52)</f>
        <v xml:space="preserve">   </v>
      </c>
      <c r="LFE38" s="81" t="str">
        <f>CONCATENATE(Inhalt_K7!LFF52,"   ",Inhalt_K7!LFG52)</f>
        <v xml:space="preserve">   </v>
      </c>
      <c r="LFF38" s="81" t="str">
        <f>CONCATENATE(Inhalt_K7!LFG52,"   ",Inhalt_K7!LFH52)</f>
        <v xml:space="preserve">   </v>
      </c>
      <c r="LFG38" s="81" t="str">
        <f>CONCATENATE(Inhalt_K7!LFH52,"   ",Inhalt_K7!LFI52)</f>
        <v xml:space="preserve">   </v>
      </c>
      <c r="LFH38" s="81" t="str">
        <f>CONCATENATE(Inhalt_K7!LFI52,"   ",Inhalt_K7!LFJ52)</f>
        <v xml:space="preserve">   </v>
      </c>
      <c r="LFI38" s="81" t="str">
        <f>CONCATENATE(Inhalt_K7!LFJ52,"   ",Inhalt_K7!LFK52)</f>
        <v xml:space="preserve">   </v>
      </c>
      <c r="LFJ38" s="81" t="str">
        <f>CONCATENATE(Inhalt_K7!LFK52,"   ",Inhalt_K7!LFL52)</f>
        <v xml:space="preserve">   </v>
      </c>
      <c r="LFK38" s="81" t="str">
        <f>CONCATENATE(Inhalt_K7!LFL52,"   ",Inhalt_K7!LFM52)</f>
        <v xml:space="preserve">   </v>
      </c>
      <c r="LFL38" s="81" t="str">
        <f>CONCATENATE(Inhalt_K7!LFM52,"   ",Inhalt_K7!LFN52)</f>
        <v xml:space="preserve">   </v>
      </c>
      <c r="LFM38" s="81" t="str">
        <f>CONCATENATE(Inhalt_K7!LFN52,"   ",Inhalt_K7!LFO52)</f>
        <v xml:space="preserve">   </v>
      </c>
      <c r="LFN38" s="81" t="str">
        <f>CONCATENATE(Inhalt_K7!LFO52,"   ",Inhalt_K7!LFP52)</f>
        <v xml:space="preserve">   </v>
      </c>
      <c r="LFO38" s="81" t="str">
        <f>CONCATENATE(Inhalt_K7!LFP52,"   ",Inhalt_K7!LFQ52)</f>
        <v xml:space="preserve">   </v>
      </c>
      <c r="LFP38" s="81" t="str">
        <f>CONCATENATE(Inhalt_K7!LFQ52,"   ",Inhalt_K7!LFR52)</f>
        <v xml:space="preserve">   </v>
      </c>
      <c r="LFQ38" s="81" t="str">
        <f>CONCATENATE(Inhalt_K7!LFR52,"   ",Inhalt_K7!LFS52)</f>
        <v xml:space="preserve">   </v>
      </c>
      <c r="LFR38" s="81" t="str">
        <f>CONCATENATE(Inhalt_K7!LFS52,"   ",Inhalt_K7!LFT52)</f>
        <v xml:space="preserve">   </v>
      </c>
      <c r="LFS38" s="81" t="str">
        <f>CONCATENATE(Inhalt_K7!LFT52,"   ",Inhalt_K7!LFU52)</f>
        <v xml:space="preserve">   </v>
      </c>
      <c r="LFT38" s="81" t="str">
        <f>CONCATENATE(Inhalt_K7!LFU52,"   ",Inhalt_K7!LFV52)</f>
        <v xml:space="preserve">   </v>
      </c>
      <c r="LFU38" s="81" t="str">
        <f>CONCATENATE(Inhalt_K7!LFV52,"   ",Inhalt_K7!LFW52)</f>
        <v xml:space="preserve">   </v>
      </c>
      <c r="LFV38" s="81" t="str">
        <f>CONCATENATE(Inhalt_K7!LFW52,"   ",Inhalt_K7!LFX52)</f>
        <v xml:space="preserve">   </v>
      </c>
      <c r="LFW38" s="81" t="str">
        <f>CONCATENATE(Inhalt_K7!LFX52,"   ",Inhalt_K7!LFY52)</f>
        <v xml:space="preserve">   </v>
      </c>
      <c r="LFX38" s="81" t="str">
        <f>CONCATENATE(Inhalt_K7!LFY52,"   ",Inhalt_K7!LFZ52)</f>
        <v xml:space="preserve">   </v>
      </c>
      <c r="LFY38" s="81" t="str">
        <f>CONCATENATE(Inhalt_K7!LFZ52,"   ",Inhalt_K7!LGA52)</f>
        <v xml:space="preserve">   </v>
      </c>
      <c r="LFZ38" s="81" t="str">
        <f>CONCATENATE(Inhalt_K7!LGA52,"   ",Inhalt_K7!LGB52)</f>
        <v xml:space="preserve">   </v>
      </c>
      <c r="LGA38" s="81" t="str">
        <f>CONCATENATE(Inhalt_K7!LGB52,"   ",Inhalt_K7!LGC52)</f>
        <v xml:space="preserve">   </v>
      </c>
      <c r="LGB38" s="81" t="str">
        <f>CONCATENATE(Inhalt_K7!LGC52,"   ",Inhalt_K7!LGD52)</f>
        <v xml:space="preserve">   </v>
      </c>
      <c r="LGC38" s="81" t="str">
        <f>CONCATENATE(Inhalt_K7!LGD52,"   ",Inhalt_K7!LGE52)</f>
        <v xml:space="preserve">   </v>
      </c>
      <c r="LGD38" s="81" t="str">
        <f>CONCATENATE(Inhalt_K7!LGE52,"   ",Inhalt_K7!LGF52)</f>
        <v xml:space="preserve">   </v>
      </c>
      <c r="LGE38" s="81" t="str">
        <f>CONCATENATE(Inhalt_K7!LGF52,"   ",Inhalt_K7!LGG52)</f>
        <v xml:space="preserve">   </v>
      </c>
      <c r="LGF38" s="81" t="str">
        <f>CONCATENATE(Inhalt_K7!LGG52,"   ",Inhalt_K7!LGH52)</f>
        <v xml:space="preserve">   </v>
      </c>
      <c r="LGG38" s="81" t="str">
        <f>CONCATENATE(Inhalt_K7!LGH52,"   ",Inhalt_K7!LGI52)</f>
        <v xml:space="preserve">   </v>
      </c>
      <c r="LGH38" s="81" t="str">
        <f>CONCATENATE(Inhalt_K7!LGI52,"   ",Inhalt_K7!LGJ52)</f>
        <v xml:space="preserve">   </v>
      </c>
      <c r="LGI38" s="81" t="str">
        <f>CONCATENATE(Inhalt_K7!LGJ52,"   ",Inhalt_K7!LGK52)</f>
        <v xml:space="preserve">   </v>
      </c>
      <c r="LGJ38" s="81" t="str">
        <f>CONCATENATE(Inhalt_K7!LGK52,"   ",Inhalt_K7!LGL52)</f>
        <v xml:space="preserve">   </v>
      </c>
      <c r="LGK38" s="81" t="str">
        <f>CONCATENATE(Inhalt_K7!LGL52,"   ",Inhalt_K7!LGM52)</f>
        <v xml:space="preserve">   </v>
      </c>
      <c r="LGL38" s="81" t="str">
        <f>CONCATENATE(Inhalt_K7!LGM52,"   ",Inhalt_K7!LGN52)</f>
        <v xml:space="preserve">   </v>
      </c>
      <c r="LGM38" s="81" t="str">
        <f>CONCATENATE(Inhalt_K7!LGN52,"   ",Inhalt_K7!LGO52)</f>
        <v xml:space="preserve">   </v>
      </c>
      <c r="LGN38" s="81" t="str">
        <f>CONCATENATE(Inhalt_K7!LGO52,"   ",Inhalt_K7!LGP52)</f>
        <v xml:space="preserve">   </v>
      </c>
      <c r="LGO38" s="81" t="str">
        <f>CONCATENATE(Inhalt_K7!LGP52,"   ",Inhalt_K7!LGQ52)</f>
        <v xml:space="preserve">   </v>
      </c>
      <c r="LGP38" s="81" t="str">
        <f>CONCATENATE(Inhalt_K7!LGQ52,"   ",Inhalt_K7!LGR52)</f>
        <v xml:space="preserve">   </v>
      </c>
      <c r="LGQ38" s="81" t="str">
        <f>CONCATENATE(Inhalt_K7!LGR52,"   ",Inhalt_K7!LGS52)</f>
        <v xml:space="preserve">   </v>
      </c>
      <c r="LGR38" s="81" t="str">
        <f>CONCATENATE(Inhalt_K7!LGS52,"   ",Inhalt_K7!LGT52)</f>
        <v xml:space="preserve">   </v>
      </c>
      <c r="LGS38" s="81" t="str">
        <f>CONCATENATE(Inhalt_K7!LGT52,"   ",Inhalt_K7!LGU52)</f>
        <v xml:space="preserve">   </v>
      </c>
      <c r="LGT38" s="81" t="str">
        <f>CONCATENATE(Inhalt_K7!LGU52,"   ",Inhalt_K7!LGV52)</f>
        <v xml:space="preserve">   </v>
      </c>
      <c r="LGU38" s="81" t="str">
        <f>CONCATENATE(Inhalt_K7!LGV52,"   ",Inhalt_K7!LGW52)</f>
        <v xml:space="preserve">   </v>
      </c>
      <c r="LGV38" s="81" t="str">
        <f>CONCATENATE(Inhalt_K7!LGW52,"   ",Inhalt_K7!LGX52)</f>
        <v xml:space="preserve">   </v>
      </c>
      <c r="LGW38" s="81" t="str">
        <f>CONCATENATE(Inhalt_K7!LGX52,"   ",Inhalt_K7!LGY52)</f>
        <v xml:space="preserve">   </v>
      </c>
      <c r="LGX38" s="81" t="str">
        <f>CONCATENATE(Inhalt_K7!LGY52,"   ",Inhalt_K7!LGZ52)</f>
        <v xml:space="preserve">   </v>
      </c>
      <c r="LGY38" s="81" t="str">
        <f>CONCATENATE(Inhalt_K7!LGZ52,"   ",Inhalt_K7!LHA52)</f>
        <v xml:space="preserve">   </v>
      </c>
      <c r="LGZ38" s="81" t="str">
        <f>CONCATENATE(Inhalt_K7!LHA52,"   ",Inhalt_K7!LHB52)</f>
        <v xml:space="preserve">   </v>
      </c>
      <c r="LHA38" s="81" t="str">
        <f>CONCATENATE(Inhalt_K7!LHB52,"   ",Inhalt_K7!LHC52)</f>
        <v xml:space="preserve">   </v>
      </c>
      <c r="LHB38" s="81" t="str">
        <f>CONCATENATE(Inhalt_K7!LHC52,"   ",Inhalt_K7!LHD52)</f>
        <v xml:space="preserve">   </v>
      </c>
      <c r="LHC38" s="81" t="str">
        <f>CONCATENATE(Inhalt_K7!LHD52,"   ",Inhalt_K7!LHE52)</f>
        <v xml:space="preserve">   </v>
      </c>
      <c r="LHD38" s="81" t="str">
        <f>CONCATENATE(Inhalt_K7!LHE52,"   ",Inhalt_K7!LHF52)</f>
        <v xml:space="preserve">   </v>
      </c>
      <c r="LHE38" s="81" t="str">
        <f>CONCATENATE(Inhalt_K7!LHF52,"   ",Inhalt_K7!LHG52)</f>
        <v xml:space="preserve">   </v>
      </c>
      <c r="LHF38" s="81" t="str">
        <f>CONCATENATE(Inhalt_K7!LHG52,"   ",Inhalt_K7!LHH52)</f>
        <v xml:space="preserve">   </v>
      </c>
      <c r="LHG38" s="81" t="str">
        <f>CONCATENATE(Inhalt_K7!LHH52,"   ",Inhalt_K7!LHI52)</f>
        <v xml:space="preserve">   </v>
      </c>
      <c r="LHH38" s="81" t="str">
        <f>CONCATENATE(Inhalt_K7!LHI52,"   ",Inhalt_K7!LHJ52)</f>
        <v xml:space="preserve">   </v>
      </c>
      <c r="LHI38" s="81" t="str">
        <f>CONCATENATE(Inhalt_K7!LHJ52,"   ",Inhalt_K7!LHK52)</f>
        <v xml:space="preserve">   </v>
      </c>
      <c r="LHJ38" s="81" t="str">
        <f>CONCATENATE(Inhalt_K7!LHK52,"   ",Inhalt_K7!LHL52)</f>
        <v xml:space="preserve">   </v>
      </c>
      <c r="LHK38" s="81" t="str">
        <f>CONCATENATE(Inhalt_K7!LHL52,"   ",Inhalt_K7!LHM52)</f>
        <v xml:space="preserve">   </v>
      </c>
      <c r="LHL38" s="81" t="str">
        <f>CONCATENATE(Inhalt_K7!LHM52,"   ",Inhalt_K7!LHN52)</f>
        <v xml:space="preserve">   </v>
      </c>
      <c r="LHM38" s="81" t="str">
        <f>CONCATENATE(Inhalt_K7!LHN52,"   ",Inhalt_K7!LHO52)</f>
        <v xml:space="preserve">   </v>
      </c>
      <c r="LHN38" s="81" t="str">
        <f>CONCATENATE(Inhalt_K7!LHO52,"   ",Inhalt_K7!LHP52)</f>
        <v xml:space="preserve">   </v>
      </c>
      <c r="LHO38" s="81" t="str">
        <f>CONCATENATE(Inhalt_K7!LHP52,"   ",Inhalt_K7!LHQ52)</f>
        <v xml:space="preserve">   </v>
      </c>
      <c r="LHP38" s="81" t="str">
        <f>CONCATENATE(Inhalt_K7!LHQ52,"   ",Inhalt_K7!LHR52)</f>
        <v xml:space="preserve">   </v>
      </c>
      <c r="LHQ38" s="81" t="str">
        <f>CONCATENATE(Inhalt_K7!LHR52,"   ",Inhalt_K7!LHS52)</f>
        <v xml:space="preserve">   </v>
      </c>
      <c r="LHR38" s="81" t="str">
        <f>CONCATENATE(Inhalt_K7!LHS52,"   ",Inhalt_K7!LHT52)</f>
        <v xml:space="preserve">   </v>
      </c>
      <c r="LHS38" s="81" t="str">
        <f>CONCATENATE(Inhalt_K7!LHT52,"   ",Inhalt_K7!LHU52)</f>
        <v xml:space="preserve">   </v>
      </c>
      <c r="LHT38" s="81" t="str">
        <f>CONCATENATE(Inhalt_K7!LHU52,"   ",Inhalt_K7!LHV52)</f>
        <v xml:space="preserve">   </v>
      </c>
      <c r="LHU38" s="81" t="str">
        <f>CONCATENATE(Inhalt_K7!LHV52,"   ",Inhalt_K7!LHW52)</f>
        <v xml:space="preserve">   </v>
      </c>
      <c r="LHV38" s="81" t="str">
        <f>CONCATENATE(Inhalt_K7!LHW52,"   ",Inhalt_K7!LHX52)</f>
        <v xml:space="preserve">   </v>
      </c>
      <c r="LHW38" s="81" t="str">
        <f>CONCATENATE(Inhalt_K7!LHX52,"   ",Inhalt_K7!LHY52)</f>
        <v xml:space="preserve">   </v>
      </c>
      <c r="LHX38" s="81" t="str">
        <f>CONCATENATE(Inhalt_K7!LHY52,"   ",Inhalt_K7!LHZ52)</f>
        <v xml:space="preserve">   </v>
      </c>
      <c r="LHY38" s="81" t="str">
        <f>CONCATENATE(Inhalt_K7!LHZ52,"   ",Inhalt_K7!LIA52)</f>
        <v xml:space="preserve">   </v>
      </c>
      <c r="LHZ38" s="81" t="str">
        <f>CONCATENATE(Inhalt_K7!LIA52,"   ",Inhalt_K7!LIB52)</f>
        <v xml:space="preserve">   </v>
      </c>
      <c r="LIA38" s="81" t="str">
        <f>CONCATENATE(Inhalt_K7!LIB52,"   ",Inhalt_K7!LIC52)</f>
        <v xml:space="preserve">   </v>
      </c>
      <c r="LIB38" s="81" t="str">
        <f>CONCATENATE(Inhalt_K7!LIC52,"   ",Inhalt_K7!LID52)</f>
        <v xml:space="preserve">   </v>
      </c>
      <c r="LIC38" s="81" t="str">
        <f>CONCATENATE(Inhalt_K7!LID52,"   ",Inhalt_K7!LIE52)</f>
        <v xml:space="preserve">   </v>
      </c>
      <c r="LID38" s="81" t="str">
        <f>CONCATENATE(Inhalt_K7!LIE52,"   ",Inhalt_K7!LIF52)</f>
        <v xml:space="preserve">   </v>
      </c>
      <c r="LIE38" s="81" t="str">
        <f>CONCATENATE(Inhalt_K7!LIF52,"   ",Inhalt_K7!LIG52)</f>
        <v xml:space="preserve">   </v>
      </c>
      <c r="LIF38" s="81" t="str">
        <f>CONCATENATE(Inhalt_K7!LIG52,"   ",Inhalt_K7!LIH52)</f>
        <v xml:space="preserve">   </v>
      </c>
      <c r="LIG38" s="81" t="str">
        <f>CONCATENATE(Inhalt_K7!LIH52,"   ",Inhalt_K7!LII52)</f>
        <v xml:space="preserve">   </v>
      </c>
      <c r="LIH38" s="81" t="str">
        <f>CONCATENATE(Inhalt_K7!LII52,"   ",Inhalt_K7!LIJ52)</f>
        <v xml:space="preserve">   </v>
      </c>
      <c r="LII38" s="81" t="str">
        <f>CONCATENATE(Inhalt_K7!LIJ52,"   ",Inhalt_K7!LIK52)</f>
        <v xml:space="preserve">   </v>
      </c>
      <c r="LIJ38" s="81" t="str">
        <f>CONCATENATE(Inhalt_K7!LIK52,"   ",Inhalt_K7!LIL52)</f>
        <v xml:space="preserve">   </v>
      </c>
      <c r="LIK38" s="81" t="str">
        <f>CONCATENATE(Inhalt_K7!LIL52,"   ",Inhalt_K7!LIM52)</f>
        <v xml:space="preserve">   </v>
      </c>
      <c r="LIL38" s="81" t="str">
        <f>CONCATENATE(Inhalt_K7!LIM52,"   ",Inhalt_K7!LIN52)</f>
        <v xml:space="preserve">   </v>
      </c>
      <c r="LIM38" s="81" t="str">
        <f>CONCATENATE(Inhalt_K7!LIN52,"   ",Inhalt_K7!LIO52)</f>
        <v xml:space="preserve">   </v>
      </c>
      <c r="LIN38" s="81" t="str">
        <f>CONCATENATE(Inhalt_K7!LIO52,"   ",Inhalt_K7!LIP52)</f>
        <v xml:space="preserve">   </v>
      </c>
      <c r="LIO38" s="81" t="str">
        <f>CONCATENATE(Inhalt_K7!LIP52,"   ",Inhalt_K7!LIQ52)</f>
        <v xml:space="preserve">   </v>
      </c>
      <c r="LIP38" s="81" t="str">
        <f>CONCATENATE(Inhalt_K7!LIQ52,"   ",Inhalt_K7!LIR52)</f>
        <v xml:space="preserve">   </v>
      </c>
      <c r="LIQ38" s="81" t="str">
        <f>CONCATENATE(Inhalt_K7!LIR52,"   ",Inhalt_K7!LIS52)</f>
        <v xml:space="preserve">   </v>
      </c>
      <c r="LIR38" s="81" t="str">
        <f>CONCATENATE(Inhalt_K7!LIS52,"   ",Inhalt_K7!LIT52)</f>
        <v xml:space="preserve">   </v>
      </c>
      <c r="LIS38" s="81" t="str">
        <f>CONCATENATE(Inhalt_K7!LIT52,"   ",Inhalt_K7!LIU52)</f>
        <v xml:space="preserve">   </v>
      </c>
      <c r="LIT38" s="81" t="str">
        <f>CONCATENATE(Inhalt_K7!LIU52,"   ",Inhalt_K7!LIV52)</f>
        <v xml:space="preserve">   </v>
      </c>
      <c r="LIU38" s="81" t="str">
        <f>CONCATENATE(Inhalt_K7!LIV52,"   ",Inhalt_K7!LIW52)</f>
        <v xml:space="preserve">   </v>
      </c>
      <c r="LIV38" s="81" t="str">
        <f>CONCATENATE(Inhalt_K7!LIW52,"   ",Inhalt_K7!LIX52)</f>
        <v xml:space="preserve">   </v>
      </c>
      <c r="LIW38" s="81" t="str">
        <f>CONCATENATE(Inhalt_K7!LIX52,"   ",Inhalt_K7!LIY52)</f>
        <v xml:space="preserve">   </v>
      </c>
      <c r="LIX38" s="81" t="str">
        <f>CONCATENATE(Inhalt_K7!LIY52,"   ",Inhalt_K7!LIZ52)</f>
        <v xml:space="preserve">   </v>
      </c>
      <c r="LIY38" s="81" t="str">
        <f>CONCATENATE(Inhalt_K7!LIZ52,"   ",Inhalt_K7!LJA52)</f>
        <v xml:space="preserve">   </v>
      </c>
      <c r="LIZ38" s="81" t="str">
        <f>CONCATENATE(Inhalt_K7!LJA52,"   ",Inhalt_K7!LJB52)</f>
        <v xml:space="preserve">   </v>
      </c>
      <c r="LJA38" s="81" t="str">
        <f>CONCATENATE(Inhalt_K7!LJB52,"   ",Inhalt_K7!LJC52)</f>
        <v xml:space="preserve">   </v>
      </c>
      <c r="LJB38" s="81" t="str">
        <f>CONCATENATE(Inhalt_K7!LJC52,"   ",Inhalt_K7!LJD52)</f>
        <v xml:space="preserve">   </v>
      </c>
      <c r="LJC38" s="81" t="str">
        <f>CONCATENATE(Inhalt_K7!LJD52,"   ",Inhalt_K7!LJE52)</f>
        <v xml:space="preserve">   </v>
      </c>
      <c r="LJD38" s="81" t="str">
        <f>CONCATENATE(Inhalt_K7!LJE52,"   ",Inhalt_K7!LJF52)</f>
        <v xml:space="preserve">   </v>
      </c>
      <c r="LJE38" s="81" t="str">
        <f>CONCATENATE(Inhalt_K7!LJF52,"   ",Inhalt_K7!LJG52)</f>
        <v xml:space="preserve">   </v>
      </c>
      <c r="LJF38" s="81" t="str">
        <f>CONCATENATE(Inhalt_K7!LJG52,"   ",Inhalt_K7!LJH52)</f>
        <v xml:space="preserve">   </v>
      </c>
      <c r="LJG38" s="81" t="str">
        <f>CONCATENATE(Inhalt_K7!LJH52,"   ",Inhalt_K7!LJI52)</f>
        <v xml:space="preserve">   </v>
      </c>
      <c r="LJH38" s="81" t="str">
        <f>CONCATENATE(Inhalt_K7!LJI52,"   ",Inhalt_K7!LJJ52)</f>
        <v xml:space="preserve">   </v>
      </c>
      <c r="LJI38" s="81" t="str">
        <f>CONCATENATE(Inhalt_K7!LJJ52,"   ",Inhalt_K7!LJK52)</f>
        <v xml:space="preserve">   </v>
      </c>
      <c r="LJJ38" s="81" t="str">
        <f>CONCATENATE(Inhalt_K7!LJK52,"   ",Inhalt_K7!LJL52)</f>
        <v xml:space="preserve">   </v>
      </c>
      <c r="LJK38" s="81" t="str">
        <f>CONCATENATE(Inhalt_K7!LJL52,"   ",Inhalt_K7!LJM52)</f>
        <v xml:space="preserve">   </v>
      </c>
      <c r="LJL38" s="81" t="str">
        <f>CONCATENATE(Inhalt_K7!LJM52,"   ",Inhalt_K7!LJN52)</f>
        <v xml:space="preserve">   </v>
      </c>
      <c r="LJM38" s="81" t="str">
        <f>CONCATENATE(Inhalt_K7!LJN52,"   ",Inhalt_K7!LJO52)</f>
        <v xml:space="preserve">   </v>
      </c>
      <c r="LJN38" s="81" t="str">
        <f>CONCATENATE(Inhalt_K7!LJO52,"   ",Inhalt_K7!LJP52)</f>
        <v xml:space="preserve">   </v>
      </c>
      <c r="LJO38" s="81" t="str">
        <f>CONCATENATE(Inhalt_K7!LJP52,"   ",Inhalt_K7!LJQ52)</f>
        <v xml:space="preserve">   </v>
      </c>
      <c r="LJP38" s="81" t="str">
        <f>CONCATENATE(Inhalt_K7!LJQ52,"   ",Inhalt_K7!LJR52)</f>
        <v xml:space="preserve">   </v>
      </c>
      <c r="LJQ38" s="81" t="str">
        <f>CONCATENATE(Inhalt_K7!LJR52,"   ",Inhalt_K7!LJS52)</f>
        <v xml:space="preserve">   </v>
      </c>
      <c r="LJR38" s="81" t="str">
        <f>CONCATENATE(Inhalt_K7!LJS52,"   ",Inhalt_K7!LJT52)</f>
        <v xml:space="preserve">   </v>
      </c>
      <c r="LJS38" s="81" t="str">
        <f>CONCATENATE(Inhalt_K7!LJT52,"   ",Inhalt_K7!LJU52)</f>
        <v xml:space="preserve">   </v>
      </c>
      <c r="LJT38" s="81" t="str">
        <f>CONCATENATE(Inhalt_K7!LJU52,"   ",Inhalt_K7!LJV52)</f>
        <v xml:space="preserve">   </v>
      </c>
      <c r="LJU38" s="81" t="str">
        <f>CONCATENATE(Inhalt_K7!LJV52,"   ",Inhalt_K7!LJW52)</f>
        <v xml:space="preserve">   </v>
      </c>
      <c r="LJV38" s="81" t="str">
        <f>CONCATENATE(Inhalt_K7!LJW52,"   ",Inhalt_K7!LJX52)</f>
        <v xml:space="preserve">   </v>
      </c>
      <c r="LJW38" s="81" t="str">
        <f>CONCATENATE(Inhalt_K7!LJX52,"   ",Inhalt_K7!LJY52)</f>
        <v xml:space="preserve">   </v>
      </c>
      <c r="LJX38" s="81" t="str">
        <f>CONCATENATE(Inhalt_K7!LJY52,"   ",Inhalt_K7!LJZ52)</f>
        <v xml:space="preserve">   </v>
      </c>
      <c r="LJY38" s="81" t="str">
        <f>CONCATENATE(Inhalt_K7!LJZ52,"   ",Inhalt_K7!LKA52)</f>
        <v xml:space="preserve">   </v>
      </c>
      <c r="LJZ38" s="81" t="str">
        <f>CONCATENATE(Inhalt_K7!LKA52,"   ",Inhalt_K7!LKB52)</f>
        <v xml:space="preserve">   </v>
      </c>
      <c r="LKA38" s="81" t="str">
        <f>CONCATENATE(Inhalt_K7!LKB52,"   ",Inhalt_K7!LKC52)</f>
        <v xml:space="preserve">   </v>
      </c>
      <c r="LKB38" s="81" t="str">
        <f>CONCATENATE(Inhalt_K7!LKC52,"   ",Inhalt_K7!LKD52)</f>
        <v xml:space="preserve">   </v>
      </c>
      <c r="LKC38" s="81" t="str">
        <f>CONCATENATE(Inhalt_K7!LKD52,"   ",Inhalt_K7!LKE52)</f>
        <v xml:space="preserve">   </v>
      </c>
      <c r="LKD38" s="81" t="str">
        <f>CONCATENATE(Inhalt_K7!LKE52,"   ",Inhalt_K7!LKF52)</f>
        <v xml:space="preserve">   </v>
      </c>
      <c r="LKE38" s="81" t="str">
        <f>CONCATENATE(Inhalt_K7!LKF52,"   ",Inhalt_K7!LKG52)</f>
        <v xml:space="preserve">   </v>
      </c>
      <c r="LKF38" s="81" t="str">
        <f>CONCATENATE(Inhalt_K7!LKG52,"   ",Inhalt_K7!LKH52)</f>
        <v xml:space="preserve">   </v>
      </c>
      <c r="LKG38" s="81" t="str">
        <f>CONCATENATE(Inhalt_K7!LKH52,"   ",Inhalt_K7!LKI52)</f>
        <v xml:space="preserve">   </v>
      </c>
      <c r="LKH38" s="81" t="str">
        <f>CONCATENATE(Inhalt_K7!LKI52,"   ",Inhalt_K7!LKJ52)</f>
        <v xml:space="preserve">   </v>
      </c>
      <c r="LKI38" s="81" t="str">
        <f>CONCATENATE(Inhalt_K7!LKJ52,"   ",Inhalt_K7!LKK52)</f>
        <v xml:space="preserve">   </v>
      </c>
      <c r="LKJ38" s="81" t="str">
        <f>CONCATENATE(Inhalt_K7!LKK52,"   ",Inhalt_K7!LKL52)</f>
        <v xml:space="preserve">   </v>
      </c>
      <c r="LKK38" s="81" t="str">
        <f>CONCATENATE(Inhalt_K7!LKL52,"   ",Inhalt_K7!LKM52)</f>
        <v xml:space="preserve">   </v>
      </c>
      <c r="LKL38" s="81" t="str">
        <f>CONCATENATE(Inhalt_K7!LKM52,"   ",Inhalt_K7!LKN52)</f>
        <v xml:space="preserve">   </v>
      </c>
      <c r="LKM38" s="81" t="str">
        <f>CONCATENATE(Inhalt_K7!LKN52,"   ",Inhalt_K7!LKO52)</f>
        <v xml:space="preserve">   </v>
      </c>
      <c r="LKN38" s="81" t="str">
        <f>CONCATENATE(Inhalt_K7!LKO52,"   ",Inhalt_K7!LKP52)</f>
        <v xml:space="preserve">   </v>
      </c>
      <c r="LKO38" s="81" t="str">
        <f>CONCATENATE(Inhalt_K7!LKP52,"   ",Inhalt_K7!LKQ52)</f>
        <v xml:space="preserve">   </v>
      </c>
      <c r="LKP38" s="81" t="str">
        <f>CONCATENATE(Inhalt_K7!LKQ52,"   ",Inhalt_K7!LKR52)</f>
        <v xml:space="preserve">   </v>
      </c>
      <c r="LKQ38" s="81" t="str">
        <f>CONCATENATE(Inhalt_K7!LKR52,"   ",Inhalt_K7!LKS52)</f>
        <v xml:space="preserve">   </v>
      </c>
      <c r="LKR38" s="81" t="str">
        <f>CONCATENATE(Inhalt_K7!LKS52,"   ",Inhalt_K7!LKT52)</f>
        <v xml:space="preserve">   </v>
      </c>
      <c r="LKS38" s="81" t="str">
        <f>CONCATENATE(Inhalt_K7!LKT52,"   ",Inhalt_K7!LKU52)</f>
        <v xml:space="preserve">   </v>
      </c>
      <c r="LKT38" s="81" t="str">
        <f>CONCATENATE(Inhalt_K7!LKU52,"   ",Inhalt_K7!LKV52)</f>
        <v xml:space="preserve">   </v>
      </c>
      <c r="LKU38" s="81" t="str">
        <f>CONCATENATE(Inhalt_K7!LKV52,"   ",Inhalt_K7!LKW52)</f>
        <v xml:space="preserve">   </v>
      </c>
      <c r="LKV38" s="81" t="str">
        <f>CONCATENATE(Inhalt_K7!LKW52,"   ",Inhalt_K7!LKX52)</f>
        <v xml:space="preserve">   </v>
      </c>
      <c r="LKW38" s="81" t="str">
        <f>CONCATENATE(Inhalt_K7!LKX52,"   ",Inhalt_K7!LKY52)</f>
        <v xml:space="preserve">   </v>
      </c>
      <c r="LKX38" s="81" t="str">
        <f>CONCATENATE(Inhalt_K7!LKY52,"   ",Inhalt_K7!LKZ52)</f>
        <v xml:space="preserve">   </v>
      </c>
      <c r="LKY38" s="81" t="str">
        <f>CONCATENATE(Inhalt_K7!LKZ52,"   ",Inhalt_K7!LLA52)</f>
        <v xml:space="preserve">   </v>
      </c>
      <c r="LKZ38" s="81" t="str">
        <f>CONCATENATE(Inhalt_K7!LLA52,"   ",Inhalt_K7!LLB52)</f>
        <v xml:space="preserve">   </v>
      </c>
      <c r="LLA38" s="81" t="str">
        <f>CONCATENATE(Inhalt_K7!LLB52,"   ",Inhalt_K7!LLC52)</f>
        <v xml:space="preserve">   </v>
      </c>
      <c r="LLB38" s="81" t="str">
        <f>CONCATENATE(Inhalt_K7!LLC52,"   ",Inhalt_K7!LLD52)</f>
        <v xml:space="preserve">   </v>
      </c>
      <c r="LLC38" s="81" t="str">
        <f>CONCATENATE(Inhalt_K7!LLD52,"   ",Inhalt_K7!LLE52)</f>
        <v xml:space="preserve">   </v>
      </c>
      <c r="LLD38" s="81" t="str">
        <f>CONCATENATE(Inhalt_K7!LLE52,"   ",Inhalt_K7!LLF52)</f>
        <v xml:space="preserve">   </v>
      </c>
      <c r="LLE38" s="81" t="str">
        <f>CONCATENATE(Inhalt_K7!LLF52,"   ",Inhalt_K7!LLG52)</f>
        <v xml:space="preserve">   </v>
      </c>
      <c r="LLF38" s="81" t="str">
        <f>CONCATENATE(Inhalt_K7!LLG52,"   ",Inhalt_K7!LLH52)</f>
        <v xml:space="preserve">   </v>
      </c>
      <c r="LLG38" s="81" t="str">
        <f>CONCATENATE(Inhalt_K7!LLH52,"   ",Inhalt_K7!LLI52)</f>
        <v xml:space="preserve">   </v>
      </c>
      <c r="LLH38" s="81" t="str">
        <f>CONCATENATE(Inhalt_K7!LLI52,"   ",Inhalt_K7!LLJ52)</f>
        <v xml:space="preserve">   </v>
      </c>
      <c r="LLI38" s="81" t="str">
        <f>CONCATENATE(Inhalt_K7!LLJ52,"   ",Inhalt_K7!LLK52)</f>
        <v xml:space="preserve">   </v>
      </c>
      <c r="LLJ38" s="81" t="str">
        <f>CONCATENATE(Inhalt_K7!LLK52,"   ",Inhalt_K7!LLL52)</f>
        <v xml:space="preserve">   </v>
      </c>
      <c r="LLK38" s="81" t="str">
        <f>CONCATENATE(Inhalt_K7!LLL52,"   ",Inhalt_K7!LLM52)</f>
        <v xml:space="preserve">   </v>
      </c>
      <c r="LLL38" s="81" t="str">
        <f>CONCATENATE(Inhalt_K7!LLM52,"   ",Inhalt_K7!LLN52)</f>
        <v xml:space="preserve">   </v>
      </c>
      <c r="LLM38" s="81" t="str">
        <f>CONCATENATE(Inhalt_K7!LLN52,"   ",Inhalt_K7!LLO52)</f>
        <v xml:space="preserve">   </v>
      </c>
      <c r="LLN38" s="81" t="str">
        <f>CONCATENATE(Inhalt_K7!LLO52,"   ",Inhalt_K7!LLP52)</f>
        <v xml:space="preserve">   </v>
      </c>
      <c r="LLO38" s="81" t="str">
        <f>CONCATENATE(Inhalt_K7!LLP52,"   ",Inhalt_K7!LLQ52)</f>
        <v xml:space="preserve">   </v>
      </c>
      <c r="LLP38" s="81" t="str">
        <f>CONCATENATE(Inhalt_K7!LLQ52,"   ",Inhalt_K7!LLR52)</f>
        <v xml:space="preserve">   </v>
      </c>
      <c r="LLQ38" s="81" t="str">
        <f>CONCATENATE(Inhalt_K7!LLR52,"   ",Inhalt_K7!LLS52)</f>
        <v xml:space="preserve">   </v>
      </c>
      <c r="LLR38" s="81" t="str">
        <f>CONCATENATE(Inhalt_K7!LLS52,"   ",Inhalt_K7!LLT52)</f>
        <v xml:space="preserve">   </v>
      </c>
      <c r="LLS38" s="81" t="str">
        <f>CONCATENATE(Inhalt_K7!LLT52,"   ",Inhalt_K7!LLU52)</f>
        <v xml:space="preserve">   </v>
      </c>
      <c r="LLT38" s="81" t="str">
        <f>CONCATENATE(Inhalt_K7!LLU52,"   ",Inhalt_K7!LLV52)</f>
        <v xml:space="preserve">   </v>
      </c>
      <c r="LLU38" s="81" t="str">
        <f>CONCATENATE(Inhalt_K7!LLV52,"   ",Inhalt_K7!LLW52)</f>
        <v xml:space="preserve">   </v>
      </c>
      <c r="LLV38" s="81" t="str">
        <f>CONCATENATE(Inhalt_K7!LLW52,"   ",Inhalt_K7!LLX52)</f>
        <v xml:space="preserve">   </v>
      </c>
      <c r="LLW38" s="81" t="str">
        <f>CONCATENATE(Inhalt_K7!LLX52,"   ",Inhalt_K7!LLY52)</f>
        <v xml:space="preserve">   </v>
      </c>
      <c r="LLX38" s="81" t="str">
        <f>CONCATENATE(Inhalt_K7!LLY52,"   ",Inhalt_K7!LLZ52)</f>
        <v xml:space="preserve">   </v>
      </c>
      <c r="LLY38" s="81" t="str">
        <f>CONCATENATE(Inhalt_K7!LLZ52,"   ",Inhalt_K7!LMA52)</f>
        <v xml:space="preserve">   </v>
      </c>
      <c r="LLZ38" s="81" t="str">
        <f>CONCATENATE(Inhalt_K7!LMA52,"   ",Inhalt_K7!LMB52)</f>
        <v xml:space="preserve">   </v>
      </c>
      <c r="LMA38" s="81" t="str">
        <f>CONCATENATE(Inhalt_K7!LMB52,"   ",Inhalt_K7!LMC52)</f>
        <v xml:space="preserve">   </v>
      </c>
      <c r="LMB38" s="81" t="str">
        <f>CONCATENATE(Inhalt_K7!LMC52,"   ",Inhalt_K7!LMD52)</f>
        <v xml:space="preserve">   </v>
      </c>
      <c r="LMC38" s="81" t="str">
        <f>CONCATENATE(Inhalt_K7!LMD52,"   ",Inhalt_K7!LME52)</f>
        <v xml:space="preserve">   </v>
      </c>
      <c r="LMD38" s="81" t="str">
        <f>CONCATENATE(Inhalt_K7!LME52,"   ",Inhalt_K7!LMF52)</f>
        <v xml:space="preserve">   </v>
      </c>
      <c r="LME38" s="81" t="str">
        <f>CONCATENATE(Inhalt_K7!LMF52,"   ",Inhalt_K7!LMG52)</f>
        <v xml:space="preserve">   </v>
      </c>
      <c r="LMF38" s="81" t="str">
        <f>CONCATENATE(Inhalt_K7!LMG52,"   ",Inhalt_K7!LMH52)</f>
        <v xml:space="preserve">   </v>
      </c>
      <c r="LMG38" s="81" t="str">
        <f>CONCATENATE(Inhalt_K7!LMH52,"   ",Inhalt_K7!LMI52)</f>
        <v xml:space="preserve">   </v>
      </c>
      <c r="LMH38" s="81" t="str">
        <f>CONCATENATE(Inhalt_K7!LMI52,"   ",Inhalt_K7!LMJ52)</f>
        <v xml:space="preserve">   </v>
      </c>
      <c r="LMI38" s="81" t="str">
        <f>CONCATENATE(Inhalt_K7!LMJ52,"   ",Inhalt_K7!LMK52)</f>
        <v xml:space="preserve">   </v>
      </c>
      <c r="LMJ38" s="81" t="str">
        <f>CONCATENATE(Inhalt_K7!LMK52,"   ",Inhalt_K7!LML52)</f>
        <v xml:space="preserve">   </v>
      </c>
      <c r="LMK38" s="81" t="str">
        <f>CONCATENATE(Inhalt_K7!LML52,"   ",Inhalt_K7!LMM52)</f>
        <v xml:space="preserve">   </v>
      </c>
      <c r="LML38" s="81" t="str">
        <f>CONCATENATE(Inhalt_K7!LMM52,"   ",Inhalt_K7!LMN52)</f>
        <v xml:space="preserve">   </v>
      </c>
      <c r="LMM38" s="81" t="str">
        <f>CONCATENATE(Inhalt_K7!LMN52,"   ",Inhalt_K7!LMO52)</f>
        <v xml:space="preserve">   </v>
      </c>
      <c r="LMN38" s="81" t="str">
        <f>CONCATENATE(Inhalt_K7!LMO52,"   ",Inhalt_K7!LMP52)</f>
        <v xml:space="preserve">   </v>
      </c>
      <c r="LMO38" s="81" t="str">
        <f>CONCATENATE(Inhalt_K7!LMP52,"   ",Inhalt_K7!LMQ52)</f>
        <v xml:space="preserve">   </v>
      </c>
      <c r="LMP38" s="81" t="str">
        <f>CONCATENATE(Inhalt_K7!LMQ52,"   ",Inhalt_K7!LMR52)</f>
        <v xml:space="preserve">   </v>
      </c>
      <c r="LMQ38" s="81" t="str">
        <f>CONCATENATE(Inhalt_K7!LMR52,"   ",Inhalt_K7!LMS52)</f>
        <v xml:space="preserve">   </v>
      </c>
      <c r="LMR38" s="81" t="str">
        <f>CONCATENATE(Inhalt_K7!LMS52,"   ",Inhalt_K7!LMT52)</f>
        <v xml:space="preserve">   </v>
      </c>
      <c r="LMS38" s="81" t="str">
        <f>CONCATENATE(Inhalt_K7!LMT52,"   ",Inhalt_K7!LMU52)</f>
        <v xml:space="preserve">   </v>
      </c>
      <c r="LMT38" s="81" t="str">
        <f>CONCATENATE(Inhalt_K7!LMU52,"   ",Inhalt_K7!LMV52)</f>
        <v xml:space="preserve">   </v>
      </c>
      <c r="LMU38" s="81" t="str">
        <f>CONCATENATE(Inhalt_K7!LMV52,"   ",Inhalt_K7!LMW52)</f>
        <v xml:space="preserve">   </v>
      </c>
      <c r="LMV38" s="81" t="str">
        <f>CONCATENATE(Inhalt_K7!LMW52,"   ",Inhalt_K7!LMX52)</f>
        <v xml:space="preserve">   </v>
      </c>
      <c r="LMW38" s="81" t="str">
        <f>CONCATENATE(Inhalt_K7!LMX52,"   ",Inhalt_K7!LMY52)</f>
        <v xml:space="preserve">   </v>
      </c>
      <c r="LMX38" s="81" t="str">
        <f>CONCATENATE(Inhalt_K7!LMY52,"   ",Inhalt_K7!LMZ52)</f>
        <v xml:space="preserve">   </v>
      </c>
      <c r="LMY38" s="81" t="str">
        <f>CONCATENATE(Inhalt_K7!LMZ52,"   ",Inhalt_K7!LNA52)</f>
        <v xml:space="preserve">   </v>
      </c>
      <c r="LMZ38" s="81" t="str">
        <f>CONCATENATE(Inhalt_K7!LNA52,"   ",Inhalt_K7!LNB52)</f>
        <v xml:space="preserve">   </v>
      </c>
      <c r="LNA38" s="81" t="str">
        <f>CONCATENATE(Inhalt_K7!LNB52,"   ",Inhalt_K7!LNC52)</f>
        <v xml:space="preserve">   </v>
      </c>
      <c r="LNB38" s="81" t="str">
        <f>CONCATENATE(Inhalt_K7!LNC52,"   ",Inhalt_K7!LND52)</f>
        <v xml:space="preserve">   </v>
      </c>
      <c r="LNC38" s="81" t="str">
        <f>CONCATENATE(Inhalt_K7!LND52,"   ",Inhalt_K7!LNE52)</f>
        <v xml:space="preserve">   </v>
      </c>
      <c r="LND38" s="81" t="str">
        <f>CONCATENATE(Inhalt_K7!LNE52,"   ",Inhalt_K7!LNF52)</f>
        <v xml:space="preserve">   </v>
      </c>
      <c r="LNE38" s="81" t="str">
        <f>CONCATENATE(Inhalt_K7!LNF52,"   ",Inhalt_K7!LNG52)</f>
        <v xml:space="preserve">   </v>
      </c>
      <c r="LNF38" s="81" t="str">
        <f>CONCATENATE(Inhalt_K7!LNG52,"   ",Inhalt_K7!LNH52)</f>
        <v xml:space="preserve">   </v>
      </c>
      <c r="LNG38" s="81" t="str">
        <f>CONCATENATE(Inhalt_K7!LNH52,"   ",Inhalt_K7!LNI52)</f>
        <v xml:space="preserve">   </v>
      </c>
      <c r="LNH38" s="81" t="str">
        <f>CONCATENATE(Inhalt_K7!LNI52,"   ",Inhalt_K7!LNJ52)</f>
        <v xml:space="preserve">   </v>
      </c>
      <c r="LNI38" s="81" t="str">
        <f>CONCATENATE(Inhalt_K7!LNJ52,"   ",Inhalt_K7!LNK52)</f>
        <v xml:space="preserve">   </v>
      </c>
      <c r="LNJ38" s="81" t="str">
        <f>CONCATENATE(Inhalt_K7!LNK52,"   ",Inhalt_K7!LNL52)</f>
        <v xml:space="preserve">   </v>
      </c>
      <c r="LNK38" s="81" t="str">
        <f>CONCATENATE(Inhalt_K7!LNL52,"   ",Inhalt_K7!LNM52)</f>
        <v xml:space="preserve">   </v>
      </c>
      <c r="LNL38" s="81" t="str">
        <f>CONCATENATE(Inhalt_K7!LNM52,"   ",Inhalt_K7!LNN52)</f>
        <v xml:space="preserve">   </v>
      </c>
      <c r="LNM38" s="81" t="str">
        <f>CONCATENATE(Inhalt_K7!LNN52,"   ",Inhalt_K7!LNO52)</f>
        <v xml:space="preserve">   </v>
      </c>
      <c r="LNN38" s="81" t="str">
        <f>CONCATENATE(Inhalt_K7!LNO52,"   ",Inhalt_K7!LNP52)</f>
        <v xml:space="preserve">   </v>
      </c>
      <c r="LNO38" s="81" t="str">
        <f>CONCATENATE(Inhalt_K7!LNP52,"   ",Inhalt_K7!LNQ52)</f>
        <v xml:space="preserve">   </v>
      </c>
      <c r="LNP38" s="81" t="str">
        <f>CONCATENATE(Inhalt_K7!LNQ52,"   ",Inhalt_K7!LNR52)</f>
        <v xml:space="preserve">   </v>
      </c>
      <c r="LNQ38" s="81" t="str">
        <f>CONCATENATE(Inhalt_K7!LNR52,"   ",Inhalt_K7!LNS52)</f>
        <v xml:space="preserve">   </v>
      </c>
      <c r="LNR38" s="81" t="str">
        <f>CONCATENATE(Inhalt_K7!LNS52,"   ",Inhalt_K7!LNT52)</f>
        <v xml:space="preserve">   </v>
      </c>
      <c r="LNS38" s="81" t="str">
        <f>CONCATENATE(Inhalt_K7!LNT52,"   ",Inhalt_K7!LNU52)</f>
        <v xml:space="preserve">   </v>
      </c>
      <c r="LNT38" s="81" t="str">
        <f>CONCATENATE(Inhalt_K7!LNU52,"   ",Inhalt_K7!LNV52)</f>
        <v xml:space="preserve">   </v>
      </c>
      <c r="LNU38" s="81" t="str">
        <f>CONCATENATE(Inhalt_K7!LNV52,"   ",Inhalt_K7!LNW52)</f>
        <v xml:space="preserve">   </v>
      </c>
      <c r="LNV38" s="81" t="str">
        <f>CONCATENATE(Inhalt_K7!LNW52,"   ",Inhalt_K7!LNX52)</f>
        <v xml:space="preserve">   </v>
      </c>
      <c r="LNW38" s="81" t="str">
        <f>CONCATENATE(Inhalt_K7!LNX52,"   ",Inhalt_K7!LNY52)</f>
        <v xml:space="preserve">   </v>
      </c>
      <c r="LNX38" s="81" t="str">
        <f>CONCATENATE(Inhalt_K7!LNY52,"   ",Inhalt_K7!LNZ52)</f>
        <v xml:space="preserve">   </v>
      </c>
      <c r="LNY38" s="81" t="str">
        <f>CONCATENATE(Inhalt_K7!LNZ52,"   ",Inhalt_K7!LOA52)</f>
        <v xml:space="preserve">   </v>
      </c>
      <c r="LNZ38" s="81" t="str">
        <f>CONCATENATE(Inhalt_K7!LOA52,"   ",Inhalt_K7!LOB52)</f>
        <v xml:space="preserve">   </v>
      </c>
      <c r="LOA38" s="81" t="str">
        <f>CONCATENATE(Inhalt_K7!LOB52,"   ",Inhalt_K7!LOC52)</f>
        <v xml:space="preserve">   </v>
      </c>
      <c r="LOB38" s="81" t="str">
        <f>CONCATENATE(Inhalt_K7!LOC52,"   ",Inhalt_K7!LOD52)</f>
        <v xml:space="preserve">   </v>
      </c>
      <c r="LOC38" s="81" t="str">
        <f>CONCATENATE(Inhalt_K7!LOD52,"   ",Inhalt_K7!LOE52)</f>
        <v xml:space="preserve">   </v>
      </c>
      <c r="LOD38" s="81" t="str">
        <f>CONCATENATE(Inhalt_K7!LOE52,"   ",Inhalt_K7!LOF52)</f>
        <v xml:space="preserve">   </v>
      </c>
      <c r="LOE38" s="81" t="str">
        <f>CONCATENATE(Inhalt_K7!LOF52,"   ",Inhalt_K7!LOG52)</f>
        <v xml:space="preserve">   </v>
      </c>
      <c r="LOF38" s="81" t="str">
        <f>CONCATENATE(Inhalt_K7!LOG52,"   ",Inhalt_K7!LOH52)</f>
        <v xml:space="preserve">   </v>
      </c>
      <c r="LOG38" s="81" t="str">
        <f>CONCATENATE(Inhalt_K7!LOH52,"   ",Inhalt_K7!LOI52)</f>
        <v xml:space="preserve">   </v>
      </c>
      <c r="LOH38" s="81" t="str">
        <f>CONCATENATE(Inhalt_K7!LOI52,"   ",Inhalt_K7!LOJ52)</f>
        <v xml:space="preserve">   </v>
      </c>
      <c r="LOI38" s="81" t="str">
        <f>CONCATENATE(Inhalt_K7!LOJ52,"   ",Inhalt_K7!LOK52)</f>
        <v xml:space="preserve">   </v>
      </c>
      <c r="LOJ38" s="81" t="str">
        <f>CONCATENATE(Inhalt_K7!LOK52,"   ",Inhalt_K7!LOL52)</f>
        <v xml:space="preserve">   </v>
      </c>
      <c r="LOK38" s="81" t="str">
        <f>CONCATENATE(Inhalt_K7!LOL52,"   ",Inhalt_K7!LOM52)</f>
        <v xml:space="preserve">   </v>
      </c>
      <c r="LOL38" s="81" t="str">
        <f>CONCATENATE(Inhalt_K7!LOM52,"   ",Inhalt_K7!LON52)</f>
        <v xml:space="preserve">   </v>
      </c>
      <c r="LOM38" s="81" t="str">
        <f>CONCATENATE(Inhalt_K7!LON52,"   ",Inhalt_K7!LOO52)</f>
        <v xml:space="preserve">   </v>
      </c>
      <c r="LON38" s="81" t="str">
        <f>CONCATENATE(Inhalt_K7!LOO52,"   ",Inhalt_K7!LOP52)</f>
        <v xml:space="preserve">   </v>
      </c>
      <c r="LOO38" s="81" t="str">
        <f>CONCATENATE(Inhalt_K7!LOP52,"   ",Inhalt_K7!LOQ52)</f>
        <v xml:space="preserve">   </v>
      </c>
      <c r="LOP38" s="81" t="str">
        <f>CONCATENATE(Inhalt_K7!LOQ52,"   ",Inhalt_K7!LOR52)</f>
        <v xml:space="preserve">   </v>
      </c>
      <c r="LOQ38" s="81" t="str">
        <f>CONCATENATE(Inhalt_K7!LOR52,"   ",Inhalt_K7!LOS52)</f>
        <v xml:space="preserve">   </v>
      </c>
      <c r="LOR38" s="81" t="str">
        <f>CONCATENATE(Inhalt_K7!LOS52,"   ",Inhalt_K7!LOT52)</f>
        <v xml:space="preserve">   </v>
      </c>
      <c r="LOS38" s="81" t="str">
        <f>CONCATENATE(Inhalt_K7!LOT52,"   ",Inhalt_K7!LOU52)</f>
        <v xml:space="preserve">   </v>
      </c>
      <c r="LOT38" s="81" t="str">
        <f>CONCATENATE(Inhalt_K7!LOU52,"   ",Inhalt_K7!LOV52)</f>
        <v xml:space="preserve">   </v>
      </c>
      <c r="LOU38" s="81" t="str">
        <f>CONCATENATE(Inhalt_K7!LOV52,"   ",Inhalt_K7!LOW52)</f>
        <v xml:space="preserve">   </v>
      </c>
      <c r="LOV38" s="81" t="str">
        <f>CONCATENATE(Inhalt_K7!LOW52,"   ",Inhalt_K7!LOX52)</f>
        <v xml:space="preserve">   </v>
      </c>
      <c r="LOW38" s="81" t="str">
        <f>CONCATENATE(Inhalt_K7!LOX52,"   ",Inhalt_K7!LOY52)</f>
        <v xml:space="preserve">   </v>
      </c>
      <c r="LOX38" s="81" t="str">
        <f>CONCATENATE(Inhalt_K7!LOY52,"   ",Inhalt_K7!LOZ52)</f>
        <v xml:space="preserve">   </v>
      </c>
      <c r="LOY38" s="81" t="str">
        <f>CONCATENATE(Inhalt_K7!LOZ52,"   ",Inhalt_K7!LPA52)</f>
        <v xml:space="preserve">   </v>
      </c>
      <c r="LOZ38" s="81" t="str">
        <f>CONCATENATE(Inhalt_K7!LPA52,"   ",Inhalt_K7!LPB52)</f>
        <v xml:space="preserve">   </v>
      </c>
      <c r="LPA38" s="81" t="str">
        <f>CONCATENATE(Inhalt_K7!LPB52,"   ",Inhalt_K7!LPC52)</f>
        <v xml:space="preserve">   </v>
      </c>
      <c r="LPB38" s="81" t="str">
        <f>CONCATENATE(Inhalt_K7!LPC52,"   ",Inhalt_K7!LPD52)</f>
        <v xml:space="preserve">   </v>
      </c>
      <c r="LPC38" s="81" t="str">
        <f>CONCATENATE(Inhalt_K7!LPD52,"   ",Inhalt_K7!LPE52)</f>
        <v xml:space="preserve">   </v>
      </c>
      <c r="LPD38" s="81" t="str">
        <f>CONCATENATE(Inhalt_K7!LPE52,"   ",Inhalt_K7!LPF52)</f>
        <v xml:space="preserve">   </v>
      </c>
      <c r="LPE38" s="81" t="str">
        <f>CONCATENATE(Inhalt_K7!LPF52,"   ",Inhalt_K7!LPG52)</f>
        <v xml:space="preserve">   </v>
      </c>
      <c r="LPF38" s="81" t="str">
        <f>CONCATENATE(Inhalt_K7!LPG52,"   ",Inhalt_K7!LPH52)</f>
        <v xml:space="preserve">   </v>
      </c>
      <c r="LPG38" s="81" t="str">
        <f>CONCATENATE(Inhalt_K7!LPH52,"   ",Inhalt_K7!LPI52)</f>
        <v xml:space="preserve">   </v>
      </c>
      <c r="LPH38" s="81" t="str">
        <f>CONCATENATE(Inhalt_K7!LPI52,"   ",Inhalt_K7!LPJ52)</f>
        <v xml:space="preserve">   </v>
      </c>
      <c r="LPI38" s="81" t="str">
        <f>CONCATENATE(Inhalt_K7!LPJ52,"   ",Inhalt_K7!LPK52)</f>
        <v xml:space="preserve">   </v>
      </c>
      <c r="LPJ38" s="81" t="str">
        <f>CONCATENATE(Inhalt_K7!LPK52,"   ",Inhalt_K7!LPL52)</f>
        <v xml:space="preserve">   </v>
      </c>
      <c r="LPK38" s="81" t="str">
        <f>CONCATENATE(Inhalt_K7!LPL52,"   ",Inhalt_K7!LPM52)</f>
        <v xml:space="preserve">   </v>
      </c>
      <c r="LPL38" s="81" t="str">
        <f>CONCATENATE(Inhalt_K7!LPM52,"   ",Inhalt_K7!LPN52)</f>
        <v xml:space="preserve">   </v>
      </c>
      <c r="LPM38" s="81" t="str">
        <f>CONCATENATE(Inhalt_K7!LPN52,"   ",Inhalt_K7!LPO52)</f>
        <v xml:space="preserve">   </v>
      </c>
      <c r="LPN38" s="81" t="str">
        <f>CONCATENATE(Inhalt_K7!LPO52,"   ",Inhalt_K7!LPP52)</f>
        <v xml:space="preserve">   </v>
      </c>
      <c r="LPO38" s="81" t="str">
        <f>CONCATENATE(Inhalt_K7!LPP52,"   ",Inhalt_K7!LPQ52)</f>
        <v xml:space="preserve">   </v>
      </c>
      <c r="LPP38" s="81" t="str">
        <f>CONCATENATE(Inhalt_K7!LPQ52,"   ",Inhalt_K7!LPR52)</f>
        <v xml:space="preserve">   </v>
      </c>
      <c r="LPQ38" s="81" t="str">
        <f>CONCATENATE(Inhalt_K7!LPR52,"   ",Inhalt_K7!LPS52)</f>
        <v xml:space="preserve">   </v>
      </c>
      <c r="LPR38" s="81" t="str">
        <f>CONCATENATE(Inhalt_K7!LPS52,"   ",Inhalt_K7!LPT52)</f>
        <v xml:space="preserve">   </v>
      </c>
      <c r="LPS38" s="81" t="str">
        <f>CONCATENATE(Inhalt_K7!LPT52,"   ",Inhalt_K7!LPU52)</f>
        <v xml:space="preserve">   </v>
      </c>
      <c r="LPT38" s="81" t="str">
        <f>CONCATENATE(Inhalt_K7!LPU52,"   ",Inhalt_K7!LPV52)</f>
        <v xml:space="preserve">   </v>
      </c>
      <c r="LPU38" s="81" t="str">
        <f>CONCATENATE(Inhalt_K7!LPV52,"   ",Inhalt_K7!LPW52)</f>
        <v xml:space="preserve">   </v>
      </c>
      <c r="LPV38" s="81" t="str">
        <f>CONCATENATE(Inhalt_K7!LPW52,"   ",Inhalt_K7!LPX52)</f>
        <v xml:space="preserve">   </v>
      </c>
      <c r="LPW38" s="81" t="str">
        <f>CONCATENATE(Inhalt_K7!LPX52,"   ",Inhalt_K7!LPY52)</f>
        <v xml:space="preserve">   </v>
      </c>
      <c r="LPX38" s="81" t="str">
        <f>CONCATENATE(Inhalt_K7!LPY52,"   ",Inhalt_K7!LPZ52)</f>
        <v xml:space="preserve">   </v>
      </c>
      <c r="LPY38" s="81" t="str">
        <f>CONCATENATE(Inhalt_K7!LPZ52,"   ",Inhalt_K7!LQA52)</f>
        <v xml:space="preserve">   </v>
      </c>
      <c r="LPZ38" s="81" t="str">
        <f>CONCATENATE(Inhalt_K7!LQA52,"   ",Inhalt_K7!LQB52)</f>
        <v xml:space="preserve">   </v>
      </c>
      <c r="LQA38" s="81" t="str">
        <f>CONCATENATE(Inhalt_K7!LQB52,"   ",Inhalt_K7!LQC52)</f>
        <v xml:space="preserve">   </v>
      </c>
      <c r="LQB38" s="81" t="str">
        <f>CONCATENATE(Inhalt_K7!LQC52,"   ",Inhalt_K7!LQD52)</f>
        <v xml:space="preserve">   </v>
      </c>
      <c r="LQC38" s="81" t="str">
        <f>CONCATENATE(Inhalt_K7!LQD52,"   ",Inhalt_K7!LQE52)</f>
        <v xml:space="preserve">   </v>
      </c>
      <c r="LQD38" s="81" t="str">
        <f>CONCATENATE(Inhalt_K7!LQE52,"   ",Inhalt_K7!LQF52)</f>
        <v xml:space="preserve">   </v>
      </c>
      <c r="LQE38" s="81" t="str">
        <f>CONCATENATE(Inhalt_K7!LQF52,"   ",Inhalt_K7!LQG52)</f>
        <v xml:space="preserve">   </v>
      </c>
      <c r="LQF38" s="81" t="str">
        <f>CONCATENATE(Inhalt_K7!LQG52,"   ",Inhalt_K7!LQH52)</f>
        <v xml:space="preserve">   </v>
      </c>
      <c r="LQG38" s="81" t="str">
        <f>CONCATENATE(Inhalt_K7!LQH52,"   ",Inhalt_K7!LQI52)</f>
        <v xml:space="preserve">   </v>
      </c>
      <c r="LQH38" s="81" t="str">
        <f>CONCATENATE(Inhalt_K7!LQI52,"   ",Inhalt_K7!LQJ52)</f>
        <v xml:space="preserve">   </v>
      </c>
      <c r="LQI38" s="81" t="str">
        <f>CONCATENATE(Inhalt_K7!LQJ52,"   ",Inhalt_K7!LQK52)</f>
        <v xml:space="preserve">   </v>
      </c>
      <c r="LQJ38" s="81" t="str">
        <f>CONCATENATE(Inhalt_K7!LQK52,"   ",Inhalt_K7!LQL52)</f>
        <v xml:space="preserve">   </v>
      </c>
      <c r="LQK38" s="81" t="str">
        <f>CONCATENATE(Inhalt_K7!LQL52,"   ",Inhalt_K7!LQM52)</f>
        <v xml:space="preserve">   </v>
      </c>
      <c r="LQL38" s="81" t="str">
        <f>CONCATENATE(Inhalt_K7!LQM52,"   ",Inhalt_K7!LQN52)</f>
        <v xml:space="preserve">   </v>
      </c>
      <c r="LQM38" s="81" t="str">
        <f>CONCATENATE(Inhalt_K7!LQN52,"   ",Inhalt_K7!LQO52)</f>
        <v xml:space="preserve">   </v>
      </c>
      <c r="LQN38" s="81" t="str">
        <f>CONCATENATE(Inhalt_K7!LQO52,"   ",Inhalt_K7!LQP52)</f>
        <v xml:space="preserve">   </v>
      </c>
      <c r="LQO38" s="81" t="str">
        <f>CONCATENATE(Inhalt_K7!LQP52,"   ",Inhalt_K7!LQQ52)</f>
        <v xml:space="preserve">   </v>
      </c>
      <c r="LQP38" s="81" t="str">
        <f>CONCATENATE(Inhalt_K7!LQQ52,"   ",Inhalt_K7!LQR52)</f>
        <v xml:space="preserve">   </v>
      </c>
      <c r="LQQ38" s="81" t="str">
        <f>CONCATENATE(Inhalt_K7!LQR52,"   ",Inhalt_K7!LQS52)</f>
        <v xml:space="preserve">   </v>
      </c>
      <c r="LQR38" s="81" t="str">
        <f>CONCATENATE(Inhalt_K7!LQS52,"   ",Inhalt_K7!LQT52)</f>
        <v xml:space="preserve">   </v>
      </c>
      <c r="LQS38" s="81" t="str">
        <f>CONCATENATE(Inhalt_K7!LQT52,"   ",Inhalt_K7!LQU52)</f>
        <v xml:space="preserve">   </v>
      </c>
      <c r="LQT38" s="81" t="str">
        <f>CONCATENATE(Inhalt_K7!LQU52,"   ",Inhalt_K7!LQV52)</f>
        <v xml:space="preserve">   </v>
      </c>
      <c r="LQU38" s="81" t="str">
        <f>CONCATENATE(Inhalt_K7!LQV52,"   ",Inhalt_K7!LQW52)</f>
        <v xml:space="preserve">   </v>
      </c>
      <c r="LQV38" s="81" t="str">
        <f>CONCATENATE(Inhalt_K7!LQW52,"   ",Inhalt_K7!LQX52)</f>
        <v xml:space="preserve">   </v>
      </c>
      <c r="LQW38" s="81" t="str">
        <f>CONCATENATE(Inhalt_K7!LQX52,"   ",Inhalt_K7!LQY52)</f>
        <v xml:space="preserve">   </v>
      </c>
      <c r="LQX38" s="81" t="str">
        <f>CONCATENATE(Inhalt_K7!LQY52,"   ",Inhalt_K7!LQZ52)</f>
        <v xml:space="preserve">   </v>
      </c>
      <c r="LQY38" s="81" t="str">
        <f>CONCATENATE(Inhalt_K7!LQZ52,"   ",Inhalt_K7!LRA52)</f>
        <v xml:space="preserve">   </v>
      </c>
      <c r="LQZ38" s="81" t="str">
        <f>CONCATENATE(Inhalt_K7!LRA52,"   ",Inhalt_K7!LRB52)</f>
        <v xml:space="preserve">   </v>
      </c>
      <c r="LRA38" s="81" t="str">
        <f>CONCATENATE(Inhalt_K7!LRB52,"   ",Inhalt_K7!LRC52)</f>
        <v xml:space="preserve">   </v>
      </c>
      <c r="LRB38" s="81" t="str">
        <f>CONCATENATE(Inhalt_K7!LRC52,"   ",Inhalt_K7!LRD52)</f>
        <v xml:space="preserve">   </v>
      </c>
      <c r="LRC38" s="81" t="str">
        <f>CONCATENATE(Inhalt_K7!LRD52,"   ",Inhalt_K7!LRE52)</f>
        <v xml:space="preserve">   </v>
      </c>
      <c r="LRD38" s="81" t="str">
        <f>CONCATENATE(Inhalt_K7!LRE52,"   ",Inhalt_K7!LRF52)</f>
        <v xml:space="preserve">   </v>
      </c>
      <c r="LRE38" s="81" t="str">
        <f>CONCATENATE(Inhalt_K7!LRF52,"   ",Inhalt_K7!LRG52)</f>
        <v xml:space="preserve">   </v>
      </c>
      <c r="LRF38" s="81" t="str">
        <f>CONCATENATE(Inhalt_K7!LRG52,"   ",Inhalt_K7!LRH52)</f>
        <v xml:space="preserve">   </v>
      </c>
      <c r="LRG38" s="81" t="str">
        <f>CONCATENATE(Inhalt_K7!LRH52,"   ",Inhalt_K7!LRI52)</f>
        <v xml:space="preserve">   </v>
      </c>
      <c r="LRH38" s="81" t="str">
        <f>CONCATENATE(Inhalt_K7!LRI52,"   ",Inhalt_K7!LRJ52)</f>
        <v xml:space="preserve">   </v>
      </c>
      <c r="LRI38" s="81" t="str">
        <f>CONCATENATE(Inhalt_K7!LRJ52,"   ",Inhalt_K7!LRK52)</f>
        <v xml:space="preserve">   </v>
      </c>
      <c r="LRJ38" s="81" t="str">
        <f>CONCATENATE(Inhalt_K7!LRK52,"   ",Inhalt_K7!LRL52)</f>
        <v xml:space="preserve">   </v>
      </c>
      <c r="LRK38" s="81" t="str">
        <f>CONCATENATE(Inhalt_K7!LRL52,"   ",Inhalt_K7!LRM52)</f>
        <v xml:space="preserve">   </v>
      </c>
      <c r="LRL38" s="81" t="str">
        <f>CONCATENATE(Inhalt_K7!LRM52,"   ",Inhalt_K7!LRN52)</f>
        <v xml:space="preserve">   </v>
      </c>
      <c r="LRM38" s="81" t="str">
        <f>CONCATENATE(Inhalt_K7!LRN52,"   ",Inhalt_K7!LRO52)</f>
        <v xml:space="preserve">   </v>
      </c>
      <c r="LRN38" s="81" t="str">
        <f>CONCATENATE(Inhalt_K7!LRO52,"   ",Inhalt_K7!LRP52)</f>
        <v xml:space="preserve">   </v>
      </c>
      <c r="LRO38" s="81" t="str">
        <f>CONCATENATE(Inhalt_K7!LRP52,"   ",Inhalt_K7!LRQ52)</f>
        <v xml:space="preserve">   </v>
      </c>
      <c r="LRP38" s="81" t="str">
        <f>CONCATENATE(Inhalt_K7!LRQ52,"   ",Inhalt_K7!LRR52)</f>
        <v xml:space="preserve">   </v>
      </c>
      <c r="LRQ38" s="81" t="str">
        <f>CONCATENATE(Inhalt_K7!LRR52,"   ",Inhalt_K7!LRS52)</f>
        <v xml:space="preserve">   </v>
      </c>
      <c r="LRR38" s="81" t="str">
        <f>CONCATENATE(Inhalt_K7!LRS52,"   ",Inhalt_K7!LRT52)</f>
        <v xml:space="preserve">   </v>
      </c>
      <c r="LRS38" s="81" t="str">
        <f>CONCATENATE(Inhalt_K7!LRT52,"   ",Inhalt_K7!LRU52)</f>
        <v xml:space="preserve">   </v>
      </c>
      <c r="LRT38" s="81" t="str">
        <f>CONCATENATE(Inhalt_K7!LRU52,"   ",Inhalt_K7!LRV52)</f>
        <v xml:space="preserve">   </v>
      </c>
      <c r="LRU38" s="81" t="str">
        <f>CONCATENATE(Inhalt_K7!LRV52,"   ",Inhalt_K7!LRW52)</f>
        <v xml:space="preserve">   </v>
      </c>
      <c r="LRV38" s="81" t="str">
        <f>CONCATENATE(Inhalt_K7!LRW52,"   ",Inhalt_K7!LRX52)</f>
        <v xml:space="preserve">   </v>
      </c>
      <c r="LRW38" s="81" t="str">
        <f>CONCATENATE(Inhalt_K7!LRX52,"   ",Inhalt_K7!LRY52)</f>
        <v xml:space="preserve">   </v>
      </c>
      <c r="LRX38" s="81" t="str">
        <f>CONCATENATE(Inhalt_K7!LRY52,"   ",Inhalt_K7!LRZ52)</f>
        <v xml:space="preserve">   </v>
      </c>
      <c r="LRY38" s="81" t="str">
        <f>CONCATENATE(Inhalt_K7!LRZ52,"   ",Inhalt_K7!LSA52)</f>
        <v xml:space="preserve">   </v>
      </c>
      <c r="LRZ38" s="81" t="str">
        <f>CONCATENATE(Inhalt_K7!LSA52,"   ",Inhalt_K7!LSB52)</f>
        <v xml:space="preserve">   </v>
      </c>
      <c r="LSA38" s="81" t="str">
        <f>CONCATENATE(Inhalt_K7!LSB52,"   ",Inhalt_K7!LSC52)</f>
        <v xml:space="preserve">   </v>
      </c>
      <c r="LSB38" s="81" t="str">
        <f>CONCATENATE(Inhalt_K7!LSC52,"   ",Inhalt_K7!LSD52)</f>
        <v xml:space="preserve">   </v>
      </c>
      <c r="LSC38" s="81" t="str">
        <f>CONCATENATE(Inhalt_K7!LSD52,"   ",Inhalt_K7!LSE52)</f>
        <v xml:space="preserve">   </v>
      </c>
      <c r="LSD38" s="81" t="str">
        <f>CONCATENATE(Inhalt_K7!LSE52,"   ",Inhalt_K7!LSF52)</f>
        <v xml:space="preserve">   </v>
      </c>
      <c r="LSE38" s="81" t="str">
        <f>CONCATENATE(Inhalt_K7!LSF52,"   ",Inhalt_K7!LSG52)</f>
        <v xml:space="preserve">   </v>
      </c>
      <c r="LSF38" s="81" t="str">
        <f>CONCATENATE(Inhalt_K7!LSG52,"   ",Inhalt_K7!LSH52)</f>
        <v xml:space="preserve">   </v>
      </c>
      <c r="LSG38" s="81" t="str">
        <f>CONCATENATE(Inhalt_K7!LSH52,"   ",Inhalt_K7!LSI52)</f>
        <v xml:space="preserve">   </v>
      </c>
      <c r="LSH38" s="81" t="str">
        <f>CONCATENATE(Inhalt_K7!LSI52,"   ",Inhalt_K7!LSJ52)</f>
        <v xml:space="preserve">   </v>
      </c>
      <c r="LSI38" s="81" t="str">
        <f>CONCATENATE(Inhalt_K7!LSJ52,"   ",Inhalt_K7!LSK52)</f>
        <v xml:space="preserve">   </v>
      </c>
      <c r="LSJ38" s="81" t="str">
        <f>CONCATENATE(Inhalt_K7!LSK52,"   ",Inhalt_K7!LSL52)</f>
        <v xml:space="preserve">   </v>
      </c>
      <c r="LSK38" s="81" t="str">
        <f>CONCATENATE(Inhalt_K7!LSL52,"   ",Inhalt_K7!LSM52)</f>
        <v xml:space="preserve">   </v>
      </c>
      <c r="LSL38" s="81" t="str">
        <f>CONCATENATE(Inhalt_K7!LSM52,"   ",Inhalt_K7!LSN52)</f>
        <v xml:space="preserve">   </v>
      </c>
      <c r="LSM38" s="81" t="str">
        <f>CONCATENATE(Inhalt_K7!LSN52,"   ",Inhalt_K7!LSO52)</f>
        <v xml:space="preserve">   </v>
      </c>
      <c r="LSN38" s="81" t="str">
        <f>CONCATENATE(Inhalt_K7!LSO52,"   ",Inhalt_K7!LSP52)</f>
        <v xml:space="preserve">   </v>
      </c>
      <c r="LSO38" s="81" t="str">
        <f>CONCATENATE(Inhalt_K7!LSP52,"   ",Inhalt_K7!LSQ52)</f>
        <v xml:space="preserve">   </v>
      </c>
      <c r="LSP38" s="81" t="str">
        <f>CONCATENATE(Inhalt_K7!LSQ52,"   ",Inhalt_K7!LSR52)</f>
        <v xml:space="preserve">   </v>
      </c>
      <c r="LSQ38" s="81" t="str">
        <f>CONCATENATE(Inhalt_K7!LSR52,"   ",Inhalt_K7!LSS52)</f>
        <v xml:space="preserve">   </v>
      </c>
      <c r="LSR38" s="81" t="str">
        <f>CONCATENATE(Inhalt_K7!LSS52,"   ",Inhalt_K7!LST52)</f>
        <v xml:space="preserve">   </v>
      </c>
      <c r="LSS38" s="81" t="str">
        <f>CONCATENATE(Inhalt_K7!LST52,"   ",Inhalt_K7!LSU52)</f>
        <v xml:space="preserve">   </v>
      </c>
      <c r="LST38" s="81" t="str">
        <f>CONCATENATE(Inhalt_K7!LSU52,"   ",Inhalt_K7!LSV52)</f>
        <v xml:space="preserve">   </v>
      </c>
      <c r="LSU38" s="81" t="str">
        <f>CONCATENATE(Inhalt_K7!LSV52,"   ",Inhalt_K7!LSW52)</f>
        <v xml:space="preserve">   </v>
      </c>
      <c r="LSV38" s="81" t="str">
        <f>CONCATENATE(Inhalt_K7!LSW52,"   ",Inhalt_K7!LSX52)</f>
        <v xml:space="preserve">   </v>
      </c>
      <c r="LSW38" s="81" t="str">
        <f>CONCATENATE(Inhalt_K7!LSX52,"   ",Inhalt_K7!LSY52)</f>
        <v xml:space="preserve">   </v>
      </c>
      <c r="LSX38" s="81" t="str">
        <f>CONCATENATE(Inhalt_K7!LSY52,"   ",Inhalt_K7!LSZ52)</f>
        <v xml:space="preserve">   </v>
      </c>
      <c r="LSY38" s="81" t="str">
        <f>CONCATENATE(Inhalt_K7!LSZ52,"   ",Inhalt_K7!LTA52)</f>
        <v xml:space="preserve">   </v>
      </c>
      <c r="LSZ38" s="81" t="str">
        <f>CONCATENATE(Inhalt_K7!LTA52,"   ",Inhalt_K7!LTB52)</f>
        <v xml:space="preserve">   </v>
      </c>
      <c r="LTA38" s="81" t="str">
        <f>CONCATENATE(Inhalt_K7!LTB52,"   ",Inhalt_K7!LTC52)</f>
        <v xml:space="preserve">   </v>
      </c>
      <c r="LTB38" s="81" t="str">
        <f>CONCATENATE(Inhalt_K7!LTC52,"   ",Inhalt_K7!LTD52)</f>
        <v xml:space="preserve">   </v>
      </c>
      <c r="LTC38" s="81" t="str">
        <f>CONCATENATE(Inhalt_K7!LTD52,"   ",Inhalt_K7!LTE52)</f>
        <v xml:space="preserve">   </v>
      </c>
      <c r="LTD38" s="81" t="str">
        <f>CONCATENATE(Inhalt_K7!LTE52,"   ",Inhalt_K7!LTF52)</f>
        <v xml:space="preserve">   </v>
      </c>
      <c r="LTE38" s="81" t="str">
        <f>CONCATENATE(Inhalt_K7!LTF52,"   ",Inhalt_K7!LTG52)</f>
        <v xml:space="preserve">   </v>
      </c>
      <c r="LTF38" s="81" t="str">
        <f>CONCATENATE(Inhalt_K7!LTG52,"   ",Inhalt_K7!LTH52)</f>
        <v xml:space="preserve">   </v>
      </c>
      <c r="LTG38" s="81" t="str">
        <f>CONCATENATE(Inhalt_K7!LTH52,"   ",Inhalt_K7!LTI52)</f>
        <v xml:space="preserve">   </v>
      </c>
      <c r="LTH38" s="81" t="str">
        <f>CONCATENATE(Inhalt_K7!LTI52,"   ",Inhalt_K7!LTJ52)</f>
        <v xml:space="preserve">   </v>
      </c>
      <c r="LTI38" s="81" t="str">
        <f>CONCATENATE(Inhalt_K7!LTJ52,"   ",Inhalt_K7!LTK52)</f>
        <v xml:space="preserve">   </v>
      </c>
      <c r="LTJ38" s="81" t="str">
        <f>CONCATENATE(Inhalt_K7!LTK52,"   ",Inhalt_K7!LTL52)</f>
        <v xml:space="preserve">   </v>
      </c>
      <c r="LTK38" s="81" t="str">
        <f>CONCATENATE(Inhalt_K7!LTL52,"   ",Inhalt_K7!LTM52)</f>
        <v xml:space="preserve">   </v>
      </c>
      <c r="LTL38" s="81" t="str">
        <f>CONCATENATE(Inhalt_K7!LTM52,"   ",Inhalt_K7!LTN52)</f>
        <v xml:space="preserve">   </v>
      </c>
      <c r="LTM38" s="81" t="str">
        <f>CONCATENATE(Inhalt_K7!LTN52,"   ",Inhalt_K7!LTO52)</f>
        <v xml:space="preserve">   </v>
      </c>
      <c r="LTN38" s="81" t="str">
        <f>CONCATENATE(Inhalt_K7!LTO52,"   ",Inhalt_K7!LTP52)</f>
        <v xml:space="preserve">   </v>
      </c>
      <c r="LTO38" s="81" t="str">
        <f>CONCATENATE(Inhalt_K7!LTP52,"   ",Inhalt_K7!LTQ52)</f>
        <v xml:space="preserve">   </v>
      </c>
      <c r="LTP38" s="81" t="str">
        <f>CONCATENATE(Inhalt_K7!LTQ52,"   ",Inhalt_K7!LTR52)</f>
        <v xml:space="preserve">   </v>
      </c>
      <c r="LTQ38" s="81" t="str">
        <f>CONCATENATE(Inhalt_K7!LTR52,"   ",Inhalt_K7!LTS52)</f>
        <v xml:space="preserve">   </v>
      </c>
      <c r="LTR38" s="81" t="str">
        <f>CONCATENATE(Inhalt_K7!LTS52,"   ",Inhalt_K7!LTT52)</f>
        <v xml:space="preserve">   </v>
      </c>
      <c r="LTS38" s="81" t="str">
        <f>CONCATENATE(Inhalt_K7!LTT52,"   ",Inhalt_K7!LTU52)</f>
        <v xml:space="preserve">   </v>
      </c>
      <c r="LTT38" s="81" t="str">
        <f>CONCATENATE(Inhalt_K7!LTU52,"   ",Inhalt_K7!LTV52)</f>
        <v xml:space="preserve">   </v>
      </c>
      <c r="LTU38" s="81" t="str">
        <f>CONCATENATE(Inhalt_K7!LTV52,"   ",Inhalt_K7!LTW52)</f>
        <v xml:space="preserve">   </v>
      </c>
      <c r="LTV38" s="81" t="str">
        <f>CONCATENATE(Inhalt_K7!LTW52,"   ",Inhalt_K7!LTX52)</f>
        <v xml:space="preserve">   </v>
      </c>
      <c r="LTW38" s="81" t="str">
        <f>CONCATENATE(Inhalt_K7!LTX52,"   ",Inhalt_K7!LTY52)</f>
        <v xml:space="preserve">   </v>
      </c>
      <c r="LTX38" s="81" t="str">
        <f>CONCATENATE(Inhalt_K7!LTY52,"   ",Inhalt_K7!LTZ52)</f>
        <v xml:space="preserve">   </v>
      </c>
      <c r="LTY38" s="81" t="str">
        <f>CONCATENATE(Inhalt_K7!LTZ52,"   ",Inhalt_K7!LUA52)</f>
        <v xml:space="preserve">   </v>
      </c>
      <c r="LTZ38" s="81" t="str">
        <f>CONCATENATE(Inhalt_K7!LUA52,"   ",Inhalt_K7!LUB52)</f>
        <v xml:space="preserve">   </v>
      </c>
      <c r="LUA38" s="81" t="str">
        <f>CONCATENATE(Inhalt_K7!LUB52,"   ",Inhalt_K7!LUC52)</f>
        <v xml:space="preserve">   </v>
      </c>
      <c r="LUB38" s="81" t="str">
        <f>CONCATENATE(Inhalt_K7!LUC52,"   ",Inhalt_K7!LUD52)</f>
        <v xml:space="preserve">   </v>
      </c>
      <c r="LUC38" s="81" t="str">
        <f>CONCATENATE(Inhalt_K7!LUD52,"   ",Inhalt_K7!LUE52)</f>
        <v xml:space="preserve">   </v>
      </c>
      <c r="LUD38" s="81" t="str">
        <f>CONCATENATE(Inhalt_K7!LUE52,"   ",Inhalt_K7!LUF52)</f>
        <v xml:space="preserve">   </v>
      </c>
      <c r="LUE38" s="81" t="str">
        <f>CONCATENATE(Inhalt_K7!LUF52,"   ",Inhalt_K7!LUG52)</f>
        <v xml:space="preserve">   </v>
      </c>
      <c r="LUF38" s="81" t="str">
        <f>CONCATENATE(Inhalt_K7!LUG52,"   ",Inhalt_K7!LUH52)</f>
        <v xml:space="preserve">   </v>
      </c>
      <c r="LUG38" s="81" t="str">
        <f>CONCATENATE(Inhalt_K7!LUH52,"   ",Inhalt_K7!LUI52)</f>
        <v xml:space="preserve">   </v>
      </c>
      <c r="LUH38" s="81" t="str">
        <f>CONCATENATE(Inhalt_K7!LUI52,"   ",Inhalt_K7!LUJ52)</f>
        <v xml:space="preserve">   </v>
      </c>
      <c r="LUI38" s="81" t="str">
        <f>CONCATENATE(Inhalt_K7!LUJ52,"   ",Inhalt_K7!LUK52)</f>
        <v xml:space="preserve">   </v>
      </c>
      <c r="LUJ38" s="81" t="str">
        <f>CONCATENATE(Inhalt_K7!LUK52,"   ",Inhalt_K7!LUL52)</f>
        <v xml:space="preserve">   </v>
      </c>
      <c r="LUK38" s="81" t="str">
        <f>CONCATENATE(Inhalt_K7!LUL52,"   ",Inhalt_K7!LUM52)</f>
        <v xml:space="preserve">   </v>
      </c>
      <c r="LUL38" s="81" t="str">
        <f>CONCATENATE(Inhalt_K7!LUM52,"   ",Inhalt_K7!LUN52)</f>
        <v xml:space="preserve">   </v>
      </c>
      <c r="LUM38" s="81" t="str">
        <f>CONCATENATE(Inhalt_K7!LUN52,"   ",Inhalt_K7!LUO52)</f>
        <v xml:space="preserve">   </v>
      </c>
      <c r="LUN38" s="81" t="str">
        <f>CONCATENATE(Inhalt_K7!LUO52,"   ",Inhalt_K7!LUP52)</f>
        <v xml:space="preserve">   </v>
      </c>
      <c r="LUO38" s="81" t="str">
        <f>CONCATENATE(Inhalt_K7!LUP52,"   ",Inhalt_K7!LUQ52)</f>
        <v xml:space="preserve">   </v>
      </c>
      <c r="LUP38" s="81" t="str">
        <f>CONCATENATE(Inhalt_K7!LUQ52,"   ",Inhalt_K7!LUR52)</f>
        <v xml:space="preserve">   </v>
      </c>
      <c r="LUQ38" s="81" t="str">
        <f>CONCATENATE(Inhalt_K7!LUR52,"   ",Inhalt_K7!LUS52)</f>
        <v xml:space="preserve">   </v>
      </c>
      <c r="LUR38" s="81" t="str">
        <f>CONCATENATE(Inhalt_K7!LUS52,"   ",Inhalt_K7!LUT52)</f>
        <v xml:space="preserve">   </v>
      </c>
      <c r="LUS38" s="81" t="str">
        <f>CONCATENATE(Inhalt_K7!LUT52,"   ",Inhalt_K7!LUU52)</f>
        <v xml:space="preserve">   </v>
      </c>
      <c r="LUT38" s="81" t="str">
        <f>CONCATENATE(Inhalt_K7!LUU52,"   ",Inhalt_K7!LUV52)</f>
        <v xml:space="preserve">   </v>
      </c>
      <c r="LUU38" s="81" t="str">
        <f>CONCATENATE(Inhalt_K7!LUV52,"   ",Inhalt_K7!LUW52)</f>
        <v xml:space="preserve">   </v>
      </c>
      <c r="LUV38" s="81" t="str">
        <f>CONCATENATE(Inhalt_K7!LUW52,"   ",Inhalt_K7!LUX52)</f>
        <v xml:space="preserve">   </v>
      </c>
      <c r="LUW38" s="81" t="str">
        <f>CONCATENATE(Inhalt_K7!LUX52,"   ",Inhalt_K7!LUY52)</f>
        <v xml:space="preserve">   </v>
      </c>
      <c r="LUX38" s="81" t="str">
        <f>CONCATENATE(Inhalt_K7!LUY52,"   ",Inhalt_K7!LUZ52)</f>
        <v xml:space="preserve">   </v>
      </c>
      <c r="LUY38" s="81" t="str">
        <f>CONCATENATE(Inhalt_K7!LUZ52,"   ",Inhalt_K7!LVA52)</f>
        <v xml:space="preserve">   </v>
      </c>
      <c r="LUZ38" s="81" t="str">
        <f>CONCATENATE(Inhalt_K7!LVA52,"   ",Inhalt_K7!LVB52)</f>
        <v xml:space="preserve">   </v>
      </c>
      <c r="LVA38" s="81" t="str">
        <f>CONCATENATE(Inhalt_K7!LVB52,"   ",Inhalt_K7!LVC52)</f>
        <v xml:space="preserve">   </v>
      </c>
      <c r="LVB38" s="81" t="str">
        <f>CONCATENATE(Inhalt_K7!LVC52,"   ",Inhalt_K7!LVD52)</f>
        <v xml:space="preserve">   </v>
      </c>
      <c r="LVC38" s="81" t="str">
        <f>CONCATENATE(Inhalt_K7!LVD52,"   ",Inhalt_K7!LVE52)</f>
        <v xml:space="preserve">   </v>
      </c>
      <c r="LVD38" s="81" t="str">
        <f>CONCATENATE(Inhalt_K7!LVE52,"   ",Inhalt_K7!LVF52)</f>
        <v xml:space="preserve">   </v>
      </c>
      <c r="LVE38" s="81" t="str">
        <f>CONCATENATE(Inhalt_K7!LVF52,"   ",Inhalt_K7!LVG52)</f>
        <v xml:space="preserve">   </v>
      </c>
      <c r="LVF38" s="81" t="str">
        <f>CONCATENATE(Inhalt_K7!LVG52,"   ",Inhalt_K7!LVH52)</f>
        <v xml:space="preserve">   </v>
      </c>
      <c r="LVG38" s="81" t="str">
        <f>CONCATENATE(Inhalt_K7!LVH52,"   ",Inhalt_K7!LVI52)</f>
        <v xml:space="preserve">   </v>
      </c>
      <c r="LVH38" s="81" t="str">
        <f>CONCATENATE(Inhalt_K7!LVI52,"   ",Inhalt_K7!LVJ52)</f>
        <v xml:space="preserve">   </v>
      </c>
      <c r="LVI38" s="81" t="str">
        <f>CONCATENATE(Inhalt_K7!LVJ52,"   ",Inhalt_K7!LVK52)</f>
        <v xml:space="preserve">   </v>
      </c>
      <c r="LVJ38" s="81" t="str">
        <f>CONCATENATE(Inhalt_K7!LVK52,"   ",Inhalt_K7!LVL52)</f>
        <v xml:space="preserve">   </v>
      </c>
      <c r="LVK38" s="81" t="str">
        <f>CONCATENATE(Inhalt_K7!LVL52,"   ",Inhalt_K7!LVM52)</f>
        <v xml:space="preserve">   </v>
      </c>
      <c r="LVL38" s="81" t="str">
        <f>CONCATENATE(Inhalt_K7!LVM52,"   ",Inhalt_K7!LVN52)</f>
        <v xml:space="preserve">   </v>
      </c>
      <c r="LVM38" s="81" t="str">
        <f>CONCATENATE(Inhalt_K7!LVN52,"   ",Inhalt_K7!LVO52)</f>
        <v xml:space="preserve">   </v>
      </c>
      <c r="LVN38" s="81" t="str">
        <f>CONCATENATE(Inhalt_K7!LVO52,"   ",Inhalt_K7!LVP52)</f>
        <v xml:space="preserve">   </v>
      </c>
      <c r="LVO38" s="81" t="str">
        <f>CONCATENATE(Inhalt_K7!LVP52,"   ",Inhalt_K7!LVQ52)</f>
        <v xml:space="preserve">   </v>
      </c>
      <c r="LVP38" s="81" t="str">
        <f>CONCATENATE(Inhalt_K7!LVQ52,"   ",Inhalt_K7!LVR52)</f>
        <v xml:space="preserve">   </v>
      </c>
      <c r="LVQ38" s="81" t="str">
        <f>CONCATENATE(Inhalt_K7!LVR52,"   ",Inhalt_K7!LVS52)</f>
        <v xml:space="preserve">   </v>
      </c>
      <c r="LVR38" s="81" t="str">
        <f>CONCATENATE(Inhalt_K7!LVS52,"   ",Inhalt_K7!LVT52)</f>
        <v xml:space="preserve">   </v>
      </c>
      <c r="LVS38" s="81" t="str">
        <f>CONCATENATE(Inhalt_K7!LVT52,"   ",Inhalt_K7!LVU52)</f>
        <v xml:space="preserve">   </v>
      </c>
      <c r="LVT38" s="81" t="str">
        <f>CONCATENATE(Inhalt_K7!LVU52,"   ",Inhalt_K7!LVV52)</f>
        <v xml:space="preserve">   </v>
      </c>
      <c r="LVU38" s="81" t="str">
        <f>CONCATENATE(Inhalt_K7!LVV52,"   ",Inhalt_K7!LVW52)</f>
        <v xml:space="preserve">   </v>
      </c>
      <c r="LVV38" s="81" t="str">
        <f>CONCATENATE(Inhalt_K7!LVW52,"   ",Inhalt_K7!LVX52)</f>
        <v xml:space="preserve">   </v>
      </c>
      <c r="LVW38" s="81" t="str">
        <f>CONCATENATE(Inhalt_K7!LVX52,"   ",Inhalt_K7!LVY52)</f>
        <v xml:space="preserve">   </v>
      </c>
      <c r="LVX38" s="81" t="str">
        <f>CONCATENATE(Inhalt_K7!LVY52,"   ",Inhalt_K7!LVZ52)</f>
        <v xml:space="preserve">   </v>
      </c>
      <c r="LVY38" s="81" t="str">
        <f>CONCATENATE(Inhalt_K7!LVZ52,"   ",Inhalt_K7!LWA52)</f>
        <v xml:space="preserve">   </v>
      </c>
      <c r="LVZ38" s="81" t="str">
        <f>CONCATENATE(Inhalt_K7!LWA52,"   ",Inhalt_K7!LWB52)</f>
        <v xml:space="preserve">   </v>
      </c>
      <c r="LWA38" s="81" t="str">
        <f>CONCATENATE(Inhalt_K7!LWB52,"   ",Inhalt_K7!LWC52)</f>
        <v xml:space="preserve">   </v>
      </c>
      <c r="LWB38" s="81" t="str">
        <f>CONCATENATE(Inhalt_K7!LWC52,"   ",Inhalt_K7!LWD52)</f>
        <v xml:space="preserve">   </v>
      </c>
      <c r="LWC38" s="81" t="str">
        <f>CONCATENATE(Inhalt_K7!LWD52,"   ",Inhalt_K7!LWE52)</f>
        <v xml:space="preserve">   </v>
      </c>
      <c r="LWD38" s="81" t="str">
        <f>CONCATENATE(Inhalt_K7!LWE52,"   ",Inhalt_K7!LWF52)</f>
        <v xml:space="preserve">   </v>
      </c>
      <c r="LWE38" s="81" t="str">
        <f>CONCATENATE(Inhalt_K7!LWF52,"   ",Inhalt_K7!LWG52)</f>
        <v xml:space="preserve">   </v>
      </c>
      <c r="LWF38" s="81" t="str">
        <f>CONCATENATE(Inhalt_K7!LWG52,"   ",Inhalt_K7!LWH52)</f>
        <v xml:space="preserve">   </v>
      </c>
      <c r="LWG38" s="81" t="str">
        <f>CONCATENATE(Inhalt_K7!LWH52,"   ",Inhalt_K7!LWI52)</f>
        <v xml:space="preserve">   </v>
      </c>
      <c r="LWH38" s="81" t="str">
        <f>CONCATENATE(Inhalt_K7!LWI52,"   ",Inhalt_K7!LWJ52)</f>
        <v xml:space="preserve">   </v>
      </c>
      <c r="LWI38" s="81" t="str">
        <f>CONCATENATE(Inhalt_K7!LWJ52,"   ",Inhalt_K7!LWK52)</f>
        <v xml:space="preserve">   </v>
      </c>
      <c r="LWJ38" s="81" t="str">
        <f>CONCATENATE(Inhalt_K7!LWK52,"   ",Inhalt_K7!LWL52)</f>
        <v xml:space="preserve">   </v>
      </c>
      <c r="LWK38" s="81" t="str">
        <f>CONCATENATE(Inhalt_K7!LWL52,"   ",Inhalt_K7!LWM52)</f>
        <v xml:space="preserve">   </v>
      </c>
      <c r="LWL38" s="81" t="str">
        <f>CONCATENATE(Inhalt_K7!LWM52,"   ",Inhalt_K7!LWN52)</f>
        <v xml:space="preserve">   </v>
      </c>
      <c r="LWM38" s="81" t="str">
        <f>CONCATENATE(Inhalt_K7!LWN52,"   ",Inhalt_K7!LWO52)</f>
        <v xml:space="preserve">   </v>
      </c>
      <c r="LWN38" s="81" t="str">
        <f>CONCATENATE(Inhalt_K7!LWO52,"   ",Inhalt_K7!LWP52)</f>
        <v xml:space="preserve">   </v>
      </c>
      <c r="LWO38" s="81" t="str">
        <f>CONCATENATE(Inhalt_K7!LWP52,"   ",Inhalt_K7!LWQ52)</f>
        <v xml:space="preserve">   </v>
      </c>
      <c r="LWP38" s="81" t="str">
        <f>CONCATENATE(Inhalt_K7!LWQ52,"   ",Inhalt_K7!LWR52)</f>
        <v xml:space="preserve">   </v>
      </c>
      <c r="LWQ38" s="81" t="str">
        <f>CONCATENATE(Inhalt_K7!LWR52,"   ",Inhalt_K7!LWS52)</f>
        <v xml:space="preserve">   </v>
      </c>
      <c r="LWR38" s="81" t="str">
        <f>CONCATENATE(Inhalt_K7!LWS52,"   ",Inhalt_K7!LWT52)</f>
        <v xml:space="preserve">   </v>
      </c>
      <c r="LWS38" s="81" t="str">
        <f>CONCATENATE(Inhalt_K7!LWT52,"   ",Inhalt_K7!LWU52)</f>
        <v xml:space="preserve">   </v>
      </c>
      <c r="LWT38" s="81" t="str">
        <f>CONCATENATE(Inhalt_K7!LWU52,"   ",Inhalt_K7!LWV52)</f>
        <v xml:space="preserve">   </v>
      </c>
      <c r="LWU38" s="81" t="str">
        <f>CONCATENATE(Inhalt_K7!LWV52,"   ",Inhalt_K7!LWW52)</f>
        <v xml:space="preserve">   </v>
      </c>
      <c r="LWV38" s="81" t="str">
        <f>CONCATENATE(Inhalt_K7!LWW52,"   ",Inhalt_K7!LWX52)</f>
        <v xml:space="preserve">   </v>
      </c>
      <c r="LWW38" s="81" t="str">
        <f>CONCATENATE(Inhalt_K7!LWX52,"   ",Inhalt_K7!LWY52)</f>
        <v xml:space="preserve">   </v>
      </c>
      <c r="LWX38" s="81" t="str">
        <f>CONCATENATE(Inhalt_K7!LWY52,"   ",Inhalt_K7!LWZ52)</f>
        <v xml:space="preserve">   </v>
      </c>
      <c r="LWY38" s="81" t="str">
        <f>CONCATENATE(Inhalt_K7!LWZ52,"   ",Inhalt_K7!LXA52)</f>
        <v xml:space="preserve">   </v>
      </c>
      <c r="LWZ38" s="81" t="str">
        <f>CONCATENATE(Inhalt_K7!LXA52,"   ",Inhalt_K7!LXB52)</f>
        <v xml:space="preserve">   </v>
      </c>
      <c r="LXA38" s="81" t="str">
        <f>CONCATENATE(Inhalt_K7!LXB52,"   ",Inhalt_K7!LXC52)</f>
        <v xml:space="preserve">   </v>
      </c>
      <c r="LXB38" s="81" t="str">
        <f>CONCATENATE(Inhalt_K7!LXC52,"   ",Inhalt_K7!LXD52)</f>
        <v xml:space="preserve">   </v>
      </c>
      <c r="LXC38" s="81" t="str">
        <f>CONCATENATE(Inhalt_K7!LXD52,"   ",Inhalt_K7!LXE52)</f>
        <v xml:space="preserve">   </v>
      </c>
      <c r="LXD38" s="81" t="str">
        <f>CONCATENATE(Inhalt_K7!LXE52,"   ",Inhalt_K7!LXF52)</f>
        <v xml:space="preserve">   </v>
      </c>
      <c r="LXE38" s="81" t="str">
        <f>CONCATENATE(Inhalt_K7!LXF52,"   ",Inhalt_K7!LXG52)</f>
        <v xml:space="preserve">   </v>
      </c>
      <c r="LXF38" s="81" t="str">
        <f>CONCATENATE(Inhalt_K7!LXG52,"   ",Inhalt_K7!LXH52)</f>
        <v xml:space="preserve">   </v>
      </c>
      <c r="LXG38" s="81" t="str">
        <f>CONCATENATE(Inhalt_K7!LXH52,"   ",Inhalt_K7!LXI52)</f>
        <v xml:space="preserve">   </v>
      </c>
      <c r="LXH38" s="81" t="str">
        <f>CONCATENATE(Inhalt_K7!LXI52,"   ",Inhalt_K7!LXJ52)</f>
        <v xml:space="preserve">   </v>
      </c>
      <c r="LXI38" s="81" t="str">
        <f>CONCATENATE(Inhalt_K7!LXJ52,"   ",Inhalt_K7!LXK52)</f>
        <v xml:space="preserve">   </v>
      </c>
      <c r="LXJ38" s="81" t="str">
        <f>CONCATENATE(Inhalt_K7!LXK52,"   ",Inhalt_K7!LXL52)</f>
        <v xml:space="preserve">   </v>
      </c>
      <c r="LXK38" s="81" t="str">
        <f>CONCATENATE(Inhalt_K7!LXL52,"   ",Inhalt_K7!LXM52)</f>
        <v xml:space="preserve">   </v>
      </c>
      <c r="LXL38" s="81" t="str">
        <f>CONCATENATE(Inhalt_K7!LXM52,"   ",Inhalt_K7!LXN52)</f>
        <v xml:space="preserve">   </v>
      </c>
      <c r="LXM38" s="81" t="str">
        <f>CONCATENATE(Inhalt_K7!LXN52,"   ",Inhalt_K7!LXO52)</f>
        <v xml:space="preserve">   </v>
      </c>
      <c r="LXN38" s="81" t="str">
        <f>CONCATENATE(Inhalt_K7!LXO52,"   ",Inhalt_K7!LXP52)</f>
        <v xml:space="preserve">   </v>
      </c>
      <c r="LXO38" s="81" t="str">
        <f>CONCATENATE(Inhalt_K7!LXP52,"   ",Inhalt_K7!LXQ52)</f>
        <v xml:space="preserve">   </v>
      </c>
      <c r="LXP38" s="81" t="str">
        <f>CONCATENATE(Inhalt_K7!LXQ52,"   ",Inhalt_K7!LXR52)</f>
        <v xml:space="preserve">   </v>
      </c>
      <c r="LXQ38" s="81" t="str">
        <f>CONCATENATE(Inhalt_K7!LXR52,"   ",Inhalt_K7!LXS52)</f>
        <v xml:space="preserve">   </v>
      </c>
      <c r="LXR38" s="81" t="str">
        <f>CONCATENATE(Inhalt_K7!LXS52,"   ",Inhalt_K7!LXT52)</f>
        <v xml:space="preserve">   </v>
      </c>
      <c r="LXS38" s="81" t="str">
        <f>CONCATENATE(Inhalt_K7!LXT52,"   ",Inhalt_K7!LXU52)</f>
        <v xml:space="preserve">   </v>
      </c>
      <c r="LXT38" s="81" t="str">
        <f>CONCATENATE(Inhalt_K7!LXU52,"   ",Inhalt_K7!LXV52)</f>
        <v xml:space="preserve">   </v>
      </c>
      <c r="LXU38" s="81" t="str">
        <f>CONCATENATE(Inhalt_K7!LXV52,"   ",Inhalt_K7!LXW52)</f>
        <v xml:space="preserve">   </v>
      </c>
      <c r="LXV38" s="81" t="str">
        <f>CONCATENATE(Inhalt_K7!LXW52,"   ",Inhalt_K7!LXX52)</f>
        <v xml:space="preserve">   </v>
      </c>
      <c r="LXW38" s="81" t="str">
        <f>CONCATENATE(Inhalt_K7!LXX52,"   ",Inhalt_K7!LXY52)</f>
        <v xml:space="preserve">   </v>
      </c>
      <c r="LXX38" s="81" t="str">
        <f>CONCATENATE(Inhalt_K7!LXY52,"   ",Inhalt_K7!LXZ52)</f>
        <v xml:space="preserve">   </v>
      </c>
      <c r="LXY38" s="81" t="str">
        <f>CONCATENATE(Inhalt_K7!LXZ52,"   ",Inhalt_K7!LYA52)</f>
        <v xml:space="preserve">   </v>
      </c>
      <c r="LXZ38" s="81" t="str">
        <f>CONCATENATE(Inhalt_K7!LYA52,"   ",Inhalt_K7!LYB52)</f>
        <v xml:space="preserve">   </v>
      </c>
      <c r="LYA38" s="81" t="str">
        <f>CONCATENATE(Inhalt_K7!LYB52,"   ",Inhalt_K7!LYC52)</f>
        <v xml:space="preserve">   </v>
      </c>
      <c r="LYB38" s="81" t="str">
        <f>CONCATENATE(Inhalt_K7!LYC52,"   ",Inhalt_K7!LYD52)</f>
        <v xml:space="preserve">   </v>
      </c>
      <c r="LYC38" s="81" t="str">
        <f>CONCATENATE(Inhalt_K7!LYD52,"   ",Inhalt_K7!LYE52)</f>
        <v xml:space="preserve">   </v>
      </c>
      <c r="LYD38" s="81" t="str">
        <f>CONCATENATE(Inhalt_K7!LYE52,"   ",Inhalt_K7!LYF52)</f>
        <v xml:space="preserve">   </v>
      </c>
      <c r="LYE38" s="81" t="str">
        <f>CONCATENATE(Inhalt_K7!LYF52,"   ",Inhalt_K7!LYG52)</f>
        <v xml:space="preserve">   </v>
      </c>
      <c r="LYF38" s="81" t="str">
        <f>CONCATENATE(Inhalt_K7!LYG52,"   ",Inhalt_K7!LYH52)</f>
        <v xml:space="preserve">   </v>
      </c>
      <c r="LYG38" s="81" t="str">
        <f>CONCATENATE(Inhalt_K7!LYH52,"   ",Inhalt_K7!LYI52)</f>
        <v xml:space="preserve">   </v>
      </c>
      <c r="LYH38" s="81" t="str">
        <f>CONCATENATE(Inhalt_K7!LYI52,"   ",Inhalt_K7!LYJ52)</f>
        <v xml:space="preserve">   </v>
      </c>
      <c r="LYI38" s="81" t="str">
        <f>CONCATENATE(Inhalt_K7!LYJ52,"   ",Inhalt_K7!LYK52)</f>
        <v xml:space="preserve">   </v>
      </c>
      <c r="LYJ38" s="81" t="str">
        <f>CONCATENATE(Inhalt_K7!LYK52,"   ",Inhalt_K7!LYL52)</f>
        <v xml:space="preserve">   </v>
      </c>
      <c r="LYK38" s="81" t="str">
        <f>CONCATENATE(Inhalt_K7!LYL52,"   ",Inhalt_K7!LYM52)</f>
        <v xml:space="preserve">   </v>
      </c>
      <c r="LYL38" s="81" t="str">
        <f>CONCATENATE(Inhalt_K7!LYM52,"   ",Inhalt_K7!LYN52)</f>
        <v xml:space="preserve">   </v>
      </c>
      <c r="LYM38" s="81" t="str">
        <f>CONCATENATE(Inhalt_K7!LYN52,"   ",Inhalt_K7!LYO52)</f>
        <v xml:space="preserve">   </v>
      </c>
      <c r="LYN38" s="81" t="str">
        <f>CONCATENATE(Inhalt_K7!LYO52,"   ",Inhalt_K7!LYP52)</f>
        <v xml:space="preserve">   </v>
      </c>
      <c r="LYO38" s="81" t="str">
        <f>CONCATENATE(Inhalt_K7!LYP52,"   ",Inhalt_K7!LYQ52)</f>
        <v xml:space="preserve">   </v>
      </c>
      <c r="LYP38" s="81" t="str">
        <f>CONCATENATE(Inhalt_K7!LYQ52,"   ",Inhalt_K7!LYR52)</f>
        <v xml:space="preserve">   </v>
      </c>
      <c r="LYQ38" s="81" t="str">
        <f>CONCATENATE(Inhalt_K7!LYR52,"   ",Inhalt_K7!LYS52)</f>
        <v xml:space="preserve">   </v>
      </c>
      <c r="LYR38" s="81" t="str">
        <f>CONCATENATE(Inhalt_K7!LYS52,"   ",Inhalt_K7!LYT52)</f>
        <v xml:space="preserve">   </v>
      </c>
      <c r="LYS38" s="81" t="str">
        <f>CONCATENATE(Inhalt_K7!LYT52,"   ",Inhalt_K7!LYU52)</f>
        <v xml:space="preserve">   </v>
      </c>
      <c r="LYT38" s="81" t="str">
        <f>CONCATENATE(Inhalt_K7!LYU52,"   ",Inhalt_K7!LYV52)</f>
        <v xml:space="preserve">   </v>
      </c>
      <c r="LYU38" s="81" t="str">
        <f>CONCATENATE(Inhalt_K7!LYV52,"   ",Inhalt_K7!LYW52)</f>
        <v xml:space="preserve">   </v>
      </c>
      <c r="LYV38" s="81" t="str">
        <f>CONCATENATE(Inhalt_K7!LYW52,"   ",Inhalt_K7!LYX52)</f>
        <v xml:space="preserve">   </v>
      </c>
      <c r="LYW38" s="81" t="str">
        <f>CONCATENATE(Inhalt_K7!LYX52,"   ",Inhalt_K7!LYY52)</f>
        <v xml:space="preserve">   </v>
      </c>
      <c r="LYX38" s="81" t="str">
        <f>CONCATENATE(Inhalt_K7!LYY52,"   ",Inhalt_K7!LYZ52)</f>
        <v xml:space="preserve">   </v>
      </c>
      <c r="LYY38" s="81" t="str">
        <f>CONCATENATE(Inhalt_K7!LYZ52,"   ",Inhalt_K7!LZA52)</f>
        <v xml:space="preserve">   </v>
      </c>
      <c r="LYZ38" s="81" t="str">
        <f>CONCATENATE(Inhalt_K7!LZA52,"   ",Inhalt_K7!LZB52)</f>
        <v xml:space="preserve">   </v>
      </c>
      <c r="LZA38" s="81" t="str">
        <f>CONCATENATE(Inhalt_K7!LZB52,"   ",Inhalt_K7!LZC52)</f>
        <v xml:space="preserve">   </v>
      </c>
      <c r="LZB38" s="81" t="str">
        <f>CONCATENATE(Inhalt_K7!LZC52,"   ",Inhalt_K7!LZD52)</f>
        <v xml:space="preserve">   </v>
      </c>
      <c r="LZC38" s="81" t="str">
        <f>CONCATENATE(Inhalt_K7!LZD52,"   ",Inhalt_K7!LZE52)</f>
        <v xml:space="preserve">   </v>
      </c>
      <c r="LZD38" s="81" t="str">
        <f>CONCATENATE(Inhalt_K7!LZE52,"   ",Inhalt_K7!LZF52)</f>
        <v xml:space="preserve">   </v>
      </c>
      <c r="LZE38" s="81" t="str">
        <f>CONCATENATE(Inhalt_K7!LZF52,"   ",Inhalt_K7!LZG52)</f>
        <v xml:space="preserve">   </v>
      </c>
      <c r="LZF38" s="81" t="str">
        <f>CONCATENATE(Inhalt_K7!LZG52,"   ",Inhalt_K7!LZH52)</f>
        <v xml:space="preserve">   </v>
      </c>
      <c r="LZG38" s="81" t="str">
        <f>CONCATENATE(Inhalt_K7!LZH52,"   ",Inhalt_K7!LZI52)</f>
        <v xml:space="preserve">   </v>
      </c>
      <c r="LZH38" s="81" t="str">
        <f>CONCATENATE(Inhalt_K7!LZI52,"   ",Inhalt_K7!LZJ52)</f>
        <v xml:space="preserve">   </v>
      </c>
      <c r="LZI38" s="81" t="str">
        <f>CONCATENATE(Inhalt_K7!LZJ52,"   ",Inhalt_K7!LZK52)</f>
        <v xml:space="preserve">   </v>
      </c>
      <c r="LZJ38" s="81" t="str">
        <f>CONCATENATE(Inhalt_K7!LZK52,"   ",Inhalt_K7!LZL52)</f>
        <v xml:space="preserve">   </v>
      </c>
      <c r="LZK38" s="81" t="str">
        <f>CONCATENATE(Inhalt_K7!LZL52,"   ",Inhalt_K7!LZM52)</f>
        <v xml:space="preserve">   </v>
      </c>
      <c r="LZL38" s="81" t="str">
        <f>CONCATENATE(Inhalt_K7!LZM52,"   ",Inhalt_K7!LZN52)</f>
        <v xml:space="preserve">   </v>
      </c>
      <c r="LZM38" s="81" t="str">
        <f>CONCATENATE(Inhalt_K7!LZN52,"   ",Inhalt_K7!LZO52)</f>
        <v xml:space="preserve">   </v>
      </c>
      <c r="LZN38" s="81" t="str">
        <f>CONCATENATE(Inhalt_K7!LZO52,"   ",Inhalt_K7!LZP52)</f>
        <v xml:space="preserve">   </v>
      </c>
      <c r="LZO38" s="81" t="str">
        <f>CONCATENATE(Inhalt_K7!LZP52,"   ",Inhalt_K7!LZQ52)</f>
        <v xml:space="preserve">   </v>
      </c>
      <c r="LZP38" s="81" t="str">
        <f>CONCATENATE(Inhalt_K7!LZQ52,"   ",Inhalt_K7!LZR52)</f>
        <v xml:space="preserve">   </v>
      </c>
      <c r="LZQ38" s="81" t="str">
        <f>CONCATENATE(Inhalt_K7!LZR52,"   ",Inhalt_K7!LZS52)</f>
        <v xml:space="preserve">   </v>
      </c>
      <c r="LZR38" s="81" t="str">
        <f>CONCATENATE(Inhalt_K7!LZS52,"   ",Inhalt_K7!LZT52)</f>
        <v xml:space="preserve">   </v>
      </c>
      <c r="LZS38" s="81" t="str">
        <f>CONCATENATE(Inhalt_K7!LZT52,"   ",Inhalt_K7!LZU52)</f>
        <v xml:space="preserve">   </v>
      </c>
      <c r="LZT38" s="81" t="str">
        <f>CONCATENATE(Inhalt_K7!LZU52,"   ",Inhalt_K7!LZV52)</f>
        <v xml:space="preserve">   </v>
      </c>
      <c r="LZU38" s="81" t="str">
        <f>CONCATENATE(Inhalt_K7!LZV52,"   ",Inhalt_K7!LZW52)</f>
        <v xml:space="preserve">   </v>
      </c>
      <c r="LZV38" s="81" t="str">
        <f>CONCATENATE(Inhalt_K7!LZW52,"   ",Inhalt_K7!LZX52)</f>
        <v xml:space="preserve">   </v>
      </c>
      <c r="LZW38" s="81" t="str">
        <f>CONCATENATE(Inhalt_K7!LZX52,"   ",Inhalt_K7!LZY52)</f>
        <v xml:space="preserve">   </v>
      </c>
      <c r="LZX38" s="81" t="str">
        <f>CONCATENATE(Inhalt_K7!LZY52,"   ",Inhalt_K7!LZZ52)</f>
        <v xml:space="preserve">   </v>
      </c>
      <c r="LZY38" s="81" t="str">
        <f>CONCATENATE(Inhalt_K7!LZZ52,"   ",Inhalt_K7!MAA52)</f>
        <v xml:space="preserve">   </v>
      </c>
      <c r="LZZ38" s="81" t="str">
        <f>CONCATENATE(Inhalt_K7!MAA52,"   ",Inhalt_K7!MAB52)</f>
        <v xml:space="preserve">   </v>
      </c>
      <c r="MAA38" s="81" t="str">
        <f>CONCATENATE(Inhalt_K7!MAB52,"   ",Inhalt_K7!MAC52)</f>
        <v xml:space="preserve">   </v>
      </c>
      <c r="MAB38" s="81" t="str">
        <f>CONCATENATE(Inhalt_K7!MAC52,"   ",Inhalt_K7!MAD52)</f>
        <v xml:space="preserve">   </v>
      </c>
      <c r="MAC38" s="81" t="str">
        <f>CONCATENATE(Inhalt_K7!MAD52,"   ",Inhalt_K7!MAE52)</f>
        <v xml:space="preserve">   </v>
      </c>
      <c r="MAD38" s="81" t="str">
        <f>CONCATENATE(Inhalt_K7!MAE52,"   ",Inhalt_K7!MAF52)</f>
        <v xml:space="preserve">   </v>
      </c>
      <c r="MAE38" s="81" t="str">
        <f>CONCATENATE(Inhalt_K7!MAF52,"   ",Inhalt_K7!MAG52)</f>
        <v xml:space="preserve">   </v>
      </c>
      <c r="MAF38" s="81" t="str">
        <f>CONCATENATE(Inhalt_K7!MAG52,"   ",Inhalt_K7!MAH52)</f>
        <v xml:space="preserve">   </v>
      </c>
      <c r="MAG38" s="81" t="str">
        <f>CONCATENATE(Inhalt_K7!MAH52,"   ",Inhalt_K7!MAI52)</f>
        <v xml:space="preserve">   </v>
      </c>
      <c r="MAH38" s="81" t="str">
        <f>CONCATENATE(Inhalt_K7!MAI52,"   ",Inhalt_K7!MAJ52)</f>
        <v xml:space="preserve">   </v>
      </c>
      <c r="MAI38" s="81" t="str">
        <f>CONCATENATE(Inhalt_K7!MAJ52,"   ",Inhalt_K7!MAK52)</f>
        <v xml:space="preserve">   </v>
      </c>
      <c r="MAJ38" s="81" t="str">
        <f>CONCATENATE(Inhalt_K7!MAK52,"   ",Inhalt_K7!MAL52)</f>
        <v xml:space="preserve">   </v>
      </c>
      <c r="MAK38" s="81" t="str">
        <f>CONCATENATE(Inhalt_K7!MAL52,"   ",Inhalt_K7!MAM52)</f>
        <v xml:space="preserve">   </v>
      </c>
      <c r="MAL38" s="81" t="str">
        <f>CONCATENATE(Inhalt_K7!MAM52,"   ",Inhalt_K7!MAN52)</f>
        <v xml:space="preserve">   </v>
      </c>
      <c r="MAM38" s="81" t="str">
        <f>CONCATENATE(Inhalt_K7!MAN52,"   ",Inhalt_K7!MAO52)</f>
        <v xml:space="preserve">   </v>
      </c>
      <c r="MAN38" s="81" t="str">
        <f>CONCATENATE(Inhalt_K7!MAO52,"   ",Inhalt_K7!MAP52)</f>
        <v xml:space="preserve">   </v>
      </c>
      <c r="MAO38" s="81" t="str">
        <f>CONCATENATE(Inhalt_K7!MAP52,"   ",Inhalt_K7!MAQ52)</f>
        <v xml:space="preserve">   </v>
      </c>
      <c r="MAP38" s="81" t="str">
        <f>CONCATENATE(Inhalt_K7!MAQ52,"   ",Inhalt_K7!MAR52)</f>
        <v xml:space="preserve">   </v>
      </c>
      <c r="MAQ38" s="81" t="str">
        <f>CONCATENATE(Inhalt_K7!MAR52,"   ",Inhalt_K7!MAS52)</f>
        <v xml:space="preserve">   </v>
      </c>
      <c r="MAR38" s="81" t="str">
        <f>CONCATENATE(Inhalt_K7!MAS52,"   ",Inhalt_K7!MAT52)</f>
        <v xml:space="preserve">   </v>
      </c>
      <c r="MAS38" s="81" t="str">
        <f>CONCATENATE(Inhalt_K7!MAT52,"   ",Inhalt_K7!MAU52)</f>
        <v xml:space="preserve">   </v>
      </c>
      <c r="MAT38" s="81" t="str">
        <f>CONCATENATE(Inhalt_K7!MAU52,"   ",Inhalt_K7!MAV52)</f>
        <v xml:space="preserve">   </v>
      </c>
      <c r="MAU38" s="81" t="str">
        <f>CONCATENATE(Inhalt_K7!MAV52,"   ",Inhalt_K7!MAW52)</f>
        <v xml:space="preserve">   </v>
      </c>
      <c r="MAV38" s="81" t="str">
        <f>CONCATENATE(Inhalt_K7!MAW52,"   ",Inhalt_K7!MAX52)</f>
        <v xml:space="preserve">   </v>
      </c>
      <c r="MAW38" s="81" t="str">
        <f>CONCATENATE(Inhalt_K7!MAX52,"   ",Inhalt_K7!MAY52)</f>
        <v xml:space="preserve">   </v>
      </c>
      <c r="MAX38" s="81" t="str">
        <f>CONCATENATE(Inhalt_K7!MAY52,"   ",Inhalt_K7!MAZ52)</f>
        <v xml:space="preserve">   </v>
      </c>
      <c r="MAY38" s="81" t="str">
        <f>CONCATENATE(Inhalt_K7!MAZ52,"   ",Inhalt_K7!MBA52)</f>
        <v xml:space="preserve">   </v>
      </c>
      <c r="MAZ38" s="81" t="str">
        <f>CONCATENATE(Inhalt_K7!MBA52,"   ",Inhalt_K7!MBB52)</f>
        <v xml:space="preserve">   </v>
      </c>
      <c r="MBA38" s="81" t="str">
        <f>CONCATENATE(Inhalt_K7!MBB52,"   ",Inhalt_K7!MBC52)</f>
        <v xml:space="preserve">   </v>
      </c>
      <c r="MBB38" s="81" t="str">
        <f>CONCATENATE(Inhalt_K7!MBC52,"   ",Inhalt_K7!MBD52)</f>
        <v xml:space="preserve">   </v>
      </c>
      <c r="MBC38" s="81" t="str">
        <f>CONCATENATE(Inhalt_K7!MBD52,"   ",Inhalt_K7!MBE52)</f>
        <v xml:space="preserve">   </v>
      </c>
      <c r="MBD38" s="81" t="str">
        <f>CONCATENATE(Inhalt_K7!MBE52,"   ",Inhalt_K7!MBF52)</f>
        <v xml:space="preserve">   </v>
      </c>
      <c r="MBE38" s="81" t="str">
        <f>CONCATENATE(Inhalt_K7!MBF52,"   ",Inhalt_K7!MBG52)</f>
        <v xml:space="preserve">   </v>
      </c>
      <c r="MBF38" s="81" t="str">
        <f>CONCATENATE(Inhalt_K7!MBG52,"   ",Inhalt_K7!MBH52)</f>
        <v xml:space="preserve">   </v>
      </c>
      <c r="MBG38" s="81" t="str">
        <f>CONCATENATE(Inhalt_K7!MBH52,"   ",Inhalt_K7!MBI52)</f>
        <v xml:space="preserve">   </v>
      </c>
      <c r="MBH38" s="81" t="str">
        <f>CONCATENATE(Inhalt_K7!MBI52,"   ",Inhalt_K7!MBJ52)</f>
        <v xml:space="preserve">   </v>
      </c>
      <c r="MBI38" s="81" t="str">
        <f>CONCATENATE(Inhalt_K7!MBJ52,"   ",Inhalt_K7!MBK52)</f>
        <v xml:space="preserve">   </v>
      </c>
      <c r="MBJ38" s="81" t="str">
        <f>CONCATENATE(Inhalt_K7!MBK52,"   ",Inhalt_K7!MBL52)</f>
        <v xml:space="preserve">   </v>
      </c>
      <c r="MBK38" s="81" t="str">
        <f>CONCATENATE(Inhalt_K7!MBL52,"   ",Inhalt_K7!MBM52)</f>
        <v xml:space="preserve">   </v>
      </c>
      <c r="MBL38" s="81" t="str">
        <f>CONCATENATE(Inhalt_K7!MBM52,"   ",Inhalt_K7!MBN52)</f>
        <v xml:space="preserve">   </v>
      </c>
      <c r="MBM38" s="81" t="str">
        <f>CONCATENATE(Inhalt_K7!MBN52,"   ",Inhalt_K7!MBO52)</f>
        <v xml:space="preserve">   </v>
      </c>
      <c r="MBN38" s="81" t="str">
        <f>CONCATENATE(Inhalt_K7!MBO52,"   ",Inhalt_K7!MBP52)</f>
        <v xml:space="preserve">   </v>
      </c>
      <c r="MBO38" s="81" t="str">
        <f>CONCATENATE(Inhalt_K7!MBP52,"   ",Inhalt_K7!MBQ52)</f>
        <v xml:space="preserve">   </v>
      </c>
      <c r="MBP38" s="81" t="str">
        <f>CONCATENATE(Inhalt_K7!MBQ52,"   ",Inhalt_K7!MBR52)</f>
        <v xml:space="preserve">   </v>
      </c>
      <c r="MBQ38" s="81" t="str">
        <f>CONCATENATE(Inhalt_K7!MBR52,"   ",Inhalt_K7!MBS52)</f>
        <v xml:space="preserve">   </v>
      </c>
      <c r="MBR38" s="81" t="str">
        <f>CONCATENATE(Inhalt_K7!MBS52,"   ",Inhalt_K7!MBT52)</f>
        <v xml:space="preserve">   </v>
      </c>
      <c r="MBS38" s="81" t="str">
        <f>CONCATENATE(Inhalt_K7!MBT52,"   ",Inhalt_K7!MBU52)</f>
        <v xml:space="preserve">   </v>
      </c>
      <c r="MBT38" s="81" t="str">
        <f>CONCATENATE(Inhalt_K7!MBU52,"   ",Inhalt_K7!MBV52)</f>
        <v xml:space="preserve">   </v>
      </c>
      <c r="MBU38" s="81" t="str">
        <f>CONCATENATE(Inhalt_K7!MBV52,"   ",Inhalt_K7!MBW52)</f>
        <v xml:space="preserve">   </v>
      </c>
      <c r="MBV38" s="81" t="str">
        <f>CONCATENATE(Inhalt_K7!MBW52,"   ",Inhalt_K7!MBX52)</f>
        <v xml:space="preserve">   </v>
      </c>
      <c r="MBW38" s="81" t="str">
        <f>CONCATENATE(Inhalt_K7!MBX52,"   ",Inhalt_K7!MBY52)</f>
        <v xml:space="preserve">   </v>
      </c>
      <c r="MBX38" s="81" t="str">
        <f>CONCATENATE(Inhalt_K7!MBY52,"   ",Inhalt_K7!MBZ52)</f>
        <v xml:space="preserve">   </v>
      </c>
      <c r="MBY38" s="81" t="str">
        <f>CONCATENATE(Inhalt_K7!MBZ52,"   ",Inhalt_K7!MCA52)</f>
        <v xml:space="preserve">   </v>
      </c>
      <c r="MBZ38" s="81" t="str">
        <f>CONCATENATE(Inhalt_K7!MCA52,"   ",Inhalt_K7!MCB52)</f>
        <v xml:space="preserve">   </v>
      </c>
      <c r="MCA38" s="81" t="str">
        <f>CONCATENATE(Inhalt_K7!MCB52,"   ",Inhalt_K7!MCC52)</f>
        <v xml:space="preserve">   </v>
      </c>
      <c r="MCB38" s="81" t="str">
        <f>CONCATENATE(Inhalt_K7!MCC52,"   ",Inhalt_K7!MCD52)</f>
        <v xml:space="preserve">   </v>
      </c>
      <c r="MCC38" s="81" t="str">
        <f>CONCATENATE(Inhalt_K7!MCD52,"   ",Inhalt_K7!MCE52)</f>
        <v xml:space="preserve">   </v>
      </c>
      <c r="MCD38" s="81" t="str">
        <f>CONCATENATE(Inhalt_K7!MCE52,"   ",Inhalt_K7!MCF52)</f>
        <v xml:space="preserve">   </v>
      </c>
      <c r="MCE38" s="81" t="str">
        <f>CONCATENATE(Inhalt_K7!MCF52,"   ",Inhalt_K7!MCG52)</f>
        <v xml:space="preserve">   </v>
      </c>
      <c r="MCF38" s="81" t="str">
        <f>CONCATENATE(Inhalt_K7!MCG52,"   ",Inhalt_K7!MCH52)</f>
        <v xml:space="preserve">   </v>
      </c>
      <c r="MCG38" s="81" t="str">
        <f>CONCATENATE(Inhalt_K7!MCH52,"   ",Inhalt_K7!MCI52)</f>
        <v xml:space="preserve">   </v>
      </c>
      <c r="MCH38" s="81" t="str">
        <f>CONCATENATE(Inhalt_K7!MCI52,"   ",Inhalt_K7!MCJ52)</f>
        <v xml:space="preserve">   </v>
      </c>
      <c r="MCI38" s="81" t="str">
        <f>CONCATENATE(Inhalt_K7!MCJ52,"   ",Inhalt_K7!MCK52)</f>
        <v xml:space="preserve">   </v>
      </c>
      <c r="MCJ38" s="81" t="str">
        <f>CONCATENATE(Inhalt_K7!MCK52,"   ",Inhalt_K7!MCL52)</f>
        <v xml:space="preserve">   </v>
      </c>
      <c r="MCK38" s="81" t="str">
        <f>CONCATENATE(Inhalt_K7!MCL52,"   ",Inhalt_K7!MCM52)</f>
        <v xml:space="preserve">   </v>
      </c>
      <c r="MCL38" s="81" t="str">
        <f>CONCATENATE(Inhalt_K7!MCM52,"   ",Inhalt_K7!MCN52)</f>
        <v xml:space="preserve">   </v>
      </c>
      <c r="MCM38" s="81" t="str">
        <f>CONCATENATE(Inhalt_K7!MCN52,"   ",Inhalt_K7!MCO52)</f>
        <v xml:space="preserve">   </v>
      </c>
      <c r="MCN38" s="81" t="str">
        <f>CONCATENATE(Inhalt_K7!MCO52,"   ",Inhalt_K7!MCP52)</f>
        <v xml:space="preserve">   </v>
      </c>
      <c r="MCO38" s="81" t="str">
        <f>CONCATENATE(Inhalt_K7!MCP52,"   ",Inhalt_K7!MCQ52)</f>
        <v xml:space="preserve">   </v>
      </c>
      <c r="MCP38" s="81" t="str">
        <f>CONCATENATE(Inhalt_K7!MCQ52,"   ",Inhalt_K7!MCR52)</f>
        <v xml:space="preserve">   </v>
      </c>
      <c r="MCQ38" s="81" t="str">
        <f>CONCATENATE(Inhalt_K7!MCR52,"   ",Inhalt_K7!MCS52)</f>
        <v xml:space="preserve">   </v>
      </c>
      <c r="MCR38" s="81" t="str">
        <f>CONCATENATE(Inhalt_K7!MCS52,"   ",Inhalt_K7!MCT52)</f>
        <v xml:space="preserve">   </v>
      </c>
      <c r="MCS38" s="81" t="str">
        <f>CONCATENATE(Inhalt_K7!MCT52,"   ",Inhalt_K7!MCU52)</f>
        <v xml:space="preserve">   </v>
      </c>
      <c r="MCT38" s="81" t="str">
        <f>CONCATENATE(Inhalt_K7!MCU52,"   ",Inhalt_K7!MCV52)</f>
        <v xml:space="preserve">   </v>
      </c>
      <c r="MCU38" s="81" t="str">
        <f>CONCATENATE(Inhalt_K7!MCV52,"   ",Inhalt_K7!MCW52)</f>
        <v xml:space="preserve">   </v>
      </c>
      <c r="MCV38" s="81" t="str">
        <f>CONCATENATE(Inhalt_K7!MCW52,"   ",Inhalt_K7!MCX52)</f>
        <v xml:space="preserve">   </v>
      </c>
      <c r="MCW38" s="81" t="str">
        <f>CONCATENATE(Inhalt_K7!MCX52,"   ",Inhalt_K7!MCY52)</f>
        <v xml:space="preserve">   </v>
      </c>
      <c r="MCX38" s="81" t="str">
        <f>CONCATENATE(Inhalt_K7!MCY52,"   ",Inhalt_K7!MCZ52)</f>
        <v xml:space="preserve">   </v>
      </c>
      <c r="MCY38" s="81" t="str">
        <f>CONCATENATE(Inhalt_K7!MCZ52,"   ",Inhalt_K7!MDA52)</f>
        <v xml:space="preserve">   </v>
      </c>
      <c r="MCZ38" s="81" t="str">
        <f>CONCATENATE(Inhalt_K7!MDA52,"   ",Inhalt_K7!MDB52)</f>
        <v xml:space="preserve">   </v>
      </c>
      <c r="MDA38" s="81" t="str">
        <f>CONCATENATE(Inhalt_K7!MDB52,"   ",Inhalt_K7!MDC52)</f>
        <v xml:space="preserve">   </v>
      </c>
      <c r="MDB38" s="81" t="str">
        <f>CONCATENATE(Inhalt_K7!MDC52,"   ",Inhalt_K7!MDD52)</f>
        <v xml:space="preserve">   </v>
      </c>
      <c r="MDC38" s="81" t="str">
        <f>CONCATENATE(Inhalt_K7!MDD52,"   ",Inhalt_K7!MDE52)</f>
        <v xml:space="preserve">   </v>
      </c>
      <c r="MDD38" s="81" t="str">
        <f>CONCATENATE(Inhalt_K7!MDE52,"   ",Inhalt_K7!MDF52)</f>
        <v xml:space="preserve">   </v>
      </c>
      <c r="MDE38" s="81" t="str">
        <f>CONCATENATE(Inhalt_K7!MDF52,"   ",Inhalt_K7!MDG52)</f>
        <v xml:space="preserve">   </v>
      </c>
      <c r="MDF38" s="81" t="str">
        <f>CONCATENATE(Inhalt_K7!MDG52,"   ",Inhalt_K7!MDH52)</f>
        <v xml:space="preserve">   </v>
      </c>
      <c r="MDG38" s="81" t="str">
        <f>CONCATENATE(Inhalt_K7!MDH52,"   ",Inhalt_K7!MDI52)</f>
        <v xml:space="preserve">   </v>
      </c>
      <c r="MDH38" s="81" t="str">
        <f>CONCATENATE(Inhalt_K7!MDI52,"   ",Inhalt_K7!MDJ52)</f>
        <v xml:space="preserve">   </v>
      </c>
      <c r="MDI38" s="81" t="str">
        <f>CONCATENATE(Inhalt_K7!MDJ52,"   ",Inhalt_K7!MDK52)</f>
        <v xml:space="preserve">   </v>
      </c>
      <c r="MDJ38" s="81" t="str">
        <f>CONCATENATE(Inhalt_K7!MDK52,"   ",Inhalt_K7!MDL52)</f>
        <v xml:space="preserve">   </v>
      </c>
      <c r="MDK38" s="81" t="str">
        <f>CONCATENATE(Inhalt_K7!MDL52,"   ",Inhalt_K7!MDM52)</f>
        <v xml:space="preserve">   </v>
      </c>
      <c r="MDL38" s="81" t="str">
        <f>CONCATENATE(Inhalt_K7!MDM52,"   ",Inhalt_K7!MDN52)</f>
        <v xml:space="preserve">   </v>
      </c>
      <c r="MDM38" s="81" t="str">
        <f>CONCATENATE(Inhalt_K7!MDN52,"   ",Inhalt_K7!MDO52)</f>
        <v xml:space="preserve">   </v>
      </c>
      <c r="MDN38" s="81" t="str">
        <f>CONCATENATE(Inhalt_K7!MDO52,"   ",Inhalt_K7!MDP52)</f>
        <v xml:space="preserve">   </v>
      </c>
      <c r="MDO38" s="81" t="str">
        <f>CONCATENATE(Inhalt_K7!MDP52,"   ",Inhalt_K7!MDQ52)</f>
        <v xml:space="preserve">   </v>
      </c>
      <c r="MDP38" s="81" t="str">
        <f>CONCATENATE(Inhalt_K7!MDQ52,"   ",Inhalt_K7!MDR52)</f>
        <v xml:space="preserve">   </v>
      </c>
      <c r="MDQ38" s="81" t="str">
        <f>CONCATENATE(Inhalt_K7!MDR52,"   ",Inhalt_K7!MDS52)</f>
        <v xml:space="preserve">   </v>
      </c>
      <c r="MDR38" s="81" t="str">
        <f>CONCATENATE(Inhalt_K7!MDS52,"   ",Inhalt_K7!MDT52)</f>
        <v xml:space="preserve">   </v>
      </c>
      <c r="MDS38" s="81" t="str">
        <f>CONCATENATE(Inhalt_K7!MDT52,"   ",Inhalt_K7!MDU52)</f>
        <v xml:space="preserve">   </v>
      </c>
      <c r="MDT38" s="81" t="str">
        <f>CONCATENATE(Inhalt_K7!MDU52,"   ",Inhalt_K7!MDV52)</f>
        <v xml:space="preserve">   </v>
      </c>
      <c r="MDU38" s="81" t="str">
        <f>CONCATENATE(Inhalt_K7!MDV52,"   ",Inhalt_K7!MDW52)</f>
        <v xml:space="preserve">   </v>
      </c>
      <c r="MDV38" s="81" t="str">
        <f>CONCATENATE(Inhalt_K7!MDW52,"   ",Inhalt_K7!MDX52)</f>
        <v xml:space="preserve">   </v>
      </c>
      <c r="MDW38" s="81" t="str">
        <f>CONCATENATE(Inhalt_K7!MDX52,"   ",Inhalt_K7!MDY52)</f>
        <v xml:space="preserve">   </v>
      </c>
      <c r="MDX38" s="81" t="str">
        <f>CONCATENATE(Inhalt_K7!MDY52,"   ",Inhalt_K7!MDZ52)</f>
        <v xml:space="preserve">   </v>
      </c>
      <c r="MDY38" s="81" t="str">
        <f>CONCATENATE(Inhalt_K7!MDZ52,"   ",Inhalt_K7!MEA52)</f>
        <v xml:space="preserve">   </v>
      </c>
      <c r="MDZ38" s="81" t="str">
        <f>CONCATENATE(Inhalt_K7!MEA52,"   ",Inhalt_K7!MEB52)</f>
        <v xml:space="preserve">   </v>
      </c>
      <c r="MEA38" s="81" t="str">
        <f>CONCATENATE(Inhalt_K7!MEB52,"   ",Inhalt_K7!MEC52)</f>
        <v xml:space="preserve">   </v>
      </c>
      <c r="MEB38" s="81" t="str">
        <f>CONCATENATE(Inhalt_K7!MEC52,"   ",Inhalt_K7!MED52)</f>
        <v xml:space="preserve">   </v>
      </c>
      <c r="MEC38" s="81" t="str">
        <f>CONCATENATE(Inhalt_K7!MED52,"   ",Inhalt_K7!MEE52)</f>
        <v xml:space="preserve">   </v>
      </c>
      <c r="MED38" s="81" t="str">
        <f>CONCATENATE(Inhalt_K7!MEE52,"   ",Inhalt_K7!MEF52)</f>
        <v xml:space="preserve">   </v>
      </c>
      <c r="MEE38" s="81" t="str">
        <f>CONCATENATE(Inhalt_K7!MEF52,"   ",Inhalt_K7!MEG52)</f>
        <v xml:space="preserve">   </v>
      </c>
      <c r="MEF38" s="81" t="str">
        <f>CONCATENATE(Inhalt_K7!MEG52,"   ",Inhalt_K7!MEH52)</f>
        <v xml:space="preserve">   </v>
      </c>
      <c r="MEG38" s="81" t="str">
        <f>CONCATENATE(Inhalt_K7!MEH52,"   ",Inhalt_K7!MEI52)</f>
        <v xml:space="preserve">   </v>
      </c>
      <c r="MEH38" s="81" t="str">
        <f>CONCATENATE(Inhalt_K7!MEI52,"   ",Inhalt_K7!MEJ52)</f>
        <v xml:space="preserve">   </v>
      </c>
      <c r="MEI38" s="81" t="str">
        <f>CONCATENATE(Inhalt_K7!MEJ52,"   ",Inhalt_K7!MEK52)</f>
        <v xml:space="preserve">   </v>
      </c>
      <c r="MEJ38" s="81" t="str">
        <f>CONCATENATE(Inhalt_K7!MEK52,"   ",Inhalt_K7!MEL52)</f>
        <v xml:space="preserve">   </v>
      </c>
      <c r="MEK38" s="81" t="str">
        <f>CONCATENATE(Inhalt_K7!MEL52,"   ",Inhalt_K7!MEM52)</f>
        <v xml:space="preserve">   </v>
      </c>
      <c r="MEL38" s="81" t="str">
        <f>CONCATENATE(Inhalt_K7!MEM52,"   ",Inhalt_K7!MEN52)</f>
        <v xml:space="preserve">   </v>
      </c>
      <c r="MEM38" s="81" t="str">
        <f>CONCATENATE(Inhalt_K7!MEN52,"   ",Inhalt_K7!MEO52)</f>
        <v xml:space="preserve">   </v>
      </c>
      <c r="MEN38" s="81" t="str">
        <f>CONCATENATE(Inhalt_K7!MEO52,"   ",Inhalt_K7!MEP52)</f>
        <v xml:space="preserve">   </v>
      </c>
      <c r="MEO38" s="81" t="str">
        <f>CONCATENATE(Inhalt_K7!MEP52,"   ",Inhalt_K7!MEQ52)</f>
        <v xml:space="preserve">   </v>
      </c>
      <c r="MEP38" s="81" t="str">
        <f>CONCATENATE(Inhalt_K7!MEQ52,"   ",Inhalt_K7!MER52)</f>
        <v xml:space="preserve">   </v>
      </c>
      <c r="MEQ38" s="81" t="str">
        <f>CONCATENATE(Inhalt_K7!MER52,"   ",Inhalt_K7!MES52)</f>
        <v xml:space="preserve">   </v>
      </c>
      <c r="MER38" s="81" t="str">
        <f>CONCATENATE(Inhalt_K7!MES52,"   ",Inhalt_K7!MET52)</f>
        <v xml:space="preserve">   </v>
      </c>
      <c r="MES38" s="81" t="str">
        <f>CONCATENATE(Inhalt_K7!MET52,"   ",Inhalt_K7!MEU52)</f>
        <v xml:space="preserve">   </v>
      </c>
      <c r="MET38" s="81" t="str">
        <f>CONCATENATE(Inhalt_K7!MEU52,"   ",Inhalt_K7!MEV52)</f>
        <v xml:space="preserve">   </v>
      </c>
      <c r="MEU38" s="81" t="str">
        <f>CONCATENATE(Inhalt_K7!MEV52,"   ",Inhalt_K7!MEW52)</f>
        <v xml:space="preserve">   </v>
      </c>
      <c r="MEV38" s="81" t="str">
        <f>CONCATENATE(Inhalt_K7!MEW52,"   ",Inhalt_K7!MEX52)</f>
        <v xml:space="preserve">   </v>
      </c>
      <c r="MEW38" s="81" t="str">
        <f>CONCATENATE(Inhalt_K7!MEX52,"   ",Inhalt_K7!MEY52)</f>
        <v xml:space="preserve">   </v>
      </c>
      <c r="MEX38" s="81" t="str">
        <f>CONCATENATE(Inhalt_K7!MEY52,"   ",Inhalt_K7!MEZ52)</f>
        <v xml:space="preserve">   </v>
      </c>
      <c r="MEY38" s="81" t="str">
        <f>CONCATENATE(Inhalt_K7!MEZ52,"   ",Inhalt_K7!MFA52)</f>
        <v xml:space="preserve">   </v>
      </c>
      <c r="MEZ38" s="81" t="str">
        <f>CONCATENATE(Inhalt_K7!MFA52,"   ",Inhalt_K7!MFB52)</f>
        <v xml:space="preserve">   </v>
      </c>
      <c r="MFA38" s="81" t="str">
        <f>CONCATENATE(Inhalt_K7!MFB52,"   ",Inhalt_K7!MFC52)</f>
        <v xml:space="preserve">   </v>
      </c>
      <c r="MFB38" s="81" t="str">
        <f>CONCATENATE(Inhalt_K7!MFC52,"   ",Inhalt_K7!MFD52)</f>
        <v xml:space="preserve">   </v>
      </c>
      <c r="MFC38" s="81" t="str">
        <f>CONCATENATE(Inhalt_K7!MFD52,"   ",Inhalt_K7!MFE52)</f>
        <v xml:space="preserve">   </v>
      </c>
      <c r="MFD38" s="81" t="str">
        <f>CONCATENATE(Inhalt_K7!MFE52,"   ",Inhalt_K7!MFF52)</f>
        <v xml:space="preserve">   </v>
      </c>
      <c r="MFE38" s="81" t="str">
        <f>CONCATENATE(Inhalt_K7!MFF52,"   ",Inhalt_K7!MFG52)</f>
        <v xml:space="preserve">   </v>
      </c>
      <c r="MFF38" s="81" t="str">
        <f>CONCATENATE(Inhalt_K7!MFG52,"   ",Inhalt_K7!MFH52)</f>
        <v xml:space="preserve">   </v>
      </c>
      <c r="MFG38" s="81" t="str">
        <f>CONCATENATE(Inhalt_K7!MFH52,"   ",Inhalt_K7!MFI52)</f>
        <v xml:space="preserve">   </v>
      </c>
      <c r="MFH38" s="81" t="str">
        <f>CONCATENATE(Inhalt_K7!MFI52,"   ",Inhalt_K7!MFJ52)</f>
        <v xml:space="preserve">   </v>
      </c>
      <c r="MFI38" s="81" t="str">
        <f>CONCATENATE(Inhalt_K7!MFJ52,"   ",Inhalt_K7!MFK52)</f>
        <v xml:space="preserve">   </v>
      </c>
      <c r="MFJ38" s="81" t="str">
        <f>CONCATENATE(Inhalt_K7!MFK52,"   ",Inhalt_K7!MFL52)</f>
        <v xml:space="preserve">   </v>
      </c>
      <c r="MFK38" s="81" t="str">
        <f>CONCATENATE(Inhalt_K7!MFL52,"   ",Inhalt_K7!MFM52)</f>
        <v xml:space="preserve">   </v>
      </c>
      <c r="MFL38" s="81" t="str">
        <f>CONCATENATE(Inhalt_K7!MFM52,"   ",Inhalt_K7!MFN52)</f>
        <v xml:space="preserve">   </v>
      </c>
      <c r="MFM38" s="81" t="str">
        <f>CONCATENATE(Inhalt_K7!MFN52,"   ",Inhalt_K7!MFO52)</f>
        <v xml:space="preserve">   </v>
      </c>
      <c r="MFN38" s="81" t="str">
        <f>CONCATENATE(Inhalt_K7!MFO52,"   ",Inhalt_K7!MFP52)</f>
        <v xml:space="preserve">   </v>
      </c>
      <c r="MFO38" s="81" t="str">
        <f>CONCATENATE(Inhalt_K7!MFP52,"   ",Inhalt_K7!MFQ52)</f>
        <v xml:space="preserve">   </v>
      </c>
      <c r="MFP38" s="81" t="str">
        <f>CONCATENATE(Inhalt_K7!MFQ52,"   ",Inhalt_K7!MFR52)</f>
        <v xml:space="preserve">   </v>
      </c>
      <c r="MFQ38" s="81" t="str">
        <f>CONCATENATE(Inhalt_K7!MFR52,"   ",Inhalt_K7!MFS52)</f>
        <v xml:space="preserve">   </v>
      </c>
      <c r="MFR38" s="81" t="str">
        <f>CONCATENATE(Inhalt_K7!MFS52,"   ",Inhalt_K7!MFT52)</f>
        <v xml:space="preserve">   </v>
      </c>
      <c r="MFS38" s="81" t="str">
        <f>CONCATENATE(Inhalt_K7!MFT52,"   ",Inhalt_K7!MFU52)</f>
        <v xml:space="preserve">   </v>
      </c>
      <c r="MFT38" s="81" t="str">
        <f>CONCATENATE(Inhalt_K7!MFU52,"   ",Inhalt_K7!MFV52)</f>
        <v xml:space="preserve">   </v>
      </c>
      <c r="MFU38" s="81" t="str">
        <f>CONCATENATE(Inhalt_K7!MFV52,"   ",Inhalt_K7!MFW52)</f>
        <v xml:space="preserve">   </v>
      </c>
      <c r="MFV38" s="81" t="str">
        <f>CONCATENATE(Inhalt_K7!MFW52,"   ",Inhalt_K7!MFX52)</f>
        <v xml:space="preserve">   </v>
      </c>
      <c r="MFW38" s="81" t="str">
        <f>CONCATENATE(Inhalt_K7!MFX52,"   ",Inhalt_K7!MFY52)</f>
        <v xml:space="preserve">   </v>
      </c>
      <c r="MFX38" s="81" t="str">
        <f>CONCATENATE(Inhalt_K7!MFY52,"   ",Inhalt_K7!MFZ52)</f>
        <v xml:space="preserve">   </v>
      </c>
      <c r="MFY38" s="81" t="str">
        <f>CONCATENATE(Inhalt_K7!MFZ52,"   ",Inhalt_K7!MGA52)</f>
        <v xml:space="preserve">   </v>
      </c>
      <c r="MFZ38" s="81" t="str">
        <f>CONCATENATE(Inhalt_K7!MGA52,"   ",Inhalt_K7!MGB52)</f>
        <v xml:space="preserve">   </v>
      </c>
      <c r="MGA38" s="81" t="str">
        <f>CONCATENATE(Inhalt_K7!MGB52,"   ",Inhalt_K7!MGC52)</f>
        <v xml:space="preserve">   </v>
      </c>
      <c r="MGB38" s="81" t="str">
        <f>CONCATENATE(Inhalt_K7!MGC52,"   ",Inhalt_K7!MGD52)</f>
        <v xml:space="preserve">   </v>
      </c>
      <c r="MGC38" s="81" t="str">
        <f>CONCATENATE(Inhalt_K7!MGD52,"   ",Inhalt_K7!MGE52)</f>
        <v xml:space="preserve">   </v>
      </c>
      <c r="MGD38" s="81" t="str">
        <f>CONCATENATE(Inhalt_K7!MGE52,"   ",Inhalt_K7!MGF52)</f>
        <v xml:space="preserve">   </v>
      </c>
      <c r="MGE38" s="81" t="str">
        <f>CONCATENATE(Inhalt_K7!MGF52,"   ",Inhalt_K7!MGG52)</f>
        <v xml:space="preserve">   </v>
      </c>
      <c r="MGF38" s="81" t="str">
        <f>CONCATENATE(Inhalt_K7!MGG52,"   ",Inhalt_K7!MGH52)</f>
        <v xml:space="preserve">   </v>
      </c>
      <c r="MGG38" s="81" t="str">
        <f>CONCATENATE(Inhalt_K7!MGH52,"   ",Inhalt_K7!MGI52)</f>
        <v xml:space="preserve">   </v>
      </c>
      <c r="MGH38" s="81" t="str">
        <f>CONCATENATE(Inhalt_K7!MGI52,"   ",Inhalt_K7!MGJ52)</f>
        <v xml:space="preserve">   </v>
      </c>
      <c r="MGI38" s="81" t="str">
        <f>CONCATENATE(Inhalt_K7!MGJ52,"   ",Inhalt_K7!MGK52)</f>
        <v xml:space="preserve">   </v>
      </c>
      <c r="MGJ38" s="81" t="str">
        <f>CONCATENATE(Inhalt_K7!MGK52,"   ",Inhalt_K7!MGL52)</f>
        <v xml:space="preserve">   </v>
      </c>
      <c r="MGK38" s="81" t="str">
        <f>CONCATENATE(Inhalt_K7!MGL52,"   ",Inhalt_K7!MGM52)</f>
        <v xml:space="preserve">   </v>
      </c>
      <c r="MGL38" s="81" t="str">
        <f>CONCATENATE(Inhalt_K7!MGM52,"   ",Inhalt_K7!MGN52)</f>
        <v xml:space="preserve">   </v>
      </c>
      <c r="MGM38" s="81" t="str">
        <f>CONCATENATE(Inhalt_K7!MGN52,"   ",Inhalt_K7!MGO52)</f>
        <v xml:space="preserve">   </v>
      </c>
      <c r="MGN38" s="81" t="str">
        <f>CONCATENATE(Inhalt_K7!MGO52,"   ",Inhalt_K7!MGP52)</f>
        <v xml:space="preserve">   </v>
      </c>
      <c r="MGO38" s="81" t="str">
        <f>CONCATENATE(Inhalt_K7!MGP52,"   ",Inhalt_K7!MGQ52)</f>
        <v xml:space="preserve">   </v>
      </c>
      <c r="MGP38" s="81" t="str">
        <f>CONCATENATE(Inhalt_K7!MGQ52,"   ",Inhalt_K7!MGR52)</f>
        <v xml:space="preserve">   </v>
      </c>
      <c r="MGQ38" s="81" t="str">
        <f>CONCATENATE(Inhalt_K7!MGR52,"   ",Inhalt_K7!MGS52)</f>
        <v xml:space="preserve">   </v>
      </c>
      <c r="MGR38" s="81" t="str">
        <f>CONCATENATE(Inhalt_K7!MGS52,"   ",Inhalt_K7!MGT52)</f>
        <v xml:space="preserve">   </v>
      </c>
      <c r="MGS38" s="81" t="str">
        <f>CONCATENATE(Inhalt_K7!MGT52,"   ",Inhalt_K7!MGU52)</f>
        <v xml:space="preserve">   </v>
      </c>
      <c r="MGT38" s="81" t="str">
        <f>CONCATENATE(Inhalt_K7!MGU52,"   ",Inhalt_K7!MGV52)</f>
        <v xml:space="preserve">   </v>
      </c>
      <c r="MGU38" s="81" t="str">
        <f>CONCATENATE(Inhalt_K7!MGV52,"   ",Inhalt_K7!MGW52)</f>
        <v xml:space="preserve">   </v>
      </c>
      <c r="MGV38" s="81" t="str">
        <f>CONCATENATE(Inhalt_K7!MGW52,"   ",Inhalt_K7!MGX52)</f>
        <v xml:space="preserve">   </v>
      </c>
      <c r="MGW38" s="81" t="str">
        <f>CONCATENATE(Inhalt_K7!MGX52,"   ",Inhalt_K7!MGY52)</f>
        <v xml:space="preserve">   </v>
      </c>
      <c r="MGX38" s="81" t="str">
        <f>CONCATENATE(Inhalt_K7!MGY52,"   ",Inhalt_K7!MGZ52)</f>
        <v xml:space="preserve">   </v>
      </c>
      <c r="MGY38" s="81" t="str">
        <f>CONCATENATE(Inhalt_K7!MGZ52,"   ",Inhalt_K7!MHA52)</f>
        <v xml:space="preserve">   </v>
      </c>
      <c r="MGZ38" s="81" t="str">
        <f>CONCATENATE(Inhalt_K7!MHA52,"   ",Inhalt_K7!MHB52)</f>
        <v xml:space="preserve">   </v>
      </c>
      <c r="MHA38" s="81" t="str">
        <f>CONCATENATE(Inhalt_K7!MHB52,"   ",Inhalt_K7!MHC52)</f>
        <v xml:space="preserve">   </v>
      </c>
      <c r="MHB38" s="81" t="str">
        <f>CONCATENATE(Inhalt_K7!MHC52,"   ",Inhalt_K7!MHD52)</f>
        <v xml:space="preserve">   </v>
      </c>
      <c r="MHC38" s="81" t="str">
        <f>CONCATENATE(Inhalt_K7!MHD52,"   ",Inhalt_K7!MHE52)</f>
        <v xml:space="preserve">   </v>
      </c>
      <c r="MHD38" s="81" t="str">
        <f>CONCATENATE(Inhalt_K7!MHE52,"   ",Inhalt_K7!MHF52)</f>
        <v xml:space="preserve">   </v>
      </c>
      <c r="MHE38" s="81" t="str">
        <f>CONCATENATE(Inhalt_K7!MHF52,"   ",Inhalt_K7!MHG52)</f>
        <v xml:space="preserve">   </v>
      </c>
      <c r="MHF38" s="81" t="str">
        <f>CONCATENATE(Inhalt_K7!MHG52,"   ",Inhalt_K7!MHH52)</f>
        <v xml:space="preserve">   </v>
      </c>
      <c r="MHG38" s="81" t="str">
        <f>CONCATENATE(Inhalt_K7!MHH52,"   ",Inhalt_K7!MHI52)</f>
        <v xml:space="preserve">   </v>
      </c>
      <c r="MHH38" s="81" t="str">
        <f>CONCATENATE(Inhalt_K7!MHI52,"   ",Inhalt_K7!MHJ52)</f>
        <v xml:space="preserve">   </v>
      </c>
      <c r="MHI38" s="81" t="str">
        <f>CONCATENATE(Inhalt_K7!MHJ52,"   ",Inhalt_K7!MHK52)</f>
        <v xml:space="preserve">   </v>
      </c>
      <c r="MHJ38" s="81" t="str">
        <f>CONCATENATE(Inhalt_K7!MHK52,"   ",Inhalt_K7!MHL52)</f>
        <v xml:space="preserve">   </v>
      </c>
      <c r="MHK38" s="81" t="str">
        <f>CONCATENATE(Inhalt_K7!MHL52,"   ",Inhalt_K7!MHM52)</f>
        <v xml:space="preserve">   </v>
      </c>
      <c r="MHL38" s="81" t="str">
        <f>CONCATENATE(Inhalt_K7!MHM52,"   ",Inhalt_K7!MHN52)</f>
        <v xml:space="preserve">   </v>
      </c>
      <c r="MHM38" s="81" t="str">
        <f>CONCATENATE(Inhalt_K7!MHN52,"   ",Inhalt_K7!MHO52)</f>
        <v xml:space="preserve">   </v>
      </c>
      <c r="MHN38" s="81" t="str">
        <f>CONCATENATE(Inhalt_K7!MHO52,"   ",Inhalt_K7!MHP52)</f>
        <v xml:space="preserve">   </v>
      </c>
      <c r="MHO38" s="81" t="str">
        <f>CONCATENATE(Inhalt_K7!MHP52,"   ",Inhalt_K7!MHQ52)</f>
        <v xml:space="preserve">   </v>
      </c>
      <c r="MHP38" s="81" t="str">
        <f>CONCATENATE(Inhalt_K7!MHQ52,"   ",Inhalt_K7!MHR52)</f>
        <v xml:space="preserve">   </v>
      </c>
      <c r="MHQ38" s="81" t="str">
        <f>CONCATENATE(Inhalt_K7!MHR52,"   ",Inhalt_K7!MHS52)</f>
        <v xml:space="preserve">   </v>
      </c>
      <c r="MHR38" s="81" t="str">
        <f>CONCATENATE(Inhalt_K7!MHS52,"   ",Inhalt_K7!MHT52)</f>
        <v xml:space="preserve">   </v>
      </c>
      <c r="MHS38" s="81" t="str">
        <f>CONCATENATE(Inhalt_K7!MHT52,"   ",Inhalt_K7!MHU52)</f>
        <v xml:space="preserve">   </v>
      </c>
      <c r="MHT38" s="81" t="str">
        <f>CONCATENATE(Inhalt_K7!MHU52,"   ",Inhalt_K7!MHV52)</f>
        <v xml:space="preserve">   </v>
      </c>
      <c r="MHU38" s="81" t="str">
        <f>CONCATENATE(Inhalt_K7!MHV52,"   ",Inhalt_K7!MHW52)</f>
        <v xml:space="preserve">   </v>
      </c>
      <c r="MHV38" s="81" t="str">
        <f>CONCATENATE(Inhalt_K7!MHW52,"   ",Inhalt_K7!MHX52)</f>
        <v xml:space="preserve">   </v>
      </c>
      <c r="MHW38" s="81" t="str">
        <f>CONCATENATE(Inhalt_K7!MHX52,"   ",Inhalt_K7!MHY52)</f>
        <v xml:space="preserve">   </v>
      </c>
      <c r="MHX38" s="81" t="str">
        <f>CONCATENATE(Inhalt_K7!MHY52,"   ",Inhalt_K7!MHZ52)</f>
        <v xml:space="preserve">   </v>
      </c>
      <c r="MHY38" s="81" t="str">
        <f>CONCATENATE(Inhalt_K7!MHZ52,"   ",Inhalt_K7!MIA52)</f>
        <v xml:space="preserve">   </v>
      </c>
      <c r="MHZ38" s="81" t="str">
        <f>CONCATENATE(Inhalt_K7!MIA52,"   ",Inhalt_K7!MIB52)</f>
        <v xml:space="preserve">   </v>
      </c>
      <c r="MIA38" s="81" t="str">
        <f>CONCATENATE(Inhalt_K7!MIB52,"   ",Inhalt_K7!MIC52)</f>
        <v xml:space="preserve">   </v>
      </c>
      <c r="MIB38" s="81" t="str">
        <f>CONCATENATE(Inhalt_K7!MIC52,"   ",Inhalt_K7!MID52)</f>
        <v xml:space="preserve">   </v>
      </c>
      <c r="MIC38" s="81" t="str">
        <f>CONCATENATE(Inhalt_K7!MID52,"   ",Inhalt_K7!MIE52)</f>
        <v xml:space="preserve">   </v>
      </c>
      <c r="MID38" s="81" t="str">
        <f>CONCATENATE(Inhalt_K7!MIE52,"   ",Inhalt_K7!MIF52)</f>
        <v xml:space="preserve">   </v>
      </c>
      <c r="MIE38" s="81" t="str">
        <f>CONCATENATE(Inhalt_K7!MIF52,"   ",Inhalt_K7!MIG52)</f>
        <v xml:space="preserve">   </v>
      </c>
      <c r="MIF38" s="81" t="str">
        <f>CONCATENATE(Inhalt_K7!MIG52,"   ",Inhalt_K7!MIH52)</f>
        <v xml:space="preserve">   </v>
      </c>
      <c r="MIG38" s="81" t="str">
        <f>CONCATENATE(Inhalt_K7!MIH52,"   ",Inhalt_K7!MII52)</f>
        <v xml:space="preserve">   </v>
      </c>
      <c r="MIH38" s="81" t="str">
        <f>CONCATENATE(Inhalt_K7!MII52,"   ",Inhalt_K7!MIJ52)</f>
        <v xml:space="preserve">   </v>
      </c>
      <c r="MII38" s="81" t="str">
        <f>CONCATENATE(Inhalt_K7!MIJ52,"   ",Inhalt_K7!MIK52)</f>
        <v xml:space="preserve">   </v>
      </c>
      <c r="MIJ38" s="81" t="str">
        <f>CONCATENATE(Inhalt_K7!MIK52,"   ",Inhalt_K7!MIL52)</f>
        <v xml:space="preserve">   </v>
      </c>
      <c r="MIK38" s="81" t="str">
        <f>CONCATENATE(Inhalt_K7!MIL52,"   ",Inhalt_K7!MIM52)</f>
        <v xml:space="preserve">   </v>
      </c>
      <c r="MIL38" s="81" t="str">
        <f>CONCATENATE(Inhalt_K7!MIM52,"   ",Inhalt_K7!MIN52)</f>
        <v xml:space="preserve">   </v>
      </c>
      <c r="MIM38" s="81" t="str">
        <f>CONCATENATE(Inhalt_K7!MIN52,"   ",Inhalt_K7!MIO52)</f>
        <v xml:space="preserve">   </v>
      </c>
      <c r="MIN38" s="81" t="str">
        <f>CONCATENATE(Inhalt_K7!MIO52,"   ",Inhalt_K7!MIP52)</f>
        <v xml:space="preserve">   </v>
      </c>
      <c r="MIO38" s="81" t="str">
        <f>CONCATENATE(Inhalt_K7!MIP52,"   ",Inhalt_K7!MIQ52)</f>
        <v xml:space="preserve">   </v>
      </c>
      <c r="MIP38" s="81" t="str">
        <f>CONCATENATE(Inhalt_K7!MIQ52,"   ",Inhalt_K7!MIR52)</f>
        <v xml:space="preserve">   </v>
      </c>
      <c r="MIQ38" s="81" t="str">
        <f>CONCATENATE(Inhalt_K7!MIR52,"   ",Inhalt_K7!MIS52)</f>
        <v xml:space="preserve">   </v>
      </c>
      <c r="MIR38" s="81" t="str">
        <f>CONCATENATE(Inhalt_K7!MIS52,"   ",Inhalt_K7!MIT52)</f>
        <v xml:space="preserve">   </v>
      </c>
      <c r="MIS38" s="81" t="str">
        <f>CONCATENATE(Inhalt_K7!MIT52,"   ",Inhalt_K7!MIU52)</f>
        <v xml:space="preserve">   </v>
      </c>
      <c r="MIT38" s="81" t="str">
        <f>CONCATENATE(Inhalt_K7!MIU52,"   ",Inhalt_K7!MIV52)</f>
        <v xml:space="preserve">   </v>
      </c>
      <c r="MIU38" s="81" t="str">
        <f>CONCATENATE(Inhalt_K7!MIV52,"   ",Inhalt_K7!MIW52)</f>
        <v xml:space="preserve">   </v>
      </c>
      <c r="MIV38" s="81" t="str">
        <f>CONCATENATE(Inhalt_K7!MIW52,"   ",Inhalt_K7!MIX52)</f>
        <v xml:space="preserve">   </v>
      </c>
      <c r="MIW38" s="81" t="str">
        <f>CONCATENATE(Inhalt_K7!MIX52,"   ",Inhalt_K7!MIY52)</f>
        <v xml:space="preserve">   </v>
      </c>
      <c r="MIX38" s="81" t="str">
        <f>CONCATENATE(Inhalt_K7!MIY52,"   ",Inhalt_K7!MIZ52)</f>
        <v xml:space="preserve">   </v>
      </c>
      <c r="MIY38" s="81" t="str">
        <f>CONCATENATE(Inhalt_K7!MIZ52,"   ",Inhalt_K7!MJA52)</f>
        <v xml:space="preserve">   </v>
      </c>
      <c r="MIZ38" s="81" t="str">
        <f>CONCATENATE(Inhalt_K7!MJA52,"   ",Inhalt_K7!MJB52)</f>
        <v xml:space="preserve">   </v>
      </c>
      <c r="MJA38" s="81" t="str">
        <f>CONCATENATE(Inhalt_K7!MJB52,"   ",Inhalt_K7!MJC52)</f>
        <v xml:space="preserve">   </v>
      </c>
      <c r="MJB38" s="81" t="str">
        <f>CONCATENATE(Inhalt_K7!MJC52,"   ",Inhalt_K7!MJD52)</f>
        <v xml:space="preserve">   </v>
      </c>
      <c r="MJC38" s="81" t="str">
        <f>CONCATENATE(Inhalt_K7!MJD52,"   ",Inhalt_K7!MJE52)</f>
        <v xml:space="preserve">   </v>
      </c>
      <c r="MJD38" s="81" t="str">
        <f>CONCATENATE(Inhalt_K7!MJE52,"   ",Inhalt_K7!MJF52)</f>
        <v xml:space="preserve">   </v>
      </c>
      <c r="MJE38" s="81" t="str">
        <f>CONCATENATE(Inhalt_K7!MJF52,"   ",Inhalt_K7!MJG52)</f>
        <v xml:space="preserve">   </v>
      </c>
      <c r="MJF38" s="81" t="str">
        <f>CONCATENATE(Inhalt_K7!MJG52,"   ",Inhalt_K7!MJH52)</f>
        <v xml:space="preserve">   </v>
      </c>
      <c r="MJG38" s="81" t="str">
        <f>CONCATENATE(Inhalt_K7!MJH52,"   ",Inhalt_K7!MJI52)</f>
        <v xml:space="preserve">   </v>
      </c>
      <c r="MJH38" s="81" t="str">
        <f>CONCATENATE(Inhalt_K7!MJI52,"   ",Inhalt_K7!MJJ52)</f>
        <v xml:space="preserve">   </v>
      </c>
      <c r="MJI38" s="81" t="str">
        <f>CONCATENATE(Inhalt_K7!MJJ52,"   ",Inhalt_K7!MJK52)</f>
        <v xml:space="preserve">   </v>
      </c>
      <c r="MJJ38" s="81" t="str">
        <f>CONCATENATE(Inhalt_K7!MJK52,"   ",Inhalt_K7!MJL52)</f>
        <v xml:space="preserve">   </v>
      </c>
      <c r="MJK38" s="81" t="str">
        <f>CONCATENATE(Inhalt_K7!MJL52,"   ",Inhalt_K7!MJM52)</f>
        <v xml:space="preserve">   </v>
      </c>
      <c r="MJL38" s="81" t="str">
        <f>CONCATENATE(Inhalt_K7!MJM52,"   ",Inhalt_K7!MJN52)</f>
        <v xml:space="preserve">   </v>
      </c>
      <c r="MJM38" s="81" t="str">
        <f>CONCATENATE(Inhalt_K7!MJN52,"   ",Inhalt_K7!MJO52)</f>
        <v xml:space="preserve">   </v>
      </c>
      <c r="MJN38" s="81" t="str">
        <f>CONCATENATE(Inhalt_K7!MJO52,"   ",Inhalt_K7!MJP52)</f>
        <v xml:space="preserve">   </v>
      </c>
      <c r="MJO38" s="81" t="str">
        <f>CONCATENATE(Inhalt_K7!MJP52,"   ",Inhalt_K7!MJQ52)</f>
        <v xml:space="preserve">   </v>
      </c>
      <c r="MJP38" s="81" t="str">
        <f>CONCATENATE(Inhalt_K7!MJQ52,"   ",Inhalt_K7!MJR52)</f>
        <v xml:space="preserve">   </v>
      </c>
      <c r="MJQ38" s="81" t="str">
        <f>CONCATENATE(Inhalt_K7!MJR52,"   ",Inhalt_K7!MJS52)</f>
        <v xml:space="preserve">   </v>
      </c>
      <c r="MJR38" s="81" t="str">
        <f>CONCATENATE(Inhalt_K7!MJS52,"   ",Inhalt_K7!MJT52)</f>
        <v xml:space="preserve">   </v>
      </c>
      <c r="MJS38" s="81" t="str">
        <f>CONCATENATE(Inhalt_K7!MJT52,"   ",Inhalt_K7!MJU52)</f>
        <v xml:space="preserve">   </v>
      </c>
      <c r="MJT38" s="81" t="str">
        <f>CONCATENATE(Inhalt_K7!MJU52,"   ",Inhalt_K7!MJV52)</f>
        <v xml:space="preserve">   </v>
      </c>
      <c r="MJU38" s="81" t="str">
        <f>CONCATENATE(Inhalt_K7!MJV52,"   ",Inhalt_K7!MJW52)</f>
        <v xml:space="preserve">   </v>
      </c>
      <c r="MJV38" s="81" t="str">
        <f>CONCATENATE(Inhalt_K7!MJW52,"   ",Inhalt_K7!MJX52)</f>
        <v xml:space="preserve">   </v>
      </c>
      <c r="MJW38" s="81" t="str">
        <f>CONCATENATE(Inhalt_K7!MJX52,"   ",Inhalt_K7!MJY52)</f>
        <v xml:space="preserve">   </v>
      </c>
      <c r="MJX38" s="81" t="str">
        <f>CONCATENATE(Inhalt_K7!MJY52,"   ",Inhalt_K7!MJZ52)</f>
        <v xml:space="preserve">   </v>
      </c>
      <c r="MJY38" s="81" t="str">
        <f>CONCATENATE(Inhalt_K7!MJZ52,"   ",Inhalt_K7!MKA52)</f>
        <v xml:space="preserve">   </v>
      </c>
      <c r="MJZ38" s="81" t="str">
        <f>CONCATENATE(Inhalt_K7!MKA52,"   ",Inhalt_K7!MKB52)</f>
        <v xml:space="preserve">   </v>
      </c>
      <c r="MKA38" s="81" t="str">
        <f>CONCATENATE(Inhalt_K7!MKB52,"   ",Inhalt_K7!MKC52)</f>
        <v xml:space="preserve">   </v>
      </c>
      <c r="MKB38" s="81" t="str">
        <f>CONCATENATE(Inhalt_K7!MKC52,"   ",Inhalt_K7!MKD52)</f>
        <v xml:space="preserve">   </v>
      </c>
      <c r="MKC38" s="81" t="str">
        <f>CONCATENATE(Inhalt_K7!MKD52,"   ",Inhalt_K7!MKE52)</f>
        <v xml:space="preserve">   </v>
      </c>
      <c r="MKD38" s="81" t="str">
        <f>CONCATENATE(Inhalt_K7!MKE52,"   ",Inhalt_K7!MKF52)</f>
        <v xml:space="preserve">   </v>
      </c>
      <c r="MKE38" s="81" t="str">
        <f>CONCATENATE(Inhalt_K7!MKF52,"   ",Inhalt_K7!MKG52)</f>
        <v xml:space="preserve">   </v>
      </c>
      <c r="MKF38" s="81" t="str">
        <f>CONCATENATE(Inhalt_K7!MKG52,"   ",Inhalt_K7!MKH52)</f>
        <v xml:space="preserve">   </v>
      </c>
      <c r="MKG38" s="81" t="str">
        <f>CONCATENATE(Inhalt_K7!MKH52,"   ",Inhalt_K7!MKI52)</f>
        <v xml:space="preserve">   </v>
      </c>
      <c r="MKH38" s="81" t="str">
        <f>CONCATENATE(Inhalt_K7!MKI52,"   ",Inhalt_K7!MKJ52)</f>
        <v xml:space="preserve">   </v>
      </c>
      <c r="MKI38" s="81" t="str">
        <f>CONCATENATE(Inhalt_K7!MKJ52,"   ",Inhalt_K7!MKK52)</f>
        <v xml:space="preserve">   </v>
      </c>
      <c r="MKJ38" s="81" t="str">
        <f>CONCATENATE(Inhalt_K7!MKK52,"   ",Inhalt_K7!MKL52)</f>
        <v xml:space="preserve">   </v>
      </c>
      <c r="MKK38" s="81" t="str">
        <f>CONCATENATE(Inhalt_K7!MKL52,"   ",Inhalt_K7!MKM52)</f>
        <v xml:space="preserve">   </v>
      </c>
      <c r="MKL38" s="81" t="str">
        <f>CONCATENATE(Inhalt_K7!MKM52,"   ",Inhalt_K7!MKN52)</f>
        <v xml:space="preserve">   </v>
      </c>
      <c r="MKM38" s="81" t="str">
        <f>CONCATENATE(Inhalt_K7!MKN52,"   ",Inhalt_K7!MKO52)</f>
        <v xml:space="preserve">   </v>
      </c>
      <c r="MKN38" s="81" t="str">
        <f>CONCATENATE(Inhalt_K7!MKO52,"   ",Inhalt_K7!MKP52)</f>
        <v xml:space="preserve">   </v>
      </c>
      <c r="MKO38" s="81" t="str">
        <f>CONCATENATE(Inhalt_K7!MKP52,"   ",Inhalt_K7!MKQ52)</f>
        <v xml:space="preserve">   </v>
      </c>
      <c r="MKP38" s="81" t="str">
        <f>CONCATENATE(Inhalt_K7!MKQ52,"   ",Inhalt_K7!MKR52)</f>
        <v xml:space="preserve">   </v>
      </c>
      <c r="MKQ38" s="81" t="str">
        <f>CONCATENATE(Inhalt_K7!MKR52,"   ",Inhalt_K7!MKS52)</f>
        <v xml:space="preserve">   </v>
      </c>
      <c r="MKR38" s="81" t="str">
        <f>CONCATENATE(Inhalt_K7!MKS52,"   ",Inhalt_K7!MKT52)</f>
        <v xml:space="preserve">   </v>
      </c>
      <c r="MKS38" s="81" t="str">
        <f>CONCATENATE(Inhalt_K7!MKT52,"   ",Inhalt_K7!MKU52)</f>
        <v xml:space="preserve">   </v>
      </c>
      <c r="MKT38" s="81" t="str">
        <f>CONCATENATE(Inhalt_K7!MKU52,"   ",Inhalt_K7!MKV52)</f>
        <v xml:space="preserve">   </v>
      </c>
      <c r="MKU38" s="81" t="str">
        <f>CONCATENATE(Inhalt_K7!MKV52,"   ",Inhalt_K7!MKW52)</f>
        <v xml:space="preserve">   </v>
      </c>
      <c r="MKV38" s="81" t="str">
        <f>CONCATENATE(Inhalt_K7!MKW52,"   ",Inhalt_K7!MKX52)</f>
        <v xml:space="preserve">   </v>
      </c>
      <c r="MKW38" s="81" t="str">
        <f>CONCATENATE(Inhalt_K7!MKX52,"   ",Inhalt_K7!MKY52)</f>
        <v xml:space="preserve">   </v>
      </c>
      <c r="MKX38" s="81" t="str">
        <f>CONCATENATE(Inhalt_K7!MKY52,"   ",Inhalt_K7!MKZ52)</f>
        <v xml:space="preserve">   </v>
      </c>
      <c r="MKY38" s="81" t="str">
        <f>CONCATENATE(Inhalt_K7!MKZ52,"   ",Inhalt_K7!MLA52)</f>
        <v xml:space="preserve">   </v>
      </c>
      <c r="MKZ38" s="81" t="str">
        <f>CONCATENATE(Inhalt_K7!MLA52,"   ",Inhalt_K7!MLB52)</f>
        <v xml:space="preserve">   </v>
      </c>
      <c r="MLA38" s="81" t="str">
        <f>CONCATENATE(Inhalt_K7!MLB52,"   ",Inhalt_K7!MLC52)</f>
        <v xml:space="preserve">   </v>
      </c>
      <c r="MLB38" s="81" t="str">
        <f>CONCATENATE(Inhalt_K7!MLC52,"   ",Inhalt_K7!MLD52)</f>
        <v xml:space="preserve">   </v>
      </c>
      <c r="MLC38" s="81" t="str">
        <f>CONCATENATE(Inhalt_K7!MLD52,"   ",Inhalt_K7!MLE52)</f>
        <v xml:space="preserve">   </v>
      </c>
      <c r="MLD38" s="81" t="str">
        <f>CONCATENATE(Inhalt_K7!MLE52,"   ",Inhalt_K7!MLF52)</f>
        <v xml:space="preserve">   </v>
      </c>
      <c r="MLE38" s="81" t="str">
        <f>CONCATENATE(Inhalt_K7!MLF52,"   ",Inhalt_K7!MLG52)</f>
        <v xml:space="preserve">   </v>
      </c>
      <c r="MLF38" s="81" t="str">
        <f>CONCATENATE(Inhalt_K7!MLG52,"   ",Inhalt_K7!MLH52)</f>
        <v xml:space="preserve">   </v>
      </c>
      <c r="MLG38" s="81" t="str">
        <f>CONCATENATE(Inhalt_K7!MLH52,"   ",Inhalt_K7!MLI52)</f>
        <v xml:space="preserve">   </v>
      </c>
      <c r="MLH38" s="81" t="str">
        <f>CONCATENATE(Inhalt_K7!MLI52,"   ",Inhalt_K7!MLJ52)</f>
        <v xml:space="preserve">   </v>
      </c>
      <c r="MLI38" s="81" t="str">
        <f>CONCATENATE(Inhalt_K7!MLJ52,"   ",Inhalt_K7!MLK52)</f>
        <v xml:space="preserve">   </v>
      </c>
      <c r="MLJ38" s="81" t="str">
        <f>CONCATENATE(Inhalt_K7!MLK52,"   ",Inhalt_K7!MLL52)</f>
        <v xml:space="preserve">   </v>
      </c>
      <c r="MLK38" s="81" t="str">
        <f>CONCATENATE(Inhalt_K7!MLL52,"   ",Inhalt_K7!MLM52)</f>
        <v xml:space="preserve">   </v>
      </c>
      <c r="MLL38" s="81" t="str">
        <f>CONCATENATE(Inhalt_K7!MLM52,"   ",Inhalt_K7!MLN52)</f>
        <v xml:space="preserve">   </v>
      </c>
      <c r="MLM38" s="81" t="str">
        <f>CONCATENATE(Inhalt_K7!MLN52,"   ",Inhalt_K7!MLO52)</f>
        <v xml:space="preserve">   </v>
      </c>
      <c r="MLN38" s="81" t="str">
        <f>CONCATENATE(Inhalt_K7!MLO52,"   ",Inhalt_K7!MLP52)</f>
        <v xml:space="preserve">   </v>
      </c>
      <c r="MLO38" s="81" t="str">
        <f>CONCATENATE(Inhalt_K7!MLP52,"   ",Inhalt_K7!MLQ52)</f>
        <v xml:space="preserve">   </v>
      </c>
      <c r="MLP38" s="81" t="str">
        <f>CONCATENATE(Inhalt_K7!MLQ52,"   ",Inhalt_K7!MLR52)</f>
        <v xml:space="preserve">   </v>
      </c>
      <c r="MLQ38" s="81" t="str">
        <f>CONCATENATE(Inhalt_K7!MLR52,"   ",Inhalt_K7!MLS52)</f>
        <v xml:space="preserve">   </v>
      </c>
      <c r="MLR38" s="81" t="str">
        <f>CONCATENATE(Inhalt_K7!MLS52,"   ",Inhalt_K7!MLT52)</f>
        <v xml:space="preserve">   </v>
      </c>
      <c r="MLS38" s="81" t="str">
        <f>CONCATENATE(Inhalt_K7!MLT52,"   ",Inhalt_K7!MLU52)</f>
        <v xml:space="preserve">   </v>
      </c>
      <c r="MLT38" s="81" t="str">
        <f>CONCATENATE(Inhalt_K7!MLU52,"   ",Inhalt_K7!MLV52)</f>
        <v xml:space="preserve">   </v>
      </c>
      <c r="MLU38" s="81" t="str">
        <f>CONCATENATE(Inhalt_K7!MLV52,"   ",Inhalt_K7!MLW52)</f>
        <v xml:space="preserve">   </v>
      </c>
      <c r="MLV38" s="81" t="str">
        <f>CONCATENATE(Inhalt_K7!MLW52,"   ",Inhalt_K7!MLX52)</f>
        <v xml:space="preserve">   </v>
      </c>
      <c r="MLW38" s="81" t="str">
        <f>CONCATENATE(Inhalt_K7!MLX52,"   ",Inhalt_K7!MLY52)</f>
        <v xml:space="preserve">   </v>
      </c>
      <c r="MLX38" s="81" t="str">
        <f>CONCATENATE(Inhalt_K7!MLY52,"   ",Inhalt_K7!MLZ52)</f>
        <v xml:space="preserve">   </v>
      </c>
      <c r="MLY38" s="81" t="str">
        <f>CONCATENATE(Inhalt_K7!MLZ52,"   ",Inhalt_K7!MMA52)</f>
        <v xml:space="preserve">   </v>
      </c>
      <c r="MLZ38" s="81" t="str">
        <f>CONCATENATE(Inhalt_K7!MMA52,"   ",Inhalt_K7!MMB52)</f>
        <v xml:space="preserve">   </v>
      </c>
      <c r="MMA38" s="81" t="str">
        <f>CONCATENATE(Inhalt_K7!MMB52,"   ",Inhalt_K7!MMC52)</f>
        <v xml:space="preserve">   </v>
      </c>
      <c r="MMB38" s="81" t="str">
        <f>CONCATENATE(Inhalt_K7!MMC52,"   ",Inhalt_K7!MMD52)</f>
        <v xml:space="preserve">   </v>
      </c>
      <c r="MMC38" s="81" t="str">
        <f>CONCATENATE(Inhalt_K7!MMD52,"   ",Inhalt_K7!MME52)</f>
        <v xml:space="preserve">   </v>
      </c>
      <c r="MMD38" s="81" t="str">
        <f>CONCATENATE(Inhalt_K7!MME52,"   ",Inhalt_K7!MMF52)</f>
        <v xml:space="preserve">   </v>
      </c>
      <c r="MME38" s="81" t="str">
        <f>CONCATENATE(Inhalt_K7!MMF52,"   ",Inhalt_K7!MMG52)</f>
        <v xml:space="preserve">   </v>
      </c>
      <c r="MMF38" s="81" t="str">
        <f>CONCATENATE(Inhalt_K7!MMG52,"   ",Inhalt_K7!MMH52)</f>
        <v xml:space="preserve">   </v>
      </c>
      <c r="MMG38" s="81" t="str">
        <f>CONCATENATE(Inhalt_K7!MMH52,"   ",Inhalt_K7!MMI52)</f>
        <v xml:space="preserve">   </v>
      </c>
      <c r="MMH38" s="81" t="str">
        <f>CONCATENATE(Inhalt_K7!MMI52,"   ",Inhalt_K7!MMJ52)</f>
        <v xml:space="preserve">   </v>
      </c>
      <c r="MMI38" s="81" t="str">
        <f>CONCATENATE(Inhalt_K7!MMJ52,"   ",Inhalt_K7!MMK52)</f>
        <v xml:space="preserve">   </v>
      </c>
      <c r="MMJ38" s="81" t="str">
        <f>CONCATENATE(Inhalt_K7!MMK52,"   ",Inhalt_K7!MML52)</f>
        <v xml:space="preserve">   </v>
      </c>
      <c r="MMK38" s="81" t="str">
        <f>CONCATENATE(Inhalt_K7!MML52,"   ",Inhalt_K7!MMM52)</f>
        <v xml:space="preserve">   </v>
      </c>
      <c r="MML38" s="81" t="str">
        <f>CONCATENATE(Inhalt_K7!MMM52,"   ",Inhalt_K7!MMN52)</f>
        <v xml:space="preserve">   </v>
      </c>
      <c r="MMM38" s="81" t="str">
        <f>CONCATENATE(Inhalt_K7!MMN52,"   ",Inhalt_K7!MMO52)</f>
        <v xml:space="preserve">   </v>
      </c>
      <c r="MMN38" s="81" t="str">
        <f>CONCATENATE(Inhalt_K7!MMO52,"   ",Inhalt_K7!MMP52)</f>
        <v xml:space="preserve">   </v>
      </c>
      <c r="MMO38" s="81" t="str">
        <f>CONCATENATE(Inhalt_K7!MMP52,"   ",Inhalt_K7!MMQ52)</f>
        <v xml:space="preserve">   </v>
      </c>
      <c r="MMP38" s="81" t="str">
        <f>CONCATENATE(Inhalt_K7!MMQ52,"   ",Inhalt_K7!MMR52)</f>
        <v xml:space="preserve">   </v>
      </c>
      <c r="MMQ38" s="81" t="str">
        <f>CONCATENATE(Inhalt_K7!MMR52,"   ",Inhalt_K7!MMS52)</f>
        <v xml:space="preserve">   </v>
      </c>
      <c r="MMR38" s="81" t="str">
        <f>CONCATENATE(Inhalt_K7!MMS52,"   ",Inhalt_K7!MMT52)</f>
        <v xml:space="preserve">   </v>
      </c>
      <c r="MMS38" s="81" t="str">
        <f>CONCATENATE(Inhalt_K7!MMT52,"   ",Inhalt_K7!MMU52)</f>
        <v xml:space="preserve">   </v>
      </c>
      <c r="MMT38" s="81" t="str">
        <f>CONCATENATE(Inhalt_K7!MMU52,"   ",Inhalt_K7!MMV52)</f>
        <v xml:space="preserve">   </v>
      </c>
      <c r="MMU38" s="81" t="str">
        <f>CONCATENATE(Inhalt_K7!MMV52,"   ",Inhalt_K7!MMW52)</f>
        <v xml:space="preserve">   </v>
      </c>
      <c r="MMV38" s="81" t="str">
        <f>CONCATENATE(Inhalt_K7!MMW52,"   ",Inhalt_K7!MMX52)</f>
        <v xml:space="preserve">   </v>
      </c>
      <c r="MMW38" s="81" t="str">
        <f>CONCATENATE(Inhalt_K7!MMX52,"   ",Inhalt_K7!MMY52)</f>
        <v xml:space="preserve">   </v>
      </c>
      <c r="MMX38" s="81" t="str">
        <f>CONCATENATE(Inhalt_K7!MMY52,"   ",Inhalt_K7!MMZ52)</f>
        <v xml:space="preserve">   </v>
      </c>
      <c r="MMY38" s="81" t="str">
        <f>CONCATENATE(Inhalt_K7!MMZ52,"   ",Inhalt_K7!MNA52)</f>
        <v xml:space="preserve">   </v>
      </c>
      <c r="MMZ38" s="81" t="str">
        <f>CONCATENATE(Inhalt_K7!MNA52,"   ",Inhalt_K7!MNB52)</f>
        <v xml:space="preserve">   </v>
      </c>
      <c r="MNA38" s="81" t="str">
        <f>CONCATENATE(Inhalt_K7!MNB52,"   ",Inhalt_K7!MNC52)</f>
        <v xml:space="preserve">   </v>
      </c>
      <c r="MNB38" s="81" t="str">
        <f>CONCATENATE(Inhalt_K7!MNC52,"   ",Inhalt_K7!MND52)</f>
        <v xml:space="preserve">   </v>
      </c>
      <c r="MNC38" s="81" t="str">
        <f>CONCATENATE(Inhalt_K7!MND52,"   ",Inhalt_K7!MNE52)</f>
        <v xml:space="preserve">   </v>
      </c>
      <c r="MND38" s="81" t="str">
        <f>CONCATENATE(Inhalt_K7!MNE52,"   ",Inhalt_K7!MNF52)</f>
        <v xml:space="preserve">   </v>
      </c>
      <c r="MNE38" s="81" t="str">
        <f>CONCATENATE(Inhalt_K7!MNF52,"   ",Inhalt_K7!MNG52)</f>
        <v xml:space="preserve">   </v>
      </c>
      <c r="MNF38" s="81" t="str">
        <f>CONCATENATE(Inhalt_K7!MNG52,"   ",Inhalt_K7!MNH52)</f>
        <v xml:space="preserve">   </v>
      </c>
      <c r="MNG38" s="81" t="str">
        <f>CONCATENATE(Inhalt_K7!MNH52,"   ",Inhalt_K7!MNI52)</f>
        <v xml:space="preserve">   </v>
      </c>
      <c r="MNH38" s="81" t="str">
        <f>CONCATENATE(Inhalt_K7!MNI52,"   ",Inhalt_K7!MNJ52)</f>
        <v xml:space="preserve">   </v>
      </c>
      <c r="MNI38" s="81" t="str">
        <f>CONCATENATE(Inhalt_K7!MNJ52,"   ",Inhalt_K7!MNK52)</f>
        <v xml:space="preserve">   </v>
      </c>
      <c r="MNJ38" s="81" t="str">
        <f>CONCATENATE(Inhalt_K7!MNK52,"   ",Inhalt_K7!MNL52)</f>
        <v xml:space="preserve">   </v>
      </c>
      <c r="MNK38" s="81" t="str">
        <f>CONCATENATE(Inhalt_K7!MNL52,"   ",Inhalt_K7!MNM52)</f>
        <v xml:space="preserve">   </v>
      </c>
      <c r="MNL38" s="81" t="str">
        <f>CONCATENATE(Inhalt_K7!MNM52,"   ",Inhalt_K7!MNN52)</f>
        <v xml:space="preserve">   </v>
      </c>
      <c r="MNM38" s="81" t="str">
        <f>CONCATENATE(Inhalt_K7!MNN52,"   ",Inhalt_K7!MNO52)</f>
        <v xml:space="preserve">   </v>
      </c>
      <c r="MNN38" s="81" t="str">
        <f>CONCATENATE(Inhalt_K7!MNO52,"   ",Inhalt_K7!MNP52)</f>
        <v xml:space="preserve">   </v>
      </c>
      <c r="MNO38" s="81" t="str">
        <f>CONCATENATE(Inhalt_K7!MNP52,"   ",Inhalt_K7!MNQ52)</f>
        <v xml:space="preserve">   </v>
      </c>
      <c r="MNP38" s="81" t="str">
        <f>CONCATENATE(Inhalt_K7!MNQ52,"   ",Inhalt_K7!MNR52)</f>
        <v xml:space="preserve">   </v>
      </c>
      <c r="MNQ38" s="81" t="str">
        <f>CONCATENATE(Inhalt_K7!MNR52,"   ",Inhalt_K7!MNS52)</f>
        <v xml:space="preserve">   </v>
      </c>
      <c r="MNR38" s="81" t="str">
        <f>CONCATENATE(Inhalt_K7!MNS52,"   ",Inhalt_K7!MNT52)</f>
        <v xml:space="preserve">   </v>
      </c>
      <c r="MNS38" s="81" t="str">
        <f>CONCATENATE(Inhalt_K7!MNT52,"   ",Inhalt_K7!MNU52)</f>
        <v xml:space="preserve">   </v>
      </c>
      <c r="MNT38" s="81" t="str">
        <f>CONCATENATE(Inhalt_K7!MNU52,"   ",Inhalt_K7!MNV52)</f>
        <v xml:space="preserve">   </v>
      </c>
      <c r="MNU38" s="81" t="str">
        <f>CONCATENATE(Inhalt_K7!MNV52,"   ",Inhalt_K7!MNW52)</f>
        <v xml:space="preserve">   </v>
      </c>
      <c r="MNV38" s="81" t="str">
        <f>CONCATENATE(Inhalt_K7!MNW52,"   ",Inhalt_K7!MNX52)</f>
        <v xml:space="preserve">   </v>
      </c>
      <c r="MNW38" s="81" t="str">
        <f>CONCATENATE(Inhalt_K7!MNX52,"   ",Inhalt_K7!MNY52)</f>
        <v xml:space="preserve">   </v>
      </c>
      <c r="MNX38" s="81" t="str">
        <f>CONCATENATE(Inhalt_K7!MNY52,"   ",Inhalt_K7!MNZ52)</f>
        <v xml:space="preserve">   </v>
      </c>
      <c r="MNY38" s="81" t="str">
        <f>CONCATENATE(Inhalt_K7!MNZ52,"   ",Inhalt_K7!MOA52)</f>
        <v xml:space="preserve">   </v>
      </c>
      <c r="MNZ38" s="81" t="str">
        <f>CONCATENATE(Inhalt_K7!MOA52,"   ",Inhalt_K7!MOB52)</f>
        <v xml:space="preserve">   </v>
      </c>
      <c r="MOA38" s="81" t="str">
        <f>CONCATENATE(Inhalt_K7!MOB52,"   ",Inhalt_K7!MOC52)</f>
        <v xml:space="preserve">   </v>
      </c>
      <c r="MOB38" s="81" t="str">
        <f>CONCATENATE(Inhalt_K7!MOC52,"   ",Inhalt_K7!MOD52)</f>
        <v xml:space="preserve">   </v>
      </c>
      <c r="MOC38" s="81" t="str">
        <f>CONCATENATE(Inhalt_K7!MOD52,"   ",Inhalt_K7!MOE52)</f>
        <v xml:space="preserve">   </v>
      </c>
      <c r="MOD38" s="81" t="str">
        <f>CONCATENATE(Inhalt_K7!MOE52,"   ",Inhalt_K7!MOF52)</f>
        <v xml:space="preserve">   </v>
      </c>
      <c r="MOE38" s="81" t="str">
        <f>CONCATENATE(Inhalt_K7!MOF52,"   ",Inhalt_K7!MOG52)</f>
        <v xml:space="preserve">   </v>
      </c>
      <c r="MOF38" s="81" t="str">
        <f>CONCATENATE(Inhalt_K7!MOG52,"   ",Inhalt_K7!MOH52)</f>
        <v xml:space="preserve">   </v>
      </c>
      <c r="MOG38" s="81" t="str">
        <f>CONCATENATE(Inhalt_K7!MOH52,"   ",Inhalt_K7!MOI52)</f>
        <v xml:space="preserve">   </v>
      </c>
      <c r="MOH38" s="81" t="str">
        <f>CONCATENATE(Inhalt_K7!MOI52,"   ",Inhalt_K7!MOJ52)</f>
        <v xml:space="preserve">   </v>
      </c>
      <c r="MOI38" s="81" t="str">
        <f>CONCATENATE(Inhalt_K7!MOJ52,"   ",Inhalt_K7!MOK52)</f>
        <v xml:space="preserve">   </v>
      </c>
      <c r="MOJ38" s="81" t="str">
        <f>CONCATENATE(Inhalt_K7!MOK52,"   ",Inhalt_K7!MOL52)</f>
        <v xml:space="preserve">   </v>
      </c>
      <c r="MOK38" s="81" t="str">
        <f>CONCATENATE(Inhalt_K7!MOL52,"   ",Inhalt_K7!MOM52)</f>
        <v xml:space="preserve">   </v>
      </c>
      <c r="MOL38" s="81" t="str">
        <f>CONCATENATE(Inhalt_K7!MOM52,"   ",Inhalt_K7!MON52)</f>
        <v xml:space="preserve">   </v>
      </c>
      <c r="MOM38" s="81" t="str">
        <f>CONCATENATE(Inhalt_K7!MON52,"   ",Inhalt_K7!MOO52)</f>
        <v xml:space="preserve">   </v>
      </c>
      <c r="MON38" s="81" t="str">
        <f>CONCATENATE(Inhalt_K7!MOO52,"   ",Inhalt_K7!MOP52)</f>
        <v xml:space="preserve">   </v>
      </c>
      <c r="MOO38" s="81" t="str">
        <f>CONCATENATE(Inhalt_K7!MOP52,"   ",Inhalt_K7!MOQ52)</f>
        <v xml:space="preserve">   </v>
      </c>
      <c r="MOP38" s="81" t="str">
        <f>CONCATENATE(Inhalt_K7!MOQ52,"   ",Inhalt_K7!MOR52)</f>
        <v xml:space="preserve">   </v>
      </c>
      <c r="MOQ38" s="81" t="str">
        <f>CONCATENATE(Inhalt_K7!MOR52,"   ",Inhalt_K7!MOS52)</f>
        <v xml:space="preserve">   </v>
      </c>
      <c r="MOR38" s="81" t="str">
        <f>CONCATENATE(Inhalt_K7!MOS52,"   ",Inhalt_K7!MOT52)</f>
        <v xml:space="preserve">   </v>
      </c>
      <c r="MOS38" s="81" t="str">
        <f>CONCATENATE(Inhalt_K7!MOT52,"   ",Inhalt_K7!MOU52)</f>
        <v xml:space="preserve">   </v>
      </c>
      <c r="MOT38" s="81" t="str">
        <f>CONCATENATE(Inhalt_K7!MOU52,"   ",Inhalt_K7!MOV52)</f>
        <v xml:space="preserve">   </v>
      </c>
      <c r="MOU38" s="81" t="str">
        <f>CONCATENATE(Inhalt_K7!MOV52,"   ",Inhalt_K7!MOW52)</f>
        <v xml:space="preserve">   </v>
      </c>
      <c r="MOV38" s="81" t="str">
        <f>CONCATENATE(Inhalt_K7!MOW52,"   ",Inhalt_K7!MOX52)</f>
        <v xml:space="preserve">   </v>
      </c>
      <c r="MOW38" s="81" t="str">
        <f>CONCATENATE(Inhalt_K7!MOX52,"   ",Inhalt_K7!MOY52)</f>
        <v xml:space="preserve">   </v>
      </c>
      <c r="MOX38" s="81" t="str">
        <f>CONCATENATE(Inhalt_K7!MOY52,"   ",Inhalt_K7!MOZ52)</f>
        <v xml:space="preserve">   </v>
      </c>
      <c r="MOY38" s="81" t="str">
        <f>CONCATENATE(Inhalt_K7!MOZ52,"   ",Inhalt_K7!MPA52)</f>
        <v xml:space="preserve">   </v>
      </c>
      <c r="MOZ38" s="81" t="str">
        <f>CONCATENATE(Inhalt_K7!MPA52,"   ",Inhalt_K7!MPB52)</f>
        <v xml:space="preserve">   </v>
      </c>
      <c r="MPA38" s="81" t="str">
        <f>CONCATENATE(Inhalt_K7!MPB52,"   ",Inhalt_K7!MPC52)</f>
        <v xml:space="preserve">   </v>
      </c>
      <c r="MPB38" s="81" t="str">
        <f>CONCATENATE(Inhalt_K7!MPC52,"   ",Inhalt_K7!MPD52)</f>
        <v xml:space="preserve">   </v>
      </c>
      <c r="MPC38" s="81" t="str">
        <f>CONCATENATE(Inhalt_K7!MPD52,"   ",Inhalt_K7!MPE52)</f>
        <v xml:space="preserve">   </v>
      </c>
      <c r="MPD38" s="81" t="str">
        <f>CONCATENATE(Inhalt_K7!MPE52,"   ",Inhalt_K7!MPF52)</f>
        <v xml:space="preserve">   </v>
      </c>
      <c r="MPE38" s="81" t="str">
        <f>CONCATENATE(Inhalt_K7!MPF52,"   ",Inhalt_K7!MPG52)</f>
        <v xml:space="preserve">   </v>
      </c>
      <c r="MPF38" s="81" t="str">
        <f>CONCATENATE(Inhalt_K7!MPG52,"   ",Inhalt_K7!MPH52)</f>
        <v xml:space="preserve">   </v>
      </c>
      <c r="MPG38" s="81" t="str">
        <f>CONCATENATE(Inhalt_K7!MPH52,"   ",Inhalt_K7!MPI52)</f>
        <v xml:space="preserve">   </v>
      </c>
      <c r="MPH38" s="81" t="str">
        <f>CONCATENATE(Inhalt_K7!MPI52,"   ",Inhalt_K7!MPJ52)</f>
        <v xml:space="preserve">   </v>
      </c>
      <c r="MPI38" s="81" t="str">
        <f>CONCATENATE(Inhalt_K7!MPJ52,"   ",Inhalt_K7!MPK52)</f>
        <v xml:space="preserve">   </v>
      </c>
      <c r="MPJ38" s="81" t="str">
        <f>CONCATENATE(Inhalt_K7!MPK52,"   ",Inhalt_K7!MPL52)</f>
        <v xml:space="preserve">   </v>
      </c>
      <c r="MPK38" s="81" t="str">
        <f>CONCATENATE(Inhalt_K7!MPL52,"   ",Inhalt_K7!MPM52)</f>
        <v xml:space="preserve">   </v>
      </c>
      <c r="MPL38" s="81" t="str">
        <f>CONCATENATE(Inhalt_K7!MPM52,"   ",Inhalt_K7!MPN52)</f>
        <v xml:space="preserve">   </v>
      </c>
      <c r="MPM38" s="81" t="str">
        <f>CONCATENATE(Inhalt_K7!MPN52,"   ",Inhalt_K7!MPO52)</f>
        <v xml:space="preserve">   </v>
      </c>
      <c r="MPN38" s="81" t="str">
        <f>CONCATENATE(Inhalt_K7!MPO52,"   ",Inhalt_K7!MPP52)</f>
        <v xml:space="preserve">   </v>
      </c>
      <c r="MPO38" s="81" t="str">
        <f>CONCATENATE(Inhalt_K7!MPP52,"   ",Inhalt_K7!MPQ52)</f>
        <v xml:space="preserve">   </v>
      </c>
      <c r="MPP38" s="81" t="str">
        <f>CONCATENATE(Inhalt_K7!MPQ52,"   ",Inhalt_K7!MPR52)</f>
        <v xml:space="preserve">   </v>
      </c>
      <c r="MPQ38" s="81" t="str">
        <f>CONCATENATE(Inhalt_K7!MPR52,"   ",Inhalt_K7!MPS52)</f>
        <v xml:space="preserve">   </v>
      </c>
      <c r="MPR38" s="81" t="str">
        <f>CONCATENATE(Inhalt_K7!MPS52,"   ",Inhalt_K7!MPT52)</f>
        <v xml:space="preserve">   </v>
      </c>
      <c r="MPS38" s="81" t="str">
        <f>CONCATENATE(Inhalt_K7!MPT52,"   ",Inhalt_K7!MPU52)</f>
        <v xml:space="preserve">   </v>
      </c>
      <c r="MPT38" s="81" t="str">
        <f>CONCATENATE(Inhalt_K7!MPU52,"   ",Inhalt_K7!MPV52)</f>
        <v xml:space="preserve">   </v>
      </c>
      <c r="MPU38" s="81" t="str">
        <f>CONCATENATE(Inhalt_K7!MPV52,"   ",Inhalt_K7!MPW52)</f>
        <v xml:space="preserve">   </v>
      </c>
      <c r="MPV38" s="81" t="str">
        <f>CONCATENATE(Inhalt_K7!MPW52,"   ",Inhalt_K7!MPX52)</f>
        <v xml:space="preserve">   </v>
      </c>
      <c r="MPW38" s="81" t="str">
        <f>CONCATENATE(Inhalt_K7!MPX52,"   ",Inhalt_K7!MPY52)</f>
        <v xml:space="preserve">   </v>
      </c>
      <c r="MPX38" s="81" t="str">
        <f>CONCATENATE(Inhalt_K7!MPY52,"   ",Inhalt_K7!MPZ52)</f>
        <v xml:space="preserve">   </v>
      </c>
      <c r="MPY38" s="81" t="str">
        <f>CONCATENATE(Inhalt_K7!MPZ52,"   ",Inhalt_K7!MQA52)</f>
        <v xml:space="preserve">   </v>
      </c>
      <c r="MPZ38" s="81" t="str">
        <f>CONCATENATE(Inhalt_K7!MQA52,"   ",Inhalt_K7!MQB52)</f>
        <v xml:space="preserve">   </v>
      </c>
      <c r="MQA38" s="81" t="str">
        <f>CONCATENATE(Inhalt_K7!MQB52,"   ",Inhalt_K7!MQC52)</f>
        <v xml:space="preserve">   </v>
      </c>
      <c r="MQB38" s="81" t="str">
        <f>CONCATENATE(Inhalt_K7!MQC52,"   ",Inhalt_K7!MQD52)</f>
        <v xml:space="preserve">   </v>
      </c>
      <c r="MQC38" s="81" t="str">
        <f>CONCATENATE(Inhalt_K7!MQD52,"   ",Inhalt_K7!MQE52)</f>
        <v xml:space="preserve">   </v>
      </c>
      <c r="MQD38" s="81" t="str">
        <f>CONCATENATE(Inhalt_K7!MQE52,"   ",Inhalt_K7!MQF52)</f>
        <v xml:space="preserve">   </v>
      </c>
      <c r="MQE38" s="81" t="str">
        <f>CONCATENATE(Inhalt_K7!MQF52,"   ",Inhalt_K7!MQG52)</f>
        <v xml:space="preserve">   </v>
      </c>
      <c r="MQF38" s="81" t="str">
        <f>CONCATENATE(Inhalt_K7!MQG52,"   ",Inhalt_K7!MQH52)</f>
        <v xml:space="preserve">   </v>
      </c>
      <c r="MQG38" s="81" t="str">
        <f>CONCATENATE(Inhalt_K7!MQH52,"   ",Inhalt_K7!MQI52)</f>
        <v xml:space="preserve">   </v>
      </c>
      <c r="MQH38" s="81" t="str">
        <f>CONCATENATE(Inhalt_K7!MQI52,"   ",Inhalt_K7!MQJ52)</f>
        <v xml:space="preserve">   </v>
      </c>
      <c r="MQI38" s="81" t="str">
        <f>CONCATENATE(Inhalt_K7!MQJ52,"   ",Inhalt_K7!MQK52)</f>
        <v xml:space="preserve">   </v>
      </c>
      <c r="MQJ38" s="81" t="str">
        <f>CONCATENATE(Inhalt_K7!MQK52,"   ",Inhalt_K7!MQL52)</f>
        <v xml:space="preserve">   </v>
      </c>
      <c r="MQK38" s="81" t="str">
        <f>CONCATENATE(Inhalt_K7!MQL52,"   ",Inhalt_K7!MQM52)</f>
        <v xml:space="preserve">   </v>
      </c>
      <c r="MQL38" s="81" t="str">
        <f>CONCATENATE(Inhalt_K7!MQM52,"   ",Inhalt_K7!MQN52)</f>
        <v xml:space="preserve">   </v>
      </c>
      <c r="MQM38" s="81" t="str">
        <f>CONCATENATE(Inhalt_K7!MQN52,"   ",Inhalt_K7!MQO52)</f>
        <v xml:space="preserve">   </v>
      </c>
      <c r="MQN38" s="81" t="str">
        <f>CONCATENATE(Inhalt_K7!MQO52,"   ",Inhalt_K7!MQP52)</f>
        <v xml:space="preserve">   </v>
      </c>
      <c r="MQO38" s="81" t="str">
        <f>CONCATENATE(Inhalt_K7!MQP52,"   ",Inhalt_K7!MQQ52)</f>
        <v xml:space="preserve">   </v>
      </c>
      <c r="MQP38" s="81" t="str">
        <f>CONCATENATE(Inhalt_K7!MQQ52,"   ",Inhalt_K7!MQR52)</f>
        <v xml:space="preserve">   </v>
      </c>
      <c r="MQQ38" s="81" t="str">
        <f>CONCATENATE(Inhalt_K7!MQR52,"   ",Inhalt_K7!MQS52)</f>
        <v xml:space="preserve">   </v>
      </c>
      <c r="MQR38" s="81" t="str">
        <f>CONCATENATE(Inhalt_K7!MQS52,"   ",Inhalt_K7!MQT52)</f>
        <v xml:space="preserve">   </v>
      </c>
      <c r="MQS38" s="81" t="str">
        <f>CONCATENATE(Inhalt_K7!MQT52,"   ",Inhalt_K7!MQU52)</f>
        <v xml:space="preserve">   </v>
      </c>
      <c r="MQT38" s="81" t="str">
        <f>CONCATENATE(Inhalt_K7!MQU52,"   ",Inhalt_K7!MQV52)</f>
        <v xml:space="preserve">   </v>
      </c>
      <c r="MQU38" s="81" t="str">
        <f>CONCATENATE(Inhalt_K7!MQV52,"   ",Inhalt_K7!MQW52)</f>
        <v xml:space="preserve">   </v>
      </c>
      <c r="MQV38" s="81" t="str">
        <f>CONCATENATE(Inhalt_K7!MQW52,"   ",Inhalt_K7!MQX52)</f>
        <v xml:space="preserve">   </v>
      </c>
      <c r="MQW38" s="81" t="str">
        <f>CONCATENATE(Inhalt_K7!MQX52,"   ",Inhalt_K7!MQY52)</f>
        <v xml:space="preserve">   </v>
      </c>
      <c r="MQX38" s="81" t="str">
        <f>CONCATENATE(Inhalt_K7!MQY52,"   ",Inhalt_K7!MQZ52)</f>
        <v xml:space="preserve">   </v>
      </c>
      <c r="MQY38" s="81" t="str">
        <f>CONCATENATE(Inhalt_K7!MQZ52,"   ",Inhalt_K7!MRA52)</f>
        <v xml:space="preserve">   </v>
      </c>
      <c r="MQZ38" s="81" t="str">
        <f>CONCATENATE(Inhalt_K7!MRA52,"   ",Inhalt_K7!MRB52)</f>
        <v xml:space="preserve">   </v>
      </c>
      <c r="MRA38" s="81" t="str">
        <f>CONCATENATE(Inhalt_K7!MRB52,"   ",Inhalt_K7!MRC52)</f>
        <v xml:space="preserve">   </v>
      </c>
      <c r="MRB38" s="81" t="str">
        <f>CONCATENATE(Inhalt_K7!MRC52,"   ",Inhalt_K7!MRD52)</f>
        <v xml:space="preserve">   </v>
      </c>
      <c r="MRC38" s="81" t="str">
        <f>CONCATENATE(Inhalt_K7!MRD52,"   ",Inhalt_K7!MRE52)</f>
        <v xml:space="preserve">   </v>
      </c>
      <c r="MRD38" s="81" t="str">
        <f>CONCATENATE(Inhalt_K7!MRE52,"   ",Inhalt_K7!MRF52)</f>
        <v xml:space="preserve">   </v>
      </c>
      <c r="MRE38" s="81" t="str">
        <f>CONCATENATE(Inhalt_K7!MRF52,"   ",Inhalt_K7!MRG52)</f>
        <v xml:space="preserve">   </v>
      </c>
      <c r="MRF38" s="81" t="str">
        <f>CONCATENATE(Inhalt_K7!MRG52,"   ",Inhalt_K7!MRH52)</f>
        <v xml:space="preserve">   </v>
      </c>
      <c r="MRG38" s="81" t="str">
        <f>CONCATENATE(Inhalt_K7!MRH52,"   ",Inhalt_K7!MRI52)</f>
        <v xml:space="preserve">   </v>
      </c>
      <c r="MRH38" s="81" t="str">
        <f>CONCATENATE(Inhalt_K7!MRI52,"   ",Inhalt_K7!MRJ52)</f>
        <v xml:space="preserve">   </v>
      </c>
      <c r="MRI38" s="81" t="str">
        <f>CONCATENATE(Inhalt_K7!MRJ52,"   ",Inhalt_K7!MRK52)</f>
        <v xml:space="preserve">   </v>
      </c>
      <c r="MRJ38" s="81" t="str">
        <f>CONCATENATE(Inhalt_K7!MRK52,"   ",Inhalt_K7!MRL52)</f>
        <v xml:space="preserve">   </v>
      </c>
      <c r="MRK38" s="81" t="str">
        <f>CONCATENATE(Inhalt_K7!MRL52,"   ",Inhalt_K7!MRM52)</f>
        <v xml:space="preserve">   </v>
      </c>
      <c r="MRL38" s="81" t="str">
        <f>CONCATENATE(Inhalt_K7!MRM52,"   ",Inhalt_K7!MRN52)</f>
        <v xml:space="preserve">   </v>
      </c>
      <c r="MRM38" s="81" t="str">
        <f>CONCATENATE(Inhalt_K7!MRN52,"   ",Inhalt_K7!MRO52)</f>
        <v xml:space="preserve">   </v>
      </c>
      <c r="MRN38" s="81" t="str">
        <f>CONCATENATE(Inhalt_K7!MRO52,"   ",Inhalt_K7!MRP52)</f>
        <v xml:space="preserve">   </v>
      </c>
      <c r="MRO38" s="81" t="str">
        <f>CONCATENATE(Inhalt_K7!MRP52,"   ",Inhalt_K7!MRQ52)</f>
        <v xml:space="preserve">   </v>
      </c>
      <c r="MRP38" s="81" t="str">
        <f>CONCATENATE(Inhalt_K7!MRQ52,"   ",Inhalt_K7!MRR52)</f>
        <v xml:space="preserve">   </v>
      </c>
      <c r="MRQ38" s="81" t="str">
        <f>CONCATENATE(Inhalt_K7!MRR52,"   ",Inhalt_K7!MRS52)</f>
        <v xml:space="preserve">   </v>
      </c>
      <c r="MRR38" s="81" t="str">
        <f>CONCATENATE(Inhalt_K7!MRS52,"   ",Inhalt_K7!MRT52)</f>
        <v xml:space="preserve">   </v>
      </c>
      <c r="MRS38" s="81" t="str">
        <f>CONCATENATE(Inhalt_K7!MRT52,"   ",Inhalt_K7!MRU52)</f>
        <v xml:space="preserve">   </v>
      </c>
      <c r="MRT38" s="81" t="str">
        <f>CONCATENATE(Inhalt_K7!MRU52,"   ",Inhalt_K7!MRV52)</f>
        <v xml:space="preserve">   </v>
      </c>
      <c r="MRU38" s="81" t="str">
        <f>CONCATENATE(Inhalt_K7!MRV52,"   ",Inhalt_K7!MRW52)</f>
        <v xml:space="preserve">   </v>
      </c>
      <c r="MRV38" s="81" t="str">
        <f>CONCATENATE(Inhalt_K7!MRW52,"   ",Inhalt_K7!MRX52)</f>
        <v xml:space="preserve">   </v>
      </c>
      <c r="MRW38" s="81" t="str">
        <f>CONCATENATE(Inhalt_K7!MRX52,"   ",Inhalt_K7!MRY52)</f>
        <v xml:space="preserve">   </v>
      </c>
      <c r="MRX38" s="81" t="str">
        <f>CONCATENATE(Inhalt_K7!MRY52,"   ",Inhalt_K7!MRZ52)</f>
        <v xml:space="preserve">   </v>
      </c>
      <c r="MRY38" s="81" t="str">
        <f>CONCATENATE(Inhalt_K7!MRZ52,"   ",Inhalt_K7!MSA52)</f>
        <v xml:space="preserve">   </v>
      </c>
      <c r="MRZ38" s="81" t="str">
        <f>CONCATENATE(Inhalt_K7!MSA52,"   ",Inhalt_K7!MSB52)</f>
        <v xml:space="preserve">   </v>
      </c>
      <c r="MSA38" s="81" t="str">
        <f>CONCATENATE(Inhalt_K7!MSB52,"   ",Inhalt_K7!MSC52)</f>
        <v xml:space="preserve">   </v>
      </c>
      <c r="MSB38" s="81" t="str">
        <f>CONCATENATE(Inhalt_K7!MSC52,"   ",Inhalt_K7!MSD52)</f>
        <v xml:space="preserve">   </v>
      </c>
      <c r="MSC38" s="81" t="str">
        <f>CONCATENATE(Inhalt_K7!MSD52,"   ",Inhalt_K7!MSE52)</f>
        <v xml:space="preserve">   </v>
      </c>
      <c r="MSD38" s="81" t="str">
        <f>CONCATENATE(Inhalt_K7!MSE52,"   ",Inhalt_K7!MSF52)</f>
        <v xml:space="preserve">   </v>
      </c>
      <c r="MSE38" s="81" t="str">
        <f>CONCATENATE(Inhalt_K7!MSF52,"   ",Inhalt_K7!MSG52)</f>
        <v xml:space="preserve">   </v>
      </c>
      <c r="MSF38" s="81" t="str">
        <f>CONCATENATE(Inhalt_K7!MSG52,"   ",Inhalt_K7!MSH52)</f>
        <v xml:space="preserve">   </v>
      </c>
      <c r="MSG38" s="81" t="str">
        <f>CONCATENATE(Inhalt_K7!MSH52,"   ",Inhalt_K7!MSI52)</f>
        <v xml:space="preserve">   </v>
      </c>
      <c r="MSH38" s="81" t="str">
        <f>CONCATENATE(Inhalt_K7!MSI52,"   ",Inhalt_K7!MSJ52)</f>
        <v xml:space="preserve">   </v>
      </c>
      <c r="MSI38" s="81" t="str">
        <f>CONCATENATE(Inhalt_K7!MSJ52,"   ",Inhalt_K7!MSK52)</f>
        <v xml:space="preserve">   </v>
      </c>
      <c r="MSJ38" s="81" t="str">
        <f>CONCATENATE(Inhalt_K7!MSK52,"   ",Inhalt_K7!MSL52)</f>
        <v xml:space="preserve">   </v>
      </c>
      <c r="MSK38" s="81" t="str">
        <f>CONCATENATE(Inhalt_K7!MSL52,"   ",Inhalt_K7!MSM52)</f>
        <v xml:space="preserve">   </v>
      </c>
      <c r="MSL38" s="81" t="str">
        <f>CONCATENATE(Inhalt_K7!MSM52,"   ",Inhalt_K7!MSN52)</f>
        <v xml:space="preserve">   </v>
      </c>
      <c r="MSM38" s="81" t="str">
        <f>CONCATENATE(Inhalt_K7!MSN52,"   ",Inhalt_K7!MSO52)</f>
        <v xml:space="preserve">   </v>
      </c>
      <c r="MSN38" s="81" t="str">
        <f>CONCATENATE(Inhalt_K7!MSO52,"   ",Inhalt_K7!MSP52)</f>
        <v xml:space="preserve">   </v>
      </c>
      <c r="MSO38" s="81" t="str">
        <f>CONCATENATE(Inhalt_K7!MSP52,"   ",Inhalt_K7!MSQ52)</f>
        <v xml:space="preserve">   </v>
      </c>
      <c r="MSP38" s="81" t="str">
        <f>CONCATENATE(Inhalt_K7!MSQ52,"   ",Inhalt_K7!MSR52)</f>
        <v xml:space="preserve">   </v>
      </c>
      <c r="MSQ38" s="81" t="str">
        <f>CONCATENATE(Inhalt_K7!MSR52,"   ",Inhalt_K7!MSS52)</f>
        <v xml:space="preserve">   </v>
      </c>
      <c r="MSR38" s="81" t="str">
        <f>CONCATENATE(Inhalt_K7!MSS52,"   ",Inhalt_K7!MST52)</f>
        <v xml:space="preserve">   </v>
      </c>
      <c r="MSS38" s="81" t="str">
        <f>CONCATENATE(Inhalt_K7!MST52,"   ",Inhalt_K7!MSU52)</f>
        <v xml:space="preserve">   </v>
      </c>
      <c r="MST38" s="81" t="str">
        <f>CONCATENATE(Inhalt_K7!MSU52,"   ",Inhalt_K7!MSV52)</f>
        <v xml:space="preserve">   </v>
      </c>
      <c r="MSU38" s="81" t="str">
        <f>CONCATENATE(Inhalt_K7!MSV52,"   ",Inhalt_K7!MSW52)</f>
        <v xml:space="preserve">   </v>
      </c>
      <c r="MSV38" s="81" t="str">
        <f>CONCATENATE(Inhalt_K7!MSW52,"   ",Inhalt_K7!MSX52)</f>
        <v xml:space="preserve">   </v>
      </c>
      <c r="MSW38" s="81" t="str">
        <f>CONCATENATE(Inhalt_K7!MSX52,"   ",Inhalt_K7!MSY52)</f>
        <v xml:space="preserve">   </v>
      </c>
      <c r="MSX38" s="81" t="str">
        <f>CONCATENATE(Inhalt_K7!MSY52,"   ",Inhalt_K7!MSZ52)</f>
        <v xml:space="preserve">   </v>
      </c>
      <c r="MSY38" s="81" t="str">
        <f>CONCATENATE(Inhalt_K7!MSZ52,"   ",Inhalt_K7!MTA52)</f>
        <v xml:space="preserve">   </v>
      </c>
      <c r="MSZ38" s="81" t="str">
        <f>CONCATENATE(Inhalt_K7!MTA52,"   ",Inhalt_K7!MTB52)</f>
        <v xml:space="preserve">   </v>
      </c>
      <c r="MTA38" s="81" t="str">
        <f>CONCATENATE(Inhalt_K7!MTB52,"   ",Inhalt_K7!MTC52)</f>
        <v xml:space="preserve">   </v>
      </c>
      <c r="MTB38" s="81" t="str">
        <f>CONCATENATE(Inhalt_K7!MTC52,"   ",Inhalt_K7!MTD52)</f>
        <v xml:space="preserve">   </v>
      </c>
      <c r="MTC38" s="81" t="str">
        <f>CONCATENATE(Inhalt_K7!MTD52,"   ",Inhalt_K7!MTE52)</f>
        <v xml:space="preserve">   </v>
      </c>
      <c r="MTD38" s="81" t="str">
        <f>CONCATENATE(Inhalt_K7!MTE52,"   ",Inhalt_K7!MTF52)</f>
        <v xml:space="preserve">   </v>
      </c>
      <c r="MTE38" s="81" t="str">
        <f>CONCATENATE(Inhalt_K7!MTF52,"   ",Inhalt_K7!MTG52)</f>
        <v xml:space="preserve">   </v>
      </c>
      <c r="MTF38" s="81" t="str">
        <f>CONCATENATE(Inhalt_K7!MTG52,"   ",Inhalt_K7!MTH52)</f>
        <v xml:space="preserve">   </v>
      </c>
      <c r="MTG38" s="81" t="str">
        <f>CONCATENATE(Inhalt_K7!MTH52,"   ",Inhalt_K7!MTI52)</f>
        <v xml:space="preserve">   </v>
      </c>
      <c r="MTH38" s="81" t="str">
        <f>CONCATENATE(Inhalt_K7!MTI52,"   ",Inhalt_K7!MTJ52)</f>
        <v xml:space="preserve">   </v>
      </c>
      <c r="MTI38" s="81" t="str">
        <f>CONCATENATE(Inhalt_K7!MTJ52,"   ",Inhalt_K7!MTK52)</f>
        <v xml:space="preserve">   </v>
      </c>
      <c r="MTJ38" s="81" t="str">
        <f>CONCATENATE(Inhalt_K7!MTK52,"   ",Inhalt_K7!MTL52)</f>
        <v xml:space="preserve">   </v>
      </c>
      <c r="MTK38" s="81" t="str">
        <f>CONCATENATE(Inhalt_K7!MTL52,"   ",Inhalt_K7!MTM52)</f>
        <v xml:space="preserve">   </v>
      </c>
      <c r="MTL38" s="81" t="str">
        <f>CONCATENATE(Inhalt_K7!MTM52,"   ",Inhalt_K7!MTN52)</f>
        <v xml:space="preserve">   </v>
      </c>
      <c r="MTM38" s="81" t="str">
        <f>CONCATENATE(Inhalt_K7!MTN52,"   ",Inhalt_K7!MTO52)</f>
        <v xml:space="preserve">   </v>
      </c>
      <c r="MTN38" s="81" t="str">
        <f>CONCATENATE(Inhalt_K7!MTO52,"   ",Inhalt_K7!MTP52)</f>
        <v xml:space="preserve">   </v>
      </c>
      <c r="MTO38" s="81" t="str">
        <f>CONCATENATE(Inhalt_K7!MTP52,"   ",Inhalt_K7!MTQ52)</f>
        <v xml:space="preserve">   </v>
      </c>
      <c r="MTP38" s="81" t="str">
        <f>CONCATENATE(Inhalt_K7!MTQ52,"   ",Inhalt_K7!MTR52)</f>
        <v xml:space="preserve">   </v>
      </c>
      <c r="MTQ38" s="81" t="str">
        <f>CONCATENATE(Inhalt_K7!MTR52,"   ",Inhalt_K7!MTS52)</f>
        <v xml:space="preserve">   </v>
      </c>
      <c r="MTR38" s="81" t="str">
        <f>CONCATENATE(Inhalt_K7!MTS52,"   ",Inhalt_K7!MTT52)</f>
        <v xml:space="preserve">   </v>
      </c>
      <c r="MTS38" s="81" t="str">
        <f>CONCATENATE(Inhalt_K7!MTT52,"   ",Inhalt_K7!MTU52)</f>
        <v xml:space="preserve">   </v>
      </c>
      <c r="MTT38" s="81" t="str">
        <f>CONCATENATE(Inhalt_K7!MTU52,"   ",Inhalt_K7!MTV52)</f>
        <v xml:space="preserve">   </v>
      </c>
      <c r="MTU38" s="81" t="str">
        <f>CONCATENATE(Inhalt_K7!MTV52,"   ",Inhalt_K7!MTW52)</f>
        <v xml:space="preserve">   </v>
      </c>
      <c r="MTV38" s="81" t="str">
        <f>CONCATENATE(Inhalt_K7!MTW52,"   ",Inhalt_K7!MTX52)</f>
        <v xml:space="preserve">   </v>
      </c>
      <c r="MTW38" s="81" t="str">
        <f>CONCATENATE(Inhalt_K7!MTX52,"   ",Inhalt_K7!MTY52)</f>
        <v xml:space="preserve">   </v>
      </c>
      <c r="MTX38" s="81" t="str">
        <f>CONCATENATE(Inhalt_K7!MTY52,"   ",Inhalt_K7!MTZ52)</f>
        <v xml:space="preserve">   </v>
      </c>
      <c r="MTY38" s="81" t="str">
        <f>CONCATENATE(Inhalt_K7!MTZ52,"   ",Inhalt_K7!MUA52)</f>
        <v xml:space="preserve">   </v>
      </c>
      <c r="MTZ38" s="81" t="str">
        <f>CONCATENATE(Inhalt_K7!MUA52,"   ",Inhalt_K7!MUB52)</f>
        <v xml:space="preserve">   </v>
      </c>
      <c r="MUA38" s="81" t="str">
        <f>CONCATENATE(Inhalt_K7!MUB52,"   ",Inhalt_K7!MUC52)</f>
        <v xml:space="preserve">   </v>
      </c>
      <c r="MUB38" s="81" t="str">
        <f>CONCATENATE(Inhalt_K7!MUC52,"   ",Inhalt_K7!MUD52)</f>
        <v xml:space="preserve">   </v>
      </c>
      <c r="MUC38" s="81" t="str">
        <f>CONCATENATE(Inhalt_K7!MUD52,"   ",Inhalt_K7!MUE52)</f>
        <v xml:space="preserve">   </v>
      </c>
      <c r="MUD38" s="81" t="str">
        <f>CONCATENATE(Inhalt_K7!MUE52,"   ",Inhalt_K7!MUF52)</f>
        <v xml:space="preserve">   </v>
      </c>
      <c r="MUE38" s="81" t="str">
        <f>CONCATENATE(Inhalt_K7!MUF52,"   ",Inhalt_K7!MUG52)</f>
        <v xml:space="preserve">   </v>
      </c>
      <c r="MUF38" s="81" t="str">
        <f>CONCATENATE(Inhalt_K7!MUG52,"   ",Inhalt_K7!MUH52)</f>
        <v xml:space="preserve">   </v>
      </c>
      <c r="MUG38" s="81" t="str">
        <f>CONCATENATE(Inhalt_K7!MUH52,"   ",Inhalt_K7!MUI52)</f>
        <v xml:space="preserve">   </v>
      </c>
      <c r="MUH38" s="81" t="str">
        <f>CONCATENATE(Inhalt_K7!MUI52,"   ",Inhalt_K7!MUJ52)</f>
        <v xml:space="preserve">   </v>
      </c>
      <c r="MUI38" s="81" t="str">
        <f>CONCATENATE(Inhalt_K7!MUJ52,"   ",Inhalt_K7!MUK52)</f>
        <v xml:space="preserve">   </v>
      </c>
      <c r="MUJ38" s="81" t="str">
        <f>CONCATENATE(Inhalt_K7!MUK52,"   ",Inhalt_K7!MUL52)</f>
        <v xml:space="preserve">   </v>
      </c>
      <c r="MUK38" s="81" t="str">
        <f>CONCATENATE(Inhalt_K7!MUL52,"   ",Inhalt_K7!MUM52)</f>
        <v xml:space="preserve">   </v>
      </c>
      <c r="MUL38" s="81" t="str">
        <f>CONCATENATE(Inhalt_K7!MUM52,"   ",Inhalt_K7!MUN52)</f>
        <v xml:space="preserve">   </v>
      </c>
      <c r="MUM38" s="81" t="str">
        <f>CONCATENATE(Inhalt_K7!MUN52,"   ",Inhalt_K7!MUO52)</f>
        <v xml:space="preserve">   </v>
      </c>
      <c r="MUN38" s="81" t="str">
        <f>CONCATENATE(Inhalt_K7!MUO52,"   ",Inhalt_K7!MUP52)</f>
        <v xml:space="preserve">   </v>
      </c>
      <c r="MUO38" s="81" t="str">
        <f>CONCATENATE(Inhalt_K7!MUP52,"   ",Inhalt_K7!MUQ52)</f>
        <v xml:space="preserve">   </v>
      </c>
      <c r="MUP38" s="81" t="str">
        <f>CONCATENATE(Inhalt_K7!MUQ52,"   ",Inhalt_K7!MUR52)</f>
        <v xml:space="preserve">   </v>
      </c>
      <c r="MUQ38" s="81" t="str">
        <f>CONCATENATE(Inhalt_K7!MUR52,"   ",Inhalt_K7!MUS52)</f>
        <v xml:space="preserve">   </v>
      </c>
      <c r="MUR38" s="81" t="str">
        <f>CONCATENATE(Inhalt_K7!MUS52,"   ",Inhalt_K7!MUT52)</f>
        <v xml:space="preserve">   </v>
      </c>
      <c r="MUS38" s="81" t="str">
        <f>CONCATENATE(Inhalt_K7!MUT52,"   ",Inhalt_K7!MUU52)</f>
        <v xml:space="preserve">   </v>
      </c>
      <c r="MUT38" s="81" t="str">
        <f>CONCATENATE(Inhalt_K7!MUU52,"   ",Inhalt_K7!MUV52)</f>
        <v xml:space="preserve">   </v>
      </c>
      <c r="MUU38" s="81" t="str">
        <f>CONCATENATE(Inhalt_K7!MUV52,"   ",Inhalt_K7!MUW52)</f>
        <v xml:space="preserve">   </v>
      </c>
      <c r="MUV38" s="81" t="str">
        <f>CONCATENATE(Inhalt_K7!MUW52,"   ",Inhalt_K7!MUX52)</f>
        <v xml:space="preserve">   </v>
      </c>
      <c r="MUW38" s="81" t="str">
        <f>CONCATENATE(Inhalt_K7!MUX52,"   ",Inhalt_K7!MUY52)</f>
        <v xml:space="preserve">   </v>
      </c>
      <c r="MUX38" s="81" t="str">
        <f>CONCATENATE(Inhalt_K7!MUY52,"   ",Inhalt_K7!MUZ52)</f>
        <v xml:space="preserve">   </v>
      </c>
      <c r="MUY38" s="81" t="str">
        <f>CONCATENATE(Inhalt_K7!MUZ52,"   ",Inhalt_K7!MVA52)</f>
        <v xml:space="preserve">   </v>
      </c>
      <c r="MUZ38" s="81" t="str">
        <f>CONCATENATE(Inhalt_K7!MVA52,"   ",Inhalt_K7!MVB52)</f>
        <v xml:space="preserve">   </v>
      </c>
      <c r="MVA38" s="81" t="str">
        <f>CONCATENATE(Inhalt_K7!MVB52,"   ",Inhalt_K7!MVC52)</f>
        <v xml:space="preserve">   </v>
      </c>
      <c r="MVB38" s="81" t="str">
        <f>CONCATENATE(Inhalt_K7!MVC52,"   ",Inhalt_K7!MVD52)</f>
        <v xml:space="preserve">   </v>
      </c>
      <c r="MVC38" s="81" t="str">
        <f>CONCATENATE(Inhalt_K7!MVD52,"   ",Inhalt_K7!MVE52)</f>
        <v xml:space="preserve">   </v>
      </c>
      <c r="MVD38" s="81" t="str">
        <f>CONCATENATE(Inhalt_K7!MVE52,"   ",Inhalt_K7!MVF52)</f>
        <v xml:space="preserve">   </v>
      </c>
      <c r="MVE38" s="81" t="str">
        <f>CONCATENATE(Inhalt_K7!MVF52,"   ",Inhalt_K7!MVG52)</f>
        <v xml:space="preserve">   </v>
      </c>
      <c r="MVF38" s="81" t="str">
        <f>CONCATENATE(Inhalt_K7!MVG52,"   ",Inhalt_K7!MVH52)</f>
        <v xml:space="preserve">   </v>
      </c>
      <c r="MVG38" s="81" t="str">
        <f>CONCATENATE(Inhalt_K7!MVH52,"   ",Inhalt_K7!MVI52)</f>
        <v xml:space="preserve">   </v>
      </c>
      <c r="MVH38" s="81" t="str">
        <f>CONCATENATE(Inhalt_K7!MVI52,"   ",Inhalt_K7!MVJ52)</f>
        <v xml:space="preserve">   </v>
      </c>
      <c r="MVI38" s="81" t="str">
        <f>CONCATENATE(Inhalt_K7!MVJ52,"   ",Inhalt_K7!MVK52)</f>
        <v xml:space="preserve">   </v>
      </c>
      <c r="MVJ38" s="81" t="str">
        <f>CONCATENATE(Inhalt_K7!MVK52,"   ",Inhalt_K7!MVL52)</f>
        <v xml:space="preserve">   </v>
      </c>
      <c r="MVK38" s="81" t="str">
        <f>CONCATENATE(Inhalt_K7!MVL52,"   ",Inhalt_K7!MVM52)</f>
        <v xml:space="preserve">   </v>
      </c>
      <c r="MVL38" s="81" t="str">
        <f>CONCATENATE(Inhalt_K7!MVM52,"   ",Inhalt_K7!MVN52)</f>
        <v xml:space="preserve">   </v>
      </c>
      <c r="MVM38" s="81" t="str">
        <f>CONCATENATE(Inhalt_K7!MVN52,"   ",Inhalt_K7!MVO52)</f>
        <v xml:space="preserve">   </v>
      </c>
      <c r="MVN38" s="81" t="str">
        <f>CONCATENATE(Inhalt_K7!MVO52,"   ",Inhalt_K7!MVP52)</f>
        <v xml:space="preserve">   </v>
      </c>
      <c r="MVO38" s="81" t="str">
        <f>CONCATENATE(Inhalt_K7!MVP52,"   ",Inhalt_K7!MVQ52)</f>
        <v xml:space="preserve">   </v>
      </c>
      <c r="MVP38" s="81" t="str">
        <f>CONCATENATE(Inhalt_K7!MVQ52,"   ",Inhalt_K7!MVR52)</f>
        <v xml:space="preserve">   </v>
      </c>
      <c r="MVQ38" s="81" t="str">
        <f>CONCATENATE(Inhalt_K7!MVR52,"   ",Inhalt_K7!MVS52)</f>
        <v xml:space="preserve">   </v>
      </c>
      <c r="MVR38" s="81" t="str">
        <f>CONCATENATE(Inhalt_K7!MVS52,"   ",Inhalt_K7!MVT52)</f>
        <v xml:space="preserve">   </v>
      </c>
      <c r="MVS38" s="81" t="str">
        <f>CONCATENATE(Inhalt_K7!MVT52,"   ",Inhalt_K7!MVU52)</f>
        <v xml:space="preserve">   </v>
      </c>
      <c r="MVT38" s="81" t="str">
        <f>CONCATENATE(Inhalt_K7!MVU52,"   ",Inhalt_K7!MVV52)</f>
        <v xml:space="preserve">   </v>
      </c>
      <c r="MVU38" s="81" t="str">
        <f>CONCATENATE(Inhalt_K7!MVV52,"   ",Inhalt_K7!MVW52)</f>
        <v xml:space="preserve">   </v>
      </c>
      <c r="MVV38" s="81" t="str">
        <f>CONCATENATE(Inhalt_K7!MVW52,"   ",Inhalt_K7!MVX52)</f>
        <v xml:space="preserve">   </v>
      </c>
      <c r="MVW38" s="81" t="str">
        <f>CONCATENATE(Inhalt_K7!MVX52,"   ",Inhalt_K7!MVY52)</f>
        <v xml:space="preserve">   </v>
      </c>
      <c r="MVX38" s="81" t="str">
        <f>CONCATENATE(Inhalt_K7!MVY52,"   ",Inhalt_K7!MVZ52)</f>
        <v xml:space="preserve">   </v>
      </c>
      <c r="MVY38" s="81" t="str">
        <f>CONCATENATE(Inhalt_K7!MVZ52,"   ",Inhalt_K7!MWA52)</f>
        <v xml:space="preserve">   </v>
      </c>
      <c r="MVZ38" s="81" t="str">
        <f>CONCATENATE(Inhalt_K7!MWA52,"   ",Inhalt_K7!MWB52)</f>
        <v xml:space="preserve">   </v>
      </c>
      <c r="MWA38" s="81" t="str">
        <f>CONCATENATE(Inhalt_K7!MWB52,"   ",Inhalt_K7!MWC52)</f>
        <v xml:space="preserve">   </v>
      </c>
      <c r="MWB38" s="81" t="str">
        <f>CONCATENATE(Inhalt_K7!MWC52,"   ",Inhalt_K7!MWD52)</f>
        <v xml:space="preserve">   </v>
      </c>
      <c r="MWC38" s="81" t="str">
        <f>CONCATENATE(Inhalt_K7!MWD52,"   ",Inhalt_K7!MWE52)</f>
        <v xml:space="preserve">   </v>
      </c>
      <c r="MWD38" s="81" t="str">
        <f>CONCATENATE(Inhalt_K7!MWE52,"   ",Inhalt_K7!MWF52)</f>
        <v xml:space="preserve">   </v>
      </c>
      <c r="MWE38" s="81" t="str">
        <f>CONCATENATE(Inhalt_K7!MWF52,"   ",Inhalt_K7!MWG52)</f>
        <v xml:space="preserve">   </v>
      </c>
      <c r="MWF38" s="81" t="str">
        <f>CONCATENATE(Inhalt_K7!MWG52,"   ",Inhalt_K7!MWH52)</f>
        <v xml:space="preserve">   </v>
      </c>
      <c r="MWG38" s="81" t="str">
        <f>CONCATENATE(Inhalt_K7!MWH52,"   ",Inhalt_K7!MWI52)</f>
        <v xml:space="preserve">   </v>
      </c>
      <c r="MWH38" s="81" t="str">
        <f>CONCATENATE(Inhalt_K7!MWI52,"   ",Inhalt_K7!MWJ52)</f>
        <v xml:space="preserve">   </v>
      </c>
      <c r="MWI38" s="81" t="str">
        <f>CONCATENATE(Inhalt_K7!MWJ52,"   ",Inhalt_K7!MWK52)</f>
        <v xml:space="preserve">   </v>
      </c>
      <c r="MWJ38" s="81" t="str">
        <f>CONCATENATE(Inhalt_K7!MWK52,"   ",Inhalt_K7!MWL52)</f>
        <v xml:space="preserve">   </v>
      </c>
      <c r="MWK38" s="81" t="str">
        <f>CONCATENATE(Inhalt_K7!MWL52,"   ",Inhalt_K7!MWM52)</f>
        <v xml:space="preserve">   </v>
      </c>
      <c r="MWL38" s="81" t="str">
        <f>CONCATENATE(Inhalt_K7!MWM52,"   ",Inhalt_K7!MWN52)</f>
        <v xml:space="preserve">   </v>
      </c>
      <c r="MWM38" s="81" t="str">
        <f>CONCATENATE(Inhalt_K7!MWN52,"   ",Inhalt_K7!MWO52)</f>
        <v xml:space="preserve">   </v>
      </c>
      <c r="MWN38" s="81" t="str">
        <f>CONCATENATE(Inhalt_K7!MWO52,"   ",Inhalt_K7!MWP52)</f>
        <v xml:space="preserve">   </v>
      </c>
      <c r="MWO38" s="81" t="str">
        <f>CONCATENATE(Inhalt_K7!MWP52,"   ",Inhalt_K7!MWQ52)</f>
        <v xml:space="preserve">   </v>
      </c>
      <c r="MWP38" s="81" t="str">
        <f>CONCATENATE(Inhalt_K7!MWQ52,"   ",Inhalt_K7!MWR52)</f>
        <v xml:space="preserve">   </v>
      </c>
      <c r="MWQ38" s="81" t="str">
        <f>CONCATENATE(Inhalt_K7!MWR52,"   ",Inhalt_K7!MWS52)</f>
        <v xml:space="preserve">   </v>
      </c>
      <c r="MWR38" s="81" t="str">
        <f>CONCATENATE(Inhalt_K7!MWS52,"   ",Inhalt_K7!MWT52)</f>
        <v xml:space="preserve">   </v>
      </c>
      <c r="MWS38" s="81" t="str">
        <f>CONCATENATE(Inhalt_K7!MWT52,"   ",Inhalt_K7!MWU52)</f>
        <v xml:space="preserve">   </v>
      </c>
      <c r="MWT38" s="81" t="str">
        <f>CONCATENATE(Inhalt_K7!MWU52,"   ",Inhalt_K7!MWV52)</f>
        <v xml:space="preserve">   </v>
      </c>
      <c r="MWU38" s="81" t="str">
        <f>CONCATENATE(Inhalt_K7!MWV52,"   ",Inhalt_K7!MWW52)</f>
        <v xml:space="preserve">   </v>
      </c>
      <c r="MWV38" s="81" t="str">
        <f>CONCATENATE(Inhalt_K7!MWW52,"   ",Inhalt_K7!MWX52)</f>
        <v xml:space="preserve">   </v>
      </c>
      <c r="MWW38" s="81" t="str">
        <f>CONCATENATE(Inhalt_K7!MWX52,"   ",Inhalt_K7!MWY52)</f>
        <v xml:space="preserve">   </v>
      </c>
      <c r="MWX38" s="81" t="str">
        <f>CONCATENATE(Inhalt_K7!MWY52,"   ",Inhalt_K7!MWZ52)</f>
        <v xml:space="preserve">   </v>
      </c>
      <c r="MWY38" s="81" t="str">
        <f>CONCATENATE(Inhalt_K7!MWZ52,"   ",Inhalt_K7!MXA52)</f>
        <v xml:space="preserve">   </v>
      </c>
      <c r="MWZ38" s="81" t="str">
        <f>CONCATENATE(Inhalt_K7!MXA52,"   ",Inhalt_K7!MXB52)</f>
        <v xml:space="preserve">   </v>
      </c>
      <c r="MXA38" s="81" t="str">
        <f>CONCATENATE(Inhalt_K7!MXB52,"   ",Inhalt_K7!MXC52)</f>
        <v xml:space="preserve">   </v>
      </c>
      <c r="MXB38" s="81" t="str">
        <f>CONCATENATE(Inhalt_K7!MXC52,"   ",Inhalt_K7!MXD52)</f>
        <v xml:space="preserve">   </v>
      </c>
      <c r="MXC38" s="81" t="str">
        <f>CONCATENATE(Inhalt_K7!MXD52,"   ",Inhalt_K7!MXE52)</f>
        <v xml:space="preserve">   </v>
      </c>
      <c r="MXD38" s="81" t="str">
        <f>CONCATENATE(Inhalt_K7!MXE52,"   ",Inhalt_K7!MXF52)</f>
        <v xml:space="preserve">   </v>
      </c>
      <c r="MXE38" s="81" t="str">
        <f>CONCATENATE(Inhalt_K7!MXF52,"   ",Inhalt_K7!MXG52)</f>
        <v xml:space="preserve">   </v>
      </c>
      <c r="MXF38" s="81" t="str">
        <f>CONCATENATE(Inhalt_K7!MXG52,"   ",Inhalt_K7!MXH52)</f>
        <v xml:space="preserve">   </v>
      </c>
      <c r="MXG38" s="81" t="str">
        <f>CONCATENATE(Inhalt_K7!MXH52,"   ",Inhalt_K7!MXI52)</f>
        <v xml:space="preserve">   </v>
      </c>
      <c r="MXH38" s="81" t="str">
        <f>CONCATENATE(Inhalt_K7!MXI52,"   ",Inhalt_K7!MXJ52)</f>
        <v xml:space="preserve">   </v>
      </c>
      <c r="MXI38" s="81" t="str">
        <f>CONCATENATE(Inhalt_K7!MXJ52,"   ",Inhalt_K7!MXK52)</f>
        <v xml:space="preserve">   </v>
      </c>
      <c r="MXJ38" s="81" t="str">
        <f>CONCATENATE(Inhalt_K7!MXK52,"   ",Inhalt_K7!MXL52)</f>
        <v xml:space="preserve">   </v>
      </c>
      <c r="MXK38" s="81" t="str">
        <f>CONCATENATE(Inhalt_K7!MXL52,"   ",Inhalt_K7!MXM52)</f>
        <v xml:space="preserve">   </v>
      </c>
      <c r="MXL38" s="81" t="str">
        <f>CONCATENATE(Inhalt_K7!MXM52,"   ",Inhalt_K7!MXN52)</f>
        <v xml:space="preserve">   </v>
      </c>
      <c r="MXM38" s="81" t="str">
        <f>CONCATENATE(Inhalt_K7!MXN52,"   ",Inhalt_K7!MXO52)</f>
        <v xml:space="preserve">   </v>
      </c>
      <c r="MXN38" s="81" t="str">
        <f>CONCATENATE(Inhalt_K7!MXO52,"   ",Inhalt_K7!MXP52)</f>
        <v xml:space="preserve">   </v>
      </c>
      <c r="MXO38" s="81" t="str">
        <f>CONCATENATE(Inhalt_K7!MXP52,"   ",Inhalt_K7!MXQ52)</f>
        <v xml:space="preserve">   </v>
      </c>
      <c r="MXP38" s="81" t="str">
        <f>CONCATENATE(Inhalt_K7!MXQ52,"   ",Inhalt_K7!MXR52)</f>
        <v xml:space="preserve">   </v>
      </c>
      <c r="MXQ38" s="81" t="str">
        <f>CONCATENATE(Inhalt_K7!MXR52,"   ",Inhalt_K7!MXS52)</f>
        <v xml:space="preserve">   </v>
      </c>
      <c r="MXR38" s="81" t="str">
        <f>CONCATENATE(Inhalt_K7!MXS52,"   ",Inhalt_K7!MXT52)</f>
        <v xml:space="preserve">   </v>
      </c>
      <c r="MXS38" s="81" t="str">
        <f>CONCATENATE(Inhalt_K7!MXT52,"   ",Inhalt_K7!MXU52)</f>
        <v xml:space="preserve">   </v>
      </c>
      <c r="MXT38" s="81" t="str">
        <f>CONCATENATE(Inhalt_K7!MXU52,"   ",Inhalt_K7!MXV52)</f>
        <v xml:space="preserve">   </v>
      </c>
      <c r="MXU38" s="81" t="str">
        <f>CONCATENATE(Inhalt_K7!MXV52,"   ",Inhalt_K7!MXW52)</f>
        <v xml:space="preserve">   </v>
      </c>
      <c r="MXV38" s="81" t="str">
        <f>CONCATENATE(Inhalt_K7!MXW52,"   ",Inhalt_K7!MXX52)</f>
        <v xml:space="preserve">   </v>
      </c>
      <c r="MXW38" s="81" t="str">
        <f>CONCATENATE(Inhalt_K7!MXX52,"   ",Inhalt_K7!MXY52)</f>
        <v xml:space="preserve">   </v>
      </c>
      <c r="MXX38" s="81" t="str">
        <f>CONCATENATE(Inhalt_K7!MXY52,"   ",Inhalt_K7!MXZ52)</f>
        <v xml:space="preserve">   </v>
      </c>
      <c r="MXY38" s="81" t="str">
        <f>CONCATENATE(Inhalt_K7!MXZ52,"   ",Inhalt_K7!MYA52)</f>
        <v xml:space="preserve">   </v>
      </c>
      <c r="MXZ38" s="81" t="str">
        <f>CONCATENATE(Inhalt_K7!MYA52,"   ",Inhalt_K7!MYB52)</f>
        <v xml:space="preserve">   </v>
      </c>
      <c r="MYA38" s="81" t="str">
        <f>CONCATENATE(Inhalt_K7!MYB52,"   ",Inhalt_K7!MYC52)</f>
        <v xml:space="preserve">   </v>
      </c>
      <c r="MYB38" s="81" t="str">
        <f>CONCATENATE(Inhalt_K7!MYC52,"   ",Inhalt_K7!MYD52)</f>
        <v xml:space="preserve">   </v>
      </c>
      <c r="MYC38" s="81" t="str">
        <f>CONCATENATE(Inhalt_K7!MYD52,"   ",Inhalt_K7!MYE52)</f>
        <v xml:space="preserve">   </v>
      </c>
      <c r="MYD38" s="81" t="str">
        <f>CONCATENATE(Inhalt_K7!MYE52,"   ",Inhalt_K7!MYF52)</f>
        <v xml:space="preserve">   </v>
      </c>
      <c r="MYE38" s="81" t="str">
        <f>CONCATENATE(Inhalt_K7!MYF52,"   ",Inhalt_K7!MYG52)</f>
        <v xml:space="preserve">   </v>
      </c>
      <c r="MYF38" s="81" t="str">
        <f>CONCATENATE(Inhalt_K7!MYG52,"   ",Inhalt_K7!MYH52)</f>
        <v xml:space="preserve">   </v>
      </c>
      <c r="MYG38" s="81" t="str">
        <f>CONCATENATE(Inhalt_K7!MYH52,"   ",Inhalt_K7!MYI52)</f>
        <v xml:space="preserve">   </v>
      </c>
      <c r="MYH38" s="81" t="str">
        <f>CONCATENATE(Inhalt_K7!MYI52,"   ",Inhalt_K7!MYJ52)</f>
        <v xml:space="preserve">   </v>
      </c>
      <c r="MYI38" s="81" t="str">
        <f>CONCATENATE(Inhalt_K7!MYJ52,"   ",Inhalt_K7!MYK52)</f>
        <v xml:space="preserve">   </v>
      </c>
      <c r="MYJ38" s="81" t="str">
        <f>CONCATENATE(Inhalt_K7!MYK52,"   ",Inhalt_K7!MYL52)</f>
        <v xml:space="preserve">   </v>
      </c>
      <c r="MYK38" s="81" t="str">
        <f>CONCATENATE(Inhalt_K7!MYL52,"   ",Inhalt_K7!MYM52)</f>
        <v xml:space="preserve">   </v>
      </c>
      <c r="MYL38" s="81" t="str">
        <f>CONCATENATE(Inhalt_K7!MYM52,"   ",Inhalt_K7!MYN52)</f>
        <v xml:space="preserve">   </v>
      </c>
      <c r="MYM38" s="81" t="str">
        <f>CONCATENATE(Inhalt_K7!MYN52,"   ",Inhalt_K7!MYO52)</f>
        <v xml:space="preserve">   </v>
      </c>
      <c r="MYN38" s="81" t="str">
        <f>CONCATENATE(Inhalt_K7!MYO52,"   ",Inhalt_K7!MYP52)</f>
        <v xml:space="preserve">   </v>
      </c>
      <c r="MYO38" s="81" t="str">
        <f>CONCATENATE(Inhalt_K7!MYP52,"   ",Inhalt_K7!MYQ52)</f>
        <v xml:space="preserve">   </v>
      </c>
      <c r="MYP38" s="81" t="str">
        <f>CONCATENATE(Inhalt_K7!MYQ52,"   ",Inhalt_K7!MYR52)</f>
        <v xml:space="preserve">   </v>
      </c>
      <c r="MYQ38" s="81" t="str">
        <f>CONCATENATE(Inhalt_K7!MYR52,"   ",Inhalt_K7!MYS52)</f>
        <v xml:space="preserve">   </v>
      </c>
      <c r="MYR38" s="81" t="str">
        <f>CONCATENATE(Inhalt_K7!MYS52,"   ",Inhalt_K7!MYT52)</f>
        <v xml:space="preserve">   </v>
      </c>
      <c r="MYS38" s="81" t="str">
        <f>CONCATENATE(Inhalt_K7!MYT52,"   ",Inhalt_K7!MYU52)</f>
        <v xml:space="preserve">   </v>
      </c>
      <c r="MYT38" s="81" t="str">
        <f>CONCATENATE(Inhalt_K7!MYU52,"   ",Inhalt_K7!MYV52)</f>
        <v xml:space="preserve">   </v>
      </c>
      <c r="MYU38" s="81" t="str">
        <f>CONCATENATE(Inhalt_K7!MYV52,"   ",Inhalt_K7!MYW52)</f>
        <v xml:space="preserve">   </v>
      </c>
      <c r="MYV38" s="81" t="str">
        <f>CONCATENATE(Inhalt_K7!MYW52,"   ",Inhalt_K7!MYX52)</f>
        <v xml:space="preserve">   </v>
      </c>
      <c r="MYW38" s="81" t="str">
        <f>CONCATENATE(Inhalt_K7!MYX52,"   ",Inhalt_K7!MYY52)</f>
        <v xml:space="preserve">   </v>
      </c>
      <c r="MYX38" s="81" t="str">
        <f>CONCATENATE(Inhalt_K7!MYY52,"   ",Inhalt_K7!MYZ52)</f>
        <v xml:space="preserve">   </v>
      </c>
      <c r="MYY38" s="81" t="str">
        <f>CONCATENATE(Inhalt_K7!MYZ52,"   ",Inhalt_K7!MZA52)</f>
        <v xml:space="preserve">   </v>
      </c>
      <c r="MYZ38" s="81" t="str">
        <f>CONCATENATE(Inhalt_K7!MZA52,"   ",Inhalt_K7!MZB52)</f>
        <v xml:space="preserve">   </v>
      </c>
      <c r="MZA38" s="81" t="str">
        <f>CONCATENATE(Inhalt_K7!MZB52,"   ",Inhalt_K7!MZC52)</f>
        <v xml:space="preserve">   </v>
      </c>
      <c r="MZB38" s="81" t="str">
        <f>CONCATENATE(Inhalt_K7!MZC52,"   ",Inhalt_K7!MZD52)</f>
        <v xml:space="preserve">   </v>
      </c>
      <c r="MZC38" s="81" t="str">
        <f>CONCATENATE(Inhalt_K7!MZD52,"   ",Inhalt_K7!MZE52)</f>
        <v xml:space="preserve">   </v>
      </c>
      <c r="MZD38" s="81" t="str">
        <f>CONCATENATE(Inhalt_K7!MZE52,"   ",Inhalt_K7!MZF52)</f>
        <v xml:space="preserve">   </v>
      </c>
      <c r="MZE38" s="81" t="str">
        <f>CONCATENATE(Inhalt_K7!MZF52,"   ",Inhalt_K7!MZG52)</f>
        <v xml:space="preserve">   </v>
      </c>
      <c r="MZF38" s="81" t="str">
        <f>CONCATENATE(Inhalt_K7!MZG52,"   ",Inhalt_K7!MZH52)</f>
        <v xml:space="preserve">   </v>
      </c>
      <c r="MZG38" s="81" t="str">
        <f>CONCATENATE(Inhalt_K7!MZH52,"   ",Inhalt_K7!MZI52)</f>
        <v xml:space="preserve">   </v>
      </c>
      <c r="MZH38" s="81" t="str">
        <f>CONCATENATE(Inhalt_K7!MZI52,"   ",Inhalt_K7!MZJ52)</f>
        <v xml:space="preserve">   </v>
      </c>
      <c r="MZI38" s="81" t="str">
        <f>CONCATENATE(Inhalt_K7!MZJ52,"   ",Inhalt_K7!MZK52)</f>
        <v xml:space="preserve">   </v>
      </c>
      <c r="MZJ38" s="81" t="str">
        <f>CONCATENATE(Inhalt_K7!MZK52,"   ",Inhalt_K7!MZL52)</f>
        <v xml:space="preserve">   </v>
      </c>
      <c r="MZK38" s="81" t="str">
        <f>CONCATENATE(Inhalt_K7!MZL52,"   ",Inhalt_K7!MZM52)</f>
        <v xml:space="preserve">   </v>
      </c>
      <c r="MZL38" s="81" t="str">
        <f>CONCATENATE(Inhalt_K7!MZM52,"   ",Inhalt_K7!MZN52)</f>
        <v xml:space="preserve">   </v>
      </c>
      <c r="MZM38" s="81" t="str">
        <f>CONCATENATE(Inhalt_K7!MZN52,"   ",Inhalt_K7!MZO52)</f>
        <v xml:space="preserve">   </v>
      </c>
      <c r="MZN38" s="81" t="str">
        <f>CONCATENATE(Inhalt_K7!MZO52,"   ",Inhalt_K7!MZP52)</f>
        <v xml:space="preserve">   </v>
      </c>
      <c r="MZO38" s="81" t="str">
        <f>CONCATENATE(Inhalt_K7!MZP52,"   ",Inhalt_K7!MZQ52)</f>
        <v xml:space="preserve">   </v>
      </c>
      <c r="MZP38" s="81" t="str">
        <f>CONCATENATE(Inhalt_K7!MZQ52,"   ",Inhalt_K7!MZR52)</f>
        <v xml:space="preserve">   </v>
      </c>
      <c r="MZQ38" s="81" t="str">
        <f>CONCATENATE(Inhalt_K7!MZR52,"   ",Inhalt_K7!MZS52)</f>
        <v xml:space="preserve">   </v>
      </c>
      <c r="MZR38" s="81" t="str">
        <f>CONCATENATE(Inhalt_K7!MZS52,"   ",Inhalt_K7!MZT52)</f>
        <v xml:space="preserve">   </v>
      </c>
      <c r="MZS38" s="81" t="str">
        <f>CONCATENATE(Inhalt_K7!MZT52,"   ",Inhalt_K7!MZU52)</f>
        <v xml:space="preserve">   </v>
      </c>
      <c r="MZT38" s="81" t="str">
        <f>CONCATENATE(Inhalt_K7!MZU52,"   ",Inhalt_K7!MZV52)</f>
        <v xml:space="preserve">   </v>
      </c>
      <c r="MZU38" s="81" t="str">
        <f>CONCATENATE(Inhalt_K7!MZV52,"   ",Inhalt_K7!MZW52)</f>
        <v xml:space="preserve">   </v>
      </c>
      <c r="MZV38" s="81" t="str">
        <f>CONCATENATE(Inhalt_K7!MZW52,"   ",Inhalt_K7!MZX52)</f>
        <v xml:space="preserve">   </v>
      </c>
      <c r="MZW38" s="81" t="str">
        <f>CONCATENATE(Inhalt_K7!MZX52,"   ",Inhalt_K7!MZY52)</f>
        <v xml:space="preserve">   </v>
      </c>
      <c r="MZX38" s="81" t="str">
        <f>CONCATENATE(Inhalt_K7!MZY52,"   ",Inhalt_K7!MZZ52)</f>
        <v xml:space="preserve">   </v>
      </c>
      <c r="MZY38" s="81" t="str">
        <f>CONCATENATE(Inhalt_K7!MZZ52,"   ",Inhalt_K7!NAA52)</f>
        <v xml:space="preserve">   </v>
      </c>
      <c r="MZZ38" s="81" t="str">
        <f>CONCATENATE(Inhalt_K7!NAA52,"   ",Inhalt_K7!NAB52)</f>
        <v xml:space="preserve">   </v>
      </c>
      <c r="NAA38" s="81" t="str">
        <f>CONCATENATE(Inhalt_K7!NAB52,"   ",Inhalt_K7!NAC52)</f>
        <v xml:space="preserve">   </v>
      </c>
      <c r="NAB38" s="81" t="str">
        <f>CONCATENATE(Inhalt_K7!NAC52,"   ",Inhalt_K7!NAD52)</f>
        <v xml:space="preserve">   </v>
      </c>
      <c r="NAC38" s="81" t="str">
        <f>CONCATENATE(Inhalt_K7!NAD52,"   ",Inhalt_K7!NAE52)</f>
        <v xml:space="preserve">   </v>
      </c>
      <c r="NAD38" s="81" t="str">
        <f>CONCATENATE(Inhalt_K7!NAE52,"   ",Inhalt_K7!NAF52)</f>
        <v xml:space="preserve">   </v>
      </c>
      <c r="NAE38" s="81" t="str">
        <f>CONCATENATE(Inhalt_K7!NAF52,"   ",Inhalt_K7!NAG52)</f>
        <v xml:space="preserve">   </v>
      </c>
      <c r="NAF38" s="81" t="str">
        <f>CONCATENATE(Inhalt_K7!NAG52,"   ",Inhalt_K7!NAH52)</f>
        <v xml:space="preserve">   </v>
      </c>
      <c r="NAG38" s="81" t="str">
        <f>CONCATENATE(Inhalt_K7!NAH52,"   ",Inhalt_K7!NAI52)</f>
        <v xml:space="preserve">   </v>
      </c>
      <c r="NAH38" s="81" t="str">
        <f>CONCATENATE(Inhalt_K7!NAI52,"   ",Inhalt_K7!NAJ52)</f>
        <v xml:space="preserve">   </v>
      </c>
      <c r="NAI38" s="81" t="str">
        <f>CONCATENATE(Inhalt_K7!NAJ52,"   ",Inhalt_K7!NAK52)</f>
        <v xml:space="preserve">   </v>
      </c>
      <c r="NAJ38" s="81" t="str">
        <f>CONCATENATE(Inhalt_K7!NAK52,"   ",Inhalt_K7!NAL52)</f>
        <v xml:space="preserve">   </v>
      </c>
      <c r="NAK38" s="81" t="str">
        <f>CONCATENATE(Inhalt_K7!NAL52,"   ",Inhalt_K7!NAM52)</f>
        <v xml:space="preserve">   </v>
      </c>
      <c r="NAL38" s="81" t="str">
        <f>CONCATENATE(Inhalt_K7!NAM52,"   ",Inhalt_K7!NAN52)</f>
        <v xml:space="preserve">   </v>
      </c>
      <c r="NAM38" s="81" t="str">
        <f>CONCATENATE(Inhalt_K7!NAN52,"   ",Inhalt_K7!NAO52)</f>
        <v xml:space="preserve">   </v>
      </c>
      <c r="NAN38" s="81" t="str">
        <f>CONCATENATE(Inhalt_K7!NAO52,"   ",Inhalt_K7!NAP52)</f>
        <v xml:space="preserve">   </v>
      </c>
      <c r="NAO38" s="81" t="str">
        <f>CONCATENATE(Inhalt_K7!NAP52,"   ",Inhalt_K7!NAQ52)</f>
        <v xml:space="preserve">   </v>
      </c>
      <c r="NAP38" s="81" t="str">
        <f>CONCATENATE(Inhalt_K7!NAQ52,"   ",Inhalt_K7!NAR52)</f>
        <v xml:space="preserve">   </v>
      </c>
      <c r="NAQ38" s="81" t="str">
        <f>CONCATENATE(Inhalt_K7!NAR52,"   ",Inhalt_K7!NAS52)</f>
        <v xml:space="preserve">   </v>
      </c>
      <c r="NAR38" s="81" t="str">
        <f>CONCATENATE(Inhalt_K7!NAS52,"   ",Inhalt_K7!NAT52)</f>
        <v xml:space="preserve">   </v>
      </c>
      <c r="NAS38" s="81" t="str">
        <f>CONCATENATE(Inhalt_K7!NAT52,"   ",Inhalt_K7!NAU52)</f>
        <v xml:space="preserve">   </v>
      </c>
      <c r="NAT38" s="81" t="str">
        <f>CONCATENATE(Inhalt_K7!NAU52,"   ",Inhalt_K7!NAV52)</f>
        <v xml:space="preserve">   </v>
      </c>
      <c r="NAU38" s="81" t="str">
        <f>CONCATENATE(Inhalt_K7!NAV52,"   ",Inhalt_K7!NAW52)</f>
        <v xml:space="preserve">   </v>
      </c>
      <c r="NAV38" s="81" t="str">
        <f>CONCATENATE(Inhalt_K7!NAW52,"   ",Inhalt_K7!NAX52)</f>
        <v xml:space="preserve">   </v>
      </c>
      <c r="NAW38" s="81" t="str">
        <f>CONCATENATE(Inhalt_K7!NAX52,"   ",Inhalt_K7!NAY52)</f>
        <v xml:space="preserve">   </v>
      </c>
      <c r="NAX38" s="81" t="str">
        <f>CONCATENATE(Inhalt_K7!NAY52,"   ",Inhalt_K7!NAZ52)</f>
        <v xml:space="preserve">   </v>
      </c>
      <c r="NAY38" s="81" t="str">
        <f>CONCATENATE(Inhalt_K7!NAZ52,"   ",Inhalt_K7!NBA52)</f>
        <v xml:space="preserve">   </v>
      </c>
      <c r="NAZ38" s="81" t="str">
        <f>CONCATENATE(Inhalt_K7!NBA52,"   ",Inhalt_K7!NBB52)</f>
        <v xml:space="preserve">   </v>
      </c>
      <c r="NBA38" s="81" t="str">
        <f>CONCATENATE(Inhalt_K7!NBB52,"   ",Inhalt_K7!NBC52)</f>
        <v xml:space="preserve">   </v>
      </c>
      <c r="NBB38" s="81" t="str">
        <f>CONCATENATE(Inhalt_K7!NBC52,"   ",Inhalt_K7!NBD52)</f>
        <v xml:space="preserve">   </v>
      </c>
      <c r="NBC38" s="81" t="str">
        <f>CONCATENATE(Inhalt_K7!NBD52,"   ",Inhalt_K7!NBE52)</f>
        <v xml:space="preserve">   </v>
      </c>
      <c r="NBD38" s="81" t="str">
        <f>CONCATENATE(Inhalt_K7!NBE52,"   ",Inhalt_K7!NBF52)</f>
        <v xml:space="preserve">   </v>
      </c>
      <c r="NBE38" s="81" t="str">
        <f>CONCATENATE(Inhalt_K7!NBF52,"   ",Inhalt_K7!NBG52)</f>
        <v xml:space="preserve">   </v>
      </c>
      <c r="NBF38" s="81" t="str">
        <f>CONCATENATE(Inhalt_K7!NBG52,"   ",Inhalt_K7!NBH52)</f>
        <v xml:space="preserve">   </v>
      </c>
      <c r="NBG38" s="81" t="str">
        <f>CONCATENATE(Inhalt_K7!NBH52,"   ",Inhalt_K7!NBI52)</f>
        <v xml:space="preserve">   </v>
      </c>
      <c r="NBH38" s="81" t="str">
        <f>CONCATENATE(Inhalt_K7!NBI52,"   ",Inhalt_K7!NBJ52)</f>
        <v xml:space="preserve">   </v>
      </c>
      <c r="NBI38" s="81" t="str">
        <f>CONCATENATE(Inhalt_K7!NBJ52,"   ",Inhalt_K7!NBK52)</f>
        <v xml:space="preserve">   </v>
      </c>
      <c r="NBJ38" s="81" t="str">
        <f>CONCATENATE(Inhalt_K7!NBK52,"   ",Inhalt_K7!NBL52)</f>
        <v xml:space="preserve">   </v>
      </c>
      <c r="NBK38" s="81" t="str">
        <f>CONCATENATE(Inhalt_K7!NBL52,"   ",Inhalt_K7!NBM52)</f>
        <v xml:space="preserve">   </v>
      </c>
      <c r="NBL38" s="81" t="str">
        <f>CONCATENATE(Inhalt_K7!NBM52,"   ",Inhalt_K7!NBN52)</f>
        <v xml:space="preserve">   </v>
      </c>
      <c r="NBM38" s="81" t="str">
        <f>CONCATENATE(Inhalt_K7!NBN52,"   ",Inhalt_K7!NBO52)</f>
        <v xml:space="preserve">   </v>
      </c>
      <c r="NBN38" s="81" t="str">
        <f>CONCATENATE(Inhalt_K7!NBO52,"   ",Inhalt_K7!NBP52)</f>
        <v xml:space="preserve">   </v>
      </c>
      <c r="NBO38" s="81" t="str">
        <f>CONCATENATE(Inhalt_K7!NBP52,"   ",Inhalt_K7!NBQ52)</f>
        <v xml:space="preserve">   </v>
      </c>
      <c r="NBP38" s="81" t="str">
        <f>CONCATENATE(Inhalt_K7!NBQ52,"   ",Inhalt_K7!NBR52)</f>
        <v xml:space="preserve">   </v>
      </c>
      <c r="NBQ38" s="81" t="str">
        <f>CONCATENATE(Inhalt_K7!NBR52,"   ",Inhalt_K7!NBS52)</f>
        <v xml:space="preserve">   </v>
      </c>
      <c r="NBR38" s="81" t="str">
        <f>CONCATENATE(Inhalt_K7!NBS52,"   ",Inhalt_K7!NBT52)</f>
        <v xml:space="preserve">   </v>
      </c>
      <c r="NBS38" s="81" t="str">
        <f>CONCATENATE(Inhalt_K7!NBT52,"   ",Inhalt_K7!NBU52)</f>
        <v xml:space="preserve">   </v>
      </c>
      <c r="NBT38" s="81" t="str">
        <f>CONCATENATE(Inhalt_K7!NBU52,"   ",Inhalt_K7!NBV52)</f>
        <v xml:space="preserve">   </v>
      </c>
      <c r="NBU38" s="81" t="str">
        <f>CONCATENATE(Inhalt_K7!NBV52,"   ",Inhalt_K7!NBW52)</f>
        <v xml:space="preserve">   </v>
      </c>
      <c r="NBV38" s="81" t="str">
        <f>CONCATENATE(Inhalt_K7!NBW52,"   ",Inhalt_K7!NBX52)</f>
        <v xml:space="preserve">   </v>
      </c>
      <c r="NBW38" s="81" t="str">
        <f>CONCATENATE(Inhalt_K7!NBX52,"   ",Inhalt_K7!NBY52)</f>
        <v xml:space="preserve">   </v>
      </c>
      <c r="NBX38" s="81" t="str">
        <f>CONCATENATE(Inhalt_K7!NBY52,"   ",Inhalt_K7!NBZ52)</f>
        <v xml:space="preserve">   </v>
      </c>
      <c r="NBY38" s="81" t="str">
        <f>CONCATENATE(Inhalt_K7!NBZ52,"   ",Inhalt_K7!NCA52)</f>
        <v xml:space="preserve">   </v>
      </c>
      <c r="NBZ38" s="81" t="str">
        <f>CONCATENATE(Inhalt_K7!NCA52,"   ",Inhalt_K7!NCB52)</f>
        <v xml:space="preserve">   </v>
      </c>
      <c r="NCA38" s="81" t="str">
        <f>CONCATENATE(Inhalt_K7!NCB52,"   ",Inhalt_K7!NCC52)</f>
        <v xml:space="preserve">   </v>
      </c>
      <c r="NCB38" s="81" t="str">
        <f>CONCATENATE(Inhalt_K7!NCC52,"   ",Inhalt_K7!NCD52)</f>
        <v xml:space="preserve">   </v>
      </c>
      <c r="NCC38" s="81" t="str">
        <f>CONCATENATE(Inhalt_K7!NCD52,"   ",Inhalt_K7!NCE52)</f>
        <v xml:space="preserve">   </v>
      </c>
      <c r="NCD38" s="81" t="str">
        <f>CONCATENATE(Inhalt_K7!NCE52,"   ",Inhalt_K7!NCF52)</f>
        <v xml:space="preserve">   </v>
      </c>
      <c r="NCE38" s="81" t="str">
        <f>CONCATENATE(Inhalt_K7!NCF52,"   ",Inhalt_K7!NCG52)</f>
        <v xml:space="preserve">   </v>
      </c>
      <c r="NCF38" s="81" t="str">
        <f>CONCATENATE(Inhalt_K7!NCG52,"   ",Inhalt_K7!NCH52)</f>
        <v xml:space="preserve">   </v>
      </c>
      <c r="NCG38" s="81" t="str">
        <f>CONCATENATE(Inhalt_K7!NCH52,"   ",Inhalt_K7!NCI52)</f>
        <v xml:space="preserve">   </v>
      </c>
      <c r="NCH38" s="81" t="str">
        <f>CONCATENATE(Inhalt_K7!NCI52,"   ",Inhalt_K7!NCJ52)</f>
        <v xml:space="preserve">   </v>
      </c>
      <c r="NCI38" s="81" t="str">
        <f>CONCATENATE(Inhalt_K7!NCJ52,"   ",Inhalt_K7!NCK52)</f>
        <v xml:space="preserve">   </v>
      </c>
      <c r="NCJ38" s="81" t="str">
        <f>CONCATENATE(Inhalt_K7!NCK52,"   ",Inhalt_K7!NCL52)</f>
        <v xml:space="preserve">   </v>
      </c>
      <c r="NCK38" s="81" t="str">
        <f>CONCATENATE(Inhalt_K7!NCL52,"   ",Inhalt_K7!NCM52)</f>
        <v xml:space="preserve">   </v>
      </c>
      <c r="NCL38" s="81" t="str">
        <f>CONCATENATE(Inhalt_K7!NCM52,"   ",Inhalt_K7!NCN52)</f>
        <v xml:space="preserve">   </v>
      </c>
      <c r="NCM38" s="81" t="str">
        <f>CONCATENATE(Inhalt_K7!NCN52,"   ",Inhalt_K7!NCO52)</f>
        <v xml:space="preserve">   </v>
      </c>
      <c r="NCN38" s="81" t="str">
        <f>CONCATENATE(Inhalt_K7!NCO52,"   ",Inhalt_K7!NCP52)</f>
        <v xml:space="preserve">   </v>
      </c>
      <c r="NCO38" s="81" t="str">
        <f>CONCATENATE(Inhalt_K7!NCP52,"   ",Inhalt_K7!NCQ52)</f>
        <v xml:space="preserve">   </v>
      </c>
      <c r="NCP38" s="81" t="str">
        <f>CONCATENATE(Inhalt_K7!NCQ52,"   ",Inhalt_K7!NCR52)</f>
        <v xml:space="preserve">   </v>
      </c>
      <c r="NCQ38" s="81" t="str">
        <f>CONCATENATE(Inhalt_K7!NCR52,"   ",Inhalt_K7!NCS52)</f>
        <v xml:space="preserve">   </v>
      </c>
      <c r="NCR38" s="81" t="str">
        <f>CONCATENATE(Inhalt_K7!NCS52,"   ",Inhalt_K7!NCT52)</f>
        <v xml:space="preserve">   </v>
      </c>
      <c r="NCS38" s="81" t="str">
        <f>CONCATENATE(Inhalt_K7!NCT52,"   ",Inhalt_K7!NCU52)</f>
        <v xml:space="preserve">   </v>
      </c>
      <c r="NCT38" s="81" t="str">
        <f>CONCATENATE(Inhalt_K7!NCU52,"   ",Inhalt_K7!NCV52)</f>
        <v xml:space="preserve">   </v>
      </c>
      <c r="NCU38" s="81" t="str">
        <f>CONCATENATE(Inhalt_K7!NCV52,"   ",Inhalt_K7!NCW52)</f>
        <v xml:space="preserve">   </v>
      </c>
      <c r="NCV38" s="81" t="str">
        <f>CONCATENATE(Inhalt_K7!NCW52,"   ",Inhalt_K7!NCX52)</f>
        <v xml:space="preserve">   </v>
      </c>
      <c r="NCW38" s="81" t="str">
        <f>CONCATENATE(Inhalt_K7!NCX52,"   ",Inhalt_K7!NCY52)</f>
        <v xml:space="preserve">   </v>
      </c>
      <c r="NCX38" s="81" t="str">
        <f>CONCATENATE(Inhalt_K7!NCY52,"   ",Inhalt_K7!NCZ52)</f>
        <v xml:space="preserve">   </v>
      </c>
      <c r="NCY38" s="81" t="str">
        <f>CONCATENATE(Inhalt_K7!NCZ52,"   ",Inhalt_K7!NDA52)</f>
        <v xml:space="preserve">   </v>
      </c>
      <c r="NCZ38" s="81" t="str">
        <f>CONCATENATE(Inhalt_K7!NDA52,"   ",Inhalt_K7!NDB52)</f>
        <v xml:space="preserve">   </v>
      </c>
      <c r="NDA38" s="81" t="str">
        <f>CONCATENATE(Inhalt_K7!NDB52,"   ",Inhalt_K7!NDC52)</f>
        <v xml:space="preserve">   </v>
      </c>
      <c r="NDB38" s="81" t="str">
        <f>CONCATENATE(Inhalt_K7!NDC52,"   ",Inhalt_K7!NDD52)</f>
        <v xml:space="preserve">   </v>
      </c>
      <c r="NDC38" s="81" t="str">
        <f>CONCATENATE(Inhalt_K7!NDD52,"   ",Inhalt_K7!NDE52)</f>
        <v xml:space="preserve">   </v>
      </c>
      <c r="NDD38" s="81" t="str">
        <f>CONCATENATE(Inhalt_K7!NDE52,"   ",Inhalt_K7!NDF52)</f>
        <v xml:space="preserve">   </v>
      </c>
      <c r="NDE38" s="81" t="str">
        <f>CONCATENATE(Inhalt_K7!NDF52,"   ",Inhalt_K7!NDG52)</f>
        <v xml:space="preserve">   </v>
      </c>
      <c r="NDF38" s="81" t="str">
        <f>CONCATENATE(Inhalt_K7!NDG52,"   ",Inhalt_K7!NDH52)</f>
        <v xml:space="preserve">   </v>
      </c>
      <c r="NDG38" s="81" t="str">
        <f>CONCATENATE(Inhalt_K7!NDH52,"   ",Inhalt_K7!NDI52)</f>
        <v xml:space="preserve">   </v>
      </c>
      <c r="NDH38" s="81" t="str">
        <f>CONCATENATE(Inhalt_K7!NDI52,"   ",Inhalt_K7!NDJ52)</f>
        <v xml:space="preserve">   </v>
      </c>
      <c r="NDI38" s="81" t="str">
        <f>CONCATENATE(Inhalt_K7!NDJ52,"   ",Inhalt_K7!NDK52)</f>
        <v xml:space="preserve">   </v>
      </c>
      <c r="NDJ38" s="81" t="str">
        <f>CONCATENATE(Inhalt_K7!NDK52,"   ",Inhalt_K7!NDL52)</f>
        <v xml:space="preserve">   </v>
      </c>
      <c r="NDK38" s="81" t="str">
        <f>CONCATENATE(Inhalt_K7!NDL52,"   ",Inhalt_K7!NDM52)</f>
        <v xml:space="preserve">   </v>
      </c>
      <c r="NDL38" s="81" t="str">
        <f>CONCATENATE(Inhalt_K7!NDM52,"   ",Inhalt_K7!NDN52)</f>
        <v xml:space="preserve">   </v>
      </c>
      <c r="NDM38" s="81" t="str">
        <f>CONCATENATE(Inhalt_K7!NDN52,"   ",Inhalt_K7!NDO52)</f>
        <v xml:space="preserve">   </v>
      </c>
      <c r="NDN38" s="81" t="str">
        <f>CONCATENATE(Inhalt_K7!NDO52,"   ",Inhalt_K7!NDP52)</f>
        <v xml:space="preserve">   </v>
      </c>
      <c r="NDO38" s="81" t="str">
        <f>CONCATENATE(Inhalt_K7!NDP52,"   ",Inhalt_K7!NDQ52)</f>
        <v xml:space="preserve">   </v>
      </c>
      <c r="NDP38" s="81" t="str">
        <f>CONCATENATE(Inhalt_K7!NDQ52,"   ",Inhalt_K7!NDR52)</f>
        <v xml:space="preserve">   </v>
      </c>
      <c r="NDQ38" s="81" t="str">
        <f>CONCATENATE(Inhalt_K7!NDR52,"   ",Inhalt_K7!NDS52)</f>
        <v xml:space="preserve">   </v>
      </c>
      <c r="NDR38" s="81" t="str">
        <f>CONCATENATE(Inhalt_K7!NDS52,"   ",Inhalt_K7!NDT52)</f>
        <v xml:space="preserve">   </v>
      </c>
      <c r="NDS38" s="81" t="str">
        <f>CONCATENATE(Inhalt_K7!NDT52,"   ",Inhalt_K7!NDU52)</f>
        <v xml:space="preserve">   </v>
      </c>
      <c r="NDT38" s="81" t="str">
        <f>CONCATENATE(Inhalt_K7!NDU52,"   ",Inhalt_K7!NDV52)</f>
        <v xml:space="preserve">   </v>
      </c>
      <c r="NDU38" s="81" t="str">
        <f>CONCATENATE(Inhalt_K7!NDV52,"   ",Inhalt_K7!NDW52)</f>
        <v xml:space="preserve">   </v>
      </c>
      <c r="NDV38" s="81" t="str">
        <f>CONCATENATE(Inhalt_K7!NDW52,"   ",Inhalt_K7!NDX52)</f>
        <v xml:space="preserve">   </v>
      </c>
      <c r="NDW38" s="81" t="str">
        <f>CONCATENATE(Inhalt_K7!NDX52,"   ",Inhalt_K7!NDY52)</f>
        <v xml:space="preserve">   </v>
      </c>
      <c r="NDX38" s="81" t="str">
        <f>CONCATENATE(Inhalt_K7!NDY52,"   ",Inhalt_K7!NDZ52)</f>
        <v xml:space="preserve">   </v>
      </c>
      <c r="NDY38" s="81" t="str">
        <f>CONCATENATE(Inhalt_K7!NDZ52,"   ",Inhalt_K7!NEA52)</f>
        <v xml:space="preserve">   </v>
      </c>
      <c r="NDZ38" s="81" t="str">
        <f>CONCATENATE(Inhalt_K7!NEA52,"   ",Inhalt_K7!NEB52)</f>
        <v xml:space="preserve">   </v>
      </c>
      <c r="NEA38" s="81" t="str">
        <f>CONCATENATE(Inhalt_K7!NEB52,"   ",Inhalt_K7!NEC52)</f>
        <v xml:space="preserve">   </v>
      </c>
      <c r="NEB38" s="81" t="str">
        <f>CONCATENATE(Inhalt_K7!NEC52,"   ",Inhalt_K7!NED52)</f>
        <v xml:space="preserve">   </v>
      </c>
      <c r="NEC38" s="81" t="str">
        <f>CONCATENATE(Inhalt_K7!NED52,"   ",Inhalt_K7!NEE52)</f>
        <v xml:space="preserve">   </v>
      </c>
      <c r="NED38" s="81" t="str">
        <f>CONCATENATE(Inhalt_K7!NEE52,"   ",Inhalt_K7!NEF52)</f>
        <v xml:space="preserve">   </v>
      </c>
      <c r="NEE38" s="81" t="str">
        <f>CONCATENATE(Inhalt_K7!NEF52,"   ",Inhalt_K7!NEG52)</f>
        <v xml:space="preserve">   </v>
      </c>
      <c r="NEF38" s="81" t="str">
        <f>CONCATENATE(Inhalt_K7!NEG52,"   ",Inhalt_K7!NEH52)</f>
        <v xml:space="preserve">   </v>
      </c>
      <c r="NEG38" s="81" t="str">
        <f>CONCATENATE(Inhalt_K7!NEH52,"   ",Inhalt_K7!NEI52)</f>
        <v xml:space="preserve">   </v>
      </c>
      <c r="NEH38" s="81" t="str">
        <f>CONCATENATE(Inhalt_K7!NEI52,"   ",Inhalt_K7!NEJ52)</f>
        <v xml:space="preserve">   </v>
      </c>
      <c r="NEI38" s="81" t="str">
        <f>CONCATENATE(Inhalt_K7!NEJ52,"   ",Inhalt_K7!NEK52)</f>
        <v xml:space="preserve">   </v>
      </c>
      <c r="NEJ38" s="81" t="str">
        <f>CONCATENATE(Inhalt_K7!NEK52,"   ",Inhalt_K7!NEL52)</f>
        <v xml:space="preserve">   </v>
      </c>
      <c r="NEK38" s="81" t="str">
        <f>CONCATENATE(Inhalt_K7!NEL52,"   ",Inhalt_K7!NEM52)</f>
        <v xml:space="preserve">   </v>
      </c>
      <c r="NEL38" s="81" t="str">
        <f>CONCATENATE(Inhalt_K7!NEM52,"   ",Inhalt_K7!NEN52)</f>
        <v xml:space="preserve">   </v>
      </c>
      <c r="NEM38" s="81" t="str">
        <f>CONCATENATE(Inhalt_K7!NEN52,"   ",Inhalt_K7!NEO52)</f>
        <v xml:space="preserve">   </v>
      </c>
      <c r="NEN38" s="81" t="str">
        <f>CONCATENATE(Inhalt_K7!NEO52,"   ",Inhalt_K7!NEP52)</f>
        <v xml:space="preserve">   </v>
      </c>
      <c r="NEO38" s="81" t="str">
        <f>CONCATENATE(Inhalt_K7!NEP52,"   ",Inhalt_K7!NEQ52)</f>
        <v xml:space="preserve">   </v>
      </c>
      <c r="NEP38" s="81" t="str">
        <f>CONCATENATE(Inhalt_K7!NEQ52,"   ",Inhalt_K7!NER52)</f>
        <v xml:space="preserve">   </v>
      </c>
      <c r="NEQ38" s="81" t="str">
        <f>CONCATENATE(Inhalt_K7!NER52,"   ",Inhalt_K7!NES52)</f>
        <v xml:space="preserve">   </v>
      </c>
      <c r="NER38" s="81" t="str">
        <f>CONCATENATE(Inhalt_K7!NES52,"   ",Inhalt_K7!NET52)</f>
        <v xml:space="preserve">   </v>
      </c>
      <c r="NES38" s="81" t="str">
        <f>CONCATENATE(Inhalt_K7!NET52,"   ",Inhalt_K7!NEU52)</f>
        <v xml:space="preserve">   </v>
      </c>
      <c r="NET38" s="81" t="str">
        <f>CONCATENATE(Inhalt_K7!NEU52,"   ",Inhalt_K7!NEV52)</f>
        <v xml:space="preserve">   </v>
      </c>
      <c r="NEU38" s="81" t="str">
        <f>CONCATENATE(Inhalt_K7!NEV52,"   ",Inhalt_K7!NEW52)</f>
        <v xml:space="preserve">   </v>
      </c>
      <c r="NEV38" s="81" t="str">
        <f>CONCATENATE(Inhalt_K7!NEW52,"   ",Inhalt_K7!NEX52)</f>
        <v xml:space="preserve">   </v>
      </c>
      <c r="NEW38" s="81" t="str">
        <f>CONCATENATE(Inhalt_K7!NEX52,"   ",Inhalt_K7!NEY52)</f>
        <v xml:space="preserve">   </v>
      </c>
      <c r="NEX38" s="81" t="str">
        <f>CONCATENATE(Inhalt_K7!NEY52,"   ",Inhalt_K7!NEZ52)</f>
        <v xml:space="preserve">   </v>
      </c>
      <c r="NEY38" s="81" t="str">
        <f>CONCATENATE(Inhalt_K7!NEZ52,"   ",Inhalt_K7!NFA52)</f>
        <v xml:space="preserve">   </v>
      </c>
      <c r="NEZ38" s="81" t="str">
        <f>CONCATENATE(Inhalt_K7!NFA52,"   ",Inhalt_K7!NFB52)</f>
        <v xml:space="preserve">   </v>
      </c>
      <c r="NFA38" s="81" t="str">
        <f>CONCATENATE(Inhalt_K7!NFB52,"   ",Inhalt_K7!NFC52)</f>
        <v xml:space="preserve">   </v>
      </c>
      <c r="NFB38" s="81" t="str">
        <f>CONCATENATE(Inhalt_K7!NFC52,"   ",Inhalt_K7!NFD52)</f>
        <v xml:space="preserve">   </v>
      </c>
      <c r="NFC38" s="81" t="str">
        <f>CONCATENATE(Inhalt_K7!NFD52,"   ",Inhalt_K7!NFE52)</f>
        <v xml:space="preserve">   </v>
      </c>
      <c r="NFD38" s="81" t="str">
        <f>CONCATENATE(Inhalt_K7!NFE52,"   ",Inhalt_K7!NFF52)</f>
        <v xml:space="preserve">   </v>
      </c>
      <c r="NFE38" s="81" t="str">
        <f>CONCATENATE(Inhalt_K7!NFF52,"   ",Inhalt_K7!NFG52)</f>
        <v xml:space="preserve">   </v>
      </c>
      <c r="NFF38" s="81" t="str">
        <f>CONCATENATE(Inhalt_K7!NFG52,"   ",Inhalt_K7!NFH52)</f>
        <v xml:space="preserve">   </v>
      </c>
      <c r="NFG38" s="81" t="str">
        <f>CONCATENATE(Inhalt_K7!NFH52,"   ",Inhalt_K7!NFI52)</f>
        <v xml:space="preserve">   </v>
      </c>
      <c r="NFH38" s="81" t="str">
        <f>CONCATENATE(Inhalt_K7!NFI52,"   ",Inhalt_K7!NFJ52)</f>
        <v xml:space="preserve">   </v>
      </c>
      <c r="NFI38" s="81" t="str">
        <f>CONCATENATE(Inhalt_K7!NFJ52,"   ",Inhalt_K7!NFK52)</f>
        <v xml:space="preserve">   </v>
      </c>
      <c r="NFJ38" s="81" t="str">
        <f>CONCATENATE(Inhalt_K7!NFK52,"   ",Inhalt_K7!NFL52)</f>
        <v xml:space="preserve">   </v>
      </c>
      <c r="NFK38" s="81" t="str">
        <f>CONCATENATE(Inhalt_K7!NFL52,"   ",Inhalt_K7!NFM52)</f>
        <v xml:space="preserve">   </v>
      </c>
      <c r="NFL38" s="81" t="str">
        <f>CONCATENATE(Inhalt_K7!NFM52,"   ",Inhalt_K7!NFN52)</f>
        <v xml:space="preserve">   </v>
      </c>
      <c r="NFM38" s="81" t="str">
        <f>CONCATENATE(Inhalt_K7!NFN52,"   ",Inhalt_K7!NFO52)</f>
        <v xml:space="preserve">   </v>
      </c>
      <c r="NFN38" s="81" t="str">
        <f>CONCATENATE(Inhalt_K7!NFO52,"   ",Inhalt_K7!NFP52)</f>
        <v xml:space="preserve">   </v>
      </c>
      <c r="NFO38" s="81" t="str">
        <f>CONCATENATE(Inhalt_K7!NFP52,"   ",Inhalt_K7!NFQ52)</f>
        <v xml:space="preserve">   </v>
      </c>
      <c r="NFP38" s="81" t="str">
        <f>CONCATENATE(Inhalt_K7!NFQ52,"   ",Inhalt_K7!NFR52)</f>
        <v xml:space="preserve">   </v>
      </c>
      <c r="NFQ38" s="81" t="str">
        <f>CONCATENATE(Inhalt_K7!NFR52,"   ",Inhalt_K7!NFS52)</f>
        <v xml:space="preserve">   </v>
      </c>
      <c r="NFR38" s="81" t="str">
        <f>CONCATENATE(Inhalt_K7!NFS52,"   ",Inhalt_K7!NFT52)</f>
        <v xml:space="preserve">   </v>
      </c>
      <c r="NFS38" s="81" t="str">
        <f>CONCATENATE(Inhalt_K7!NFT52,"   ",Inhalt_K7!NFU52)</f>
        <v xml:space="preserve">   </v>
      </c>
      <c r="NFT38" s="81" t="str">
        <f>CONCATENATE(Inhalt_K7!NFU52,"   ",Inhalt_K7!NFV52)</f>
        <v xml:space="preserve">   </v>
      </c>
      <c r="NFU38" s="81" t="str">
        <f>CONCATENATE(Inhalt_K7!NFV52,"   ",Inhalt_K7!NFW52)</f>
        <v xml:space="preserve">   </v>
      </c>
      <c r="NFV38" s="81" t="str">
        <f>CONCATENATE(Inhalt_K7!NFW52,"   ",Inhalt_K7!NFX52)</f>
        <v xml:space="preserve">   </v>
      </c>
      <c r="NFW38" s="81" t="str">
        <f>CONCATENATE(Inhalt_K7!NFX52,"   ",Inhalt_K7!NFY52)</f>
        <v xml:space="preserve">   </v>
      </c>
      <c r="NFX38" s="81" t="str">
        <f>CONCATENATE(Inhalt_K7!NFY52,"   ",Inhalt_K7!NFZ52)</f>
        <v xml:space="preserve">   </v>
      </c>
      <c r="NFY38" s="81" t="str">
        <f>CONCATENATE(Inhalt_K7!NFZ52,"   ",Inhalt_K7!NGA52)</f>
        <v xml:space="preserve">   </v>
      </c>
      <c r="NFZ38" s="81" t="str">
        <f>CONCATENATE(Inhalt_K7!NGA52,"   ",Inhalt_K7!NGB52)</f>
        <v xml:space="preserve">   </v>
      </c>
      <c r="NGA38" s="81" t="str">
        <f>CONCATENATE(Inhalt_K7!NGB52,"   ",Inhalt_K7!NGC52)</f>
        <v xml:space="preserve">   </v>
      </c>
      <c r="NGB38" s="81" t="str">
        <f>CONCATENATE(Inhalt_K7!NGC52,"   ",Inhalt_K7!NGD52)</f>
        <v xml:space="preserve">   </v>
      </c>
      <c r="NGC38" s="81" t="str">
        <f>CONCATENATE(Inhalt_K7!NGD52,"   ",Inhalt_K7!NGE52)</f>
        <v xml:space="preserve">   </v>
      </c>
      <c r="NGD38" s="81" t="str">
        <f>CONCATENATE(Inhalt_K7!NGE52,"   ",Inhalt_K7!NGF52)</f>
        <v xml:space="preserve">   </v>
      </c>
      <c r="NGE38" s="81" t="str">
        <f>CONCATENATE(Inhalt_K7!NGF52,"   ",Inhalt_K7!NGG52)</f>
        <v xml:space="preserve">   </v>
      </c>
      <c r="NGF38" s="81" t="str">
        <f>CONCATENATE(Inhalt_K7!NGG52,"   ",Inhalt_K7!NGH52)</f>
        <v xml:space="preserve">   </v>
      </c>
      <c r="NGG38" s="81" t="str">
        <f>CONCATENATE(Inhalt_K7!NGH52,"   ",Inhalt_K7!NGI52)</f>
        <v xml:space="preserve">   </v>
      </c>
      <c r="NGH38" s="81" t="str">
        <f>CONCATENATE(Inhalt_K7!NGI52,"   ",Inhalt_K7!NGJ52)</f>
        <v xml:space="preserve">   </v>
      </c>
      <c r="NGI38" s="81" t="str">
        <f>CONCATENATE(Inhalt_K7!NGJ52,"   ",Inhalt_K7!NGK52)</f>
        <v xml:space="preserve">   </v>
      </c>
      <c r="NGJ38" s="81" t="str">
        <f>CONCATENATE(Inhalt_K7!NGK52,"   ",Inhalt_K7!NGL52)</f>
        <v xml:space="preserve">   </v>
      </c>
      <c r="NGK38" s="81" t="str">
        <f>CONCATENATE(Inhalt_K7!NGL52,"   ",Inhalt_K7!NGM52)</f>
        <v xml:space="preserve">   </v>
      </c>
      <c r="NGL38" s="81" t="str">
        <f>CONCATENATE(Inhalt_K7!NGM52,"   ",Inhalt_K7!NGN52)</f>
        <v xml:space="preserve">   </v>
      </c>
      <c r="NGM38" s="81" t="str">
        <f>CONCATENATE(Inhalt_K7!NGN52,"   ",Inhalt_K7!NGO52)</f>
        <v xml:space="preserve">   </v>
      </c>
      <c r="NGN38" s="81" t="str">
        <f>CONCATENATE(Inhalt_K7!NGO52,"   ",Inhalt_K7!NGP52)</f>
        <v xml:space="preserve">   </v>
      </c>
      <c r="NGO38" s="81" t="str">
        <f>CONCATENATE(Inhalt_K7!NGP52,"   ",Inhalt_K7!NGQ52)</f>
        <v xml:space="preserve">   </v>
      </c>
      <c r="NGP38" s="81" t="str">
        <f>CONCATENATE(Inhalt_K7!NGQ52,"   ",Inhalt_K7!NGR52)</f>
        <v xml:space="preserve">   </v>
      </c>
      <c r="NGQ38" s="81" t="str">
        <f>CONCATENATE(Inhalt_K7!NGR52,"   ",Inhalt_K7!NGS52)</f>
        <v xml:space="preserve">   </v>
      </c>
      <c r="NGR38" s="81" t="str">
        <f>CONCATENATE(Inhalt_K7!NGS52,"   ",Inhalt_K7!NGT52)</f>
        <v xml:space="preserve">   </v>
      </c>
      <c r="NGS38" s="81" t="str">
        <f>CONCATENATE(Inhalt_K7!NGT52,"   ",Inhalt_K7!NGU52)</f>
        <v xml:space="preserve">   </v>
      </c>
      <c r="NGT38" s="81" t="str">
        <f>CONCATENATE(Inhalt_K7!NGU52,"   ",Inhalt_K7!NGV52)</f>
        <v xml:space="preserve">   </v>
      </c>
      <c r="NGU38" s="81" t="str">
        <f>CONCATENATE(Inhalt_K7!NGV52,"   ",Inhalt_K7!NGW52)</f>
        <v xml:space="preserve">   </v>
      </c>
      <c r="NGV38" s="81" t="str">
        <f>CONCATENATE(Inhalt_K7!NGW52,"   ",Inhalt_K7!NGX52)</f>
        <v xml:space="preserve">   </v>
      </c>
      <c r="NGW38" s="81" t="str">
        <f>CONCATENATE(Inhalt_K7!NGX52,"   ",Inhalt_K7!NGY52)</f>
        <v xml:space="preserve">   </v>
      </c>
      <c r="NGX38" s="81" t="str">
        <f>CONCATENATE(Inhalt_K7!NGY52,"   ",Inhalt_K7!NGZ52)</f>
        <v xml:space="preserve">   </v>
      </c>
      <c r="NGY38" s="81" t="str">
        <f>CONCATENATE(Inhalt_K7!NGZ52,"   ",Inhalt_K7!NHA52)</f>
        <v xml:space="preserve">   </v>
      </c>
      <c r="NGZ38" s="81" t="str">
        <f>CONCATENATE(Inhalt_K7!NHA52,"   ",Inhalt_K7!NHB52)</f>
        <v xml:space="preserve">   </v>
      </c>
      <c r="NHA38" s="81" t="str">
        <f>CONCATENATE(Inhalt_K7!NHB52,"   ",Inhalt_K7!NHC52)</f>
        <v xml:space="preserve">   </v>
      </c>
      <c r="NHB38" s="81" t="str">
        <f>CONCATENATE(Inhalt_K7!NHC52,"   ",Inhalt_K7!NHD52)</f>
        <v xml:space="preserve">   </v>
      </c>
      <c r="NHC38" s="81" t="str">
        <f>CONCATENATE(Inhalt_K7!NHD52,"   ",Inhalt_K7!NHE52)</f>
        <v xml:space="preserve">   </v>
      </c>
      <c r="NHD38" s="81" t="str">
        <f>CONCATENATE(Inhalt_K7!NHE52,"   ",Inhalt_K7!NHF52)</f>
        <v xml:space="preserve">   </v>
      </c>
      <c r="NHE38" s="81" t="str">
        <f>CONCATENATE(Inhalt_K7!NHF52,"   ",Inhalt_K7!NHG52)</f>
        <v xml:space="preserve">   </v>
      </c>
      <c r="NHF38" s="81" t="str">
        <f>CONCATENATE(Inhalt_K7!NHG52,"   ",Inhalt_K7!NHH52)</f>
        <v xml:space="preserve">   </v>
      </c>
      <c r="NHG38" s="81" t="str">
        <f>CONCATENATE(Inhalt_K7!NHH52,"   ",Inhalt_K7!NHI52)</f>
        <v xml:space="preserve">   </v>
      </c>
      <c r="NHH38" s="81" t="str">
        <f>CONCATENATE(Inhalt_K7!NHI52,"   ",Inhalt_K7!NHJ52)</f>
        <v xml:space="preserve">   </v>
      </c>
      <c r="NHI38" s="81" t="str">
        <f>CONCATENATE(Inhalt_K7!NHJ52,"   ",Inhalt_K7!NHK52)</f>
        <v xml:space="preserve">   </v>
      </c>
      <c r="NHJ38" s="81" t="str">
        <f>CONCATENATE(Inhalt_K7!NHK52,"   ",Inhalt_K7!NHL52)</f>
        <v xml:space="preserve">   </v>
      </c>
      <c r="NHK38" s="81" t="str">
        <f>CONCATENATE(Inhalt_K7!NHL52,"   ",Inhalt_K7!NHM52)</f>
        <v xml:space="preserve">   </v>
      </c>
      <c r="NHL38" s="81" t="str">
        <f>CONCATENATE(Inhalt_K7!NHM52,"   ",Inhalt_K7!NHN52)</f>
        <v xml:space="preserve">   </v>
      </c>
      <c r="NHM38" s="81" t="str">
        <f>CONCATENATE(Inhalt_K7!NHN52,"   ",Inhalt_K7!NHO52)</f>
        <v xml:space="preserve">   </v>
      </c>
      <c r="NHN38" s="81" t="str">
        <f>CONCATENATE(Inhalt_K7!NHO52,"   ",Inhalt_K7!NHP52)</f>
        <v xml:space="preserve">   </v>
      </c>
      <c r="NHO38" s="81" t="str">
        <f>CONCATENATE(Inhalt_K7!NHP52,"   ",Inhalt_K7!NHQ52)</f>
        <v xml:space="preserve">   </v>
      </c>
      <c r="NHP38" s="81" t="str">
        <f>CONCATENATE(Inhalt_K7!NHQ52,"   ",Inhalt_K7!NHR52)</f>
        <v xml:space="preserve">   </v>
      </c>
      <c r="NHQ38" s="81" t="str">
        <f>CONCATENATE(Inhalt_K7!NHR52,"   ",Inhalt_K7!NHS52)</f>
        <v xml:space="preserve">   </v>
      </c>
      <c r="NHR38" s="81" t="str">
        <f>CONCATENATE(Inhalt_K7!NHS52,"   ",Inhalt_K7!NHT52)</f>
        <v xml:space="preserve">   </v>
      </c>
      <c r="NHS38" s="81" t="str">
        <f>CONCATENATE(Inhalt_K7!NHT52,"   ",Inhalt_K7!NHU52)</f>
        <v xml:space="preserve">   </v>
      </c>
      <c r="NHT38" s="81" t="str">
        <f>CONCATENATE(Inhalt_K7!NHU52,"   ",Inhalt_K7!NHV52)</f>
        <v xml:space="preserve">   </v>
      </c>
      <c r="NHU38" s="81" t="str">
        <f>CONCATENATE(Inhalt_K7!NHV52,"   ",Inhalt_K7!NHW52)</f>
        <v xml:space="preserve">   </v>
      </c>
      <c r="NHV38" s="81" t="str">
        <f>CONCATENATE(Inhalt_K7!NHW52,"   ",Inhalt_K7!NHX52)</f>
        <v xml:space="preserve">   </v>
      </c>
      <c r="NHW38" s="81" t="str">
        <f>CONCATENATE(Inhalt_K7!NHX52,"   ",Inhalt_K7!NHY52)</f>
        <v xml:space="preserve">   </v>
      </c>
      <c r="NHX38" s="81" t="str">
        <f>CONCATENATE(Inhalt_K7!NHY52,"   ",Inhalt_K7!NHZ52)</f>
        <v xml:space="preserve">   </v>
      </c>
      <c r="NHY38" s="81" t="str">
        <f>CONCATENATE(Inhalt_K7!NHZ52,"   ",Inhalt_K7!NIA52)</f>
        <v xml:space="preserve">   </v>
      </c>
      <c r="NHZ38" s="81" t="str">
        <f>CONCATENATE(Inhalt_K7!NIA52,"   ",Inhalt_K7!NIB52)</f>
        <v xml:space="preserve">   </v>
      </c>
      <c r="NIA38" s="81" t="str">
        <f>CONCATENATE(Inhalt_K7!NIB52,"   ",Inhalt_K7!NIC52)</f>
        <v xml:space="preserve">   </v>
      </c>
      <c r="NIB38" s="81" t="str">
        <f>CONCATENATE(Inhalt_K7!NIC52,"   ",Inhalt_K7!NID52)</f>
        <v xml:space="preserve">   </v>
      </c>
      <c r="NIC38" s="81" t="str">
        <f>CONCATENATE(Inhalt_K7!NID52,"   ",Inhalt_K7!NIE52)</f>
        <v xml:space="preserve">   </v>
      </c>
      <c r="NID38" s="81" t="str">
        <f>CONCATENATE(Inhalt_K7!NIE52,"   ",Inhalt_K7!NIF52)</f>
        <v xml:space="preserve">   </v>
      </c>
      <c r="NIE38" s="81" t="str">
        <f>CONCATENATE(Inhalt_K7!NIF52,"   ",Inhalt_K7!NIG52)</f>
        <v xml:space="preserve">   </v>
      </c>
      <c r="NIF38" s="81" t="str">
        <f>CONCATENATE(Inhalt_K7!NIG52,"   ",Inhalt_K7!NIH52)</f>
        <v xml:space="preserve">   </v>
      </c>
      <c r="NIG38" s="81" t="str">
        <f>CONCATENATE(Inhalt_K7!NIH52,"   ",Inhalt_K7!NII52)</f>
        <v xml:space="preserve">   </v>
      </c>
      <c r="NIH38" s="81" t="str">
        <f>CONCATENATE(Inhalt_K7!NII52,"   ",Inhalt_K7!NIJ52)</f>
        <v xml:space="preserve">   </v>
      </c>
      <c r="NII38" s="81" t="str">
        <f>CONCATENATE(Inhalt_K7!NIJ52,"   ",Inhalt_K7!NIK52)</f>
        <v xml:space="preserve">   </v>
      </c>
      <c r="NIJ38" s="81" t="str">
        <f>CONCATENATE(Inhalt_K7!NIK52,"   ",Inhalt_K7!NIL52)</f>
        <v xml:space="preserve">   </v>
      </c>
      <c r="NIK38" s="81" t="str">
        <f>CONCATENATE(Inhalt_K7!NIL52,"   ",Inhalt_K7!NIM52)</f>
        <v xml:space="preserve">   </v>
      </c>
      <c r="NIL38" s="81" t="str">
        <f>CONCATENATE(Inhalt_K7!NIM52,"   ",Inhalt_K7!NIN52)</f>
        <v xml:space="preserve">   </v>
      </c>
      <c r="NIM38" s="81" t="str">
        <f>CONCATENATE(Inhalt_K7!NIN52,"   ",Inhalt_K7!NIO52)</f>
        <v xml:space="preserve">   </v>
      </c>
      <c r="NIN38" s="81" t="str">
        <f>CONCATENATE(Inhalt_K7!NIO52,"   ",Inhalt_K7!NIP52)</f>
        <v xml:space="preserve">   </v>
      </c>
      <c r="NIO38" s="81" t="str">
        <f>CONCATENATE(Inhalt_K7!NIP52,"   ",Inhalt_K7!NIQ52)</f>
        <v xml:space="preserve">   </v>
      </c>
      <c r="NIP38" s="81" t="str">
        <f>CONCATENATE(Inhalt_K7!NIQ52,"   ",Inhalt_K7!NIR52)</f>
        <v xml:space="preserve">   </v>
      </c>
      <c r="NIQ38" s="81" t="str">
        <f>CONCATENATE(Inhalt_K7!NIR52,"   ",Inhalt_K7!NIS52)</f>
        <v xml:space="preserve">   </v>
      </c>
      <c r="NIR38" s="81" t="str">
        <f>CONCATENATE(Inhalt_K7!NIS52,"   ",Inhalt_K7!NIT52)</f>
        <v xml:space="preserve">   </v>
      </c>
      <c r="NIS38" s="81" t="str">
        <f>CONCATENATE(Inhalt_K7!NIT52,"   ",Inhalt_K7!NIU52)</f>
        <v xml:space="preserve">   </v>
      </c>
      <c r="NIT38" s="81" t="str">
        <f>CONCATENATE(Inhalt_K7!NIU52,"   ",Inhalt_K7!NIV52)</f>
        <v xml:space="preserve">   </v>
      </c>
      <c r="NIU38" s="81" t="str">
        <f>CONCATENATE(Inhalt_K7!NIV52,"   ",Inhalt_K7!NIW52)</f>
        <v xml:space="preserve">   </v>
      </c>
      <c r="NIV38" s="81" t="str">
        <f>CONCATENATE(Inhalt_K7!NIW52,"   ",Inhalt_K7!NIX52)</f>
        <v xml:space="preserve">   </v>
      </c>
      <c r="NIW38" s="81" t="str">
        <f>CONCATENATE(Inhalt_K7!NIX52,"   ",Inhalt_K7!NIY52)</f>
        <v xml:space="preserve">   </v>
      </c>
      <c r="NIX38" s="81" t="str">
        <f>CONCATENATE(Inhalt_K7!NIY52,"   ",Inhalt_K7!NIZ52)</f>
        <v xml:space="preserve">   </v>
      </c>
      <c r="NIY38" s="81" t="str">
        <f>CONCATENATE(Inhalt_K7!NIZ52,"   ",Inhalt_K7!NJA52)</f>
        <v xml:space="preserve">   </v>
      </c>
      <c r="NIZ38" s="81" t="str">
        <f>CONCATENATE(Inhalt_K7!NJA52,"   ",Inhalt_K7!NJB52)</f>
        <v xml:space="preserve">   </v>
      </c>
      <c r="NJA38" s="81" t="str">
        <f>CONCATENATE(Inhalt_K7!NJB52,"   ",Inhalt_K7!NJC52)</f>
        <v xml:space="preserve">   </v>
      </c>
      <c r="NJB38" s="81" t="str">
        <f>CONCATENATE(Inhalt_K7!NJC52,"   ",Inhalt_K7!NJD52)</f>
        <v xml:space="preserve">   </v>
      </c>
      <c r="NJC38" s="81" t="str">
        <f>CONCATENATE(Inhalt_K7!NJD52,"   ",Inhalt_K7!NJE52)</f>
        <v xml:space="preserve">   </v>
      </c>
      <c r="NJD38" s="81" t="str">
        <f>CONCATENATE(Inhalt_K7!NJE52,"   ",Inhalt_K7!NJF52)</f>
        <v xml:space="preserve">   </v>
      </c>
      <c r="NJE38" s="81" t="str">
        <f>CONCATENATE(Inhalt_K7!NJF52,"   ",Inhalt_K7!NJG52)</f>
        <v xml:space="preserve">   </v>
      </c>
      <c r="NJF38" s="81" t="str">
        <f>CONCATENATE(Inhalt_K7!NJG52,"   ",Inhalt_K7!NJH52)</f>
        <v xml:space="preserve">   </v>
      </c>
      <c r="NJG38" s="81" t="str">
        <f>CONCATENATE(Inhalt_K7!NJH52,"   ",Inhalt_K7!NJI52)</f>
        <v xml:space="preserve">   </v>
      </c>
      <c r="NJH38" s="81" t="str">
        <f>CONCATENATE(Inhalt_K7!NJI52,"   ",Inhalt_K7!NJJ52)</f>
        <v xml:space="preserve">   </v>
      </c>
      <c r="NJI38" s="81" t="str">
        <f>CONCATENATE(Inhalt_K7!NJJ52,"   ",Inhalt_K7!NJK52)</f>
        <v xml:space="preserve">   </v>
      </c>
      <c r="NJJ38" s="81" t="str">
        <f>CONCATENATE(Inhalt_K7!NJK52,"   ",Inhalt_K7!NJL52)</f>
        <v xml:space="preserve">   </v>
      </c>
      <c r="NJK38" s="81" t="str">
        <f>CONCATENATE(Inhalt_K7!NJL52,"   ",Inhalt_K7!NJM52)</f>
        <v xml:space="preserve">   </v>
      </c>
      <c r="NJL38" s="81" t="str">
        <f>CONCATENATE(Inhalt_K7!NJM52,"   ",Inhalt_K7!NJN52)</f>
        <v xml:space="preserve">   </v>
      </c>
      <c r="NJM38" s="81" t="str">
        <f>CONCATENATE(Inhalt_K7!NJN52,"   ",Inhalt_K7!NJO52)</f>
        <v xml:space="preserve">   </v>
      </c>
      <c r="NJN38" s="81" t="str">
        <f>CONCATENATE(Inhalt_K7!NJO52,"   ",Inhalt_K7!NJP52)</f>
        <v xml:space="preserve">   </v>
      </c>
      <c r="NJO38" s="81" t="str">
        <f>CONCATENATE(Inhalt_K7!NJP52,"   ",Inhalt_K7!NJQ52)</f>
        <v xml:space="preserve">   </v>
      </c>
      <c r="NJP38" s="81" t="str">
        <f>CONCATENATE(Inhalt_K7!NJQ52,"   ",Inhalt_K7!NJR52)</f>
        <v xml:space="preserve">   </v>
      </c>
      <c r="NJQ38" s="81" t="str">
        <f>CONCATENATE(Inhalt_K7!NJR52,"   ",Inhalt_K7!NJS52)</f>
        <v xml:space="preserve">   </v>
      </c>
      <c r="NJR38" s="81" t="str">
        <f>CONCATENATE(Inhalt_K7!NJS52,"   ",Inhalt_K7!NJT52)</f>
        <v xml:space="preserve">   </v>
      </c>
      <c r="NJS38" s="81" t="str">
        <f>CONCATENATE(Inhalt_K7!NJT52,"   ",Inhalt_K7!NJU52)</f>
        <v xml:space="preserve">   </v>
      </c>
      <c r="NJT38" s="81" t="str">
        <f>CONCATENATE(Inhalt_K7!NJU52,"   ",Inhalt_K7!NJV52)</f>
        <v xml:space="preserve">   </v>
      </c>
      <c r="NJU38" s="81" t="str">
        <f>CONCATENATE(Inhalt_K7!NJV52,"   ",Inhalt_K7!NJW52)</f>
        <v xml:space="preserve">   </v>
      </c>
      <c r="NJV38" s="81" t="str">
        <f>CONCATENATE(Inhalt_K7!NJW52,"   ",Inhalt_K7!NJX52)</f>
        <v xml:space="preserve">   </v>
      </c>
      <c r="NJW38" s="81" t="str">
        <f>CONCATENATE(Inhalt_K7!NJX52,"   ",Inhalt_K7!NJY52)</f>
        <v xml:space="preserve">   </v>
      </c>
      <c r="NJX38" s="81" t="str">
        <f>CONCATENATE(Inhalt_K7!NJY52,"   ",Inhalt_K7!NJZ52)</f>
        <v xml:space="preserve">   </v>
      </c>
      <c r="NJY38" s="81" t="str">
        <f>CONCATENATE(Inhalt_K7!NJZ52,"   ",Inhalt_K7!NKA52)</f>
        <v xml:space="preserve">   </v>
      </c>
      <c r="NJZ38" s="81" t="str">
        <f>CONCATENATE(Inhalt_K7!NKA52,"   ",Inhalt_K7!NKB52)</f>
        <v xml:space="preserve">   </v>
      </c>
      <c r="NKA38" s="81" t="str">
        <f>CONCATENATE(Inhalt_K7!NKB52,"   ",Inhalt_K7!NKC52)</f>
        <v xml:space="preserve">   </v>
      </c>
      <c r="NKB38" s="81" t="str">
        <f>CONCATENATE(Inhalt_K7!NKC52,"   ",Inhalt_K7!NKD52)</f>
        <v xml:space="preserve">   </v>
      </c>
      <c r="NKC38" s="81" t="str">
        <f>CONCATENATE(Inhalt_K7!NKD52,"   ",Inhalt_K7!NKE52)</f>
        <v xml:space="preserve">   </v>
      </c>
      <c r="NKD38" s="81" t="str">
        <f>CONCATENATE(Inhalt_K7!NKE52,"   ",Inhalt_K7!NKF52)</f>
        <v xml:space="preserve">   </v>
      </c>
      <c r="NKE38" s="81" t="str">
        <f>CONCATENATE(Inhalt_K7!NKF52,"   ",Inhalt_K7!NKG52)</f>
        <v xml:space="preserve">   </v>
      </c>
      <c r="NKF38" s="81" t="str">
        <f>CONCATENATE(Inhalt_K7!NKG52,"   ",Inhalt_K7!NKH52)</f>
        <v xml:space="preserve">   </v>
      </c>
      <c r="NKG38" s="81" t="str">
        <f>CONCATENATE(Inhalt_K7!NKH52,"   ",Inhalt_K7!NKI52)</f>
        <v xml:space="preserve">   </v>
      </c>
      <c r="NKH38" s="81" t="str">
        <f>CONCATENATE(Inhalt_K7!NKI52,"   ",Inhalt_K7!NKJ52)</f>
        <v xml:space="preserve">   </v>
      </c>
      <c r="NKI38" s="81" t="str">
        <f>CONCATENATE(Inhalt_K7!NKJ52,"   ",Inhalt_K7!NKK52)</f>
        <v xml:space="preserve">   </v>
      </c>
      <c r="NKJ38" s="81" t="str">
        <f>CONCATENATE(Inhalt_K7!NKK52,"   ",Inhalt_K7!NKL52)</f>
        <v xml:space="preserve">   </v>
      </c>
      <c r="NKK38" s="81" t="str">
        <f>CONCATENATE(Inhalt_K7!NKL52,"   ",Inhalt_K7!NKM52)</f>
        <v xml:space="preserve">   </v>
      </c>
      <c r="NKL38" s="81" t="str">
        <f>CONCATENATE(Inhalt_K7!NKM52,"   ",Inhalt_K7!NKN52)</f>
        <v xml:space="preserve">   </v>
      </c>
      <c r="NKM38" s="81" t="str">
        <f>CONCATENATE(Inhalt_K7!NKN52,"   ",Inhalt_K7!NKO52)</f>
        <v xml:space="preserve">   </v>
      </c>
      <c r="NKN38" s="81" t="str">
        <f>CONCATENATE(Inhalt_K7!NKO52,"   ",Inhalt_K7!NKP52)</f>
        <v xml:space="preserve">   </v>
      </c>
      <c r="NKO38" s="81" t="str">
        <f>CONCATENATE(Inhalt_K7!NKP52,"   ",Inhalt_K7!NKQ52)</f>
        <v xml:space="preserve">   </v>
      </c>
      <c r="NKP38" s="81" t="str">
        <f>CONCATENATE(Inhalt_K7!NKQ52,"   ",Inhalt_K7!NKR52)</f>
        <v xml:space="preserve">   </v>
      </c>
      <c r="NKQ38" s="81" t="str">
        <f>CONCATENATE(Inhalt_K7!NKR52,"   ",Inhalt_K7!NKS52)</f>
        <v xml:space="preserve">   </v>
      </c>
      <c r="NKR38" s="81" t="str">
        <f>CONCATENATE(Inhalt_K7!NKS52,"   ",Inhalt_K7!NKT52)</f>
        <v xml:space="preserve">   </v>
      </c>
      <c r="NKS38" s="81" t="str">
        <f>CONCATENATE(Inhalt_K7!NKT52,"   ",Inhalt_K7!NKU52)</f>
        <v xml:space="preserve">   </v>
      </c>
      <c r="NKT38" s="81" t="str">
        <f>CONCATENATE(Inhalt_K7!NKU52,"   ",Inhalt_K7!NKV52)</f>
        <v xml:space="preserve">   </v>
      </c>
      <c r="NKU38" s="81" t="str">
        <f>CONCATENATE(Inhalt_K7!NKV52,"   ",Inhalt_K7!NKW52)</f>
        <v xml:space="preserve">   </v>
      </c>
      <c r="NKV38" s="81" t="str">
        <f>CONCATENATE(Inhalt_K7!NKW52,"   ",Inhalt_K7!NKX52)</f>
        <v xml:space="preserve">   </v>
      </c>
      <c r="NKW38" s="81" t="str">
        <f>CONCATENATE(Inhalt_K7!NKX52,"   ",Inhalt_K7!NKY52)</f>
        <v xml:space="preserve">   </v>
      </c>
      <c r="NKX38" s="81" t="str">
        <f>CONCATENATE(Inhalt_K7!NKY52,"   ",Inhalt_K7!NKZ52)</f>
        <v xml:space="preserve">   </v>
      </c>
      <c r="NKY38" s="81" t="str">
        <f>CONCATENATE(Inhalt_K7!NKZ52,"   ",Inhalt_K7!NLA52)</f>
        <v xml:space="preserve">   </v>
      </c>
      <c r="NKZ38" s="81" t="str">
        <f>CONCATENATE(Inhalt_K7!NLA52,"   ",Inhalt_K7!NLB52)</f>
        <v xml:space="preserve">   </v>
      </c>
      <c r="NLA38" s="81" t="str">
        <f>CONCATENATE(Inhalt_K7!NLB52,"   ",Inhalt_K7!NLC52)</f>
        <v xml:space="preserve">   </v>
      </c>
      <c r="NLB38" s="81" t="str">
        <f>CONCATENATE(Inhalt_K7!NLC52,"   ",Inhalt_K7!NLD52)</f>
        <v xml:space="preserve">   </v>
      </c>
      <c r="NLC38" s="81" t="str">
        <f>CONCATENATE(Inhalt_K7!NLD52,"   ",Inhalt_K7!NLE52)</f>
        <v xml:space="preserve">   </v>
      </c>
      <c r="NLD38" s="81" t="str">
        <f>CONCATENATE(Inhalt_K7!NLE52,"   ",Inhalt_K7!NLF52)</f>
        <v xml:space="preserve">   </v>
      </c>
      <c r="NLE38" s="81" t="str">
        <f>CONCATENATE(Inhalt_K7!NLF52,"   ",Inhalt_K7!NLG52)</f>
        <v xml:space="preserve">   </v>
      </c>
      <c r="NLF38" s="81" t="str">
        <f>CONCATENATE(Inhalt_K7!NLG52,"   ",Inhalt_K7!NLH52)</f>
        <v xml:space="preserve">   </v>
      </c>
      <c r="NLG38" s="81" t="str">
        <f>CONCATENATE(Inhalt_K7!NLH52,"   ",Inhalt_K7!NLI52)</f>
        <v xml:space="preserve">   </v>
      </c>
      <c r="NLH38" s="81" t="str">
        <f>CONCATENATE(Inhalt_K7!NLI52,"   ",Inhalt_K7!NLJ52)</f>
        <v xml:space="preserve">   </v>
      </c>
      <c r="NLI38" s="81" t="str">
        <f>CONCATENATE(Inhalt_K7!NLJ52,"   ",Inhalt_K7!NLK52)</f>
        <v xml:space="preserve">   </v>
      </c>
      <c r="NLJ38" s="81" t="str">
        <f>CONCATENATE(Inhalt_K7!NLK52,"   ",Inhalt_K7!NLL52)</f>
        <v xml:space="preserve">   </v>
      </c>
      <c r="NLK38" s="81" t="str">
        <f>CONCATENATE(Inhalt_K7!NLL52,"   ",Inhalt_K7!NLM52)</f>
        <v xml:space="preserve">   </v>
      </c>
      <c r="NLL38" s="81" t="str">
        <f>CONCATENATE(Inhalt_K7!NLM52,"   ",Inhalt_K7!NLN52)</f>
        <v xml:space="preserve">   </v>
      </c>
      <c r="NLM38" s="81" t="str">
        <f>CONCATENATE(Inhalt_K7!NLN52,"   ",Inhalt_K7!NLO52)</f>
        <v xml:space="preserve">   </v>
      </c>
      <c r="NLN38" s="81" t="str">
        <f>CONCATENATE(Inhalt_K7!NLO52,"   ",Inhalt_K7!NLP52)</f>
        <v xml:space="preserve">   </v>
      </c>
      <c r="NLO38" s="81" t="str">
        <f>CONCATENATE(Inhalt_K7!NLP52,"   ",Inhalt_K7!NLQ52)</f>
        <v xml:space="preserve">   </v>
      </c>
      <c r="NLP38" s="81" t="str">
        <f>CONCATENATE(Inhalt_K7!NLQ52,"   ",Inhalt_K7!NLR52)</f>
        <v xml:space="preserve">   </v>
      </c>
      <c r="NLQ38" s="81" t="str">
        <f>CONCATENATE(Inhalt_K7!NLR52,"   ",Inhalt_K7!NLS52)</f>
        <v xml:space="preserve">   </v>
      </c>
      <c r="NLR38" s="81" t="str">
        <f>CONCATENATE(Inhalt_K7!NLS52,"   ",Inhalt_K7!NLT52)</f>
        <v xml:space="preserve">   </v>
      </c>
      <c r="NLS38" s="81" t="str">
        <f>CONCATENATE(Inhalt_K7!NLT52,"   ",Inhalt_K7!NLU52)</f>
        <v xml:space="preserve">   </v>
      </c>
      <c r="NLT38" s="81" t="str">
        <f>CONCATENATE(Inhalt_K7!NLU52,"   ",Inhalt_K7!NLV52)</f>
        <v xml:space="preserve">   </v>
      </c>
      <c r="NLU38" s="81" t="str">
        <f>CONCATENATE(Inhalt_K7!NLV52,"   ",Inhalt_K7!NLW52)</f>
        <v xml:space="preserve">   </v>
      </c>
      <c r="NLV38" s="81" t="str">
        <f>CONCATENATE(Inhalt_K7!NLW52,"   ",Inhalt_K7!NLX52)</f>
        <v xml:space="preserve">   </v>
      </c>
      <c r="NLW38" s="81" t="str">
        <f>CONCATENATE(Inhalt_K7!NLX52,"   ",Inhalt_K7!NLY52)</f>
        <v xml:space="preserve">   </v>
      </c>
      <c r="NLX38" s="81" t="str">
        <f>CONCATENATE(Inhalt_K7!NLY52,"   ",Inhalt_K7!NLZ52)</f>
        <v xml:space="preserve">   </v>
      </c>
      <c r="NLY38" s="81" t="str">
        <f>CONCATENATE(Inhalt_K7!NLZ52,"   ",Inhalt_K7!NMA52)</f>
        <v xml:space="preserve">   </v>
      </c>
      <c r="NLZ38" s="81" t="str">
        <f>CONCATENATE(Inhalt_K7!NMA52,"   ",Inhalt_K7!NMB52)</f>
        <v xml:space="preserve">   </v>
      </c>
      <c r="NMA38" s="81" t="str">
        <f>CONCATENATE(Inhalt_K7!NMB52,"   ",Inhalt_K7!NMC52)</f>
        <v xml:space="preserve">   </v>
      </c>
      <c r="NMB38" s="81" t="str">
        <f>CONCATENATE(Inhalt_K7!NMC52,"   ",Inhalt_K7!NMD52)</f>
        <v xml:space="preserve">   </v>
      </c>
      <c r="NMC38" s="81" t="str">
        <f>CONCATENATE(Inhalt_K7!NMD52,"   ",Inhalt_K7!NME52)</f>
        <v xml:space="preserve">   </v>
      </c>
      <c r="NMD38" s="81" t="str">
        <f>CONCATENATE(Inhalt_K7!NME52,"   ",Inhalt_K7!NMF52)</f>
        <v xml:space="preserve">   </v>
      </c>
      <c r="NME38" s="81" t="str">
        <f>CONCATENATE(Inhalt_K7!NMF52,"   ",Inhalt_K7!NMG52)</f>
        <v xml:space="preserve">   </v>
      </c>
      <c r="NMF38" s="81" t="str">
        <f>CONCATENATE(Inhalt_K7!NMG52,"   ",Inhalt_K7!NMH52)</f>
        <v xml:space="preserve">   </v>
      </c>
      <c r="NMG38" s="81" t="str">
        <f>CONCATENATE(Inhalt_K7!NMH52,"   ",Inhalt_K7!NMI52)</f>
        <v xml:space="preserve">   </v>
      </c>
      <c r="NMH38" s="81" t="str">
        <f>CONCATENATE(Inhalt_K7!NMI52,"   ",Inhalt_K7!NMJ52)</f>
        <v xml:space="preserve">   </v>
      </c>
      <c r="NMI38" s="81" t="str">
        <f>CONCATENATE(Inhalt_K7!NMJ52,"   ",Inhalt_K7!NMK52)</f>
        <v xml:space="preserve">   </v>
      </c>
      <c r="NMJ38" s="81" t="str">
        <f>CONCATENATE(Inhalt_K7!NMK52,"   ",Inhalt_K7!NML52)</f>
        <v xml:space="preserve">   </v>
      </c>
      <c r="NMK38" s="81" t="str">
        <f>CONCATENATE(Inhalt_K7!NML52,"   ",Inhalt_K7!NMM52)</f>
        <v xml:space="preserve">   </v>
      </c>
      <c r="NML38" s="81" t="str">
        <f>CONCATENATE(Inhalt_K7!NMM52,"   ",Inhalt_K7!NMN52)</f>
        <v xml:space="preserve">   </v>
      </c>
      <c r="NMM38" s="81" t="str">
        <f>CONCATENATE(Inhalt_K7!NMN52,"   ",Inhalt_K7!NMO52)</f>
        <v xml:space="preserve">   </v>
      </c>
      <c r="NMN38" s="81" t="str">
        <f>CONCATENATE(Inhalt_K7!NMO52,"   ",Inhalt_K7!NMP52)</f>
        <v xml:space="preserve">   </v>
      </c>
      <c r="NMO38" s="81" t="str">
        <f>CONCATENATE(Inhalt_K7!NMP52,"   ",Inhalt_K7!NMQ52)</f>
        <v xml:space="preserve">   </v>
      </c>
      <c r="NMP38" s="81" t="str">
        <f>CONCATENATE(Inhalt_K7!NMQ52,"   ",Inhalt_K7!NMR52)</f>
        <v xml:space="preserve">   </v>
      </c>
      <c r="NMQ38" s="81" t="str">
        <f>CONCATENATE(Inhalt_K7!NMR52,"   ",Inhalt_K7!NMS52)</f>
        <v xml:space="preserve">   </v>
      </c>
      <c r="NMR38" s="81" t="str">
        <f>CONCATENATE(Inhalt_K7!NMS52,"   ",Inhalt_K7!NMT52)</f>
        <v xml:space="preserve">   </v>
      </c>
      <c r="NMS38" s="81" t="str">
        <f>CONCATENATE(Inhalt_K7!NMT52,"   ",Inhalt_K7!NMU52)</f>
        <v xml:space="preserve">   </v>
      </c>
      <c r="NMT38" s="81" t="str">
        <f>CONCATENATE(Inhalt_K7!NMU52,"   ",Inhalt_K7!NMV52)</f>
        <v xml:space="preserve">   </v>
      </c>
      <c r="NMU38" s="81" t="str">
        <f>CONCATENATE(Inhalt_K7!NMV52,"   ",Inhalt_K7!NMW52)</f>
        <v xml:space="preserve">   </v>
      </c>
      <c r="NMV38" s="81" t="str">
        <f>CONCATENATE(Inhalt_K7!NMW52,"   ",Inhalt_K7!NMX52)</f>
        <v xml:space="preserve">   </v>
      </c>
      <c r="NMW38" s="81" t="str">
        <f>CONCATENATE(Inhalt_K7!NMX52,"   ",Inhalt_K7!NMY52)</f>
        <v xml:space="preserve">   </v>
      </c>
      <c r="NMX38" s="81" t="str">
        <f>CONCATENATE(Inhalt_K7!NMY52,"   ",Inhalt_K7!NMZ52)</f>
        <v xml:space="preserve">   </v>
      </c>
      <c r="NMY38" s="81" t="str">
        <f>CONCATENATE(Inhalt_K7!NMZ52,"   ",Inhalt_K7!NNA52)</f>
        <v xml:space="preserve">   </v>
      </c>
      <c r="NMZ38" s="81" t="str">
        <f>CONCATENATE(Inhalt_K7!NNA52,"   ",Inhalt_K7!NNB52)</f>
        <v xml:space="preserve">   </v>
      </c>
      <c r="NNA38" s="81" t="str">
        <f>CONCATENATE(Inhalt_K7!NNB52,"   ",Inhalt_K7!NNC52)</f>
        <v xml:space="preserve">   </v>
      </c>
      <c r="NNB38" s="81" t="str">
        <f>CONCATENATE(Inhalt_K7!NNC52,"   ",Inhalt_K7!NND52)</f>
        <v xml:space="preserve">   </v>
      </c>
      <c r="NNC38" s="81" t="str">
        <f>CONCATENATE(Inhalt_K7!NND52,"   ",Inhalt_K7!NNE52)</f>
        <v xml:space="preserve">   </v>
      </c>
      <c r="NND38" s="81" t="str">
        <f>CONCATENATE(Inhalt_K7!NNE52,"   ",Inhalt_K7!NNF52)</f>
        <v xml:space="preserve">   </v>
      </c>
      <c r="NNE38" s="81" t="str">
        <f>CONCATENATE(Inhalt_K7!NNF52,"   ",Inhalt_K7!NNG52)</f>
        <v xml:space="preserve">   </v>
      </c>
      <c r="NNF38" s="81" t="str">
        <f>CONCATENATE(Inhalt_K7!NNG52,"   ",Inhalt_K7!NNH52)</f>
        <v xml:space="preserve">   </v>
      </c>
      <c r="NNG38" s="81" t="str">
        <f>CONCATENATE(Inhalt_K7!NNH52,"   ",Inhalt_K7!NNI52)</f>
        <v xml:space="preserve">   </v>
      </c>
      <c r="NNH38" s="81" t="str">
        <f>CONCATENATE(Inhalt_K7!NNI52,"   ",Inhalt_K7!NNJ52)</f>
        <v xml:space="preserve">   </v>
      </c>
      <c r="NNI38" s="81" t="str">
        <f>CONCATENATE(Inhalt_K7!NNJ52,"   ",Inhalt_K7!NNK52)</f>
        <v xml:space="preserve">   </v>
      </c>
      <c r="NNJ38" s="81" t="str">
        <f>CONCATENATE(Inhalt_K7!NNK52,"   ",Inhalt_K7!NNL52)</f>
        <v xml:space="preserve">   </v>
      </c>
      <c r="NNK38" s="81" t="str">
        <f>CONCATENATE(Inhalt_K7!NNL52,"   ",Inhalt_K7!NNM52)</f>
        <v xml:space="preserve">   </v>
      </c>
      <c r="NNL38" s="81" t="str">
        <f>CONCATENATE(Inhalt_K7!NNM52,"   ",Inhalt_K7!NNN52)</f>
        <v xml:space="preserve">   </v>
      </c>
      <c r="NNM38" s="81" t="str">
        <f>CONCATENATE(Inhalt_K7!NNN52,"   ",Inhalt_K7!NNO52)</f>
        <v xml:space="preserve">   </v>
      </c>
      <c r="NNN38" s="81" t="str">
        <f>CONCATENATE(Inhalt_K7!NNO52,"   ",Inhalt_K7!NNP52)</f>
        <v xml:space="preserve">   </v>
      </c>
      <c r="NNO38" s="81" t="str">
        <f>CONCATENATE(Inhalt_K7!NNP52,"   ",Inhalt_K7!NNQ52)</f>
        <v xml:space="preserve">   </v>
      </c>
      <c r="NNP38" s="81" t="str">
        <f>CONCATENATE(Inhalt_K7!NNQ52,"   ",Inhalt_K7!NNR52)</f>
        <v xml:space="preserve">   </v>
      </c>
      <c r="NNQ38" s="81" t="str">
        <f>CONCATENATE(Inhalt_K7!NNR52,"   ",Inhalt_K7!NNS52)</f>
        <v xml:space="preserve">   </v>
      </c>
      <c r="NNR38" s="81" t="str">
        <f>CONCATENATE(Inhalt_K7!NNS52,"   ",Inhalt_K7!NNT52)</f>
        <v xml:space="preserve">   </v>
      </c>
      <c r="NNS38" s="81" t="str">
        <f>CONCATENATE(Inhalt_K7!NNT52,"   ",Inhalt_K7!NNU52)</f>
        <v xml:space="preserve">   </v>
      </c>
      <c r="NNT38" s="81" t="str">
        <f>CONCATENATE(Inhalt_K7!NNU52,"   ",Inhalt_K7!NNV52)</f>
        <v xml:space="preserve">   </v>
      </c>
      <c r="NNU38" s="81" t="str">
        <f>CONCATENATE(Inhalt_K7!NNV52,"   ",Inhalt_K7!NNW52)</f>
        <v xml:space="preserve">   </v>
      </c>
      <c r="NNV38" s="81" t="str">
        <f>CONCATENATE(Inhalt_K7!NNW52,"   ",Inhalt_K7!NNX52)</f>
        <v xml:space="preserve">   </v>
      </c>
      <c r="NNW38" s="81" t="str">
        <f>CONCATENATE(Inhalt_K7!NNX52,"   ",Inhalt_K7!NNY52)</f>
        <v xml:space="preserve">   </v>
      </c>
      <c r="NNX38" s="81" t="str">
        <f>CONCATENATE(Inhalt_K7!NNY52,"   ",Inhalt_K7!NNZ52)</f>
        <v xml:space="preserve">   </v>
      </c>
      <c r="NNY38" s="81" t="str">
        <f>CONCATENATE(Inhalt_K7!NNZ52,"   ",Inhalt_K7!NOA52)</f>
        <v xml:space="preserve">   </v>
      </c>
      <c r="NNZ38" s="81" t="str">
        <f>CONCATENATE(Inhalt_K7!NOA52,"   ",Inhalt_K7!NOB52)</f>
        <v xml:space="preserve">   </v>
      </c>
      <c r="NOA38" s="81" t="str">
        <f>CONCATENATE(Inhalt_K7!NOB52,"   ",Inhalt_K7!NOC52)</f>
        <v xml:space="preserve">   </v>
      </c>
      <c r="NOB38" s="81" t="str">
        <f>CONCATENATE(Inhalt_K7!NOC52,"   ",Inhalt_K7!NOD52)</f>
        <v xml:space="preserve">   </v>
      </c>
      <c r="NOC38" s="81" t="str">
        <f>CONCATENATE(Inhalt_K7!NOD52,"   ",Inhalt_K7!NOE52)</f>
        <v xml:space="preserve">   </v>
      </c>
      <c r="NOD38" s="81" t="str">
        <f>CONCATENATE(Inhalt_K7!NOE52,"   ",Inhalt_K7!NOF52)</f>
        <v xml:space="preserve">   </v>
      </c>
      <c r="NOE38" s="81" t="str">
        <f>CONCATENATE(Inhalt_K7!NOF52,"   ",Inhalt_K7!NOG52)</f>
        <v xml:space="preserve">   </v>
      </c>
      <c r="NOF38" s="81" t="str">
        <f>CONCATENATE(Inhalt_K7!NOG52,"   ",Inhalt_K7!NOH52)</f>
        <v xml:space="preserve">   </v>
      </c>
      <c r="NOG38" s="81" t="str">
        <f>CONCATENATE(Inhalt_K7!NOH52,"   ",Inhalt_K7!NOI52)</f>
        <v xml:space="preserve">   </v>
      </c>
      <c r="NOH38" s="81" t="str">
        <f>CONCATENATE(Inhalt_K7!NOI52,"   ",Inhalt_K7!NOJ52)</f>
        <v xml:space="preserve">   </v>
      </c>
      <c r="NOI38" s="81" t="str">
        <f>CONCATENATE(Inhalt_K7!NOJ52,"   ",Inhalt_K7!NOK52)</f>
        <v xml:space="preserve">   </v>
      </c>
      <c r="NOJ38" s="81" t="str">
        <f>CONCATENATE(Inhalt_K7!NOK52,"   ",Inhalt_K7!NOL52)</f>
        <v xml:space="preserve">   </v>
      </c>
      <c r="NOK38" s="81" t="str">
        <f>CONCATENATE(Inhalt_K7!NOL52,"   ",Inhalt_K7!NOM52)</f>
        <v xml:space="preserve">   </v>
      </c>
      <c r="NOL38" s="81" t="str">
        <f>CONCATENATE(Inhalt_K7!NOM52,"   ",Inhalt_K7!NON52)</f>
        <v xml:space="preserve">   </v>
      </c>
      <c r="NOM38" s="81" t="str">
        <f>CONCATENATE(Inhalt_K7!NON52,"   ",Inhalt_K7!NOO52)</f>
        <v xml:space="preserve">   </v>
      </c>
      <c r="NON38" s="81" t="str">
        <f>CONCATENATE(Inhalt_K7!NOO52,"   ",Inhalt_K7!NOP52)</f>
        <v xml:space="preserve">   </v>
      </c>
      <c r="NOO38" s="81" t="str">
        <f>CONCATENATE(Inhalt_K7!NOP52,"   ",Inhalt_K7!NOQ52)</f>
        <v xml:space="preserve">   </v>
      </c>
      <c r="NOP38" s="81" t="str">
        <f>CONCATENATE(Inhalt_K7!NOQ52,"   ",Inhalt_K7!NOR52)</f>
        <v xml:space="preserve">   </v>
      </c>
      <c r="NOQ38" s="81" t="str">
        <f>CONCATENATE(Inhalt_K7!NOR52,"   ",Inhalt_K7!NOS52)</f>
        <v xml:space="preserve">   </v>
      </c>
      <c r="NOR38" s="81" t="str">
        <f>CONCATENATE(Inhalt_K7!NOS52,"   ",Inhalt_K7!NOT52)</f>
        <v xml:space="preserve">   </v>
      </c>
      <c r="NOS38" s="81" t="str">
        <f>CONCATENATE(Inhalt_K7!NOT52,"   ",Inhalt_K7!NOU52)</f>
        <v xml:space="preserve">   </v>
      </c>
      <c r="NOT38" s="81" t="str">
        <f>CONCATENATE(Inhalt_K7!NOU52,"   ",Inhalt_K7!NOV52)</f>
        <v xml:space="preserve">   </v>
      </c>
      <c r="NOU38" s="81" t="str">
        <f>CONCATENATE(Inhalt_K7!NOV52,"   ",Inhalt_K7!NOW52)</f>
        <v xml:space="preserve">   </v>
      </c>
      <c r="NOV38" s="81" t="str">
        <f>CONCATENATE(Inhalt_K7!NOW52,"   ",Inhalt_K7!NOX52)</f>
        <v xml:space="preserve">   </v>
      </c>
      <c r="NOW38" s="81" t="str">
        <f>CONCATENATE(Inhalt_K7!NOX52,"   ",Inhalt_K7!NOY52)</f>
        <v xml:space="preserve">   </v>
      </c>
      <c r="NOX38" s="81" t="str">
        <f>CONCATENATE(Inhalt_K7!NOY52,"   ",Inhalt_K7!NOZ52)</f>
        <v xml:space="preserve">   </v>
      </c>
      <c r="NOY38" s="81" t="str">
        <f>CONCATENATE(Inhalt_K7!NOZ52,"   ",Inhalt_K7!NPA52)</f>
        <v xml:space="preserve">   </v>
      </c>
      <c r="NOZ38" s="81" t="str">
        <f>CONCATENATE(Inhalt_K7!NPA52,"   ",Inhalt_K7!NPB52)</f>
        <v xml:space="preserve">   </v>
      </c>
      <c r="NPA38" s="81" t="str">
        <f>CONCATENATE(Inhalt_K7!NPB52,"   ",Inhalt_K7!NPC52)</f>
        <v xml:space="preserve">   </v>
      </c>
      <c r="NPB38" s="81" t="str">
        <f>CONCATENATE(Inhalt_K7!NPC52,"   ",Inhalt_K7!NPD52)</f>
        <v xml:space="preserve">   </v>
      </c>
      <c r="NPC38" s="81" t="str">
        <f>CONCATENATE(Inhalt_K7!NPD52,"   ",Inhalt_K7!NPE52)</f>
        <v xml:space="preserve">   </v>
      </c>
      <c r="NPD38" s="81" t="str">
        <f>CONCATENATE(Inhalt_K7!NPE52,"   ",Inhalt_K7!NPF52)</f>
        <v xml:space="preserve">   </v>
      </c>
      <c r="NPE38" s="81" t="str">
        <f>CONCATENATE(Inhalt_K7!NPF52,"   ",Inhalt_K7!NPG52)</f>
        <v xml:space="preserve">   </v>
      </c>
      <c r="NPF38" s="81" t="str">
        <f>CONCATENATE(Inhalt_K7!NPG52,"   ",Inhalt_K7!NPH52)</f>
        <v xml:space="preserve">   </v>
      </c>
      <c r="NPG38" s="81" t="str">
        <f>CONCATENATE(Inhalt_K7!NPH52,"   ",Inhalt_K7!NPI52)</f>
        <v xml:space="preserve">   </v>
      </c>
      <c r="NPH38" s="81" t="str">
        <f>CONCATENATE(Inhalt_K7!NPI52,"   ",Inhalt_K7!NPJ52)</f>
        <v xml:space="preserve">   </v>
      </c>
      <c r="NPI38" s="81" t="str">
        <f>CONCATENATE(Inhalt_K7!NPJ52,"   ",Inhalt_K7!NPK52)</f>
        <v xml:space="preserve">   </v>
      </c>
      <c r="NPJ38" s="81" t="str">
        <f>CONCATENATE(Inhalt_K7!NPK52,"   ",Inhalt_K7!NPL52)</f>
        <v xml:space="preserve">   </v>
      </c>
      <c r="NPK38" s="81" t="str">
        <f>CONCATENATE(Inhalt_K7!NPL52,"   ",Inhalt_K7!NPM52)</f>
        <v xml:space="preserve">   </v>
      </c>
      <c r="NPL38" s="81" t="str">
        <f>CONCATENATE(Inhalt_K7!NPM52,"   ",Inhalt_K7!NPN52)</f>
        <v xml:space="preserve">   </v>
      </c>
      <c r="NPM38" s="81" t="str">
        <f>CONCATENATE(Inhalt_K7!NPN52,"   ",Inhalt_K7!NPO52)</f>
        <v xml:space="preserve">   </v>
      </c>
      <c r="NPN38" s="81" t="str">
        <f>CONCATENATE(Inhalt_K7!NPO52,"   ",Inhalt_K7!NPP52)</f>
        <v xml:space="preserve">   </v>
      </c>
      <c r="NPO38" s="81" t="str">
        <f>CONCATENATE(Inhalt_K7!NPP52,"   ",Inhalt_K7!NPQ52)</f>
        <v xml:space="preserve">   </v>
      </c>
      <c r="NPP38" s="81" t="str">
        <f>CONCATENATE(Inhalt_K7!NPQ52,"   ",Inhalt_K7!NPR52)</f>
        <v xml:space="preserve">   </v>
      </c>
      <c r="NPQ38" s="81" t="str">
        <f>CONCATENATE(Inhalt_K7!NPR52,"   ",Inhalt_K7!NPS52)</f>
        <v xml:space="preserve">   </v>
      </c>
      <c r="NPR38" s="81" t="str">
        <f>CONCATENATE(Inhalt_K7!NPS52,"   ",Inhalt_K7!NPT52)</f>
        <v xml:space="preserve">   </v>
      </c>
      <c r="NPS38" s="81" t="str">
        <f>CONCATENATE(Inhalt_K7!NPT52,"   ",Inhalt_K7!NPU52)</f>
        <v xml:space="preserve">   </v>
      </c>
      <c r="NPT38" s="81" t="str">
        <f>CONCATENATE(Inhalt_K7!NPU52,"   ",Inhalt_K7!NPV52)</f>
        <v xml:space="preserve">   </v>
      </c>
      <c r="NPU38" s="81" t="str">
        <f>CONCATENATE(Inhalt_K7!NPV52,"   ",Inhalt_K7!NPW52)</f>
        <v xml:space="preserve">   </v>
      </c>
      <c r="NPV38" s="81" t="str">
        <f>CONCATENATE(Inhalt_K7!NPW52,"   ",Inhalt_K7!NPX52)</f>
        <v xml:space="preserve">   </v>
      </c>
      <c r="NPW38" s="81" t="str">
        <f>CONCATENATE(Inhalt_K7!NPX52,"   ",Inhalt_K7!NPY52)</f>
        <v xml:space="preserve">   </v>
      </c>
      <c r="NPX38" s="81" t="str">
        <f>CONCATENATE(Inhalt_K7!NPY52,"   ",Inhalt_K7!NPZ52)</f>
        <v xml:space="preserve">   </v>
      </c>
      <c r="NPY38" s="81" t="str">
        <f>CONCATENATE(Inhalt_K7!NPZ52,"   ",Inhalt_K7!NQA52)</f>
        <v xml:space="preserve">   </v>
      </c>
      <c r="NPZ38" s="81" t="str">
        <f>CONCATENATE(Inhalt_K7!NQA52,"   ",Inhalt_K7!NQB52)</f>
        <v xml:space="preserve">   </v>
      </c>
      <c r="NQA38" s="81" t="str">
        <f>CONCATENATE(Inhalt_K7!NQB52,"   ",Inhalt_K7!NQC52)</f>
        <v xml:space="preserve">   </v>
      </c>
      <c r="NQB38" s="81" t="str">
        <f>CONCATENATE(Inhalt_K7!NQC52,"   ",Inhalt_K7!NQD52)</f>
        <v xml:space="preserve">   </v>
      </c>
      <c r="NQC38" s="81" t="str">
        <f>CONCATENATE(Inhalt_K7!NQD52,"   ",Inhalt_K7!NQE52)</f>
        <v xml:space="preserve">   </v>
      </c>
      <c r="NQD38" s="81" t="str">
        <f>CONCATENATE(Inhalt_K7!NQE52,"   ",Inhalt_K7!NQF52)</f>
        <v xml:space="preserve">   </v>
      </c>
      <c r="NQE38" s="81" t="str">
        <f>CONCATENATE(Inhalt_K7!NQF52,"   ",Inhalt_K7!NQG52)</f>
        <v xml:space="preserve">   </v>
      </c>
      <c r="NQF38" s="81" t="str">
        <f>CONCATENATE(Inhalt_K7!NQG52,"   ",Inhalt_K7!NQH52)</f>
        <v xml:space="preserve">   </v>
      </c>
      <c r="NQG38" s="81" t="str">
        <f>CONCATENATE(Inhalt_K7!NQH52,"   ",Inhalt_K7!NQI52)</f>
        <v xml:space="preserve">   </v>
      </c>
      <c r="NQH38" s="81" t="str">
        <f>CONCATENATE(Inhalt_K7!NQI52,"   ",Inhalt_K7!NQJ52)</f>
        <v xml:space="preserve">   </v>
      </c>
      <c r="NQI38" s="81" t="str">
        <f>CONCATENATE(Inhalt_K7!NQJ52,"   ",Inhalt_K7!NQK52)</f>
        <v xml:space="preserve">   </v>
      </c>
      <c r="NQJ38" s="81" t="str">
        <f>CONCATENATE(Inhalt_K7!NQK52,"   ",Inhalt_K7!NQL52)</f>
        <v xml:space="preserve">   </v>
      </c>
      <c r="NQK38" s="81" t="str">
        <f>CONCATENATE(Inhalt_K7!NQL52,"   ",Inhalt_K7!NQM52)</f>
        <v xml:space="preserve">   </v>
      </c>
      <c r="NQL38" s="81" t="str">
        <f>CONCATENATE(Inhalt_K7!NQM52,"   ",Inhalt_K7!NQN52)</f>
        <v xml:space="preserve">   </v>
      </c>
      <c r="NQM38" s="81" t="str">
        <f>CONCATENATE(Inhalt_K7!NQN52,"   ",Inhalt_K7!NQO52)</f>
        <v xml:space="preserve">   </v>
      </c>
      <c r="NQN38" s="81" t="str">
        <f>CONCATENATE(Inhalt_K7!NQO52,"   ",Inhalt_K7!NQP52)</f>
        <v xml:space="preserve">   </v>
      </c>
      <c r="NQO38" s="81" t="str">
        <f>CONCATENATE(Inhalt_K7!NQP52,"   ",Inhalt_K7!NQQ52)</f>
        <v xml:space="preserve">   </v>
      </c>
      <c r="NQP38" s="81" t="str">
        <f>CONCATENATE(Inhalt_K7!NQQ52,"   ",Inhalt_K7!NQR52)</f>
        <v xml:space="preserve">   </v>
      </c>
      <c r="NQQ38" s="81" t="str">
        <f>CONCATENATE(Inhalt_K7!NQR52,"   ",Inhalt_K7!NQS52)</f>
        <v xml:space="preserve">   </v>
      </c>
      <c r="NQR38" s="81" t="str">
        <f>CONCATENATE(Inhalt_K7!NQS52,"   ",Inhalt_K7!NQT52)</f>
        <v xml:space="preserve">   </v>
      </c>
      <c r="NQS38" s="81" t="str">
        <f>CONCATENATE(Inhalt_K7!NQT52,"   ",Inhalt_K7!NQU52)</f>
        <v xml:space="preserve">   </v>
      </c>
      <c r="NQT38" s="81" t="str">
        <f>CONCATENATE(Inhalt_K7!NQU52,"   ",Inhalt_K7!NQV52)</f>
        <v xml:space="preserve">   </v>
      </c>
      <c r="NQU38" s="81" t="str">
        <f>CONCATENATE(Inhalt_K7!NQV52,"   ",Inhalt_K7!NQW52)</f>
        <v xml:space="preserve">   </v>
      </c>
      <c r="NQV38" s="81" t="str">
        <f>CONCATENATE(Inhalt_K7!NQW52,"   ",Inhalt_K7!NQX52)</f>
        <v xml:space="preserve">   </v>
      </c>
      <c r="NQW38" s="81" t="str">
        <f>CONCATENATE(Inhalt_K7!NQX52,"   ",Inhalt_K7!NQY52)</f>
        <v xml:space="preserve">   </v>
      </c>
      <c r="NQX38" s="81" t="str">
        <f>CONCATENATE(Inhalt_K7!NQY52,"   ",Inhalt_K7!NQZ52)</f>
        <v xml:space="preserve">   </v>
      </c>
      <c r="NQY38" s="81" t="str">
        <f>CONCATENATE(Inhalt_K7!NQZ52,"   ",Inhalt_K7!NRA52)</f>
        <v xml:space="preserve">   </v>
      </c>
      <c r="NQZ38" s="81" t="str">
        <f>CONCATENATE(Inhalt_K7!NRA52,"   ",Inhalt_K7!NRB52)</f>
        <v xml:space="preserve">   </v>
      </c>
      <c r="NRA38" s="81" t="str">
        <f>CONCATENATE(Inhalt_K7!NRB52,"   ",Inhalt_K7!NRC52)</f>
        <v xml:space="preserve">   </v>
      </c>
      <c r="NRB38" s="81" t="str">
        <f>CONCATENATE(Inhalt_K7!NRC52,"   ",Inhalt_K7!NRD52)</f>
        <v xml:space="preserve">   </v>
      </c>
      <c r="NRC38" s="81" t="str">
        <f>CONCATENATE(Inhalt_K7!NRD52,"   ",Inhalt_K7!NRE52)</f>
        <v xml:space="preserve">   </v>
      </c>
      <c r="NRD38" s="81" t="str">
        <f>CONCATENATE(Inhalt_K7!NRE52,"   ",Inhalt_K7!NRF52)</f>
        <v xml:space="preserve">   </v>
      </c>
      <c r="NRE38" s="81" t="str">
        <f>CONCATENATE(Inhalt_K7!NRF52,"   ",Inhalt_K7!NRG52)</f>
        <v xml:space="preserve">   </v>
      </c>
      <c r="NRF38" s="81" t="str">
        <f>CONCATENATE(Inhalt_K7!NRG52,"   ",Inhalt_K7!NRH52)</f>
        <v xml:space="preserve">   </v>
      </c>
      <c r="NRG38" s="81" t="str">
        <f>CONCATENATE(Inhalt_K7!NRH52,"   ",Inhalt_K7!NRI52)</f>
        <v xml:space="preserve">   </v>
      </c>
      <c r="NRH38" s="81" t="str">
        <f>CONCATENATE(Inhalt_K7!NRI52,"   ",Inhalt_K7!NRJ52)</f>
        <v xml:space="preserve">   </v>
      </c>
      <c r="NRI38" s="81" t="str">
        <f>CONCATENATE(Inhalt_K7!NRJ52,"   ",Inhalt_K7!NRK52)</f>
        <v xml:space="preserve">   </v>
      </c>
      <c r="NRJ38" s="81" t="str">
        <f>CONCATENATE(Inhalt_K7!NRK52,"   ",Inhalt_K7!NRL52)</f>
        <v xml:space="preserve">   </v>
      </c>
      <c r="NRK38" s="81" t="str">
        <f>CONCATENATE(Inhalt_K7!NRL52,"   ",Inhalt_K7!NRM52)</f>
        <v xml:space="preserve">   </v>
      </c>
      <c r="NRL38" s="81" t="str">
        <f>CONCATENATE(Inhalt_K7!NRM52,"   ",Inhalt_K7!NRN52)</f>
        <v xml:space="preserve">   </v>
      </c>
      <c r="NRM38" s="81" t="str">
        <f>CONCATENATE(Inhalt_K7!NRN52,"   ",Inhalt_K7!NRO52)</f>
        <v xml:space="preserve">   </v>
      </c>
      <c r="NRN38" s="81" t="str">
        <f>CONCATENATE(Inhalt_K7!NRO52,"   ",Inhalt_K7!NRP52)</f>
        <v xml:space="preserve">   </v>
      </c>
      <c r="NRO38" s="81" t="str">
        <f>CONCATENATE(Inhalt_K7!NRP52,"   ",Inhalt_K7!NRQ52)</f>
        <v xml:space="preserve">   </v>
      </c>
      <c r="NRP38" s="81" t="str">
        <f>CONCATENATE(Inhalt_K7!NRQ52,"   ",Inhalt_K7!NRR52)</f>
        <v xml:space="preserve">   </v>
      </c>
      <c r="NRQ38" s="81" t="str">
        <f>CONCATENATE(Inhalt_K7!NRR52,"   ",Inhalt_K7!NRS52)</f>
        <v xml:space="preserve">   </v>
      </c>
      <c r="NRR38" s="81" t="str">
        <f>CONCATENATE(Inhalt_K7!NRS52,"   ",Inhalt_K7!NRT52)</f>
        <v xml:space="preserve">   </v>
      </c>
      <c r="NRS38" s="81" t="str">
        <f>CONCATENATE(Inhalt_K7!NRT52,"   ",Inhalt_K7!NRU52)</f>
        <v xml:space="preserve">   </v>
      </c>
      <c r="NRT38" s="81" t="str">
        <f>CONCATENATE(Inhalt_K7!NRU52,"   ",Inhalt_K7!NRV52)</f>
        <v xml:space="preserve">   </v>
      </c>
      <c r="NRU38" s="81" t="str">
        <f>CONCATENATE(Inhalt_K7!NRV52,"   ",Inhalt_K7!NRW52)</f>
        <v xml:space="preserve">   </v>
      </c>
      <c r="NRV38" s="81" t="str">
        <f>CONCATENATE(Inhalt_K7!NRW52,"   ",Inhalt_K7!NRX52)</f>
        <v xml:space="preserve">   </v>
      </c>
      <c r="NRW38" s="81" t="str">
        <f>CONCATENATE(Inhalt_K7!NRX52,"   ",Inhalt_K7!NRY52)</f>
        <v xml:space="preserve">   </v>
      </c>
      <c r="NRX38" s="81" t="str">
        <f>CONCATENATE(Inhalt_K7!NRY52,"   ",Inhalt_K7!NRZ52)</f>
        <v xml:space="preserve">   </v>
      </c>
      <c r="NRY38" s="81" t="str">
        <f>CONCATENATE(Inhalt_K7!NRZ52,"   ",Inhalt_K7!NSA52)</f>
        <v xml:space="preserve">   </v>
      </c>
      <c r="NRZ38" s="81" t="str">
        <f>CONCATENATE(Inhalt_K7!NSA52,"   ",Inhalt_K7!NSB52)</f>
        <v xml:space="preserve">   </v>
      </c>
      <c r="NSA38" s="81" t="str">
        <f>CONCATENATE(Inhalt_K7!NSB52,"   ",Inhalt_K7!NSC52)</f>
        <v xml:space="preserve">   </v>
      </c>
      <c r="NSB38" s="81" t="str">
        <f>CONCATENATE(Inhalt_K7!NSC52,"   ",Inhalt_K7!NSD52)</f>
        <v xml:space="preserve">   </v>
      </c>
      <c r="NSC38" s="81" t="str">
        <f>CONCATENATE(Inhalt_K7!NSD52,"   ",Inhalt_K7!NSE52)</f>
        <v xml:space="preserve">   </v>
      </c>
      <c r="NSD38" s="81" t="str">
        <f>CONCATENATE(Inhalt_K7!NSE52,"   ",Inhalt_K7!NSF52)</f>
        <v xml:space="preserve">   </v>
      </c>
      <c r="NSE38" s="81" t="str">
        <f>CONCATENATE(Inhalt_K7!NSF52,"   ",Inhalt_K7!NSG52)</f>
        <v xml:space="preserve">   </v>
      </c>
      <c r="NSF38" s="81" t="str">
        <f>CONCATENATE(Inhalt_K7!NSG52,"   ",Inhalt_K7!NSH52)</f>
        <v xml:space="preserve">   </v>
      </c>
      <c r="NSG38" s="81" t="str">
        <f>CONCATENATE(Inhalt_K7!NSH52,"   ",Inhalt_K7!NSI52)</f>
        <v xml:space="preserve">   </v>
      </c>
      <c r="NSH38" s="81" t="str">
        <f>CONCATENATE(Inhalt_K7!NSI52,"   ",Inhalt_K7!NSJ52)</f>
        <v xml:space="preserve">   </v>
      </c>
      <c r="NSI38" s="81" t="str">
        <f>CONCATENATE(Inhalt_K7!NSJ52,"   ",Inhalt_K7!NSK52)</f>
        <v xml:space="preserve">   </v>
      </c>
      <c r="NSJ38" s="81" t="str">
        <f>CONCATENATE(Inhalt_K7!NSK52,"   ",Inhalt_K7!NSL52)</f>
        <v xml:space="preserve">   </v>
      </c>
      <c r="NSK38" s="81" t="str">
        <f>CONCATENATE(Inhalt_K7!NSL52,"   ",Inhalt_K7!NSM52)</f>
        <v xml:space="preserve">   </v>
      </c>
      <c r="NSL38" s="81" t="str">
        <f>CONCATENATE(Inhalt_K7!NSM52,"   ",Inhalt_K7!NSN52)</f>
        <v xml:space="preserve">   </v>
      </c>
      <c r="NSM38" s="81" t="str">
        <f>CONCATENATE(Inhalt_K7!NSN52,"   ",Inhalt_K7!NSO52)</f>
        <v xml:space="preserve">   </v>
      </c>
      <c r="NSN38" s="81" t="str">
        <f>CONCATENATE(Inhalt_K7!NSO52,"   ",Inhalt_K7!NSP52)</f>
        <v xml:space="preserve">   </v>
      </c>
      <c r="NSO38" s="81" t="str">
        <f>CONCATENATE(Inhalt_K7!NSP52,"   ",Inhalt_K7!NSQ52)</f>
        <v xml:space="preserve">   </v>
      </c>
      <c r="NSP38" s="81" t="str">
        <f>CONCATENATE(Inhalt_K7!NSQ52,"   ",Inhalt_K7!NSR52)</f>
        <v xml:space="preserve">   </v>
      </c>
      <c r="NSQ38" s="81" t="str">
        <f>CONCATENATE(Inhalt_K7!NSR52,"   ",Inhalt_K7!NSS52)</f>
        <v xml:space="preserve">   </v>
      </c>
      <c r="NSR38" s="81" t="str">
        <f>CONCATENATE(Inhalt_K7!NSS52,"   ",Inhalt_K7!NST52)</f>
        <v xml:space="preserve">   </v>
      </c>
      <c r="NSS38" s="81" t="str">
        <f>CONCATENATE(Inhalt_K7!NST52,"   ",Inhalt_K7!NSU52)</f>
        <v xml:space="preserve">   </v>
      </c>
      <c r="NST38" s="81" t="str">
        <f>CONCATENATE(Inhalt_K7!NSU52,"   ",Inhalt_K7!NSV52)</f>
        <v xml:space="preserve">   </v>
      </c>
      <c r="NSU38" s="81" t="str">
        <f>CONCATENATE(Inhalt_K7!NSV52,"   ",Inhalt_K7!NSW52)</f>
        <v xml:space="preserve">   </v>
      </c>
      <c r="NSV38" s="81" t="str">
        <f>CONCATENATE(Inhalt_K7!NSW52,"   ",Inhalt_K7!NSX52)</f>
        <v xml:space="preserve">   </v>
      </c>
      <c r="NSW38" s="81" t="str">
        <f>CONCATENATE(Inhalt_K7!NSX52,"   ",Inhalt_K7!NSY52)</f>
        <v xml:space="preserve">   </v>
      </c>
      <c r="NSX38" s="81" t="str">
        <f>CONCATENATE(Inhalt_K7!NSY52,"   ",Inhalt_K7!NSZ52)</f>
        <v xml:space="preserve">   </v>
      </c>
      <c r="NSY38" s="81" t="str">
        <f>CONCATENATE(Inhalt_K7!NSZ52,"   ",Inhalt_K7!NTA52)</f>
        <v xml:space="preserve">   </v>
      </c>
      <c r="NSZ38" s="81" t="str">
        <f>CONCATENATE(Inhalt_K7!NTA52,"   ",Inhalt_K7!NTB52)</f>
        <v xml:space="preserve">   </v>
      </c>
      <c r="NTA38" s="81" t="str">
        <f>CONCATENATE(Inhalt_K7!NTB52,"   ",Inhalt_K7!NTC52)</f>
        <v xml:space="preserve">   </v>
      </c>
      <c r="NTB38" s="81" t="str">
        <f>CONCATENATE(Inhalt_K7!NTC52,"   ",Inhalt_K7!NTD52)</f>
        <v xml:space="preserve">   </v>
      </c>
      <c r="NTC38" s="81" t="str">
        <f>CONCATENATE(Inhalt_K7!NTD52,"   ",Inhalt_K7!NTE52)</f>
        <v xml:space="preserve">   </v>
      </c>
      <c r="NTD38" s="81" t="str">
        <f>CONCATENATE(Inhalt_K7!NTE52,"   ",Inhalt_K7!NTF52)</f>
        <v xml:space="preserve">   </v>
      </c>
      <c r="NTE38" s="81" t="str">
        <f>CONCATENATE(Inhalt_K7!NTF52,"   ",Inhalt_K7!NTG52)</f>
        <v xml:space="preserve">   </v>
      </c>
      <c r="NTF38" s="81" t="str">
        <f>CONCATENATE(Inhalt_K7!NTG52,"   ",Inhalt_K7!NTH52)</f>
        <v xml:space="preserve">   </v>
      </c>
      <c r="NTG38" s="81" t="str">
        <f>CONCATENATE(Inhalt_K7!NTH52,"   ",Inhalt_K7!NTI52)</f>
        <v xml:space="preserve">   </v>
      </c>
      <c r="NTH38" s="81" t="str">
        <f>CONCATENATE(Inhalt_K7!NTI52,"   ",Inhalt_K7!NTJ52)</f>
        <v xml:space="preserve">   </v>
      </c>
      <c r="NTI38" s="81" t="str">
        <f>CONCATENATE(Inhalt_K7!NTJ52,"   ",Inhalt_K7!NTK52)</f>
        <v xml:space="preserve">   </v>
      </c>
      <c r="NTJ38" s="81" t="str">
        <f>CONCATENATE(Inhalt_K7!NTK52,"   ",Inhalt_K7!NTL52)</f>
        <v xml:space="preserve">   </v>
      </c>
      <c r="NTK38" s="81" t="str">
        <f>CONCATENATE(Inhalt_K7!NTL52,"   ",Inhalt_K7!NTM52)</f>
        <v xml:space="preserve">   </v>
      </c>
      <c r="NTL38" s="81" t="str">
        <f>CONCATENATE(Inhalt_K7!NTM52,"   ",Inhalt_K7!NTN52)</f>
        <v xml:space="preserve">   </v>
      </c>
      <c r="NTM38" s="81" t="str">
        <f>CONCATENATE(Inhalt_K7!NTN52,"   ",Inhalt_K7!NTO52)</f>
        <v xml:space="preserve">   </v>
      </c>
      <c r="NTN38" s="81" t="str">
        <f>CONCATENATE(Inhalt_K7!NTO52,"   ",Inhalt_K7!NTP52)</f>
        <v xml:space="preserve">   </v>
      </c>
      <c r="NTO38" s="81" t="str">
        <f>CONCATENATE(Inhalt_K7!NTP52,"   ",Inhalt_K7!NTQ52)</f>
        <v xml:space="preserve">   </v>
      </c>
      <c r="NTP38" s="81" t="str">
        <f>CONCATENATE(Inhalt_K7!NTQ52,"   ",Inhalt_K7!NTR52)</f>
        <v xml:space="preserve">   </v>
      </c>
      <c r="NTQ38" s="81" t="str">
        <f>CONCATENATE(Inhalt_K7!NTR52,"   ",Inhalt_K7!NTS52)</f>
        <v xml:space="preserve">   </v>
      </c>
      <c r="NTR38" s="81" t="str">
        <f>CONCATENATE(Inhalt_K7!NTS52,"   ",Inhalt_K7!NTT52)</f>
        <v xml:space="preserve">   </v>
      </c>
      <c r="NTS38" s="81" t="str">
        <f>CONCATENATE(Inhalt_K7!NTT52,"   ",Inhalt_K7!NTU52)</f>
        <v xml:space="preserve">   </v>
      </c>
      <c r="NTT38" s="81" t="str">
        <f>CONCATENATE(Inhalt_K7!NTU52,"   ",Inhalt_K7!NTV52)</f>
        <v xml:space="preserve">   </v>
      </c>
      <c r="NTU38" s="81" t="str">
        <f>CONCATENATE(Inhalt_K7!NTV52,"   ",Inhalt_K7!NTW52)</f>
        <v xml:space="preserve">   </v>
      </c>
      <c r="NTV38" s="81" t="str">
        <f>CONCATENATE(Inhalt_K7!NTW52,"   ",Inhalt_K7!NTX52)</f>
        <v xml:space="preserve">   </v>
      </c>
      <c r="NTW38" s="81" t="str">
        <f>CONCATENATE(Inhalt_K7!NTX52,"   ",Inhalt_K7!NTY52)</f>
        <v xml:space="preserve">   </v>
      </c>
      <c r="NTX38" s="81" t="str">
        <f>CONCATENATE(Inhalt_K7!NTY52,"   ",Inhalt_K7!NTZ52)</f>
        <v xml:space="preserve">   </v>
      </c>
      <c r="NTY38" s="81" t="str">
        <f>CONCATENATE(Inhalt_K7!NTZ52,"   ",Inhalt_K7!NUA52)</f>
        <v xml:space="preserve">   </v>
      </c>
      <c r="NTZ38" s="81" t="str">
        <f>CONCATENATE(Inhalt_K7!NUA52,"   ",Inhalt_K7!NUB52)</f>
        <v xml:space="preserve">   </v>
      </c>
      <c r="NUA38" s="81" t="str">
        <f>CONCATENATE(Inhalt_K7!NUB52,"   ",Inhalt_K7!NUC52)</f>
        <v xml:space="preserve">   </v>
      </c>
      <c r="NUB38" s="81" t="str">
        <f>CONCATENATE(Inhalt_K7!NUC52,"   ",Inhalt_K7!NUD52)</f>
        <v xml:space="preserve">   </v>
      </c>
      <c r="NUC38" s="81" t="str">
        <f>CONCATENATE(Inhalt_K7!NUD52,"   ",Inhalt_K7!NUE52)</f>
        <v xml:space="preserve">   </v>
      </c>
      <c r="NUD38" s="81" t="str">
        <f>CONCATENATE(Inhalt_K7!NUE52,"   ",Inhalt_K7!NUF52)</f>
        <v xml:space="preserve">   </v>
      </c>
      <c r="NUE38" s="81" t="str">
        <f>CONCATENATE(Inhalt_K7!NUF52,"   ",Inhalt_K7!NUG52)</f>
        <v xml:space="preserve">   </v>
      </c>
      <c r="NUF38" s="81" t="str">
        <f>CONCATENATE(Inhalt_K7!NUG52,"   ",Inhalt_K7!NUH52)</f>
        <v xml:space="preserve">   </v>
      </c>
      <c r="NUG38" s="81" t="str">
        <f>CONCATENATE(Inhalt_K7!NUH52,"   ",Inhalt_K7!NUI52)</f>
        <v xml:space="preserve">   </v>
      </c>
      <c r="NUH38" s="81" t="str">
        <f>CONCATENATE(Inhalt_K7!NUI52,"   ",Inhalt_K7!NUJ52)</f>
        <v xml:space="preserve">   </v>
      </c>
      <c r="NUI38" s="81" t="str">
        <f>CONCATENATE(Inhalt_K7!NUJ52,"   ",Inhalt_K7!NUK52)</f>
        <v xml:space="preserve">   </v>
      </c>
      <c r="NUJ38" s="81" t="str">
        <f>CONCATENATE(Inhalt_K7!NUK52,"   ",Inhalt_K7!NUL52)</f>
        <v xml:space="preserve">   </v>
      </c>
      <c r="NUK38" s="81" t="str">
        <f>CONCATENATE(Inhalt_K7!NUL52,"   ",Inhalt_K7!NUM52)</f>
        <v xml:space="preserve">   </v>
      </c>
      <c r="NUL38" s="81" t="str">
        <f>CONCATENATE(Inhalt_K7!NUM52,"   ",Inhalt_K7!NUN52)</f>
        <v xml:space="preserve">   </v>
      </c>
      <c r="NUM38" s="81" t="str">
        <f>CONCATENATE(Inhalt_K7!NUN52,"   ",Inhalt_K7!NUO52)</f>
        <v xml:space="preserve">   </v>
      </c>
      <c r="NUN38" s="81" t="str">
        <f>CONCATENATE(Inhalt_K7!NUO52,"   ",Inhalt_K7!NUP52)</f>
        <v xml:space="preserve">   </v>
      </c>
      <c r="NUO38" s="81" t="str">
        <f>CONCATENATE(Inhalt_K7!NUP52,"   ",Inhalt_K7!NUQ52)</f>
        <v xml:space="preserve">   </v>
      </c>
      <c r="NUP38" s="81" t="str">
        <f>CONCATENATE(Inhalt_K7!NUQ52,"   ",Inhalt_K7!NUR52)</f>
        <v xml:space="preserve">   </v>
      </c>
      <c r="NUQ38" s="81" t="str">
        <f>CONCATENATE(Inhalt_K7!NUR52,"   ",Inhalt_K7!NUS52)</f>
        <v xml:space="preserve">   </v>
      </c>
      <c r="NUR38" s="81" t="str">
        <f>CONCATENATE(Inhalt_K7!NUS52,"   ",Inhalt_K7!NUT52)</f>
        <v xml:space="preserve">   </v>
      </c>
      <c r="NUS38" s="81" t="str">
        <f>CONCATENATE(Inhalt_K7!NUT52,"   ",Inhalt_K7!NUU52)</f>
        <v xml:space="preserve">   </v>
      </c>
      <c r="NUT38" s="81" t="str">
        <f>CONCATENATE(Inhalt_K7!NUU52,"   ",Inhalt_K7!NUV52)</f>
        <v xml:space="preserve">   </v>
      </c>
      <c r="NUU38" s="81" t="str">
        <f>CONCATENATE(Inhalt_K7!NUV52,"   ",Inhalt_K7!NUW52)</f>
        <v xml:space="preserve">   </v>
      </c>
      <c r="NUV38" s="81" t="str">
        <f>CONCATENATE(Inhalt_K7!NUW52,"   ",Inhalt_K7!NUX52)</f>
        <v xml:space="preserve">   </v>
      </c>
      <c r="NUW38" s="81" t="str">
        <f>CONCATENATE(Inhalt_K7!NUX52,"   ",Inhalt_K7!NUY52)</f>
        <v xml:space="preserve">   </v>
      </c>
      <c r="NUX38" s="81" t="str">
        <f>CONCATENATE(Inhalt_K7!NUY52,"   ",Inhalt_K7!NUZ52)</f>
        <v xml:space="preserve">   </v>
      </c>
      <c r="NUY38" s="81" t="str">
        <f>CONCATENATE(Inhalt_K7!NUZ52,"   ",Inhalt_K7!NVA52)</f>
        <v xml:space="preserve">   </v>
      </c>
      <c r="NUZ38" s="81" t="str">
        <f>CONCATENATE(Inhalt_K7!NVA52,"   ",Inhalt_K7!NVB52)</f>
        <v xml:space="preserve">   </v>
      </c>
      <c r="NVA38" s="81" t="str">
        <f>CONCATENATE(Inhalt_K7!NVB52,"   ",Inhalt_K7!NVC52)</f>
        <v xml:space="preserve">   </v>
      </c>
      <c r="NVB38" s="81" t="str">
        <f>CONCATENATE(Inhalt_K7!NVC52,"   ",Inhalt_K7!NVD52)</f>
        <v xml:space="preserve">   </v>
      </c>
      <c r="NVC38" s="81" t="str">
        <f>CONCATENATE(Inhalt_K7!NVD52,"   ",Inhalt_K7!NVE52)</f>
        <v xml:space="preserve">   </v>
      </c>
      <c r="NVD38" s="81" t="str">
        <f>CONCATENATE(Inhalt_K7!NVE52,"   ",Inhalt_K7!NVF52)</f>
        <v xml:space="preserve">   </v>
      </c>
      <c r="NVE38" s="81" t="str">
        <f>CONCATENATE(Inhalt_K7!NVF52,"   ",Inhalt_K7!NVG52)</f>
        <v xml:space="preserve">   </v>
      </c>
      <c r="NVF38" s="81" t="str">
        <f>CONCATENATE(Inhalt_K7!NVG52,"   ",Inhalt_K7!NVH52)</f>
        <v xml:space="preserve">   </v>
      </c>
      <c r="NVG38" s="81" t="str">
        <f>CONCATENATE(Inhalt_K7!NVH52,"   ",Inhalt_K7!NVI52)</f>
        <v xml:space="preserve">   </v>
      </c>
      <c r="NVH38" s="81" t="str">
        <f>CONCATENATE(Inhalt_K7!NVI52,"   ",Inhalt_K7!NVJ52)</f>
        <v xml:space="preserve">   </v>
      </c>
      <c r="NVI38" s="81" t="str">
        <f>CONCATENATE(Inhalt_K7!NVJ52,"   ",Inhalt_K7!NVK52)</f>
        <v xml:space="preserve">   </v>
      </c>
      <c r="NVJ38" s="81" t="str">
        <f>CONCATENATE(Inhalt_K7!NVK52,"   ",Inhalt_K7!NVL52)</f>
        <v xml:space="preserve">   </v>
      </c>
      <c r="NVK38" s="81" t="str">
        <f>CONCATENATE(Inhalt_K7!NVL52,"   ",Inhalt_K7!NVM52)</f>
        <v xml:space="preserve">   </v>
      </c>
      <c r="NVL38" s="81" t="str">
        <f>CONCATENATE(Inhalt_K7!NVM52,"   ",Inhalt_K7!NVN52)</f>
        <v xml:space="preserve">   </v>
      </c>
      <c r="NVM38" s="81" t="str">
        <f>CONCATENATE(Inhalt_K7!NVN52,"   ",Inhalt_K7!NVO52)</f>
        <v xml:space="preserve">   </v>
      </c>
      <c r="NVN38" s="81" t="str">
        <f>CONCATENATE(Inhalt_K7!NVO52,"   ",Inhalt_K7!NVP52)</f>
        <v xml:space="preserve">   </v>
      </c>
      <c r="NVO38" s="81" t="str">
        <f>CONCATENATE(Inhalt_K7!NVP52,"   ",Inhalt_K7!NVQ52)</f>
        <v xml:space="preserve">   </v>
      </c>
      <c r="NVP38" s="81" t="str">
        <f>CONCATENATE(Inhalt_K7!NVQ52,"   ",Inhalt_K7!NVR52)</f>
        <v xml:space="preserve">   </v>
      </c>
      <c r="NVQ38" s="81" t="str">
        <f>CONCATENATE(Inhalt_K7!NVR52,"   ",Inhalt_K7!NVS52)</f>
        <v xml:space="preserve">   </v>
      </c>
      <c r="NVR38" s="81" t="str">
        <f>CONCATENATE(Inhalt_K7!NVS52,"   ",Inhalt_K7!NVT52)</f>
        <v xml:space="preserve">   </v>
      </c>
      <c r="NVS38" s="81" t="str">
        <f>CONCATENATE(Inhalt_K7!NVT52,"   ",Inhalt_K7!NVU52)</f>
        <v xml:space="preserve">   </v>
      </c>
      <c r="NVT38" s="81" t="str">
        <f>CONCATENATE(Inhalt_K7!NVU52,"   ",Inhalt_K7!NVV52)</f>
        <v xml:space="preserve">   </v>
      </c>
      <c r="NVU38" s="81" t="str">
        <f>CONCATENATE(Inhalt_K7!NVV52,"   ",Inhalt_K7!NVW52)</f>
        <v xml:space="preserve">   </v>
      </c>
      <c r="NVV38" s="81" t="str">
        <f>CONCATENATE(Inhalt_K7!NVW52,"   ",Inhalt_K7!NVX52)</f>
        <v xml:space="preserve">   </v>
      </c>
      <c r="NVW38" s="81" t="str">
        <f>CONCATENATE(Inhalt_K7!NVX52,"   ",Inhalt_K7!NVY52)</f>
        <v xml:space="preserve">   </v>
      </c>
      <c r="NVX38" s="81" t="str">
        <f>CONCATENATE(Inhalt_K7!NVY52,"   ",Inhalt_K7!NVZ52)</f>
        <v xml:space="preserve">   </v>
      </c>
      <c r="NVY38" s="81" t="str">
        <f>CONCATENATE(Inhalt_K7!NVZ52,"   ",Inhalt_K7!NWA52)</f>
        <v xml:space="preserve">   </v>
      </c>
      <c r="NVZ38" s="81" t="str">
        <f>CONCATENATE(Inhalt_K7!NWA52,"   ",Inhalt_K7!NWB52)</f>
        <v xml:space="preserve">   </v>
      </c>
      <c r="NWA38" s="81" t="str">
        <f>CONCATENATE(Inhalt_K7!NWB52,"   ",Inhalt_K7!NWC52)</f>
        <v xml:space="preserve">   </v>
      </c>
      <c r="NWB38" s="81" t="str">
        <f>CONCATENATE(Inhalt_K7!NWC52,"   ",Inhalt_K7!NWD52)</f>
        <v xml:space="preserve">   </v>
      </c>
      <c r="NWC38" s="81" t="str">
        <f>CONCATENATE(Inhalt_K7!NWD52,"   ",Inhalt_K7!NWE52)</f>
        <v xml:space="preserve">   </v>
      </c>
      <c r="NWD38" s="81" t="str">
        <f>CONCATENATE(Inhalt_K7!NWE52,"   ",Inhalt_K7!NWF52)</f>
        <v xml:space="preserve">   </v>
      </c>
      <c r="NWE38" s="81" t="str">
        <f>CONCATENATE(Inhalt_K7!NWF52,"   ",Inhalt_K7!NWG52)</f>
        <v xml:space="preserve">   </v>
      </c>
      <c r="NWF38" s="81" t="str">
        <f>CONCATENATE(Inhalt_K7!NWG52,"   ",Inhalt_K7!NWH52)</f>
        <v xml:space="preserve">   </v>
      </c>
      <c r="NWG38" s="81" t="str">
        <f>CONCATENATE(Inhalt_K7!NWH52,"   ",Inhalt_K7!NWI52)</f>
        <v xml:space="preserve">   </v>
      </c>
      <c r="NWH38" s="81" t="str">
        <f>CONCATENATE(Inhalt_K7!NWI52,"   ",Inhalt_K7!NWJ52)</f>
        <v xml:space="preserve">   </v>
      </c>
      <c r="NWI38" s="81" t="str">
        <f>CONCATENATE(Inhalt_K7!NWJ52,"   ",Inhalt_K7!NWK52)</f>
        <v xml:space="preserve">   </v>
      </c>
      <c r="NWJ38" s="81" t="str">
        <f>CONCATENATE(Inhalt_K7!NWK52,"   ",Inhalt_K7!NWL52)</f>
        <v xml:space="preserve">   </v>
      </c>
      <c r="NWK38" s="81" t="str">
        <f>CONCATENATE(Inhalt_K7!NWL52,"   ",Inhalt_K7!NWM52)</f>
        <v xml:space="preserve">   </v>
      </c>
      <c r="NWL38" s="81" t="str">
        <f>CONCATENATE(Inhalt_K7!NWM52,"   ",Inhalt_K7!NWN52)</f>
        <v xml:space="preserve">   </v>
      </c>
      <c r="NWM38" s="81" t="str">
        <f>CONCATENATE(Inhalt_K7!NWN52,"   ",Inhalt_K7!NWO52)</f>
        <v xml:space="preserve">   </v>
      </c>
      <c r="NWN38" s="81" t="str">
        <f>CONCATENATE(Inhalt_K7!NWO52,"   ",Inhalt_K7!NWP52)</f>
        <v xml:space="preserve">   </v>
      </c>
      <c r="NWO38" s="81" t="str">
        <f>CONCATENATE(Inhalt_K7!NWP52,"   ",Inhalt_K7!NWQ52)</f>
        <v xml:space="preserve">   </v>
      </c>
      <c r="NWP38" s="81" t="str">
        <f>CONCATENATE(Inhalt_K7!NWQ52,"   ",Inhalt_K7!NWR52)</f>
        <v xml:space="preserve">   </v>
      </c>
      <c r="NWQ38" s="81" t="str">
        <f>CONCATENATE(Inhalt_K7!NWR52,"   ",Inhalt_K7!NWS52)</f>
        <v xml:space="preserve">   </v>
      </c>
      <c r="NWR38" s="81" t="str">
        <f>CONCATENATE(Inhalt_K7!NWS52,"   ",Inhalt_K7!NWT52)</f>
        <v xml:space="preserve">   </v>
      </c>
      <c r="NWS38" s="81" t="str">
        <f>CONCATENATE(Inhalt_K7!NWT52,"   ",Inhalt_K7!NWU52)</f>
        <v xml:space="preserve">   </v>
      </c>
      <c r="NWT38" s="81" t="str">
        <f>CONCATENATE(Inhalt_K7!NWU52,"   ",Inhalt_K7!NWV52)</f>
        <v xml:space="preserve">   </v>
      </c>
      <c r="NWU38" s="81" t="str">
        <f>CONCATENATE(Inhalt_K7!NWV52,"   ",Inhalt_K7!NWW52)</f>
        <v xml:space="preserve">   </v>
      </c>
      <c r="NWV38" s="81" t="str">
        <f>CONCATENATE(Inhalt_K7!NWW52,"   ",Inhalt_K7!NWX52)</f>
        <v xml:space="preserve">   </v>
      </c>
      <c r="NWW38" s="81" t="str">
        <f>CONCATENATE(Inhalt_K7!NWX52,"   ",Inhalt_K7!NWY52)</f>
        <v xml:space="preserve">   </v>
      </c>
      <c r="NWX38" s="81" t="str">
        <f>CONCATENATE(Inhalt_K7!NWY52,"   ",Inhalt_K7!NWZ52)</f>
        <v xml:space="preserve">   </v>
      </c>
      <c r="NWY38" s="81" t="str">
        <f>CONCATENATE(Inhalt_K7!NWZ52,"   ",Inhalt_K7!NXA52)</f>
        <v xml:space="preserve">   </v>
      </c>
      <c r="NWZ38" s="81" t="str">
        <f>CONCATENATE(Inhalt_K7!NXA52,"   ",Inhalt_K7!NXB52)</f>
        <v xml:space="preserve">   </v>
      </c>
      <c r="NXA38" s="81" t="str">
        <f>CONCATENATE(Inhalt_K7!NXB52,"   ",Inhalt_K7!NXC52)</f>
        <v xml:space="preserve">   </v>
      </c>
      <c r="NXB38" s="81" t="str">
        <f>CONCATENATE(Inhalt_K7!NXC52,"   ",Inhalt_K7!NXD52)</f>
        <v xml:space="preserve">   </v>
      </c>
      <c r="NXC38" s="81" t="str">
        <f>CONCATENATE(Inhalt_K7!NXD52,"   ",Inhalt_K7!NXE52)</f>
        <v xml:space="preserve">   </v>
      </c>
      <c r="NXD38" s="81" t="str">
        <f>CONCATENATE(Inhalt_K7!NXE52,"   ",Inhalt_K7!NXF52)</f>
        <v xml:space="preserve">   </v>
      </c>
      <c r="NXE38" s="81" t="str">
        <f>CONCATENATE(Inhalt_K7!NXF52,"   ",Inhalt_K7!NXG52)</f>
        <v xml:space="preserve">   </v>
      </c>
      <c r="NXF38" s="81" t="str">
        <f>CONCATENATE(Inhalt_K7!NXG52,"   ",Inhalt_K7!NXH52)</f>
        <v xml:space="preserve">   </v>
      </c>
      <c r="NXG38" s="81" t="str">
        <f>CONCATENATE(Inhalt_K7!NXH52,"   ",Inhalt_K7!NXI52)</f>
        <v xml:space="preserve">   </v>
      </c>
      <c r="NXH38" s="81" t="str">
        <f>CONCATENATE(Inhalt_K7!NXI52,"   ",Inhalt_K7!NXJ52)</f>
        <v xml:space="preserve">   </v>
      </c>
      <c r="NXI38" s="81" t="str">
        <f>CONCATENATE(Inhalt_K7!NXJ52,"   ",Inhalt_K7!NXK52)</f>
        <v xml:space="preserve">   </v>
      </c>
      <c r="NXJ38" s="81" t="str">
        <f>CONCATENATE(Inhalt_K7!NXK52,"   ",Inhalt_K7!NXL52)</f>
        <v xml:space="preserve">   </v>
      </c>
      <c r="NXK38" s="81" t="str">
        <f>CONCATENATE(Inhalt_K7!NXL52,"   ",Inhalt_K7!NXM52)</f>
        <v xml:space="preserve">   </v>
      </c>
      <c r="NXL38" s="81" t="str">
        <f>CONCATENATE(Inhalt_K7!NXM52,"   ",Inhalt_K7!NXN52)</f>
        <v xml:space="preserve">   </v>
      </c>
      <c r="NXM38" s="81" t="str">
        <f>CONCATENATE(Inhalt_K7!NXN52,"   ",Inhalt_K7!NXO52)</f>
        <v xml:space="preserve">   </v>
      </c>
      <c r="NXN38" s="81" t="str">
        <f>CONCATENATE(Inhalt_K7!NXO52,"   ",Inhalt_K7!NXP52)</f>
        <v xml:space="preserve">   </v>
      </c>
      <c r="NXO38" s="81" t="str">
        <f>CONCATENATE(Inhalt_K7!NXP52,"   ",Inhalt_K7!NXQ52)</f>
        <v xml:space="preserve">   </v>
      </c>
      <c r="NXP38" s="81" t="str">
        <f>CONCATENATE(Inhalt_K7!NXQ52,"   ",Inhalt_K7!NXR52)</f>
        <v xml:space="preserve">   </v>
      </c>
      <c r="NXQ38" s="81" t="str">
        <f>CONCATENATE(Inhalt_K7!NXR52,"   ",Inhalt_K7!NXS52)</f>
        <v xml:space="preserve">   </v>
      </c>
      <c r="NXR38" s="81" t="str">
        <f>CONCATENATE(Inhalt_K7!NXS52,"   ",Inhalt_K7!NXT52)</f>
        <v xml:space="preserve">   </v>
      </c>
      <c r="NXS38" s="81" t="str">
        <f>CONCATENATE(Inhalt_K7!NXT52,"   ",Inhalt_K7!NXU52)</f>
        <v xml:space="preserve">   </v>
      </c>
      <c r="NXT38" s="81" t="str">
        <f>CONCATENATE(Inhalt_K7!NXU52,"   ",Inhalt_K7!NXV52)</f>
        <v xml:space="preserve">   </v>
      </c>
      <c r="NXU38" s="81" t="str">
        <f>CONCATENATE(Inhalt_K7!NXV52,"   ",Inhalt_K7!NXW52)</f>
        <v xml:space="preserve">   </v>
      </c>
      <c r="NXV38" s="81" t="str">
        <f>CONCATENATE(Inhalt_K7!NXW52,"   ",Inhalt_K7!NXX52)</f>
        <v xml:space="preserve">   </v>
      </c>
      <c r="NXW38" s="81" t="str">
        <f>CONCATENATE(Inhalt_K7!NXX52,"   ",Inhalt_K7!NXY52)</f>
        <v xml:space="preserve">   </v>
      </c>
      <c r="NXX38" s="81" t="str">
        <f>CONCATENATE(Inhalt_K7!NXY52,"   ",Inhalt_K7!NXZ52)</f>
        <v xml:space="preserve">   </v>
      </c>
      <c r="NXY38" s="81" t="str">
        <f>CONCATENATE(Inhalt_K7!NXZ52,"   ",Inhalt_K7!NYA52)</f>
        <v xml:space="preserve">   </v>
      </c>
      <c r="NXZ38" s="81" t="str">
        <f>CONCATENATE(Inhalt_K7!NYA52,"   ",Inhalt_K7!NYB52)</f>
        <v xml:space="preserve">   </v>
      </c>
      <c r="NYA38" s="81" t="str">
        <f>CONCATENATE(Inhalt_K7!NYB52,"   ",Inhalt_K7!NYC52)</f>
        <v xml:space="preserve">   </v>
      </c>
      <c r="NYB38" s="81" t="str">
        <f>CONCATENATE(Inhalt_K7!NYC52,"   ",Inhalt_K7!NYD52)</f>
        <v xml:space="preserve">   </v>
      </c>
      <c r="NYC38" s="81" t="str">
        <f>CONCATENATE(Inhalt_K7!NYD52,"   ",Inhalt_K7!NYE52)</f>
        <v xml:space="preserve">   </v>
      </c>
      <c r="NYD38" s="81" t="str">
        <f>CONCATENATE(Inhalt_K7!NYE52,"   ",Inhalt_K7!NYF52)</f>
        <v xml:space="preserve">   </v>
      </c>
      <c r="NYE38" s="81" t="str">
        <f>CONCATENATE(Inhalt_K7!NYF52,"   ",Inhalt_K7!NYG52)</f>
        <v xml:space="preserve">   </v>
      </c>
      <c r="NYF38" s="81" t="str">
        <f>CONCATENATE(Inhalt_K7!NYG52,"   ",Inhalt_K7!NYH52)</f>
        <v xml:space="preserve">   </v>
      </c>
      <c r="NYG38" s="81" t="str">
        <f>CONCATENATE(Inhalt_K7!NYH52,"   ",Inhalt_K7!NYI52)</f>
        <v xml:space="preserve">   </v>
      </c>
      <c r="NYH38" s="81" t="str">
        <f>CONCATENATE(Inhalt_K7!NYI52,"   ",Inhalt_K7!NYJ52)</f>
        <v xml:space="preserve">   </v>
      </c>
      <c r="NYI38" s="81" t="str">
        <f>CONCATENATE(Inhalt_K7!NYJ52,"   ",Inhalt_K7!NYK52)</f>
        <v xml:space="preserve">   </v>
      </c>
      <c r="NYJ38" s="81" t="str">
        <f>CONCATENATE(Inhalt_K7!NYK52,"   ",Inhalt_K7!NYL52)</f>
        <v xml:space="preserve">   </v>
      </c>
      <c r="NYK38" s="81" t="str">
        <f>CONCATENATE(Inhalt_K7!NYL52,"   ",Inhalt_K7!NYM52)</f>
        <v xml:space="preserve">   </v>
      </c>
      <c r="NYL38" s="81" t="str">
        <f>CONCATENATE(Inhalt_K7!NYM52,"   ",Inhalt_K7!NYN52)</f>
        <v xml:space="preserve">   </v>
      </c>
      <c r="NYM38" s="81" t="str">
        <f>CONCATENATE(Inhalt_K7!NYN52,"   ",Inhalt_K7!NYO52)</f>
        <v xml:space="preserve">   </v>
      </c>
      <c r="NYN38" s="81" t="str">
        <f>CONCATENATE(Inhalt_K7!NYO52,"   ",Inhalt_K7!NYP52)</f>
        <v xml:space="preserve">   </v>
      </c>
      <c r="NYO38" s="81" t="str">
        <f>CONCATENATE(Inhalt_K7!NYP52,"   ",Inhalt_K7!NYQ52)</f>
        <v xml:space="preserve">   </v>
      </c>
      <c r="NYP38" s="81" t="str">
        <f>CONCATENATE(Inhalt_K7!NYQ52,"   ",Inhalt_K7!NYR52)</f>
        <v xml:space="preserve">   </v>
      </c>
      <c r="NYQ38" s="81" t="str">
        <f>CONCATENATE(Inhalt_K7!NYR52,"   ",Inhalt_K7!NYS52)</f>
        <v xml:space="preserve">   </v>
      </c>
      <c r="NYR38" s="81" t="str">
        <f>CONCATENATE(Inhalt_K7!NYS52,"   ",Inhalt_K7!NYT52)</f>
        <v xml:space="preserve">   </v>
      </c>
      <c r="NYS38" s="81" t="str">
        <f>CONCATENATE(Inhalt_K7!NYT52,"   ",Inhalt_K7!NYU52)</f>
        <v xml:space="preserve">   </v>
      </c>
      <c r="NYT38" s="81" t="str">
        <f>CONCATENATE(Inhalt_K7!NYU52,"   ",Inhalt_K7!NYV52)</f>
        <v xml:space="preserve">   </v>
      </c>
      <c r="NYU38" s="81" t="str">
        <f>CONCATENATE(Inhalt_K7!NYV52,"   ",Inhalt_K7!NYW52)</f>
        <v xml:space="preserve">   </v>
      </c>
      <c r="NYV38" s="81" t="str">
        <f>CONCATENATE(Inhalt_K7!NYW52,"   ",Inhalt_K7!NYX52)</f>
        <v xml:space="preserve">   </v>
      </c>
      <c r="NYW38" s="81" t="str">
        <f>CONCATENATE(Inhalt_K7!NYX52,"   ",Inhalt_K7!NYY52)</f>
        <v xml:space="preserve">   </v>
      </c>
      <c r="NYX38" s="81" t="str">
        <f>CONCATENATE(Inhalt_K7!NYY52,"   ",Inhalt_K7!NYZ52)</f>
        <v xml:space="preserve">   </v>
      </c>
      <c r="NYY38" s="81" t="str">
        <f>CONCATENATE(Inhalt_K7!NYZ52,"   ",Inhalt_K7!NZA52)</f>
        <v xml:space="preserve">   </v>
      </c>
      <c r="NYZ38" s="81" t="str">
        <f>CONCATENATE(Inhalt_K7!NZA52,"   ",Inhalt_K7!NZB52)</f>
        <v xml:space="preserve">   </v>
      </c>
      <c r="NZA38" s="81" t="str">
        <f>CONCATENATE(Inhalt_K7!NZB52,"   ",Inhalt_K7!NZC52)</f>
        <v xml:space="preserve">   </v>
      </c>
      <c r="NZB38" s="81" t="str">
        <f>CONCATENATE(Inhalt_K7!NZC52,"   ",Inhalt_K7!NZD52)</f>
        <v xml:space="preserve">   </v>
      </c>
      <c r="NZC38" s="81" t="str">
        <f>CONCATENATE(Inhalt_K7!NZD52,"   ",Inhalt_K7!NZE52)</f>
        <v xml:space="preserve">   </v>
      </c>
      <c r="NZD38" s="81" t="str">
        <f>CONCATENATE(Inhalt_K7!NZE52,"   ",Inhalt_K7!NZF52)</f>
        <v xml:space="preserve">   </v>
      </c>
      <c r="NZE38" s="81" t="str">
        <f>CONCATENATE(Inhalt_K7!NZF52,"   ",Inhalt_K7!NZG52)</f>
        <v xml:space="preserve">   </v>
      </c>
      <c r="NZF38" s="81" t="str">
        <f>CONCATENATE(Inhalt_K7!NZG52,"   ",Inhalt_K7!NZH52)</f>
        <v xml:space="preserve">   </v>
      </c>
      <c r="NZG38" s="81" t="str">
        <f>CONCATENATE(Inhalt_K7!NZH52,"   ",Inhalt_K7!NZI52)</f>
        <v xml:space="preserve">   </v>
      </c>
      <c r="NZH38" s="81" t="str">
        <f>CONCATENATE(Inhalt_K7!NZI52,"   ",Inhalt_K7!NZJ52)</f>
        <v xml:space="preserve">   </v>
      </c>
      <c r="NZI38" s="81" t="str">
        <f>CONCATENATE(Inhalt_K7!NZJ52,"   ",Inhalt_K7!NZK52)</f>
        <v xml:space="preserve">   </v>
      </c>
      <c r="NZJ38" s="81" t="str">
        <f>CONCATENATE(Inhalt_K7!NZK52,"   ",Inhalt_K7!NZL52)</f>
        <v xml:space="preserve">   </v>
      </c>
      <c r="NZK38" s="81" t="str">
        <f>CONCATENATE(Inhalt_K7!NZL52,"   ",Inhalt_K7!NZM52)</f>
        <v xml:space="preserve">   </v>
      </c>
      <c r="NZL38" s="81" t="str">
        <f>CONCATENATE(Inhalt_K7!NZM52,"   ",Inhalt_K7!NZN52)</f>
        <v xml:space="preserve">   </v>
      </c>
      <c r="NZM38" s="81" t="str">
        <f>CONCATENATE(Inhalt_K7!NZN52,"   ",Inhalt_K7!NZO52)</f>
        <v xml:space="preserve">   </v>
      </c>
      <c r="NZN38" s="81" t="str">
        <f>CONCATENATE(Inhalt_K7!NZO52,"   ",Inhalt_K7!NZP52)</f>
        <v xml:space="preserve">   </v>
      </c>
      <c r="NZO38" s="81" t="str">
        <f>CONCATENATE(Inhalt_K7!NZP52,"   ",Inhalt_K7!NZQ52)</f>
        <v xml:space="preserve">   </v>
      </c>
      <c r="NZP38" s="81" t="str">
        <f>CONCATENATE(Inhalt_K7!NZQ52,"   ",Inhalt_K7!NZR52)</f>
        <v xml:space="preserve">   </v>
      </c>
      <c r="NZQ38" s="81" t="str">
        <f>CONCATENATE(Inhalt_K7!NZR52,"   ",Inhalt_K7!NZS52)</f>
        <v xml:space="preserve">   </v>
      </c>
      <c r="NZR38" s="81" t="str">
        <f>CONCATENATE(Inhalt_K7!NZS52,"   ",Inhalt_K7!NZT52)</f>
        <v xml:space="preserve">   </v>
      </c>
      <c r="NZS38" s="81" t="str">
        <f>CONCATENATE(Inhalt_K7!NZT52,"   ",Inhalt_K7!NZU52)</f>
        <v xml:space="preserve">   </v>
      </c>
      <c r="NZT38" s="81" t="str">
        <f>CONCATENATE(Inhalt_K7!NZU52,"   ",Inhalt_K7!NZV52)</f>
        <v xml:space="preserve">   </v>
      </c>
      <c r="NZU38" s="81" t="str">
        <f>CONCATENATE(Inhalt_K7!NZV52,"   ",Inhalt_K7!NZW52)</f>
        <v xml:space="preserve">   </v>
      </c>
      <c r="NZV38" s="81" t="str">
        <f>CONCATENATE(Inhalt_K7!NZW52,"   ",Inhalt_K7!NZX52)</f>
        <v xml:space="preserve">   </v>
      </c>
      <c r="NZW38" s="81" t="str">
        <f>CONCATENATE(Inhalt_K7!NZX52,"   ",Inhalt_K7!NZY52)</f>
        <v xml:space="preserve">   </v>
      </c>
      <c r="NZX38" s="81" t="str">
        <f>CONCATENATE(Inhalt_K7!NZY52,"   ",Inhalt_K7!NZZ52)</f>
        <v xml:space="preserve">   </v>
      </c>
      <c r="NZY38" s="81" t="str">
        <f>CONCATENATE(Inhalt_K7!NZZ52,"   ",Inhalt_K7!OAA52)</f>
        <v xml:space="preserve">   </v>
      </c>
      <c r="NZZ38" s="81" t="str">
        <f>CONCATENATE(Inhalt_K7!OAA52,"   ",Inhalt_K7!OAB52)</f>
        <v xml:space="preserve">   </v>
      </c>
      <c r="OAA38" s="81" t="str">
        <f>CONCATENATE(Inhalt_K7!OAB52,"   ",Inhalt_K7!OAC52)</f>
        <v xml:space="preserve">   </v>
      </c>
      <c r="OAB38" s="81" t="str">
        <f>CONCATENATE(Inhalt_K7!OAC52,"   ",Inhalt_K7!OAD52)</f>
        <v xml:space="preserve">   </v>
      </c>
      <c r="OAC38" s="81" t="str">
        <f>CONCATENATE(Inhalt_K7!OAD52,"   ",Inhalt_K7!OAE52)</f>
        <v xml:space="preserve">   </v>
      </c>
      <c r="OAD38" s="81" t="str">
        <f>CONCATENATE(Inhalt_K7!OAE52,"   ",Inhalt_K7!OAF52)</f>
        <v xml:space="preserve">   </v>
      </c>
      <c r="OAE38" s="81" t="str">
        <f>CONCATENATE(Inhalt_K7!OAF52,"   ",Inhalt_K7!OAG52)</f>
        <v xml:space="preserve">   </v>
      </c>
      <c r="OAF38" s="81" t="str">
        <f>CONCATENATE(Inhalt_K7!OAG52,"   ",Inhalt_K7!OAH52)</f>
        <v xml:space="preserve">   </v>
      </c>
      <c r="OAG38" s="81" t="str">
        <f>CONCATENATE(Inhalt_K7!OAH52,"   ",Inhalt_K7!OAI52)</f>
        <v xml:space="preserve">   </v>
      </c>
      <c r="OAH38" s="81" t="str">
        <f>CONCATENATE(Inhalt_K7!OAI52,"   ",Inhalt_K7!OAJ52)</f>
        <v xml:space="preserve">   </v>
      </c>
      <c r="OAI38" s="81" t="str">
        <f>CONCATENATE(Inhalt_K7!OAJ52,"   ",Inhalt_K7!OAK52)</f>
        <v xml:space="preserve">   </v>
      </c>
      <c r="OAJ38" s="81" t="str">
        <f>CONCATENATE(Inhalt_K7!OAK52,"   ",Inhalt_K7!OAL52)</f>
        <v xml:space="preserve">   </v>
      </c>
      <c r="OAK38" s="81" t="str">
        <f>CONCATENATE(Inhalt_K7!OAL52,"   ",Inhalt_K7!OAM52)</f>
        <v xml:space="preserve">   </v>
      </c>
      <c r="OAL38" s="81" t="str">
        <f>CONCATENATE(Inhalt_K7!OAM52,"   ",Inhalt_K7!OAN52)</f>
        <v xml:space="preserve">   </v>
      </c>
      <c r="OAM38" s="81" t="str">
        <f>CONCATENATE(Inhalt_K7!OAN52,"   ",Inhalt_K7!OAO52)</f>
        <v xml:space="preserve">   </v>
      </c>
      <c r="OAN38" s="81" t="str">
        <f>CONCATENATE(Inhalt_K7!OAO52,"   ",Inhalt_K7!OAP52)</f>
        <v xml:space="preserve">   </v>
      </c>
      <c r="OAO38" s="81" t="str">
        <f>CONCATENATE(Inhalt_K7!OAP52,"   ",Inhalt_K7!OAQ52)</f>
        <v xml:space="preserve">   </v>
      </c>
      <c r="OAP38" s="81" t="str">
        <f>CONCATENATE(Inhalt_K7!OAQ52,"   ",Inhalt_K7!OAR52)</f>
        <v xml:space="preserve">   </v>
      </c>
      <c r="OAQ38" s="81" t="str">
        <f>CONCATENATE(Inhalt_K7!OAR52,"   ",Inhalt_K7!OAS52)</f>
        <v xml:space="preserve">   </v>
      </c>
      <c r="OAR38" s="81" t="str">
        <f>CONCATENATE(Inhalt_K7!OAS52,"   ",Inhalt_K7!OAT52)</f>
        <v xml:space="preserve">   </v>
      </c>
      <c r="OAS38" s="81" t="str">
        <f>CONCATENATE(Inhalt_K7!OAT52,"   ",Inhalt_K7!OAU52)</f>
        <v xml:space="preserve">   </v>
      </c>
      <c r="OAT38" s="81" t="str">
        <f>CONCATENATE(Inhalt_K7!OAU52,"   ",Inhalt_K7!OAV52)</f>
        <v xml:space="preserve">   </v>
      </c>
      <c r="OAU38" s="81" t="str">
        <f>CONCATENATE(Inhalt_K7!OAV52,"   ",Inhalt_K7!OAW52)</f>
        <v xml:space="preserve">   </v>
      </c>
      <c r="OAV38" s="81" t="str">
        <f>CONCATENATE(Inhalt_K7!OAW52,"   ",Inhalt_K7!OAX52)</f>
        <v xml:space="preserve">   </v>
      </c>
      <c r="OAW38" s="81" t="str">
        <f>CONCATENATE(Inhalt_K7!OAX52,"   ",Inhalt_K7!OAY52)</f>
        <v xml:space="preserve">   </v>
      </c>
      <c r="OAX38" s="81" t="str">
        <f>CONCATENATE(Inhalt_K7!OAY52,"   ",Inhalt_K7!OAZ52)</f>
        <v xml:space="preserve">   </v>
      </c>
      <c r="OAY38" s="81" t="str">
        <f>CONCATENATE(Inhalt_K7!OAZ52,"   ",Inhalt_K7!OBA52)</f>
        <v xml:space="preserve">   </v>
      </c>
      <c r="OAZ38" s="81" t="str">
        <f>CONCATENATE(Inhalt_K7!OBA52,"   ",Inhalt_K7!OBB52)</f>
        <v xml:space="preserve">   </v>
      </c>
      <c r="OBA38" s="81" t="str">
        <f>CONCATENATE(Inhalt_K7!OBB52,"   ",Inhalt_K7!OBC52)</f>
        <v xml:space="preserve">   </v>
      </c>
      <c r="OBB38" s="81" t="str">
        <f>CONCATENATE(Inhalt_K7!OBC52,"   ",Inhalt_K7!OBD52)</f>
        <v xml:space="preserve">   </v>
      </c>
      <c r="OBC38" s="81" t="str">
        <f>CONCATENATE(Inhalt_K7!OBD52,"   ",Inhalt_K7!OBE52)</f>
        <v xml:space="preserve">   </v>
      </c>
      <c r="OBD38" s="81" t="str">
        <f>CONCATENATE(Inhalt_K7!OBE52,"   ",Inhalt_K7!OBF52)</f>
        <v xml:space="preserve">   </v>
      </c>
      <c r="OBE38" s="81" t="str">
        <f>CONCATENATE(Inhalt_K7!OBF52,"   ",Inhalt_K7!OBG52)</f>
        <v xml:space="preserve">   </v>
      </c>
      <c r="OBF38" s="81" t="str">
        <f>CONCATENATE(Inhalt_K7!OBG52,"   ",Inhalt_K7!OBH52)</f>
        <v xml:space="preserve">   </v>
      </c>
      <c r="OBG38" s="81" t="str">
        <f>CONCATENATE(Inhalt_K7!OBH52,"   ",Inhalt_K7!OBI52)</f>
        <v xml:space="preserve">   </v>
      </c>
      <c r="OBH38" s="81" t="str">
        <f>CONCATENATE(Inhalt_K7!OBI52,"   ",Inhalt_K7!OBJ52)</f>
        <v xml:space="preserve">   </v>
      </c>
      <c r="OBI38" s="81" t="str">
        <f>CONCATENATE(Inhalt_K7!OBJ52,"   ",Inhalt_K7!OBK52)</f>
        <v xml:space="preserve">   </v>
      </c>
      <c r="OBJ38" s="81" t="str">
        <f>CONCATENATE(Inhalt_K7!OBK52,"   ",Inhalt_K7!OBL52)</f>
        <v xml:space="preserve">   </v>
      </c>
      <c r="OBK38" s="81" t="str">
        <f>CONCATENATE(Inhalt_K7!OBL52,"   ",Inhalt_K7!OBM52)</f>
        <v xml:space="preserve">   </v>
      </c>
      <c r="OBL38" s="81" t="str">
        <f>CONCATENATE(Inhalt_K7!OBM52,"   ",Inhalt_K7!OBN52)</f>
        <v xml:space="preserve">   </v>
      </c>
      <c r="OBM38" s="81" t="str">
        <f>CONCATENATE(Inhalt_K7!OBN52,"   ",Inhalt_K7!OBO52)</f>
        <v xml:space="preserve">   </v>
      </c>
      <c r="OBN38" s="81" t="str">
        <f>CONCATENATE(Inhalt_K7!OBO52,"   ",Inhalt_K7!OBP52)</f>
        <v xml:space="preserve">   </v>
      </c>
      <c r="OBO38" s="81" t="str">
        <f>CONCATENATE(Inhalt_K7!OBP52,"   ",Inhalt_K7!OBQ52)</f>
        <v xml:space="preserve">   </v>
      </c>
      <c r="OBP38" s="81" t="str">
        <f>CONCATENATE(Inhalt_K7!OBQ52,"   ",Inhalt_K7!OBR52)</f>
        <v xml:space="preserve">   </v>
      </c>
      <c r="OBQ38" s="81" t="str">
        <f>CONCATENATE(Inhalt_K7!OBR52,"   ",Inhalt_K7!OBS52)</f>
        <v xml:space="preserve">   </v>
      </c>
      <c r="OBR38" s="81" t="str">
        <f>CONCATENATE(Inhalt_K7!OBS52,"   ",Inhalt_K7!OBT52)</f>
        <v xml:space="preserve">   </v>
      </c>
      <c r="OBS38" s="81" t="str">
        <f>CONCATENATE(Inhalt_K7!OBT52,"   ",Inhalt_K7!OBU52)</f>
        <v xml:space="preserve">   </v>
      </c>
      <c r="OBT38" s="81" t="str">
        <f>CONCATENATE(Inhalt_K7!OBU52,"   ",Inhalt_K7!OBV52)</f>
        <v xml:space="preserve">   </v>
      </c>
      <c r="OBU38" s="81" t="str">
        <f>CONCATENATE(Inhalt_K7!OBV52,"   ",Inhalt_K7!OBW52)</f>
        <v xml:space="preserve">   </v>
      </c>
      <c r="OBV38" s="81" t="str">
        <f>CONCATENATE(Inhalt_K7!OBW52,"   ",Inhalt_K7!OBX52)</f>
        <v xml:space="preserve">   </v>
      </c>
      <c r="OBW38" s="81" t="str">
        <f>CONCATENATE(Inhalt_K7!OBX52,"   ",Inhalt_K7!OBY52)</f>
        <v xml:space="preserve">   </v>
      </c>
      <c r="OBX38" s="81" t="str">
        <f>CONCATENATE(Inhalt_K7!OBY52,"   ",Inhalt_K7!OBZ52)</f>
        <v xml:space="preserve">   </v>
      </c>
      <c r="OBY38" s="81" t="str">
        <f>CONCATENATE(Inhalt_K7!OBZ52,"   ",Inhalt_K7!OCA52)</f>
        <v xml:space="preserve">   </v>
      </c>
      <c r="OBZ38" s="81" t="str">
        <f>CONCATENATE(Inhalt_K7!OCA52,"   ",Inhalt_K7!OCB52)</f>
        <v xml:space="preserve">   </v>
      </c>
      <c r="OCA38" s="81" t="str">
        <f>CONCATENATE(Inhalt_K7!OCB52,"   ",Inhalt_K7!OCC52)</f>
        <v xml:space="preserve">   </v>
      </c>
      <c r="OCB38" s="81" t="str">
        <f>CONCATENATE(Inhalt_K7!OCC52,"   ",Inhalt_K7!OCD52)</f>
        <v xml:space="preserve">   </v>
      </c>
      <c r="OCC38" s="81" t="str">
        <f>CONCATENATE(Inhalt_K7!OCD52,"   ",Inhalt_K7!OCE52)</f>
        <v xml:space="preserve">   </v>
      </c>
      <c r="OCD38" s="81" t="str">
        <f>CONCATENATE(Inhalt_K7!OCE52,"   ",Inhalt_K7!OCF52)</f>
        <v xml:space="preserve">   </v>
      </c>
      <c r="OCE38" s="81" t="str">
        <f>CONCATENATE(Inhalt_K7!OCF52,"   ",Inhalt_K7!OCG52)</f>
        <v xml:space="preserve">   </v>
      </c>
      <c r="OCF38" s="81" t="str">
        <f>CONCATENATE(Inhalt_K7!OCG52,"   ",Inhalt_K7!OCH52)</f>
        <v xml:space="preserve">   </v>
      </c>
      <c r="OCG38" s="81" t="str">
        <f>CONCATENATE(Inhalt_K7!OCH52,"   ",Inhalt_K7!OCI52)</f>
        <v xml:space="preserve">   </v>
      </c>
      <c r="OCH38" s="81" t="str">
        <f>CONCATENATE(Inhalt_K7!OCI52,"   ",Inhalt_K7!OCJ52)</f>
        <v xml:space="preserve">   </v>
      </c>
      <c r="OCI38" s="81" t="str">
        <f>CONCATENATE(Inhalt_K7!OCJ52,"   ",Inhalt_K7!OCK52)</f>
        <v xml:space="preserve">   </v>
      </c>
      <c r="OCJ38" s="81" t="str">
        <f>CONCATENATE(Inhalt_K7!OCK52,"   ",Inhalt_K7!OCL52)</f>
        <v xml:space="preserve">   </v>
      </c>
      <c r="OCK38" s="81" t="str">
        <f>CONCATENATE(Inhalt_K7!OCL52,"   ",Inhalt_K7!OCM52)</f>
        <v xml:space="preserve">   </v>
      </c>
      <c r="OCL38" s="81" t="str">
        <f>CONCATENATE(Inhalt_K7!OCM52,"   ",Inhalt_K7!OCN52)</f>
        <v xml:space="preserve">   </v>
      </c>
      <c r="OCM38" s="81" t="str">
        <f>CONCATENATE(Inhalt_K7!OCN52,"   ",Inhalt_K7!OCO52)</f>
        <v xml:space="preserve">   </v>
      </c>
      <c r="OCN38" s="81" t="str">
        <f>CONCATENATE(Inhalt_K7!OCO52,"   ",Inhalt_K7!OCP52)</f>
        <v xml:space="preserve">   </v>
      </c>
      <c r="OCO38" s="81" t="str">
        <f>CONCATENATE(Inhalt_K7!OCP52,"   ",Inhalt_K7!OCQ52)</f>
        <v xml:space="preserve">   </v>
      </c>
      <c r="OCP38" s="81" t="str">
        <f>CONCATENATE(Inhalt_K7!OCQ52,"   ",Inhalt_K7!OCR52)</f>
        <v xml:space="preserve">   </v>
      </c>
      <c r="OCQ38" s="81" t="str">
        <f>CONCATENATE(Inhalt_K7!OCR52,"   ",Inhalt_K7!OCS52)</f>
        <v xml:space="preserve">   </v>
      </c>
      <c r="OCR38" s="81" t="str">
        <f>CONCATENATE(Inhalt_K7!OCS52,"   ",Inhalt_K7!OCT52)</f>
        <v xml:space="preserve">   </v>
      </c>
      <c r="OCS38" s="81" t="str">
        <f>CONCATENATE(Inhalt_K7!OCT52,"   ",Inhalt_K7!OCU52)</f>
        <v xml:space="preserve">   </v>
      </c>
      <c r="OCT38" s="81" t="str">
        <f>CONCATENATE(Inhalt_K7!OCU52,"   ",Inhalt_K7!OCV52)</f>
        <v xml:space="preserve">   </v>
      </c>
      <c r="OCU38" s="81" t="str">
        <f>CONCATENATE(Inhalt_K7!OCV52,"   ",Inhalt_K7!OCW52)</f>
        <v xml:space="preserve">   </v>
      </c>
      <c r="OCV38" s="81" t="str">
        <f>CONCATENATE(Inhalt_K7!OCW52,"   ",Inhalt_K7!OCX52)</f>
        <v xml:space="preserve">   </v>
      </c>
      <c r="OCW38" s="81" t="str">
        <f>CONCATENATE(Inhalt_K7!OCX52,"   ",Inhalt_K7!OCY52)</f>
        <v xml:space="preserve">   </v>
      </c>
      <c r="OCX38" s="81" t="str">
        <f>CONCATENATE(Inhalt_K7!OCY52,"   ",Inhalt_K7!OCZ52)</f>
        <v xml:space="preserve">   </v>
      </c>
      <c r="OCY38" s="81" t="str">
        <f>CONCATENATE(Inhalt_K7!OCZ52,"   ",Inhalt_K7!ODA52)</f>
        <v xml:space="preserve">   </v>
      </c>
      <c r="OCZ38" s="81" t="str">
        <f>CONCATENATE(Inhalt_K7!ODA52,"   ",Inhalt_K7!ODB52)</f>
        <v xml:space="preserve">   </v>
      </c>
      <c r="ODA38" s="81" t="str">
        <f>CONCATENATE(Inhalt_K7!ODB52,"   ",Inhalt_K7!ODC52)</f>
        <v xml:space="preserve">   </v>
      </c>
      <c r="ODB38" s="81" t="str">
        <f>CONCATENATE(Inhalt_K7!ODC52,"   ",Inhalt_K7!ODD52)</f>
        <v xml:space="preserve">   </v>
      </c>
      <c r="ODC38" s="81" t="str">
        <f>CONCATENATE(Inhalt_K7!ODD52,"   ",Inhalt_K7!ODE52)</f>
        <v xml:space="preserve">   </v>
      </c>
      <c r="ODD38" s="81" t="str">
        <f>CONCATENATE(Inhalt_K7!ODE52,"   ",Inhalt_K7!ODF52)</f>
        <v xml:space="preserve">   </v>
      </c>
      <c r="ODE38" s="81" t="str">
        <f>CONCATENATE(Inhalt_K7!ODF52,"   ",Inhalt_K7!ODG52)</f>
        <v xml:space="preserve">   </v>
      </c>
      <c r="ODF38" s="81" t="str">
        <f>CONCATENATE(Inhalt_K7!ODG52,"   ",Inhalt_K7!ODH52)</f>
        <v xml:space="preserve">   </v>
      </c>
      <c r="ODG38" s="81" t="str">
        <f>CONCATENATE(Inhalt_K7!ODH52,"   ",Inhalt_K7!ODI52)</f>
        <v xml:space="preserve">   </v>
      </c>
      <c r="ODH38" s="81" t="str">
        <f>CONCATENATE(Inhalt_K7!ODI52,"   ",Inhalt_K7!ODJ52)</f>
        <v xml:space="preserve">   </v>
      </c>
      <c r="ODI38" s="81" t="str">
        <f>CONCATENATE(Inhalt_K7!ODJ52,"   ",Inhalt_K7!ODK52)</f>
        <v xml:space="preserve">   </v>
      </c>
      <c r="ODJ38" s="81" t="str">
        <f>CONCATENATE(Inhalt_K7!ODK52,"   ",Inhalt_K7!ODL52)</f>
        <v xml:space="preserve">   </v>
      </c>
      <c r="ODK38" s="81" t="str">
        <f>CONCATENATE(Inhalt_K7!ODL52,"   ",Inhalt_K7!ODM52)</f>
        <v xml:space="preserve">   </v>
      </c>
      <c r="ODL38" s="81" t="str">
        <f>CONCATENATE(Inhalt_K7!ODM52,"   ",Inhalt_K7!ODN52)</f>
        <v xml:space="preserve">   </v>
      </c>
      <c r="ODM38" s="81" t="str">
        <f>CONCATENATE(Inhalt_K7!ODN52,"   ",Inhalt_K7!ODO52)</f>
        <v xml:space="preserve">   </v>
      </c>
      <c r="ODN38" s="81" t="str">
        <f>CONCATENATE(Inhalt_K7!ODO52,"   ",Inhalt_K7!ODP52)</f>
        <v xml:space="preserve">   </v>
      </c>
      <c r="ODO38" s="81" t="str">
        <f>CONCATENATE(Inhalt_K7!ODP52,"   ",Inhalt_K7!ODQ52)</f>
        <v xml:space="preserve">   </v>
      </c>
      <c r="ODP38" s="81" t="str">
        <f>CONCATENATE(Inhalt_K7!ODQ52,"   ",Inhalt_K7!ODR52)</f>
        <v xml:space="preserve">   </v>
      </c>
      <c r="ODQ38" s="81" t="str">
        <f>CONCATENATE(Inhalt_K7!ODR52,"   ",Inhalt_K7!ODS52)</f>
        <v xml:space="preserve">   </v>
      </c>
      <c r="ODR38" s="81" t="str">
        <f>CONCATENATE(Inhalt_K7!ODS52,"   ",Inhalt_K7!ODT52)</f>
        <v xml:space="preserve">   </v>
      </c>
      <c r="ODS38" s="81" t="str">
        <f>CONCATENATE(Inhalt_K7!ODT52,"   ",Inhalt_K7!ODU52)</f>
        <v xml:space="preserve">   </v>
      </c>
      <c r="ODT38" s="81" t="str">
        <f>CONCATENATE(Inhalt_K7!ODU52,"   ",Inhalt_K7!ODV52)</f>
        <v xml:space="preserve">   </v>
      </c>
      <c r="ODU38" s="81" t="str">
        <f>CONCATENATE(Inhalt_K7!ODV52,"   ",Inhalt_K7!ODW52)</f>
        <v xml:space="preserve">   </v>
      </c>
      <c r="ODV38" s="81" t="str">
        <f>CONCATENATE(Inhalt_K7!ODW52,"   ",Inhalt_K7!ODX52)</f>
        <v xml:space="preserve">   </v>
      </c>
      <c r="ODW38" s="81" t="str">
        <f>CONCATENATE(Inhalt_K7!ODX52,"   ",Inhalt_K7!ODY52)</f>
        <v xml:space="preserve">   </v>
      </c>
      <c r="ODX38" s="81" t="str">
        <f>CONCATENATE(Inhalt_K7!ODY52,"   ",Inhalt_K7!ODZ52)</f>
        <v xml:space="preserve">   </v>
      </c>
      <c r="ODY38" s="81" t="str">
        <f>CONCATENATE(Inhalt_K7!ODZ52,"   ",Inhalt_K7!OEA52)</f>
        <v xml:space="preserve">   </v>
      </c>
      <c r="ODZ38" s="81" t="str">
        <f>CONCATENATE(Inhalt_K7!OEA52,"   ",Inhalt_K7!OEB52)</f>
        <v xml:space="preserve">   </v>
      </c>
      <c r="OEA38" s="81" t="str">
        <f>CONCATENATE(Inhalt_K7!OEB52,"   ",Inhalt_K7!OEC52)</f>
        <v xml:space="preserve">   </v>
      </c>
      <c r="OEB38" s="81" t="str">
        <f>CONCATENATE(Inhalt_K7!OEC52,"   ",Inhalt_K7!OED52)</f>
        <v xml:space="preserve">   </v>
      </c>
      <c r="OEC38" s="81" t="str">
        <f>CONCATENATE(Inhalt_K7!OED52,"   ",Inhalt_K7!OEE52)</f>
        <v xml:space="preserve">   </v>
      </c>
      <c r="OED38" s="81" t="str">
        <f>CONCATENATE(Inhalt_K7!OEE52,"   ",Inhalt_K7!OEF52)</f>
        <v xml:space="preserve">   </v>
      </c>
      <c r="OEE38" s="81" t="str">
        <f>CONCATENATE(Inhalt_K7!OEF52,"   ",Inhalt_K7!OEG52)</f>
        <v xml:space="preserve">   </v>
      </c>
      <c r="OEF38" s="81" t="str">
        <f>CONCATENATE(Inhalt_K7!OEG52,"   ",Inhalt_K7!OEH52)</f>
        <v xml:space="preserve">   </v>
      </c>
      <c r="OEG38" s="81" t="str">
        <f>CONCATENATE(Inhalt_K7!OEH52,"   ",Inhalt_K7!OEI52)</f>
        <v xml:space="preserve">   </v>
      </c>
      <c r="OEH38" s="81" t="str">
        <f>CONCATENATE(Inhalt_K7!OEI52,"   ",Inhalt_K7!OEJ52)</f>
        <v xml:space="preserve">   </v>
      </c>
      <c r="OEI38" s="81" t="str">
        <f>CONCATENATE(Inhalt_K7!OEJ52,"   ",Inhalt_K7!OEK52)</f>
        <v xml:space="preserve">   </v>
      </c>
      <c r="OEJ38" s="81" t="str">
        <f>CONCATENATE(Inhalt_K7!OEK52,"   ",Inhalt_K7!OEL52)</f>
        <v xml:space="preserve">   </v>
      </c>
      <c r="OEK38" s="81" t="str">
        <f>CONCATENATE(Inhalt_K7!OEL52,"   ",Inhalt_K7!OEM52)</f>
        <v xml:space="preserve">   </v>
      </c>
      <c r="OEL38" s="81" t="str">
        <f>CONCATENATE(Inhalt_K7!OEM52,"   ",Inhalt_K7!OEN52)</f>
        <v xml:space="preserve">   </v>
      </c>
      <c r="OEM38" s="81" t="str">
        <f>CONCATENATE(Inhalt_K7!OEN52,"   ",Inhalt_K7!OEO52)</f>
        <v xml:space="preserve">   </v>
      </c>
      <c r="OEN38" s="81" t="str">
        <f>CONCATENATE(Inhalt_K7!OEO52,"   ",Inhalt_K7!OEP52)</f>
        <v xml:space="preserve">   </v>
      </c>
      <c r="OEO38" s="81" t="str">
        <f>CONCATENATE(Inhalt_K7!OEP52,"   ",Inhalt_K7!OEQ52)</f>
        <v xml:space="preserve">   </v>
      </c>
      <c r="OEP38" s="81" t="str">
        <f>CONCATENATE(Inhalt_K7!OEQ52,"   ",Inhalt_K7!OER52)</f>
        <v xml:space="preserve">   </v>
      </c>
      <c r="OEQ38" s="81" t="str">
        <f>CONCATENATE(Inhalt_K7!OER52,"   ",Inhalt_K7!OES52)</f>
        <v xml:space="preserve">   </v>
      </c>
      <c r="OER38" s="81" t="str">
        <f>CONCATENATE(Inhalt_K7!OES52,"   ",Inhalt_K7!OET52)</f>
        <v xml:space="preserve">   </v>
      </c>
      <c r="OES38" s="81" t="str">
        <f>CONCATENATE(Inhalt_K7!OET52,"   ",Inhalt_K7!OEU52)</f>
        <v xml:space="preserve">   </v>
      </c>
      <c r="OET38" s="81" t="str">
        <f>CONCATENATE(Inhalt_K7!OEU52,"   ",Inhalt_K7!OEV52)</f>
        <v xml:space="preserve">   </v>
      </c>
      <c r="OEU38" s="81" t="str">
        <f>CONCATENATE(Inhalt_K7!OEV52,"   ",Inhalt_K7!OEW52)</f>
        <v xml:space="preserve">   </v>
      </c>
      <c r="OEV38" s="81" t="str">
        <f>CONCATENATE(Inhalt_K7!OEW52,"   ",Inhalt_K7!OEX52)</f>
        <v xml:space="preserve">   </v>
      </c>
      <c r="OEW38" s="81" t="str">
        <f>CONCATENATE(Inhalt_K7!OEX52,"   ",Inhalt_K7!OEY52)</f>
        <v xml:space="preserve">   </v>
      </c>
      <c r="OEX38" s="81" t="str">
        <f>CONCATENATE(Inhalt_K7!OEY52,"   ",Inhalt_K7!OEZ52)</f>
        <v xml:space="preserve">   </v>
      </c>
      <c r="OEY38" s="81" t="str">
        <f>CONCATENATE(Inhalt_K7!OEZ52,"   ",Inhalt_K7!OFA52)</f>
        <v xml:space="preserve">   </v>
      </c>
      <c r="OEZ38" s="81" t="str">
        <f>CONCATENATE(Inhalt_K7!OFA52,"   ",Inhalt_K7!OFB52)</f>
        <v xml:space="preserve">   </v>
      </c>
      <c r="OFA38" s="81" t="str">
        <f>CONCATENATE(Inhalt_K7!OFB52,"   ",Inhalt_K7!OFC52)</f>
        <v xml:space="preserve">   </v>
      </c>
      <c r="OFB38" s="81" t="str">
        <f>CONCATENATE(Inhalt_K7!OFC52,"   ",Inhalt_K7!OFD52)</f>
        <v xml:space="preserve">   </v>
      </c>
      <c r="OFC38" s="81" t="str">
        <f>CONCATENATE(Inhalt_K7!OFD52,"   ",Inhalt_K7!OFE52)</f>
        <v xml:space="preserve">   </v>
      </c>
      <c r="OFD38" s="81" t="str">
        <f>CONCATENATE(Inhalt_K7!OFE52,"   ",Inhalt_K7!OFF52)</f>
        <v xml:space="preserve">   </v>
      </c>
      <c r="OFE38" s="81" t="str">
        <f>CONCATENATE(Inhalt_K7!OFF52,"   ",Inhalt_K7!OFG52)</f>
        <v xml:space="preserve">   </v>
      </c>
      <c r="OFF38" s="81" t="str">
        <f>CONCATENATE(Inhalt_K7!OFG52,"   ",Inhalt_K7!OFH52)</f>
        <v xml:space="preserve">   </v>
      </c>
      <c r="OFG38" s="81" t="str">
        <f>CONCATENATE(Inhalt_K7!OFH52,"   ",Inhalt_K7!OFI52)</f>
        <v xml:space="preserve">   </v>
      </c>
      <c r="OFH38" s="81" t="str">
        <f>CONCATENATE(Inhalt_K7!OFI52,"   ",Inhalt_K7!OFJ52)</f>
        <v xml:space="preserve">   </v>
      </c>
      <c r="OFI38" s="81" t="str">
        <f>CONCATENATE(Inhalt_K7!OFJ52,"   ",Inhalt_K7!OFK52)</f>
        <v xml:space="preserve">   </v>
      </c>
      <c r="OFJ38" s="81" t="str">
        <f>CONCATENATE(Inhalt_K7!OFK52,"   ",Inhalt_K7!OFL52)</f>
        <v xml:space="preserve">   </v>
      </c>
      <c r="OFK38" s="81" t="str">
        <f>CONCATENATE(Inhalt_K7!OFL52,"   ",Inhalt_K7!OFM52)</f>
        <v xml:space="preserve">   </v>
      </c>
      <c r="OFL38" s="81" t="str">
        <f>CONCATENATE(Inhalt_K7!OFM52,"   ",Inhalt_K7!OFN52)</f>
        <v xml:space="preserve">   </v>
      </c>
      <c r="OFM38" s="81" t="str">
        <f>CONCATENATE(Inhalt_K7!OFN52,"   ",Inhalt_K7!OFO52)</f>
        <v xml:space="preserve">   </v>
      </c>
      <c r="OFN38" s="81" t="str">
        <f>CONCATENATE(Inhalt_K7!OFO52,"   ",Inhalt_K7!OFP52)</f>
        <v xml:space="preserve">   </v>
      </c>
      <c r="OFO38" s="81" t="str">
        <f>CONCATENATE(Inhalt_K7!OFP52,"   ",Inhalt_K7!OFQ52)</f>
        <v xml:space="preserve">   </v>
      </c>
      <c r="OFP38" s="81" t="str">
        <f>CONCATENATE(Inhalt_K7!OFQ52,"   ",Inhalt_K7!OFR52)</f>
        <v xml:space="preserve">   </v>
      </c>
      <c r="OFQ38" s="81" t="str">
        <f>CONCATENATE(Inhalt_K7!OFR52,"   ",Inhalt_K7!OFS52)</f>
        <v xml:space="preserve">   </v>
      </c>
      <c r="OFR38" s="81" t="str">
        <f>CONCATENATE(Inhalt_K7!OFS52,"   ",Inhalt_K7!OFT52)</f>
        <v xml:space="preserve">   </v>
      </c>
      <c r="OFS38" s="81" t="str">
        <f>CONCATENATE(Inhalt_K7!OFT52,"   ",Inhalt_K7!OFU52)</f>
        <v xml:space="preserve">   </v>
      </c>
      <c r="OFT38" s="81" t="str">
        <f>CONCATENATE(Inhalt_K7!OFU52,"   ",Inhalt_K7!OFV52)</f>
        <v xml:space="preserve">   </v>
      </c>
      <c r="OFU38" s="81" t="str">
        <f>CONCATENATE(Inhalt_K7!OFV52,"   ",Inhalt_K7!OFW52)</f>
        <v xml:space="preserve">   </v>
      </c>
      <c r="OFV38" s="81" t="str">
        <f>CONCATENATE(Inhalt_K7!OFW52,"   ",Inhalt_K7!OFX52)</f>
        <v xml:space="preserve">   </v>
      </c>
      <c r="OFW38" s="81" t="str">
        <f>CONCATENATE(Inhalt_K7!OFX52,"   ",Inhalt_K7!OFY52)</f>
        <v xml:space="preserve">   </v>
      </c>
      <c r="OFX38" s="81" t="str">
        <f>CONCATENATE(Inhalt_K7!OFY52,"   ",Inhalt_K7!OFZ52)</f>
        <v xml:space="preserve">   </v>
      </c>
      <c r="OFY38" s="81" t="str">
        <f>CONCATENATE(Inhalt_K7!OFZ52,"   ",Inhalt_K7!OGA52)</f>
        <v xml:space="preserve">   </v>
      </c>
      <c r="OFZ38" s="81" t="str">
        <f>CONCATENATE(Inhalt_K7!OGA52,"   ",Inhalt_K7!OGB52)</f>
        <v xml:space="preserve">   </v>
      </c>
      <c r="OGA38" s="81" t="str">
        <f>CONCATENATE(Inhalt_K7!OGB52,"   ",Inhalt_K7!OGC52)</f>
        <v xml:space="preserve">   </v>
      </c>
      <c r="OGB38" s="81" t="str">
        <f>CONCATENATE(Inhalt_K7!OGC52,"   ",Inhalt_K7!OGD52)</f>
        <v xml:space="preserve">   </v>
      </c>
      <c r="OGC38" s="81" t="str">
        <f>CONCATENATE(Inhalt_K7!OGD52,"   ",Inhalt_K7!OGE52)</f>
        <v xml:space="preserve">   </v>
      </c>
      <c r="OGD38" s="81" t="str">
        <f>CONCATENATE(Inhalt_K7!OGE52,"   ",Inhalt_K7!OGF52)</f>
        <v xml:space="preserve">   </v>
      </c>
      <c r="OGE38" s="81" t="str">
        <f>CONCATENATE(Inhalt_K7!OGF52,"   ",Inhalt_K7!OGG52)</f>
        <v xml:space="preserve">   </v>
      </c>
      <c r="OGF38" s="81" t="str">
        <f>CONCATENATE(Inhalt_K7!OGG52,"   ",Inhalt_K7!OGH52)</f>
        <v xml:space="preserve">   </v>
      </c>
      <c r="OGG38" s="81" t="str">
        <f>CONCATENATE(Inhalt_K7!OGH52,"   ",Inhalt_K7!OGI52)</f>
        <v xml:space="preserve">   </v>
      </c>
      <c r="OGH38" s="81" t="str">
        <f>CONCATENATE(Inhalt_K7!OGI52,"   ",Inhalt_K7!OGJ52)</f>
        <v xml:space="preserve">   </v>
      </c>
      <c r="OGI38" s="81" t="str">
        <f>CONCATENATE(Inhalt_K7!OGJ52,"   ",Inhalt_K7!OGK52)</f>
        <v xml:space="preserve">   </v>
      </c>
      <c r="OGJ38" s="81" t="str">
        <f>CONCATENATE(Inhalt_K7!OGK52,"   ",Inhalt_K7!OGL52)</f>
        <v xml:space="preserve">   </v>
      </c>
      <c r="OGK38" s="81" t="str">
        <f>CONCATENATE(Inhalt_K7!OGL52,"   ",Inhalt_K7!OGM52)</f>
        <v xml:space="preserve">   </v>
      </c>
      <c r="OGL38" s="81" t="str">
        <f>CONCATENATE(Inhalt_K7!OGM52,"   ",Inhalt_K7!OGN52)</f>
        <v xml:space="preserve">   </v>
      </c>
      <c r="OGM38" s="81" t="str">
        <f>CONCATENATE(Inhalt_K7!OGN52,"   ",Inhalt_K7!OGO52)</f>
        <v xml:space="preserve">   </v>
      </c>
      <c r="OGN38" s="81" t="str">
        <f>CONCATENATE(Inhalt_K7!OGO52,"   ",Inhalt_K7!OGP52)</f>
        <v xml:space="preserve">   </v>
      </c>
      <c r="OGO38" s="81" t="str">
        <f>CONCATENATE(Inhalt_K7!OGP52,"   ",Inhalt_K7!OGQ52)</f>
        <v xml:space="preserve">   </v>
      </c>
      <c r="OGP38" s="81" t="str">
        <f>CONCATENATE(Inhalt_K7!OGQ52,"   ",Inhalt_K7!OGR52)</f>
        <v xml:space="preserve">   </v>
      </c>
      <c r="OGQ38" s="81" t="str">
        <f>CONCATENATE(Inhalt_K7!OGR52,"   ",Inhalt_K7!OGS52)</f>
        <v xml:space="preserve">   </v>
      </c>
      <c r="OGR38" s="81" t="str">
        <f>CONCATENATE(Inhalt_K7!OGS52,"   ",Inhalt_K7!OGT52)</f>
        <v xml:space="preserve">   </v>
      </c>
      <c r="OGS38" s="81" t="str">
        <f>CONCATENATE(Inhalt_K7!OGT52,"   ",Inhalt_K7!OGU52)</f>
        <v xml:space="preserve">   </v>
      </c>
      <c r="OGT38" s="81" t="str">
        <f>CONCATENATE(Inhalt_K7!OGU52,"   ",Inhalt_K7!OGV52)</f>
        <v xml:space="preserve">   </v>
      </c>
      <c r="OGU38" s="81" t="str">
        <f>CONCATENATE(Inhalt_K7!OGV52,"   ",Inhalt_K7!OGW52)</f>
        <v xml:space="preserve">   </v>
      </c>
      <c r="OGV38" s="81" t="str">
        <f>CONCATENATE(Inhalt_K7!OGW52,"   ",Inhalt_K7!OGX52)</f>
        <v xml:space="preserve">   </v>
      </c>
      <c r="OGW38" s="81" t="str">
        <f>CONCATENATE(Inhalt_K7!OGX52,"   ",Inhalt_K7!OGY52)</f>
        <v xml:space="preserve">   </v>
      </c>
      <c r="OGX38" s="81" t="str">
        <f>CONCATENATE(Inhalt_K7!OGY52,"   ",Inhalt_K7!OGZ52)</f>
        <v xml:space="preserve">   </v>
      </c>
      <c r="OGY38" s="81" t="str">
        <f>CONCATENATE(Inhalt_K7!OGZ52,"   ",Inhalt_K7!OHA52)</f>
        <v xml:space="preserve">   </v>
      </c>
      <c r="OGZ38" s="81" t="str">
        <f>CONCATENATE(Inhalt_K7!OHA52,"   ",Inhalt_K7!OHB52)</f>
        <v xml:space="preserve">   </v>
      </c>
      <c r="OHA38" s="81" t="str">
        <f>CONCATENATE(Inhalt_K7!OHB52,"   ",Inhalt_K7!OHC52)</f>
        <v xml:space="preserve">   </v>
      </c>
      <c r="OHB38" s="81" t="str">
        <f>CONCATENATE(Inhalt_K7!OHC52,"   ",Inhalt_K7!OHD52)</f>
        <v xml:space="preserve">   </v>
      </c>
      <c r="OHC38" s="81" t="str">
        <f>CONCATENATE(Inhalt_K7!OHD52,"   ",Inhalt_K7!OHE52)</f>
        <v xml:space="preserve">   </v>
      </c>
      <c r="OHD38" s="81" t="str">
        <f>CONCATENATE(Inhalt_K7!OHE52,"   ",Inhalt_K7!OHF52)</f>
        <v xml:space="preserve">   </v>
      </c>
      <c r="OHE38" s="81" t="str">
        <f>CONCATENATE(Inhalt_K7!OHF52,"   ",Inhalt_K7!OHG52)</f>
        <v xml:space="preserve">   </v>
      </c>
      <c r="OHF38" s="81" t="str">
        <f>CONCATENATE(Inhalt_K7!OHG52,"   ",Inhalt_K7!OHH52)</f>
        <v xml:space="preserve">   </v>
      </c>
      <c r="OHG38" s="81" t="str">
        <f>CONCATENATE(Inhalt_K7!OHH52,"   ",Inhalt_K7!OHI52)</f>
        <v xml:space="preserve">   </v>
      </c>
      <c r="OHH38" s="81" t="str">
        <f>CONCATENATE(Inhalt_K7!OHI52,"   ",Inhalt_K7!OHJ52)</f>
        <v xml:space="preserve">   </v>
      </c>
      <c r="OHI38" s="81" t="str">
        <f>CONCATENATE(Inhalt_K7!OHJ52,"   ",Inhalt_K7!OHK52)</f>
        <v xml:space="preserve">   </v>
      </c>
      <c r="OHJ38" s="81" t="str">
        <f>CONCATENATE(Inhalt_K7!OHK52,"   ",Inhalt_K7!OHL52)</f>
        <v xml:space="preserve">   </v>
      </c>
      <c r="OHK38" s="81" t="str">
        <f>CONCATENATE(Inhalt_K7!OHL52,"   ",Inhalt_K7!OHM52)</f>
        <v xml:space="preserve">   </v>
      </c>
      <c r="OHL38" s="81" t="str">
        <f>CONCATENATE(Inhalt_K7!OHM52,"   ",Inhalt_K7!OHN52)</f>
        <v xml:space="preserve">   </v>
      </c>
      <c r="OHM38" s="81" t="str">
        <f>CONCATENATE(Inhalt_K7!OHN52,"   ",Inhalt_K7!OHO52)</f>
        <v xml:space="preserve">   </v>
      </c>
      <c r="OHN38" s="81" t="str">
        <f>CONCATENATE(Inhalt_K7!OHO52,"   ",Inhalt_K7!OHP52)</f>
        <v xml:space="preserve">   </v>
      </c>
      <c r="OHO38" s="81" t="str">
        <f>CONCATENATE(Inhalt_K7!OHP52,"   ",Inhalt_K7!OHQ52)</f>
        <v xml:space="preserve">   </v>
      </c>
      <c r="OHP38" s="81" t="str">
        <f>CONCATENATE(Inhalt_K7!OHQ52,"   ",Inhalt_K7!OHR52)</f>
        <v xml:space="preserve">   </v>
      </c>
      <c r="OHQ38" s="81" t="str">
        <f>CONCATENATE(Inhalt_K7!OHR52,"   ",Inhalt_K7!OHS52)</f>
        <v xml:space="preserve">   </v>
      </c>
      <c r="OHR38" s="81" t="str">
        <f>CONCATENATE(Inhalt_K7!OHS52,"   ",Inhalt_K7!OHT52)</f>
        <v xml:space="preserve">   </v>
      </c>
      <c r="OHS38" s="81" t="str">
        <f>CONCATENATE(Inhalt_K7!OHT52,"   ",Inhalt_K7!OHU52)</f>
        <v xml:space="preserve">   </v>
      </c>
      <c r="OHT38" s="81" t="str">
        <f>CONCATENATE(Inhalt_K7!OHU52,"   ",Inhalt_K7!OHV52)</f>
        <v xml:space="preserve">   </v>
      </c>
      <c r="OHU38" s="81" t="str">
        <f>CONCATENATE(Inhalt_K7!OHV52,"   ",Inhalt_K7!OHW52)</f>
        <v xml:space="preserve">   </v>
      </c>
      <c r="OHV38" s="81" t="str">
        <f>CONCATENATE(Inhalt_K7!OHW52,"   ",Inhalt_K7!OHX52)</f>
        <v xml:space="preserve">   </v>
      </c>
      <c r="OHW38" s="81" t="str">
        <f>CONCATENATE(Inhalt_K7!OHX52,"   ",Inhalt_K7!OHY52)</f>
        <v xml:space="preserve">   </v>
      </c>
      <c r="OHX38" s="81" t="str">
        <f>CONCATENATE(Inhalt_K7!OHY52,"   ",Inhalt_K7!OHZ52)</f>
        <v xml:space="preserve">   </v>
      </c>
      <c r="OHY38" s="81" t="str">
        <f>CONCATENATE(Inhalt_K7!OHZ52,"   ",Inhalt_K7!OIA52)</f>
        <v xml:space="preserve">   </v>
      </c>
      <c r="OHZ38" s="81" t="str">
        <f>CONCATENATE(Inhalt_K7!OIA52,"   ",Inhalt_K7!OIB52)</f>
        <v xml:space="preserve">   </v>
      </c>
      <c r="OIA38" s="81" t="str">
        <f>CONCATENATE(Inhalt_K7!OIB52,"   ",Inhalt_K7!OIC52)</f>
        <v xml:space="preserve">   </v>
      </c>
      <c r="OIB38" s="81" t="str">
        <f>CONCATENATE(Inhalt_K7!OIC52,"   ",Inhalt_K7!OID52)</f>
        <v xml:space="preserve">   </v>
      </c>
      <c r="OIC38" s="81" t="str">
        <f>CONCATENATE(Inhalt_K7!OID52,"   ",Inhalt_K7!OIE52)</f>
        <v xml:space="preserve">   </v>
      </c>
      <c r="OID38" s="81" t="str">
        <f>CONCATENATE(Inhalt_K7!OIE52,"   ",Inhalt_K7!OIF52)</f>
        <v xml:space="preserve">   </v>
      </c>
      <c r="OIE38" s="81" t="str">
        <f>CONCATENATE(Inhalt_K7!OIF52,"   ",Inhalt_K7!OIG52)</f>
        <v xml:space="preserve">   </v>
      </c>
      <c r="OIF38" s="81" t="str">
        <f>CONCATENATE(Inhalt_K7!OIG52,"   ",Inhalt_K7!OIH52)</f>
        <v xml:space="preserve">   </v>
      </c>
      <c r="OIG38" s="81" t="str">
        <f>CONCATENATE(Inhalt_K7!OIH52,"   ",Inhalt_K7!OII52)</f>
        <v xml:space="preserve">   </v>
      </c>
      <c r="OIH38" s="81" t="str">
        <f>CONCATENATE(Inhalt_K7!OII52,"   ",Inhalt_K7!OIJ52)</f>
        <v xml:space="preserve">   </v>
      </c>
      <c r="OII38" s="81" t="str">
        <f>CONCATENATE(Inhalt_K7!OIJ52,"   ",Inhalt_K7!OIK52)</f>
        <v xml:space="preserve">   </v>
      </c>
      <c r="OIJ38" s="81" t="str">
        <f>CONCATENATE(Inhalt_K7!OIK52,"   ",Inhalt_K7!OIL52)</f>
        <v xml:space="preserve">   </v>
      </c>
      <c r="OIK38" s="81" t="str">
        <f>CONCATENATE(Inhalt_K7!OIL52,"   ",Inhalt_K7!OIM52)</f>
        <v xml:space="preserve">   </v>
      </c>
      <c r="OIL38" s="81" t="str">
        <f>CONCATENATE(Inhalt_K7!OIM52,"   ",Inhalt_K7!OIN52)</f>
        <v xml:space="preserve">   </v>
      </c>
      <c r="OIM38" s="81" t="str">
        <f>CONCATENATE(Inhalt_K7!OIN52,"   ",Inhalt_K7!OIO52)</f>
        <v xml:space="preserve">   </v>
      </c>
      <c r="OIN38" s="81" t="str">
        <f>CONCATENATE(Inhalt_K7!OIO52,"   ",Inhalt_K7!OIP52)</f>
        <v xml:space="preserve">   </v>
      </c>
      <c r="OIO38" s="81" t="str">
        <f>CONCATENATE(Inhalt_K7!OIP52,"   ",Inhalt_K7!OIQ52)</f>
        <v xml:space="preserve">   </v>
      </c>
      <c r="OIP38" s="81" t="str">
        <f>CONCATENATE(Inhalt_K7!OIQ52,"   ",Inhalt_K7!OIR52)</f>
        <v xml:space="preserve">   </v>
      </c>
      <c r="OIQ38" s="81" t="str">
        <f>CONCATENATE(Inhalt_K7!OIR52,"   ",Inhalt_K7!OIS52)</f>
        <v xml:space="preserve">   </v>
      </c>
      <c r="OIR38" s="81" t="str">
        <f>CONCATENATE(Inhalt_K7!OIS52,"   ",Inhalt_K7!OIT52)</f>
        <v xml:space="preserve">   </v>
      </c>
      <c r="OIS38" s="81" t="str">
        <f>CONCATENATE(Inhalt_K7!OIT52,"   ",Inhalt_K7!OIU52)</f>
        <v xml:space="preserve">   </v>
      </c>
      <c r="OIT38" s="81" t="str">
        <f>CONCATENATE(Inhalt_K7!OIU52,"   ",Inhalt_K7!OIV52)</f>
        <v xml:space="preserve">   </v>
      </c>
      <c r="OIU38" s="81" t="str">
        <f>CONCATENATE(Inhalt_K7!OIV52,"   ",Inhalt_K7!OIW52)</f>
        <v xml:space="preserve">   </v>
      </c>
      <c r="OIV38" s="81" t="str">
        <f>CONCATENATE(Inhalt_K7!OIW52,"   ",Inhalt_K7!OIX52)</f>
        <v xml:space="preserve">   </v>
      </c>
      <c r="OIW38" s="81" t="str">
        <f>CONCATENATE(Inhalt_K7!OIX52,"   ",Inhalt_K7!OIY52)</f>
        <v xml:space="preserve">   </v>
      </c>
      <c r="OIX38" s="81" t="str">
        <f>CONCATENATE(Inhalt_K7!OIY52,"   ",Inhalt_K7!OIZ52)</f>
        <v xml:space="preserve">   </v>
      </c>
      <c r="OIY38" s="81" t="str">
        <f>CONCATENATE(Inhalt_K7!OIZ52,"   ",Inhalt_K7!OJA52)</f>
        <v xml:space="preserve">   </v>
      </c>
      <c r="OIZ38" s="81" t="str">
        <f>CONCATENATE(Inhalt_K7!OJA52,"   ",Inhalt_K7!OJB52)</f>
        <v xml:space="preserve">   </v>
      </c>
      <c r="OJA38" s="81" t="str">
        <f>CONCATENATE(Inhalt_K7!OJB52,"   ",Inhalt_K7!OJC52)</f>
        <v xml:space="preserve">   </v>
      </c>
      <c r="OJB38" s="81" t="str">
        <f>CONCATENATE(Inhalt_K7!OJC52,"   ",Inhalt_K7!OJD52)</f>
        <v xml:space="preserve">   </v>
      </c>
      <c r="OJC38" s="81" t="str">
        <f>CONCATENATE(Inhalt_K7!OJD52,"   ",Inhalt_K7!OJE52)</f>
        <v xml:space="preserve">   </v>
      </c>
      <c r="OJD38" s="81" t="str">
        <f>CONCATENATE(Inhalt_K7!OJE52,"   ",Inhalt_K7!OJF52)</f>
        <v xml:space="preserve">   </v>
      </c>
      <c r="OJE38" s="81" t="str">
        <f>CONCATENATE(Inhalt_K7!OJF52,"   ",Inhalt_K7!OJG52)</f>
        <v xml:space="preserve">   </v>
      </c>
      <c r="OJF38" s="81" t="str">
        <f>CONCATENATE(Inhalt_K7!OJG52,"   ",Inhalt_K7!OJH52)</f>
        <v xml:space="preserve">   </v>
      </c>
      <c r="OJG38" s="81" t="str">
        <f>CONCATENATE(Inhalt_K7!OJH52,"   ",Inhalt_K7!OJI52)</f>
        <v xml:space="preserve">   </v>
      </c>
      <c r="OJH38" s="81" t="str">
        <f>CONCATENATE(Inhalt_K7!OJI52,"   ",Inhalt_K7!OJJ52)</f>
        <v xml:space="preserve">   </v>
      </c>
      <c r="OJI38" s="81" t="str">
        <f>CONCATENATE(Inhalt_K7!OJJ52,"   ",Inhalt_K7!OJK52)</f>
        <v xml:space="preserve">   </v>
      </c>
      <c r="OJJ38" s="81" t="str">
        <f>CONCATENATE(Inhalt_K7!OJK52,"   ",Inhalt_K7!OJL52)</f>
        <v xml:space="preserve">   </v>
      </c>
      <c r="OJK38" s="81" t="str">
        <f>CONCATENATE(Inhalt_K7!OJL52,"   ",Inhalt_K7!OJM52)</f>
        <v xml:space="preserve">   </v>
      </c>
      <c r="OJL38" s="81" t="str">
        <f>CONCATENATE(Inhalt_K7!OJM52,"   ",Inhalt_K7!OJN52)</f>
        <v xml:space="preserve">   </v>
      </c>
      <c r="OJM38" s="81" t="str">
        <f>CONCATENATE(Inhalt_K7!OJN52,"   ",Inhalt_K7!OJO52)</f>
        <v xml:space="preserve">   </v>
      </c>
      <c r="OJN38" s="81" t="str">
        <f>CONCATENATE(Inhalt_K7!OJO52,"   ",Inhalt_K7!OJP52)</f>
        <v xml:space="preserve">   </v>
      </c>
      <c r="OJO38" s="81" t="str">
        <f>CONCATENATE(Inhalt_K7!OJP52,"   ",Inhalt_K7!OJQ52)</f>
        <v xml:space="preserve">   </v>
      </c>
      <c r="OJP38" s="81" t="str">
        <f>CONCATENATE(Inhalt_K7!OJQ52,"   ",Inhalt_K7!OJR52)</f>
        <v xml:space="preserve">   </v>
      </c>
      <c r="OJQ38" s="81" t="str">
        <f>CONCATENATE(Inhalt_K7!OJR52,"   ",Inhalt_K7!OJS52)</f>
        <v xml:space="preserve">   </v>
      </c>
      <c r="OJR38" s="81" t="str">
        <f>CONCATENATE(Inhalt_K7!OJS52,"   ",Inhalt_K7!OJT52)</f>
        <v xml:space="preserve">   </v>
      </c>
      <c r="OJS38" s="81" t="str">
        <f>CONCATENATE(Inhalt_K7!OJT52,"   ",Inhalt_K7!OJU52)</f>
        <v xml:space="preserve">   </v>
      </c>
      <c r="OJT38" s="81" t="str">
        <f>CONCATENATE(Inhalt_K7!OJU52,"   ",Inhalt_K7!OJV52)</f>
        <v xml:space="preserve">   </v>
      </c>
      <c r="OJU38" s="81" t="str">
        <f>CONCATENATE(Inhalt_K7!OJV52,"   ",Inhalt_K7!OJW52)</f>
        <v xml:space="preserve">   </v>
      </c>
      <c r="OJV38" s="81" t="str">
        <f>CONCATENATE(Inhalt_K7!OJW52,"   ",Inhalt_K7!OJX52)</f>
        <v xml:space="preserve">   </v>
      </c>
      <c r="OJW38" s="81" t="str">
        <f>CONCATENATE(Inhalt_K7!OJX52,"   ",Inhalt_K7!OJY52)</f>
        <v xml:space="preserve">   </v>
      </c>
      <c r="OJX38" s="81" t="str">
        <f>CONCATENATE(Inhalt_K7!OJY52,"   ",Inhalt_K7!OJZ52)</f>
        <v xml:space="preserve">   </v>
      </c>
      <c r="OJY38" s="81" t="str">
        <f>CONCATENATE(Inhalt_K7!OJZ52,"   ",Inhalt_K7!OKA52)</f>
        <v xml:space="preserve">   </v>
      </c>
      <c r="OJZ38" s="81" t="str">
        <f>CONCATENATE(Inhalt_K7!OKA52,"   ",Inhalt_K7!OKB52)</f>
        <v xml:space="preserve">   </v>
      </c>
      <c r="OKA38" s="81" t="str">
        <f>CONCATENATE(Inhalt_K7!OKB52,"   ",Inhalt_K7!OKC52)</f>
        <v xml:space="preserve">   </v>
      </c>
      <c r="OKB38" s="81" t="str">
        <f>CONCATENATE(Inhalt_K7!OKC52,"   ",Inhalt_K7!OKD52)</f>
        <v xml:space="preserve">   </v>
      </c>
      <c r="OKC38" s="81" t="str">
        <f>CONCATENATE(Inhalt_K7!OKD52,"   ",Inhalt_K7!OKE52)</f>
        <v xml:space="preserve">   </v>
      </c>
      <c r="OKD38" s="81" t="str">
        <f>CONCATENATE(Inhalt_K7!OKE52,"   ",Inhalt_K7!OKF52)</f>
        <v xml:space="preserve">   </v>
      </c>
      <c r="OKE38" s="81" t="str">
        <f>CONCATENATE(Inhalt_K7!OKF52,"   ",Inhalt_K7!OKG52)</f>
        <v xml:space="preserve">   </v>
      </c>
      <c r="OKF38" s="81" t="str">
        <f>CONCATENATE(Inhalt_K7!OKG52,"   ",Inhalt_K7!OKH52)</f>
        <v xml:space="preserve">   </v>
      </c>
      <c r="OKG38" s="81" t="str">
        <f>CONCATENATE(Inhalt_K7!OKH52,"   ",Inhalt_K7!OKI52)</f>
        <v xml:space="preserve">   </v>
      </c>
      <c r="OKH38" s="81" t="str">
        <f>CONCATENATE(Inhalt_K7!OKI52,"   ",Inhalt_K7!OKJ52)</f>
        <v xml:space="preserve">   </v>
      </c>
      <c r="OKI38" s="81" t="str">
        <f>CONCATENATE(Inhalt_K7!OKJ52,"   ",Inhalt_K7!OKK52)</f>
        <v xml:space="preserve">   </v>
      </c>
      <c r="OKJ38" s="81" t="str">
        <f>CONCATENATE(Inhalt_K7!OKK52,"   ",Inhalt_K7!OKL52)</f>
        <v xml:space="preserve">   </v>
      </c>
      <c r="OKK38" s="81" t="str">
        <f>CONCATENATE(Inhalt_K7!OKL52,"   ",Inhalt_K7!OKM52)</f>
        <v xml:space="preserve">   </v>
      </c>
      <c r="OKL38" s="81" t="str">
        <f>CONCATENATE(Inhalt_K7!OKM52,"   ",Inhalt_K7!OKN52)</f>
        <v xml:space="preserve">   </v>
      </c>
      <c r="OKM38" s="81" t="str">
        <f>CONCATENATE(Inhalt_K7!OKN52,"   ",Inhalt_K7!OKO52)</f>
        <v xml:space="preserve">   </v>
      </c>
      <c r="OKN38" s="81" t="str">
        <f>CONCATENATE(Inhalt_K7!OKO52,"   ",Inhalt_K7!OKP52)</f>
        <v xml:space="preserve">   </v>
      </c>
      <c r="OKO38" s="81" t="str">
        <f>CONCATENATE(Inhalt_K7!OKP52,"   ",Inhalt_K7!OKQ52)</f>
        <v xml:space="preserve">   </v>
      </c>
      <c r="OKP38" s="81" t="str">
        <f>CONCATENATE(Inhalt_K7!OKQ52,"   ",Inhalt_K7!OKR52)</f>
        <v xml:space="preserve">   </v>
      </c>
      <c r="OKQ38" s="81" t="str">
        <f>CONCATENATE(Inhalt_K7!OKR52,"   ",Inhalt_K7!OKS52)</f>
        <v xml:space="preserve">   </v>
      </c>
      <c r="OKR38" s="81" t="str">
        <f>CONCATENATE(Inhalt_K7!OKS52,"   ",Inhalt_K7!OKT52)</f>
        <v xml:space="preserve">   </v>
      </c>
      <c r="OKS38" s="81" t="str">
        <f>CONCATENATE(Inhalt_K7!OKT52,"   ",Inhalt_K7!OKU52)</f>
        <v xml:space="preserve">   </v>
      </c>
      <c r="OKT38" s="81" t="str">
        <f>CONCATENATE(Inhalt_K7!OKU52,"   ",Inhalt_K7!OKV52)</f>
        <v xml:space="preserve">   </v>
      </c>
      <c r="OKU38" s="81" t="str">
        <f>CONCATENATE(Inhalt_K7!OKV52,"   ",Inhalt_K7!OKW52)</f>
        <v xml:space="preserve">   </v>
      </c>
      <c r="OKV38" s="81" t="str">
        <f>CONCATENATE(Inhalt_K7!OKW52,"   ",Inhalt_K7!OKX52)</f>
        <v xml:space="preserve">   </v>
      </c>
      <c r="OKW38" s="81" t="str">
        <f>CONCATENATE(Inhalt_K7!OKX52,"   ",Inhalt_K7!OKY52)</f>
        <v xml:space="preserve">   </v>
      </c>
      <c r="OKX38" s="81" t="str">
        <f>CONCATENATE(Inhalt_K7!OKY52,"   ",Inhalt_K7!OKZ52)</f>
        <v xml:space="preserve">   </v>
      </c>
      <c r="OKY38" s="81" t="str">
        <f>CONCATENATE(Inhalt_K7!OKZ52,"   ",Inhalt_K7!OLA52)</f>
        <v xml:space="preserve">   </v>
      </c>
      <c r="OKZ38" s="81" t="str">
        <f>CONCATENATE(Inhalt_K7!OLA52,"   ",Inhalt_K7!OLB52)</f>
        <v xml:space="preserve">   </v>
      </c>
      <c r="OLA38" s="81" t="str">
        <f>CONCATENATE(Inhalt_K7!OLB52,"   ",Inhalt_K7!OLC52)</f>
        <v xml:space="preserve">   </v>
      </c>
      <c r="OLB38" s="81" t="str">
        <f>CONCATENATE(Inhalt_K7!OLC52,"   ",Inhalt_K7!OLD52)</f>
        <v xml:space="preserve">   </v>
      </c>
      <c r="OLC38" s="81" t="str">
        <f>CONCATENATE(Inhalt_K7!OLD52,"   ",Inhalt_K7!OLE52)</f>
        <v xml:space="preserve">   </v>
      </c>
      <c r="OLD38" s="81" t="str">
        <f>CONCATENATE(Inhalt_K7!OLE52,"   ",Inhalt_K7!OLF52)</f>
        <v xml:space="preserve">   </v>
      </c>
      <c r="OLE38" s="81" t="str">
        <f>CONCATENATE(Inhalt_K7!OLF52,"   ",Inhalt_K7!OLG52)</f>
        <v xml:space="preserve">   </v>
      </c>
      <c r="OLF38" s="81" t="str">
        <f>CONCATENATE(Inhalt_K7!OLG52,"   ",Inhalt_K7!OLH52)</f>
        <v xml:space="preserve">   </v>
      </c>
      <c r="OLG38" s="81" t="str">
        <f>CONCATENATE(Inhalt_K7!OLH52,"   ",Inhalt_K7!OLI52)</f>
        <v xml:space="preserve">   </v>
      </c>
      <c r="OLH38" s="81" t="str">
        <f>CONCATENATE(Inhalt_K7!OLI52,"   ",Inhalt_K7!OLJ52)</f>
        <v xml:space="preserve">   </v>
      </c>
      <c r="OLI38" s="81" t="str">
        <f>CONCATENATE(Inhalt_K7!OLJ52,"   ",Inhalt_K7!OLK52)</f>
        <v xml:space="preserve">   </v>
      </c>
      <c r="OLJ38" s="81" t="str">
        <f>CONCATENATE(Inhalt_K7!OLK52,"   ",Inhalt_K7!OLL52)</f>
        <v xml:space="preserve">   </v>
      </c>
      <c r="OLK38" s="81" t="str">
        <f>CONCATENATE(Inhalt_K7!OLL52,"   ",Inhalt_K7!OLM52)</f>
        <v xml:space="preserve">   </v>
      </c>
      <c r="OLL38" s="81" t="str">
        <f>CONCATENATE(Inhalt_K7!OLM52,"   ",Inhalt_K7!OLN52)</f>
        <v xml:space="preserve">   </v>
      </c>
      <c r="OLM38" s="81" t="str">
        <f>CONCATENATE(Inhalt_K7!OLN52,"   ",Inhalt_K7!OLO52)</f>
        <v xml:space="preserve">   </v>
      </c>
      <c r="OLN38" s="81" t="str">
        <f>CONCATENATE(Inhalt_K7!OLO52,"   ",Inhalt_K7!OLP52)</f>
        <v xml:space="preserve">   </v>
      </c>
      <c r="OLO38" s="81" t="str">
        <f>CONCATENATE(Inhalt_K7!OLP52,"   ",Inhalt_K7!OLQ52)</f>
        <v xml:space="preserve">   </v>
      </c>
      <c r="OLP38" s="81" t="str">
        <f>CONCATENATE(Inhalt_K7!OLQ52,"   ",Inhalt_K7!OLR52)</f>
        <v xml:space="preserve">   </v>
      </c>
      <c r="OLQ38" s="81" t="str">
        <f>CONCATENATE(Inhalt_K7!OLR52,"   ",Inhalt_K7!OLS52)</f>
        <v xml:space="preserve">   </v>
      </c>
      <c r="OLR38" s="81" t="str">
        <f>CONCATENATE(Inhalt_K7!OLS52,"   ",Inhalt_K7!OLT52)</f>
        <v xml:space="preserve">   </v>
      </c>
      <c r="OLS38" s="81" t="str">
        <f>CONCATENATE(Inhalt_K7!OLT52,"   ",Inhalt_K7!OLU52)</f>
        <v xml:space="preserve">   </v>
      </c>
      <c r="OLT38" s="81" t="str">
        <f>CONCATENATE(Inhalt_K7!OLU52,"   ",Inhalt_K7!OLV52)</f>
        <v xml:space="preserve">   </v>
      </c>
      <c r="OLU38" s="81" t="str">
        <f>CONCATENATE(Inhalt_K7!OLV52,"   ",Inhalt_K7!OLW52)</f>
        <v xml:space="preserve">   </v>
      </c>
      <c r="OLV38" s="81" t="str">
        <f>CONCATENATE(Inhalt_K7!OLW52,"   ",Inhalt_K7!OLX52)</f>
        <v xml:space="preserve">   </v>
      </c>
      <c r="OLW38" s="81" t="str">
        <f>CONCATENATE(Inhalt_K7!OLX52,"   ",Inhalt_K7!OLY52)</f>
        <v xml:space="preserve">   </v>
      </c>
      <c r="OLX38" s="81" t="str">
        <f>CONCATENATE(Inhalt_K7!OLY52,"   ",Inhalt_K7!OLZ52)</f>
        <v xml:space="preserve">   </v>
      </c>
      <c r="OLY38" s="81" t="str">
        <f>CONCATENATE(Inhalt_K7!OLZ52,"   ",Inhalt_K7!OMA52)</f>
        <v xml:space="preserve">   </v>
      </c>
      <c r="OLZ38" s="81" t="str">
        <f>CONCATENATE(Inhalt_K7!OMA52,"   ",Inhalt_K7!OMB52)</f>
        <v xml:space="preserve">   </v>
      </c>
      <c r="OMA38" s="81" t="str">
        <f>CONCATENATE(Inhalt_K7!OMB52,"   ",Inhalt_K7!OMC52)</f>
        <v xml:space="preserve">   </v>
      </c>
      <c r="OMB38" s="81" t="str">
        <f>CONCATENATE(Inhalt_K7!OMC52,"   ",Inhalt_K7!OMD52)</f>
        <v xml:space="preserve">   </v>
      </c>
      <c r="OMC38" s="81" t="str">
        <f>CONCATENATE(Inhalt_K7!OMD52,"   ",Inhalt_K7!OME52)</f>
        <v xml:space="preserve">   </v>
      </c>
      <c r="OMD38" s="81" t="str">
        <f>CONCATENATE(Inhalt_K7!OME52,"   ",Inhalt_K7!OMF52)</f>
        <v xml:space="preserve">   </v>
      </c>
      <c r="OME38" s="81" t="str">
        <f>CONCATENATE(Inhalt_K7!OMF52,"   ",Inhalt_K7!OMG52)</f>
        <v xml:space="preserve">   </v>
      </c>
      <c r="OMF38" s="81" t="str">
        <f>CONCATENATE(Inhalt_K7!OMG52,"   ",Inhalt_K7!OMH52)</f>
        <v xml:space="preserve">   </v>
      </c>
      <c r="OMG38" s="81" t="str">
        <f>CONCATENATE(Inhalt_K7!OMH52,"   ",Inhalt_K7!OMI52)</f>
        <v xml:space="preserve">   </v>
      </c>
      <c r="OMH38" s="81" t="str">
        <f>CONCATENATE(Inhalt_K7!OMI52,"   ",Inhalt_K7!OMJ52)</f>
        <v xml:space="preserve">   </v>
      </c>
      <c r="OMI38" s="81" t="str">
        <f>CONCATENATE(Inhalt_K7!OMJ52,"   ",Inhalt_K7!OMK52)</f>
        <v xml:space="preserve">   </v>
      </c>
      <c r="OMJ38" s="81" t="str">
        <f>CONCATENATE(Inhalt_K7!OMK52,"   ",Inhalt_K7!OML52)</f>
        <v xml:space="preserve">   </v>
      </c>
      <c r="OMK38" s="81" t="str">
        <f>CONCATENATE(Inhalt_K7!OML52,"   ",Inhalt_K7!OMM52)</f>
        <v xml:space="preserve">   </v>
      </c>
      <c r="OML38" s="81" t="str">
        <f>CONCATENATE(Inhalt_K7!OMM52,"   ",Inhalt_K7!OMN52)</f>
        <v xml:space="preserve">   </v>
      </c>
      <c r="OMM38" s="81" t="str">
        <f>CONCATENATE(Inhalt_K7!OMN52,"   ",Inhalt_K7!OMO52)</f>
        <v xml:space="preserve">   </v>
      </c>
      <c r="OMN38" s="81" t="str">
        <f>CONCATENATE(Inhalt_K7!OMO52,"   ",Inhalt_K7!OMP52)</f>
        <v xml:space="preserve">   </v>
      </c>
      <c r="OMO38" s="81" t="str">
        <f>CONCATENATE(Inhalt_K7!OMP52,"   ",Inhalt_K7!OMQ52)</f>
        <v xml:space="preserve">   </v>
      </c>
      <c r="OMP38" s="81" t="str">
        <f>CONCATENATE(Inhalt_K7!OMQ52,"   ",Inhalt_K7!OMR52)</f>
        <v xml:space="preserve">   </v>
      </c>
      <c r="OMQ38" s="81" t="str">
        <f>CONCATENATE(Inhalt_K7!OMR52,"   ",Inhalt_K7!OMS52)</f>
        <v xml:space="preserve">   </v>
      </c>
      <c r="OMR38" s="81" t="str">
        <f>CONCATENATE(Inhalt_K7!OMS52,"   ",Inhalt_K7!OMT52)</f>
        <v xml:space="preserve">   </v>
      </c>
      <c r="OMS38" s="81" t="str">
        <f>CONCATENATE(Inhalt_K7!OMT52,"   ",Inhalt_K7!OMU52)</f>
        <v xml:space="preserve">   </v>
      </c>
      <c r="OMT38" s="81" t="str">
        <f>CONCATENATE(Inhalt_K7!OMU52,"   ",Inhalt_K7!OMV52)</f>
        <v xml:space="preserve">   </v>
      </c>
      <c r="OMU38" s="81" t="str">
        <f>CONCATENATE(Inhalt_K7!OMV52,"   ",Inhalt_K7!OMW52)</f>
        <v xml:space="preserve">   </v>
      </c>
      <c r="OMV38" s="81" t="str">
        <f>CONCATENATE(Inhalt_K7!OMW52,"   ",Inhalt_K7!OMX52)</f>
        <v xml:space="preserve">   </v>
      </c>
      <c r="OMW38" s="81" t="str">
        <f>CONCATENATE(Inhalt_K7!OMX52,"   ",Inhalt_K7!OMY52)</f>
        <v xml:space="preserve">   </v>
      </c>
      <c r="OMX38" s="81" t="str">
        <f>CONCATENATE(Inhalt_K7!OMY52,"   ",Inhalt_K7!OMZ52)</f>
        <v xml:space="preserve">   </v>
      </c>
      <c r="OMY38" s="81" t="str">
        <f>CONCATENATE(Inhalt_K7!OMZ52,"   ",Inhalt_K7!ONA52)</f>
        <v xml:space="preserve">   </v>
      </c>
      <c r="OMZ38" s="81" t="str">
        <f>CONCATENATE(Inhalt_K7!ONA52,"   ",Inhalt_K7!ONB52)</f>
        <v xml:space="preserve">   </v>
      </c>
      <c r="ONA38" s="81" t="str">
        <f>CONCATENATE(Inhalt_K7!ONB52,"   ",Inhalt_K7!ONC52)</f>
        <v xml:space="preserve">   </v>
      </c>
      <c r="ONB38" s="81" t="str">
        <f>CONCATENATE(Inhalt_K7!ONC52,"   ",Inhalt_K7!OND52)</f>
        <v xml:space="preserve">   </v>
      </c>
      <c r="ONC38" s="81" t="str">
        <f>CONCATENATE(Inhalt_K7!OND52,"   ",Inhalt_K7!ONE52)</f>
        <v xml:space="preserve">   </v>
      </c>
      <c r="OND38" s="81" t="str">
        <f>CONCATENATE(Inhalt_K7!ONE52,"   ",Inhalt_K7!ONF52)</f>
        <v xml:space="preserve">   </v>
      </c>
      <c r="ONE38" s="81" t="str">
        <f>CONCATENATE(Inhalt_K7!ONF52,"   ",Inhalt_K7!ONG52)</f>
        <v xml:space="preserve">   </v>
      </c>
      <c r="ONF38" s="81" t="str">
        <f>CONCATENATE(Inhalt_K7!ONG52,"   ",Inhalt_K7!ONH52)</f>
        <v xml:space="preserve">   </v>
      </c>
      <c r="ONG38" s="81" t="str">
        <f>CONCATENATE(Inhalt_K7!ONH52,"   ",Inhalt_K7!ONI52)</f>
        <v xml:space="preserve">   </v>
      </c>
      <c r="ONH38" s="81" t="str">
        <f>CONCATENATE(Inhalt_K7!ONI52,"   ",Inhalt_K7!ONJ52)</f>
        <v xml:space="preserve">   </v>
      </c>
      <c r="ONI38" s="81" t="str">
        <f>CONCATENATE(Inhalt_K7!ONJ52,"   ",Inhalt_K7!ONK52)</f>
        <v xml:space="preserve">   </v>
      </c>
      <c r="ONJ38" s="81" t="str">
        <f>CONCATENATE(Inhalt_K7!ONK52,"   ",Inhalt_K7!ONL52)</f>
        <v xml:space="preserve">   </v>
      </c>
      <c r="ONK38" s="81" t="str">
        <f>CONCATENATE(Inhalt_K7!ONL52,"   ",Inhalt_K7!ONM52)</f>
        <v xml:space="preserve">   </v>
      </c>
      <c r="ONL38" s="81" t="str">
        <f>CONCATENATE(Inhalt_K7!ONM52,"   ",Inhalt_K7!ONN52)</f>
        <v xml:space="preserve">   </v>
      </c>
      <c r="ONM38" s="81" t="str">
        <f>CONCATENATE(Inhalt_K7!ONN52,"   ",Inhalt_K7!ONO52)</f>
        <v xml:space="preserve">   </v>
      </c>
      <c r="ONN38" s="81" t="str">
        <f>CONCATENATE(Inhalt_K7!ONO52,"   ",Inhalt_K7!ONP52)</f>
        <v xml:space="preserve">   </v>
      </c>
      <c r="ONO38" s="81" t="str">
        <f>CONCATENATE(Inhalt_K7!ONP52,"   ",Inhalt_K7!ONQ52)</f>
        <v xml:space="preserve">   </v>
      </c>
      <c r="ONP38" s="81" t="str">
        <f>CONCATENATE(Inhalt_K7!ONQ52,"   ",Inhalt_K7!ONR52)</f>
        <v xml:space="preserve">   </v>
      </c>
      <c r="ONQ38" s="81" t="str">
        <f>CONCATENATE(Inhalt_K7!ONR52,"   ",Inhalt_K7!ONS52)</f>
        <v xml:space="preserve">   </v>
      </c>
      <c r="ONR38" s="81" t="str">
        <f>CONCATENATE(Inhalt_K7!ONS52,"   ",Inhalt_K7!ONT52)</f>
        <v xml:space="preserve">   </v>
      </c>
      <c r="ONS38" s="81" t="str">
        <f>CONCATENATE(Inhalt_K7!ONT52,"   ",Inhalt_K7!ONU52)</f>
        <v xml:space="preserve">   </v>
      </c>
      <c r="ONT38" s="81" t="str">
        <f>CONCATENATE(Inhalt_K7!ONU52,"   ",Inhalt_K7!ONV52)</f>
        <v xml:space="preserve">   </v>
      </c>
      <c r="ONU38" s="81" t="str">
        <f>CONCATENATE(Inhalt_K7!ONV52,"   ",Inhalt_K7!ONW52)</f>
        <v xml:space="preserve">   </v>
      </c>
      <c r="ONV38" s="81" t="str">
        <f>CONCATENATE(Inhalt_K7!ONW52,"   ",Inhalt_K7!ONX52)</f>
        <v xml:space="preserve">   </v>
      </c>
      <c r="ONW38" s="81" t="str">
        <f>CONCATENATE(Inhalt_K7!ONX52,"   ",Inhalt_K7!ONY52)</f>
        <v xml:space="preserve">   </v>
      </c>
      <c r="ONX38" s="81" t="str">
        <f>CONCATENATE(Inhalt_K7!ONY52,"   ",Inhalt_K7!ONZ52)</f>
        <v xml:space="preserve">   </v>
      </c>
      <c r="ONY38" s="81" t="str">
        <f>CONCATENATE(Inhalt_K7!ONZ52,"   ",Inhalt_K7!OOA52)</f>
        <v xml:space="preserve">   </v>
      </c>
      <c r="ONZ38" s="81" t="str">
        <f>CONCATENATE(Inhalt_K7!OOA52,"   ",Inhalt_K7!OOB52)</f>
        <v xml:space="preserve">   </v>
      </c>
      <c r="OOA38" s="81" t="str">
        <f>CONCATENATE(Inhalt_K7!OOB52,"   ",Inhalt_K7!OOC52)</f>
        <v xml:space="preserve">   </v>
      </c>
      <c r="OOB38" s="81" t="str">
        <f>CONCATENATE(Inhalt_K7!OOC52,"   ",Inhalt_K7!OOD52)</f>
        <v xml:space="preserve">   </v>
      </c>
      <c r="OOC38" s="81" t="str">
        <f>CONCATENATE(Inhalt_K7!OOD52,"   ",Inhalt_K7!OOE52)</f>
        <v xml:space="preserve">   </v>
      </c>
      <c r="OOD38" s="81" t="str">
        <f>CONCATENATE(Inhalt_K7!OOE52,"   ",Inhalt_K7!OOF52)</f>
        <v xml:space="preserve">   </v>
      </c>
      <c r="OOE38" s="81" t="str">
        <f>CONCATENATE(Inhalt_K7!OOF52,"   ",Inhalt_K7!OOG52)</f>
        <v xml:space="preserve">   </v>
      </c>
      <c r="OOF38" s="81" t="str">
        <f>CONCATENATE(Inhalt_K7!OOG52,"   ",Inhalt_K7!OOH52)</f>
        <v xml:space="preserve">   </v>
      </c>
      <c r="OOG38" s="81" t="str">
        <f>CONCATENATE(Inhalt_K7!OOH52,"   ",Inhalt_K7!OOI52)</f>
        <v xml:space="preserve">   </v>
      </c>
      <c r="OOH38" s="81" t="str">
        <f>CONCATENATE(Inhalt_K7!OOI52,"   ",Inhalt_K7!OOJ52)</f>
        <v xml:space="preserve">   </v>
      </c>
      <c r="OOI38" s="81" t="str">
        <f>CONCATENATE(Inhalt_K7!OOJ52,"   ",Inhalt_K7!OOK52)</f>
        <v xml:space="preserve">   </v>
      </c>
      <c r="OOJ38" s="81" t="str">
        <f>CONCATENATE(Inhalt_K7!OOK52,"   ",Inhalt_K7!OOL52)</f>
        <v xml:space="preserve">   </v>
      </c>
      <c r="OOK38" s="81" t="str">
        <f>CONCATENATE(Inhalt_K7!OOL52,"   ",Inhalt_K7!OOM52)</f>
        <v xml:space="preserve">   </v>
      </c>
      <c r="OOL38" s="81" t="str">
        <f>CONCATENATE(Inhalt_K7!OOM52,"   ",Inhalt_K7!OON52)</f>
        <v xml:space="preserve">   </v>
      </c>
      <c r="OOM38" s="81" t="str">
        <f>CONCATENATE(Inhalt_K7!OON52,"   ",Inhalt_K7!OOO52)</f>
        <v xml:space="preserve">   </v>
      </c>
      <c r="OON38" s="81" t="str">
        <f>CONCATENATE(Inhalt_K7!OOO52,"   ",Inhalt_K7!OOP52)</f>
        <v xml:space="preserve">   </v>
      </c>
      <c r="OOO38" s="81" t="str">
        <f>CONCATENATE(Inhalt_K7!OOP52,"   ",Inhalt_K7!OOQ52)</f>
        <v xml:space="preserve">   </v>
      </c>
      <c r="OOP38" s="81" t="str">
        <f>CONCATENATE(Inhalt_K7!OOQ52,"   ",Inhalt_K7!OOR52)</f>
        <v xml:space="preserve">   </v>
      </c>
      <c r="OOQ38" s="81" t="str">
        <f>CONCATENATE(Inhalt_K7!OOR52,"   ",Inhalt_K7!OOS52)</f>
        <v xml:space="preserve">   </v>
      </c>
      <c r="OOR38" s="81" t="str">
        <f>CONCATENATE(Inhalt_K7!OOS52,"   ",Inhalt_K7!OOT52)</f>
        <v xml:space="preserve">   </v>
      </c>
      <c r="OOS38" s="81" t="str">
        <f>CONCATENATE(Inhalt_K7!OOT52,"   ",Inhalt_K7!OOU52)</f>
        <v xml:space="preserve">   </v>
      </c>
      <c r="OOT38" s="81" t="str">
        <f>CONCATENATE(Inhalt_K7!OOU52,"   ",Inhalt_K7!OOV52)</f>
        <v xml:space="preserve">   </v>
      </c>
      <c r="OOU38" s="81" t="str">
        <f>CONCATENATE(Inhalt_K7!OOV52,"   ",Inhalt_K7!OOW52)</f>
        <v xml:space="preserve">   </v>
      </c>
      <c r="OOV38" s="81" t="str">
        <f>CONCATENATE(Inhalt_K7!OOW52,"   ",Inhalt_K7!OOX52)</f>
        <v xml:space="preserve">   </v>
      </c>
      <c r="OOW38" s="81" t="str">
        <f>CONCATENATE(Inhalt_K7!OOX52,"   ",Inhalt_K7!OOY52)</f>
        <v xml:space="preserve">   </v>
      </c>
      <c r="OOX38" s="81" t="str">
        <f>CONCATENATE(Inhalt_K7!OOY52,"   ",Inhalt_K7!OOZ52)</f>
        <v xml:space="preserve">   </v>
      </c>
      <c r="OOY38" s="81" t="str">
        <f>CONCATENATE(Inhalt_K7!OOZ52,"   ",Inhalt_K7!OPA52)</f>
        <v xml:space="preserve">   </v>
      </c>
      <c r="OOZ38" s="81" t="str">
        <f>CONCATENATE(Inhalt_K7!OPA52,"   ",Inhalt_K7!OPB52)</f>
        <v xml:space="preserve">   </v>
      </c>
      <c r="OPA38" s="81" t="str">
        <f>CONCATENATE(Inhalt_K7!OPB52,"   ",Inhalt_K7!OPC52)</f>
        <v xml:space="preserve">   </v>
      </c>
      <c r="OPB38" s="81" t="str">
        <f>CONCATENATE(Inhalt_K7!OPC52,"   ",Inhalt_K7!OPD52)</f>
        <v xml:space="preserve">   </v>
      </c>
      <c r="OPC38" s="81" t="str">
        <f>CONCATENATE(Inhalt_K7!OPD52,"   ",Inhalt_K7!OPE52)</f>
        <v xml:space="preserve">   </v>
      </c>
      <c r="OPD38" s="81" t="str">
        <f>CONCATENATE(Inhalt_K7!OPE52,"   ",Inhalt_K7!OPF52)</f>
        <v xml:space="preserve">   </v>
      </c>
      <c r="OPE38" s="81" t="str">
        <f>CONCATENATE(Inhalt_K7!OPF52,"   ",Inhalt_K7!OPG52)</f>
        <v xml:space="preserve">   </v>
      </c>
      <c r="OPF38" s="81" t="str">
        <f>CONCATENATE(Inhalt_K7!OPG52,"   ",Inhalt_K7!OPH52)</f>
        <v xml:space="preserve">   </v>
      </c>
      <c r="OPG38" s="81" t="str">
        <f>CONCATENATE(Inhalt_K7!OPH52,"   ",Inhalt_K7!OPI52)</f>
        <v xml:space="preserve">   </v>
      </c>
      <c r="OPH38" s="81" t="str">
        <f>CONCATENATE(Inhalt_K7!OPI52,"   ",Inhalt_K7!OPJ52)</f>
        <v xml:space="preserve">   </v>
      </c>
      <c r="OPI38" s="81" t="str">
        <f>CONCATENATE(Inhalt_K7!OPJ52,"   ",Inhalt_K7!OPK52)</f>
        <v xml:space="preserve">   </v>
      </c>
      <c r="OPJ38" s="81" t="str">
        <f>CONCATENATE(Inhalt_K7!OPK52,"   ",Inhalt_K7!OPL52)</f>
        <v xml:space="preserve">   </v>
      </c>
      <c r="OPK38" s="81" t="str">
        <f>CONCATENATE(Inhalt_K7!OPL52,"   ",Inhalt_K7!OPM52)</f>
        <v xml:space="preserve">   </v>
      </c>
      <c r="OPL38" s="81" t="str">
        <f>CONCATENATE(Inhalt_K7!OPM52,"   ",Inhalt_K7!OPN52)</f>
        <v xml:space="preserve">   </v>
      </c>
      <c r="OPM38" s="81" t="str">
        <f>CONCATENATE(Inhalt_K7!OPN52,"   ",Inhalt_K7!OPO52)</f>
        <v xml:space="preserve">   </v>
      </c>
      <c r="OPN38" s="81" t="str">
        <f>CONCATENATE(Inhalt_K7!OPO52,"   ",Inhalt_K7!OPP52)</f>
        <v xml:space="preserve">   </v>
      </c>
      <c r="OPO38" s="81" t="str">
        <f>CONCATENATE(Inhalt_K7!OPP52,"   ",Inhalt_K7!OPQ52)</f>
        <v xml:space="preserve">   </v>
      </c>
      <c r="OPP38" s="81" t="str">
        <f>CONCATENATE(Inhalt_K7!OPQ52,"   ",Inhalt_K7!OPR52)</f>
        <v xml:space="preserve">   </v>
      </c>
      <c r="OPQ38" s="81" t="str">
        <f>CONCATENATE(Inhalt_K7!OPR52,"   ",Inhalt_K7!OPS52)</f>
        <v xml:space="preserve">   </v>
      </c>
      <c r="OPR38" s="81" t="str">
        <f>CONCATENATE(Inhalt_K7!OPS52,"   ",Inhalt_K7!OPT52)</f>
        <v xml:space="preserve">   </v>
      </c>
      <c r="OPS38" s="81" t="str">
        <f>CONCATENATE(Inhalt_K7!OPT52,"   ",Inhalt_K7!OPU52)</f>
        <v xml:space="preserve">   </v>
      </c>
      <c r="OPT38" s="81" t="str">
        <f>CONCATENATE(Inhalt_K7!OPU52,"   ",Inhalt_K7!OPV52)</f>
        <v xml:space="preserve">   </v>
      </c>
      <c r="OPU38" s="81" t="str">
        <f>CONCATENATE(Inhalt_K7!OPV52,"   ",Inhalt_K7!OPW52)</f>
        <v xml:space="preserve">   </v>
      </c>
      <c r="OPV38" s="81" t="str">
        <f>CONCATENATE(Inhalt_K7!OPW52,"   ",Inhalt_K7!OPX52)</f>
        <v xml:space="preserve">   </v>
      </c>
      <c r="OPW38" s="81" t="str">
        <f>CONCATENATE(Inhalt_K7!OPX52,"   ",Inhalt_K7!OPY52)</f>
        <v xml:space="preserve">   </v>
      </c>
      <c r="OPX38" s="81" t="str">
        <f>CONCATENATE(Inhalt_K7!OPY52,"   ",Inhalt_K7!OPZ52)</f>
        <v xml:space="preserve">   </v>
      </c>
      <c r="OPY38" s="81" t="str">
        <f>CONCATENATE(Inhalt_K7!OPZ52,"   ",Inhalt_K7!OQA52)</f>
        <v xml:space="preserve">   </v>
      </c>
      <c r="OPZ38" s="81" t="str">
        <f>CONCATENATE(Inhalt_K7!OQA52,"   ",Inhalt_K7!OQB52)</f>
        <v xml:space="preserve">   </v>
      </c>
      <c r="OQA38" s="81" t="str">
        <f>CONCATENATE(Inhalt_K7!OQB52,"   ",Inhalt_K7!OQC52)</f>
        <v xml:space="preserve">   </v>
      </c>
      <c r="OQB38" s="81" t="str">
        <f>CONCATENATE(Inhalt_K7!OQC52,"   ",Inhalt_K7!OQD52)</f>
        <v xml:space="preserve">   </v>
      </c>
      <c r="OQC38" s="81" t="str">
        <f>CONCATENATE(Inhalt_K7!OQD52,"   ",Inhalt_K7!OQE52)</f>
        <v xml:space="preserve">   </v>
      </c>
      <c r="OQD38" s="81" t="str">
        <f>CONCATENATE(Inhalt_K7!OQE52,"   ",Inhalt_K7!OQF52)</f>
        <v xml:space="preserve">   </v>
      </c>
      <c r="OQE38" s="81" t="str">
        <f>CONCATENATE(Inhalt_K7!OQF52,"   ",Inhalt_K7!OQG52)</f>
        <v xml:space="preserve">   </v>
      </c>
      <c r="OQF38" s="81" t="str">
        <f>CONCATENATE(Inhalt_K7!OQG52,"   ",Inhalt_K7!OQH52)</f>
        <v xml:space="preserve">   </v>
      </c>
      <c r="OQG38" s="81" t="str">
        <f>CONCATENATE(Inhalt_K7!OQH52,"   ",Inhalt_K7!OQI52)</f>
        <v xml:space="preserve">   </v>
      </c>
      <c r="OQH38" s="81" t="str">
        <f>CONCATENATE(Inhalt_K7!OQI52,"   ",Inhalt_K7!OQJ52)</f>
        <v xml:space="preserve">   </v>
      </c>
      <c r="OQI38" s="81" t="str">
        <f>CONCATENATE(Inhalt_K7!OQJ52,"   ",Inhalt_K7!OQK52)</f>
        <v xml:space="preserve">   </v>
      </c>
      <c r="OQJ38" s="81" t="str">
        <f>CONCATENATE(Inhalt_K7!OQK52,"   ",Inhalt_K7!OQL52)</f>
        <v xml:space="preserve">   </v>
      </c>
      <c r="OQK38" s="81" t="str">
        <f>CONCATENATE(Inhalt_K7!OQL52,"   ",Inhalt_K7!OQM52)</f>
        <v xml:space="preserve">   </v>
      </c>
      <c r="OQL38" s="81" t="str">
        <f>CONCATENATE(Inhalt_K7!OQM52,"   ",Inhalt_K7!OQN52)</f>
        <v xml:space="preserve">   </v>
      </c>
      <c r="OQM38" s="81" t="str">
        <f>CONCATENATE(Inhalt_K7!OQN52,"   ",Inhalt_K7!OQO52)</f>
        <v xml:space="preserve">   </v>
      </c>
      <c r="OQN38" s="81" t="str">
        <f>CONCATENATE(Inhalt_K7!OQO52,"   ",Inhalt_K7!OQP52)</f>
        <v xml:space="preserve">   </v>
      </c>
      <c r="OQO38" s="81" t="str">
        <f>CONCATENATE(Inhalt_K7!OQP52,"   ",Inhalt_K7!OQQ52)</f>
        <v xml:space="preserve">   </v>
      </c>
      <c r="OQP38" s="81" t="str">
        <f>CONCATENATE(Inhalt_K7!OQQ52,"   ",Inhalt_K7!OQR52)</f>
        <v xml:space="preserve">   </v>
      </c>
      <c r="OQQ38" s="81" t="str">
        <f>CONCATENATE(Inhalt_K7!OQR52,"   ",Inhalt_K7!OQS52)</f>
        <v xml:space="preserve">   </v>
      </c>
      <c r="OQR38" s="81" t="str">
        <f>CONCATENATE(Inhalt_K7!OQS52,"   ",Inhalt_K7!OQT52)</f>
        <v xml:space="preserve">   </v>
      </c>
      <c r="OQS38" s="81" t="str">
        <f>CONCATENATE(Inhalt_K7!OQT52,"   ",Inhalt_K7!OQU52)</f>
        <v xml:space="preserve">   </v>
      </c>
      <c r="OQT38" s="81" t="str">
        <f>CONCATENATE(Inhalt_K7!OQU52,"   ",Inhalt_K7!OQV52)</f>
        <v xml:space="preserve">   </v>
      </c>
      <c r="OQU38" s="81" t="str">
        <f>CONCATENATE(Inhalt_K7!OQV52,"   ",Inhalt_K7!OQW52)</f>
        <v xml:space="preserve">   </v>
      </c>
      <c r="OQV38" s="81" t="str">
        <f>CONCATENATE(Inhalt_K7!OQW52,"   ",Inhalt_K7!OQX52)</f>
        <v xml:space="preserve">   </v>
      </c>
      <c r="OQW38" s="81" t="str">
        <f>CONCATENATE(Inhalt_K7!OQX52,"   ",Inhalt_K7!OQY52)</f>
        <v xml:space="preserve">   </v>
      </c>
      <c r="OQX38" s="81" t="str">
        <f>CONCATENATE(Inhalt_K7!OQY52,"   ",Inhalt_K7!OQZ52)</f>
        <v xml:space="preserve">   </v>
      </c>
      <c r="OQY38" s="81" t="str">
        <f>CONCATENATE(Inhalt_K7!OQZ52,"   ",Inhalt_K7!ORA52)</f>
        <v xml:space="preserve">   </v>
      </c>
      <c r="OQZ38" s="81" t="str">
        <f>CONCATENATE(Inhalt_K7!ORA52,"   ",Inhalt_K7!ORB52)</f>
        <v xml:space="preserve">   </v>
      </c>
      <c r="ORA38" s="81" t="str">
        <f>CONCATENATE(Inhalt_K7!ORB52,"   ",Inhalt_K7!ORC52)</f>
        <v xml:space="preserve">   </v>
      </c>
      <c r="ORB38" s="81" t="str">
        <f>CONCATENATE(Inhalt_K7!ORC52,"   ",Inhalt_K7!ORD52)</f>
        <v xml:space="preserve">   </v>
      </c>
      <c r="ORC38" s="81" t="str">
        <f>CONCATENATE(Inhalt_K7!ORD52,"   ",Inhalt_K7!ORE52)</f>
        <v xml:space="preserve">   </v>
      </c>
      <c r="ORD38" s="81" t="str">
        <f>CONCATENATE(Inhalt_K7!ORE52,"   ",Inhalt_K7!ORF52)</f>
        <v xml:space="preserve">   </v>
      </c>
      <c r="ORE38" s="81" t="str">
        <f>CONCATENATE(Inhalt_K7!ORF52,"   ",Inhalt_K7!ORG52)</f>
        <v xml:space="preserve">   </v>
      </c>
      <c r="ORF38" s="81" t="str">
        <f>CONCATENATE(Inhalt_K7!ORG52,"   ",Inhalt_K7!ORH52)</f>
        <v xml:space="preserve">   </v>
      </c>
      <c r="ORG38" s="81" t="str">
        <f>CONCATENATE(Inhalt_K7!ORH52,"   ",Inhalt_K7!ORI52)</f>
        <v xml:space="preserve">   </v>
      </c>
      <c r="ORH38" s="81" t="str">
        <f>CONCATENATE(Inhalt_K7!ORI52,"   ",Inhalt_K7!ORJ52)</f>
        <v xml:space="preserve">   </v>
      </c>
      <c r="ORI38" s="81" t="str">
        <f>CONCATENATE(Inhalt_K7!ORJ52,"   ",Inhalt_K7!ORK52)</f>
        <v xml:space="preserve">   </v>
      </c>
      <c r="ORJ38" s="81" t="str">
        <f>CONCATENATE(Inhalt_K7!ORK52,"   ",Inhalt_K7!ORL52)</f>
        <v xml:space="preserve">   </v>
      </c>
      <c r="ORK38" s="81" t="str">
        <f>CONCATENATE(Inhalt_K7!ORL52,"   ",Inhalt_K7!ORM52)</f>
        <v xml:space="preserve">   </v>
      </c>
      <c r="ORL38" s="81" t="str">
        <f>CONCATENATE(Inhalt_K7!ORM52,"   ",Inhalt_K7!ORN52)</f>
        <v xml:space="preserve">   </v>
      </c>
      <c r="ORM38" s="81" t="str">
        <f>CONCATENATE(Inhalt_K7!ORN52,"   ",Inhalt_K7!ORO52)</f>
        <v xml:space="preserve">   </v>
      </c>
      <c r="ORN38" s="81" t="str">
        <f>CONCATENATE(Inhalt_K7!ORO52,"   ",Inhalt_K7!ORP52)</f>
        <v xml:space="preserve">   </v>
      </c>
      <c r="ORO38" s="81" t="str">
        <f>CONCATENATE(Inhalt_K7!ORP52,"   ",Inhalt_K7!ORQ52)</f>
        <v xml:space="preserve">   </v>
      </c>
      <c r="ORP38" s="81" t="str">
        <f>CONCATENATE(Inhalt_K7!ORQ52,"   ",Inhalt_K7!ORR52)</f>
        <v xml:space="preserve">   </v>
      </c>
      <c r="ORQ38" s="81" t="str">
        <f>CONCATENATE(Inhalt_K7!ORR52,"   ",Inhalt_K7!ORS52)</f>
        <v xml:space="preserve">   </v>
      </c>
      <c r="ORR38" s="81" t="str">
        <f>CONCATENATE(Inhalt_K7!ORS52,"   ",Inhalt_K7!ORT52)</f>
        <v xml:space="preserve">   </v>
      </c>
      <c r="ORS38" s="81" t="str">
        <f>CONCATENATE(Inhalt_K7!ORT52,"   ",Inhalt_K7!ORU52)</f>
        <v xml:space="preserve">   </v>
      </c>
      <c r="ORT38" s="81" t="str">
        <f>CONCATENATE(Inhalt_K7!ORU52,"   ",Inhalt_K7!ORV52)</f>
        <v xml:space="preserve">   </v>
      </c>
      <c r="ORU38" s="81" t="str">
        <f>CONCATENATE(Inhalt_K7!ORV52,"   ",Inhalt_K7!ORW52)</f>
        <v xml:space="preserve">   </v>
      </c>
      <c r="ORV38" s="81" t="str">
        <f>CONCATENATE(Inhalt_K7!ORW52,"   ",Inhalt_K7!ORX52)</f>
        <v xml:space="preserve">   </v>
      </c>
      <c r="ORW38" s="81" t="str">
        <f>CONCATENATE(Inhalt_K7!ORX52,"   ",Inhalt_K7!ORY52)</f>
        <v xml:space="preserve">   </v>
      </c>
      <c r="ORX38" s="81" t="str">
        <f>CONCATENATE(Inhalt_K7!ORY52,"   ",Inhalt_K7!ORZ52)</f>
        <v xml:space="preserve">   </v>
      </c>
      <c r="ORY38" s="81" t="str">
        <f>CONCATENATE(Inhalt_K7!ORZ52,"   ",Inhalt_K7!OSA52)</f>
        <v xml:space="preserve">   </v>
      </c>
      <c r="ORZ38" s="81" t="str">
        <f>CONCATENATE(Inhalt_K7!OSA52,"   ",Inhalt_K7!OSB52)</f>
        <v xml:space="preserve">   </v>
      </c>
      <c r="OSA38" s="81" t="str">
        <f>CONCATENATE(Inhalt_K7!OSB52,"   ",Inhalt_K7!OSC52)</f>
        <v xml:space="preserve">   </v>
      </c>
      <c r="OSB38" s="81" t="str">
        <f>CONCATENATE(Inhalt_K7!OSC52,"   ",Inhalt_K7!OSD52)</f>
        <v xml:space="preserve">   </v>
      </c>
      <c r="OSC38" s="81" t="str">
        <f>CONCATENATE(Inhalt_K7!OSD52,"   ",Inhalt_K7!OSE52)</f>
        <v xml:space="preserve">   </v>
      </c>
      <c r="OSD38" s="81" t="str">
        <f>CONCATENATE(Inhalt_K7!OSE52,"   ",Inhalt_K7!OSF52)</f>
        <v xml:space="preserve">   </v>
      </c>
      <c r="OSE38" s="81" t="str">
        <f>CONCATENATE(Inhalt_K7!OSF52,"   ",Inhalt_K7!OSG52)</f>
        <v xml:space="preserve">   </v>
      </c>
      <c r="OSF38" s="81" t="str">
        <f>CONCATENATE(Inhalt_K7!OSG52,"   ",Inhalt_K7!OSH52)</f>
        <v xml:space="preserve">   </v>
      </c>
      <c r="OSG38" s="81" t="str">
        <f>CONCATENATE(Inhalt_K7!OSH52,"   ",Inhalt_K7!OSI52)</f>
        <v xml:space="preserve">   </v>
      </c>
      <c r="OSH38" s="81" t="str">
        <f>CONCATENATE(Inhalt_K7!OSI52,"   ",Inhalt_K7!OSJ52)</f>
        <v xml:space="preserve">   </v>
      </c>
      <c r="OSI38" s="81" t="str">
        <f>CONCATENATE(Inhalt_K7!OSJ52,"   ",Inhalt_K7!OSK52)</f>
        <v xml:space="preserve">   </v>
      </c>
      <c r="OSJ38" s="81" t="str">
        <f>CONCATENATE(Inhalt_K7!OSK52,"   ",Inhalt_K7!OSL52)</f>
        <v xml:space="preserve">   </v>
      </c>
      <c r="OSK38" s="81" t="str">
        <f>CONCATENATE(Inhalt_K7!OSL52,"   ",Inhalt_K7!OSM52)</f>
        <v xml:space="preserve">   </v>
      </c>
      <c r="OSL38" s="81" t="str">
        <f>CONCATENATE(Inhalt_K7!OSM52,"   ",Inhalt_K7!OSN52)</f>
        <v xml:space="preserve">   </v>
      </c>
      <c r="OSM38" s="81" t="str">
        <f>CONCATENATE(Inhalt_K7!OSN52,"   ",Inhalt_K7!OSO52)</f>
        <v xml:space="preserve">   </v>
      </c>
      <c r="OSN38" s="81" t="str">
        <f>CONCATENATE(Inhalt_K7!OSO52,"   ",Inhalt_K7!OSP52)</f>
        <v xml:space="preserve">   </v>
      </c>
      <c r="OSO38" s="81" t="str">
        <f>CONCATENATE(Inhalt_K7!OSP52,"   ",Inhalt_K7!OSQ52)</f>
        <v xml:space="preserve">   </v>
      </c>
      <c r="OSP38" s="81" t="str">
        <f>CONCATENATE(Inhalt_K7!OSQ52,"   ",Inhalt_K7!OSR52)</f>
        <v xml:space="preserve">   </v>
      </c>
      <c r="OSQ38" s="81" t="str">
        <f>CONCATENATE(Inhalt_K7!OSR52,"   ",Inhalt_K7!OSS52)</f>
        <v xml:space="preserve">   </v>
      </c>
      <c r="OSR38" s="81" t="str">
        <f>CONCATENATE(Inhalt_K7!OSS52,"   ",Inhalt_K7!OST52)</f>
        <v xml:space="preserve">   </v>
      </c>
      <c r="OSS38" s="81" t="str">
        <f>CONCATENATE(Inhalt_K7!OST52,"   ",Inhalt_K7!OSU52)</f>
        <v xml:space="preserve">   </v>
      </c>
      <c r="OST38" s="81" t="str">
        <f>CONCATENATE(Inhalt_K7!OSU52,"   ",Inhalt_K7!OSV52)</f>
        <v xml:space="preserve">   </v>
      </c>
      <c r="OSU38" s="81" t="str">
        <f>CONCATENATE(Inhalt_K7!OSV52,"   ",Inhalt_K7!OSW52)</f>
        <v xml:space="preserve">   </v>
      </c>
      <c r="OSV38" s="81" t="str">
        <f>CONCATENATE(Inhalt_K7!OSW52,"   ",Inhalt_K7!OSX52)</f>
        <v xml:space="preserve">   </v>
      </c>
      <c r="OSW38" s="81" t="str">
        <f>CONCATENATE(Inhalt_K7!OSX52,"   ",Inhalt_K7!OSY52)</f>
        <v xml:space="preserve">   </v>
      </c>
      <c r="OSX38" s="81" t="str">
        <f>CONCATENATE(Inhalt_K7!OSY52,"   ",Inhalt_K7!OSZ52)</f>
        <v xml:space="preserve">   </v>
      </c>
      <c r="OSY38" s="81" t="str">
        <f>CONCATENATE(Inhalt_K7!OSZ52,"   ",Inhalt_K7!OTA52)</f>
        <v xml:space="preserve">   </v>
      </c>
      <c r="OSZ38" s="81" t="str">
        <f>CONCATENATE(Inhalt_K7!OTA52,"   ",Inhalt_K7!OTB52)</f>
        <v xml:space="preserve">   </v>
      </c>
      <c r="OTA38" s="81" t="str">
        <f>CONCATENATE(Inhalt_K7!OTB52,"   ",Inhalt_K7!OTC52)</f>
        <v xml:space="preserve">   </v>
      </c>
      <c r="OTB38" s="81" t="str">
        <f>CONCATENATE(Inhalt_K7!OTC52,"   ",Inhalt_K7!OTD52)</f>
        <v xml:space="preserve">   </v>
      </c>
      <c r="OTC38" s="81" t="str">
        <f>CONCATENATE(Inhalt_K7!OTD52,"   ",Inhalt_K7!OTE52)</f>
        <v xml:space="preserve">   </v>
      </c>
      <c r="OTD38" s="81" t="str">
        <f>CONCATENATE(Inhalt_K7!OTE52,"   ",Inhalt_K7!OTF52)</f>
        <v xml:space="preserve">   </v>
      </c>
      <c r="OTE38" s="81" t="str">
        <f>CONCATENATE(Inhalt_K7!OTF52,"   ",Inhalt_K7!OTG52)</f>
        <v xml:space="preserve">   </v>
      </c>
      <c r="OTF38" s="81" t="str">
        <f>CONCATENATE(Inhalt_K7!OTG52,"   ",Inhalt_K7!OTH52)</f>
        <v xml:space="preserve">   </v>
      </c>
      <c r="OTG38" s="81" t="str">
        <f>CONCATENATE(Inhalt_K7!OTH52,"   ",Inhalt_K7!OTI52)</f>
        <v xml:space="preserve">   </v>
      </c>
      <c r="OTH38" s="81" t="str">
        <f>CONCATENATE(Inhalt_K7!OTI52,"   ",Inhalt_K7!OTJ52)</f>
        <v xml:space="preserve">   </v>
      </c>
      <c r="OTI38" s="81" t="str">
        <f>CONCATENATE(Inhalt_K7!OTJ52,"   ",Inhalt_K7!OTK52)</f>
        <v xml:space="preserve">   </v>
      </c>
      <c r="OTJ38" s="81" t="str">
        <f>CONCATENATE(Inhalt_K7!OTK52,"   ",Inhalt_K7!OTL52)</f>
        <v xml:space="preserve">   </v>
      </c>
      <c r="OTK38" s="81" t="str">
        <f>CONCATENATE(Inhalt_K7!OTL52,"   ",Inhalt_K7!OTM52)</f>
        <v xml:space="preserve">   </v>
      </c>
      <c r="OTL38" s="81" t="str">
        <f>CONCATENATE(Inhalt_K7!OTM52,"   ",Inhalt_K7!OTN52)</f>
        <v xml:space="preserve">   </v>
      </c>
      <c r="OTM38" s="81" t="str">
        <f>CONCATENATE(Inhalt_K7!OTN52,"   ",Inhalt_K7!OTO52)</f>
        <v xml:space="preserve">   </v>
      </c>
      <c r="OTN38" s="81" t="str">
        <f>CONCATENATE(Inhalt_K7!OTO52,"   ",Inhalt_K7!OTP52)</f>
        <v xml:space="preserve">   </v>
      </c>
      <c r="OTO38" s="81" t="str">
        <f>CONCATENATE(Inhalt_K7!OTP52,"   ",Inhalt_K7!OTQ52)</f>
        <v xml:space="preserve">   </v>
      </c>
      <c r="OTP38" s="81" t="str">
        <f>CONCATENATE(Inhalt_K7!OTQ52,"   ",Inhalt_K7!OTR52)</f>
        <v xml:space="preserve">   </v>
      </c>
      <c r="OTQ38" s="81" t="str">
        <f>CONCATENATE(Inhalt_K7!OTR52,"   ",Inhalt_K7!OTS52)</f>
        <v xml:space="preserve">   </v>
      </c>
      <c r="OTR38" s="81" t="str">
        <f>CONCATENATE(Inhalt_K7!OTS52,"   ",Inhalt_K7!OTT52)</f>
        <v xml:space="preserve">   </v>
      </c>
      <c r="OTS38" s="81" t="str">
        <f>CONCATENATE(Inhalt_K7!OTT52,"   ",Inhalt_K7!OTU52)</f>
        <v xml:space="preserve">   </v>
      </c>
      <c r="OTT38" s="81" t="str">
        <f>CONCATENATE(Inhalt_K7!OTU52,"   ",Inhalt_K7!OTV52)</f>
        <v xml:space="preserve">   </v>
      </c>
      <c r="OTU38" s="81" t="str">
        <f>CONCATENATE(Inhalt_K7!OTV52,"   ",Inhalt_K7!OTW52)</f>
        <v xml:space="preserve">   </v>
      </c>
      <c r="OTV38" s="81" t="str">
        <f>CONCATENATE(Inhalt_K7!OTW52,"   ",Inhalt_K7!OTX52)</f>
        <v xml:space="preserve">   </v>
      </c>
      <c r="OTW38" s="81" t="str">
        <f>CONCATENATE(Inhalt_K7!OTX52,"   ",Inhalt_K7!OTY52)</f>
        <v xml:space="preserve">   </v>
      </c>
      <c r="OTX38" s="81" t="str">
        <f>CONCATENATE(Inhalt_K7!OTY52,"   ",Inhalt_K7!OTZ52)</f>
        <v xml:space="preserve">   </v>
      </c>
      <c r="OTY38" s="81" t="str">
        <f>CONCATENATE(Inhalt_K7!OTZ52,"   ",Inhalt_K7!OUA52)</f>
        <v xml:space="preserve">   </v>
      </c>
      <c r="OTZ38" s="81" t="str">
        <f>CONCATENATE(Inhalt_K7!OUA52,"   ",Inhalt_K7!OUB52)</f>
        <v xml:space="preserve">   </v>
      </c>
      <c r="OUA38" s="81" t="str">
        <f>CONCATENATE(Inhalt_K7!OUB52,"   ",Inhalt_K7!OUC52)</f>
        <v xml:space="preserve">   </v>
      </c>
      <c r="OUB38" s="81" t="str">
        <f>CONCATENATE(Inhalt_K7!OUC52,"   ",Inhalt_K7!OUD52)</f>
        <v xml:space="preserve">   </v>
      </c>
      <c r="OUC38" s="81" t="str">
        <f>CONCATENATE(Inhalt_K7!OUD52,"   ",Inhalt_K7!OUE52)</f>
        <v xml:space="preserve">   </v>
      </c>
      <c r="OUD38" s="81" t="str">
        <f>CONCATENATE(Inhalt_K7!OUE52,"   ",Inhalt_K7!OUF52)</f>
        <v xml:space="preserve">   </v>
      </c>
      <c r="OUE38" s="81" t="str">
        <f>CONCATENATE(Inhalt_K7!OUF52,"   ",Inhalt_K7!OUG52)</f>
        <v xml:space="preserve">   </v>
      </c>
      <c r="OUF38" s="81" t="str">
        <f>CONCATENATE(Inhalt_K7!OUG52,"   ",Inhalt_K7!OUH52)</f>
        <v xml:space="preserve">   </v>
      </c>
      <c r="OUG38" s="81" t="str">
        <f>CONCATENATE(Inhalt_K7!OUH52,"   ",Inhalt_K7!OUI52)</f>
        <v xml:space="preserve">   </v>
      </c>
      <c r="OUH38" s="81" t="str">
        <f>CONCATENATE(Inhalt_K7!OUI52,"   ",Inhalt_K7!OUJ52)</f>
        <v xml:space="preserve">   </v>
      </c>
      <c r="OUI38" s="81" t="str">
        <f>CONCATENATE(Inhalt_K7!OUJ52,"   ",Inhalt_K7!OUK52)</f>
        <v xml:space="preserve">   </v>
      </c>
      <c r="OUJ38" s="81" t="str">
        <f>CONCATENATE(Inhalt_K7!OUK52,"   ",Inhalt_K7!OUL52)</f>
        <v xml:space="preserve">   </v>
      </c>
      <c r="OUK38" s="81" t="str">
        <f>CONCATENATE(Inhalt_K7!OUL52,"   ",Inhalt_K7!OUM52)</f>
        <v xml:space="preserve">   </v>
      </c>
      <c r="OUL38" s="81" t="str">
        <f>CONCATENATE(Inhalt_K7!OUM52,"   ",Inhalt_K7!OUN52)</f>
        <v xml:space="preserve">   </v>
      </c>
      <c r="OUM38" s="81" t="str">
        <f>CONCATENATE(Inhalt_K7!OUN52,"   ",Inhalt_K7!OUO52)</f>
        <v xml:space="preserve">   </v>
      </c>
      <c r="OUN38" s="81" t="str">
        <f>CONCATENATE(Inhalt_K7!OUO52,"   ",Inhalt_K7!OUP52)</f>
        <v xml:space="preserve">   </v>
      </c>
      <c r="OUO38" s="81" t="str">
        <f>CONCATENATE(Inhalt_K7!OUP52,"   ",Inhalt_K7!OUQ52)</f>
        <v xml:space="preserve">   </v>
      </c>
      <c r="OUP38" s="81" t="str">
        <f>CONCATENATE(Inhalt_K7!OUQ52,"   ",Inhalt_K7!OUR52)</f>
        <v xml:space="preserve">   </v>
      </c>
      <c r="OUQ38" s="81" t="str">
        <f>CONCATENATE(Inhalt_K7!OUR52,"   ",Inhalt_K7!OUS52)</f>
        <v xml:space="preserve">   </v>
      </c>
      <c r="OUR38" s="81" t="str">
        <f>CONCATENATE(Inhalt_K7!OUS52,"   ",Inhalt_K7!OUT52)</f>
        <v xml:space="preserve">   </v>
      </c>
      <c r="OUS38" s="81" t="str">
        <f>CONCATENATE(Inhalt_K7!OUT52,"   ",Inhalt_K7!OUU52)</f>
        <v xml:space="preserve">   </v>
      </c>
      <c r="OUT38" s="81" t="str">
        <f>CONCATENATE(Inhalt_K7!OUU52,"   ",Inhalt_K7!OUV52)</f>
        <v xml:space="preserve">   </v>
      </c>
      <c r="OUU38" s="81" t="str">
        <f>CONCATENATE(Inhalt_K7!OUV52,"   ",Inhalt_K7!OUW52)</f>
        <v xml:space="preserve">   </v>
      </c>
      <c r="OUV38" s="81" t="str">
        <f>CONCATENATE(Inhalt_K7!OUW52,"   ",Inhalt_K7!OUX52)</f>
        <v xml:space="preserve">   </v>
      </c>
      <c r="OUW38" s="81" t="str">
        <f>CONCATENATE(Inhalt_K7!OUX52,"   ",Inhalt_K7!OUY52)</f>
        <v xml:space="preserve">   </v>
      </c>
      <c r="OUX38" s="81" t="str">
        <f>CONCATENATE(Inhalt_K7!OUY52,"   ",Inhalt_K7!OUZ52)</f>
        <v xml:space="preserve">   </v>
      </c>
      <c r="OUY38" s="81" t="str">
        <f>CONCATENATE(Inhalt_K7!OUZ52,"   ",Inhalt_K7!OVA52)</f>
        <v xml:space="preserve">   </v>
      </c>
      <c r="OUZ38" s="81" t="str">
        <f>CONCATENATE(Inhalt_K7!OVA52,"   ",Inhalt_K7!OVB52)</f>
        <v xml:space="preserve">   </v>
      </c>
      <c r="OVA38" s="81" t="str">
        <f>CONCATENATE(Inhalt_K7!OVB52,"   ",Inhalt_K7!OVC52)</f>
        <v xml:space="preserve">   </v>
      </c>
      <c r="OVB38" s="81" t="str">
        <f>CONCATENATE(Inhalt_K7!OVC52,"   ",Inhalt_K7!OVD52)</f>
        <v xml:space="preserve">   </v>
      </c>
      <c r="OVC38" s="81" t="str">
        <f>CONCATENATE(Inhalt_K7!OVD52,"   ",Inhalt_K7!OVE52)</f>
        <v xml:space="preserve">   </v>
      </c>
      <c r="OVD38" s="81" t="str">
        <f>CONCATENATE(Inhalt_K7!OVE52,"   ",Inhalt_K7!OVF52)</f>
        <v xml:space="preserve">   </v>
      </c>
      <c r="OVE38" s="81" t="str">
        <f>CONCATENATE(Inhalt_K7!OVF52,"   ",Inhalt_K7!OVG52)</f>
        <v xml:space="preserve">   </v>
      </c>
      <c r="OVF38" s="81" t="str">
        <f>CONCATENATE(Inhalt_K7!OVG52,"   ",Inhalt_K7!OVH52)</f>
        <v xml:space="preserve">   </v>
      </c>
      <c r="OVG38" s="81" t="str">
        <f>CONCATENATE(Inhalt_K7!OVH52,"   ",Inhalt_K7!OVI52)</f>
        <v xml:space="preserve">   </v>
      </c>
      <c r="OVH38" s="81" t="str">
        <f>CONCATENATE(Inhalt_K7!OVI52,"   ",Inhalt_K7!OVJ52)</f>
        <v xml:space="preserve">   </v>
      </c>
      <c r="OVI38" s="81" t="str">
        <f>CONCATENATE(Inhalt_K7!OVJ52,"   ",Inhalt_K7!OVK52)</f>
        <v xml:space="preserve">   </v>
      </c>
      <c r="OVJ38" s="81" t="str">
        <f>CONCATENATE(Inhalt_K7!OVK52,"   ",Inhalt_K7!OVL52)</f>
        <v xml:space="preserve">   </v>
      </c>
      <c r="OVK38" s="81" t="str">
        <f>CONCATENATE(Inhalt_K7!OVL52,"   ",Inhalt_K7!OVM52)</f>
        <v xml:space="preserve">   </v>
      </c>
      <c r="OVL38" s="81" t="str">
        <f>CONCATENATE(Inhalt_K7!OVM52,"   ",Inhalt_K7!OVN52)</f>
        <v xml:space="preserve">   </v>
      </c>
      <c r="OVM38" s="81" t="str">
        <f>CONCATENATE(Inhalt_K7!OVN52,"   ",Inhalt_K7!OVO52)</f>
        <v xml:space="preserve">   </v>
      </c>
      <c r="OVN38" s="81" t="str">
        <f>CONCATENATE(Inhalt_K7!OVO52,"   ",Inhalt_K7!OVP52)</f>
        <v xml:space="preserve">   </v>
      </c>
      <c r="OVO38" s="81" t="str">
        <f>CONCATENATE(Inhalt_K7!OVP52,"   ",Inhalt_K7!OVQ52)</f>
        <v xml:space="preserve">   </v>
      </c>
      <c r="OVP38" s="81" t="str">
        <f>CONCATENATE(Inhalt_K7!OVQ52,"   ",Inhalt_K7!OVR52)</f>
        <v xml:space="preserve">   </v>
      </c>
      <c r="OVQ38" s="81" t="str">
        <f>CONCATENATE(Inhalt_K7!OVR52,"   ",Inhalt_K7!OVS52)</f>
        <v xml:space="preserve">   </v>
      </c>
      <c r="OVR38" s="81" t="str">
        <f>CONCATENATE(Inhalt_K7!OVS52,"   ",Inhalt_K7!OVT52)</f>
        <v xml:space="preserve">   </v>
      </c>
      <c r="OVS38" s="81" t="str">
        <f>CONCATENATE(Inhalt_K7!OVT52,"   ",Inhalt_K7!OVU52)</f>
        <v xml:space="preserve">   </v>
      </c>
      <c r="OVT38" s="81" t="str">
        <f>CONCATENATE(Inhalt_K7!OVU52,"   ",Inhalt_K7!OVV52)</f>
        <v xml:space="preserve">   </v>
      </c>
      <c r="OVU38" s="81" t="str">
        <f>CONCATENATE(Inhalt_K7!OVV52,"   ",Inhalt_K7!OVW52)</f>
        <v xml:space="preserve">   </v>
      </c>
      <c r="OVV38" s="81" t="str">
        <f>CONCATENATE(Inhalt_K7!OVW52,"   ",Inhalt_K7!OVX52)</f>
        <v xml:space="preserve">   </v>
      </c>
      <c r="OVW38" s="81" t="str">
        <f>CONCATENATE(Inhalt_K7!OVX52,"   ",Inhalt_K7!OVY52)</f>
        <v xml:space="preserve">   </v>
      </c>
      <c r="OVX38" s="81" t="str">
        <f>CONCATENATE(Inhalt_K7!OVY52,"   ",Inhalt_K7!OVZ52)</f>
        <v xml:space="preserve">   </v>
      </c>
      <c r="OVY38" s="81" t="str">
        <f>CONCATENATE(Inhalt_K7!OVZ52,"   ",Inhalt_K7!OWA52)</f>
        <v xml:space="preserve">   </v>
      </c>
      <c r="OVZ38" s="81" t="str">
        <f>CONCATENATE(Inhalt_K7!OWA52,"   ",Inhalt_K7!OWB52)</f>
        <v xml:space="preserve">   </v>
      </c>
      <c r="OWA38" s="81" t="str">
        <f>CONCATENATE(Inhalt_K7!OWB52,"   ",Inhalt_K7!OWC52)</f>
        <v xml:space="preserve">   </v>
      </c>
      <c r="OWB38" s="81" t="str">
        <f>CONCATENATE(Inhalt_K7!OWC52,"   ",Inhalt_K7!OWD52)</f>
        <v xml:space="preserve">   </v>
      </c>
      <c r="OWC38" s="81" t="str">
        <f>CONCATENATE(Inhalt_K7!OWD52,"   ",Inhalt_K7!OWE52)</f>
        <v xml:space="preserve">   </v>
      </c>
      <c r="OWD38" s="81" t="str">
        <f>CONCATENATE(Inhalt_K7!OWE52,"   ",Inhalt_K7!OWF52)</f>
        <v xml:space="preserve">   </v>
      </c>
      <c r="OWE38" s="81" t="str">
        <f>CONCATENATE(Inhalt_K7!OWF52,"   ",Inhalt_K7!OWG52)</f>
        <v xml:space="preserve">   </v>
      </c>
      <c r="OWF38" s="81" t="str">
        <f>CONCATENATE(Inhalt_K7!OWG52,"   ",Inhalt_K7!OWH52)</f>
        <v xml:space="preserve">   </v>
      </c>
      <c r="OWG38" s="81" t="str">
        <f>CONCATENATE(Inhalt_K7!OWH52,"   ",Inhalt_K7!OWI52)</f>
        <v xml:space="preserve">   </v>
      </c>
      <c r="OWH38" s="81" t="str">
        <f>CONCATENATE(Inhalt_K7!OWI52,"   ",Inhalt_K7!OWJ52)</f>
        <v xml:space="preserve">   </v>
      </c>
      <c r="OWI38" s="81" t="str">
        <f>CONCATENATE(Inhalt_K7!OWJ52,"   ",Inhalt_K7!OWK52)</f>
        <v xml:space="preserve">   </v>
      </c>
      <c r="OWJ38" s="81" t="str">
        <f>CONCATENATE(Inhalt_K7!OWK52,"   ",Inhalt_K7!OWL52)</f>
        <v xml:space="preserve">   </v>
      </c>
      <c r="OWK38" s="81" t="str">
        <f>CONCATENATE(Inhalt_K7!OWL52,"   ",Inhalt_K7!OWM52)</f>
        <v xml:space="preserve">   </v>
      </c>
      <c r="OWL38" s="81" t="str">
        <f>CONCATENATE(Inhalt_K7!OWM52,"   ",Inhalt_K7!OWN52)</f>
        <v xml:space="preserve">   </v>
      </c>
      <c r="OWM38" s="81" t="str">
        <f>CONCATENATE(Inhalt_K7!OWN52,"   ",Inhalt_K7!OWO52)</f>
        <v xml:space="preserve">   </v>
      </c>
      <c r="OWN38" s="81" t="str">
        <f>CONCATENATE(Inhalt_K7!OWO52,"   ",Inhalt_K7!OWP52)</f>
        <v xml:space="preserve">   </v>
      </c>
      <c r="OWO38" s="81" t="str">
        <f>CONCATENATE(Inhalt_K7!OWP52,"   ",Inhalt_K7!OWQ52)</f>
        <v xml:space="preserve">   </v>
      </c>
      <c r="OWP38" s="81" t="str">
        <f>CONCATENATE(Inhalt_K7!OWQ52,"   ",Inhalt_K7!OWR52)</f>
        <v xml:space="preserve">   </v>
      </c>
      <c r="OWQ38" s="81" t="str">
        <f>CONCATENATE(Inhalt_K7!OWR52,"   ",Inhalt_K7!OWS52)</f>
        <v xml:space="preserve">   </v>
      </c>
      <c r="OWR38" s="81" t="str">
        <f>CONCATENATE(Inhalt_K7!OWS52,"   ",Inhalt_K7!OWT52)</f>
        <v xml:space="preserve">   </v>
      </c>
      <c r="OWS38" s="81" t="str">
        <f>CONCATENATE(Inhalt_K7!OWT52,"   ",Inhalt_K7!OWU52)</f>
        <v xml:space="preserve">   </v>
      </c>
      <c r="OWT38" s="81" t="str">
        <f>CONCATENATE(Inhalt_K7!OWU52,"   ",Inhalt_K7!OWV52)</f>
        <v xml:space="preserve">   </v>
      </c>
      <c r="OWU38" s="81" t="str">
        <f>CONCATENATE(Inhalt_K7!OWV52,"   ",Inhalt_K7!OWW52)</f>
        <v xml:space="preserve">   </v>
      </c>
      <c r="OWV38" s="81" t="str">
        <f>CONCATENATE(Inhalt_K7!OWW52,"   ",Inhalt_K7!OWX52)</f>
        <v xml:space="preserve">   </v>
      </c>
      <c r="OWW38" s="81" t="str">
        <f>CONCATENATE(Inhalt_K7!OWX52,"   ",Inhalt_K7!OWY52)</f>
        <v xml:space="preserve">   </v>
      </c>
      <c r="OWX38" s="81" t="str">
        <f>CONCATENATE(Inhalt_K7!OWY52,"   ",Inhalt_K7!OWZ52)</f>
        <v xml:space="preserve">   </v>
      </c>
      <c r="OWY38" s="81" t="str">
        <f>CONCATENATE(Inhalt_K7!OWZ52,"   ",Inhalt_K7!OXA52)</f>
        <v xml:space="preserve">   </v>
      </c>
      <c r="OWZ38" s="81" t="str">
        <f>CONCATENATE(Inhalt_K7!OXA52,"   ",Inhalt_K7!OXB52)</f>
        <v xml:space="preserve">   </v>
      </c>
      <c r="OXA38" s="81" t="str">
        <f>CONCATENATE(Inhalt_K7!OXB52,"   ",Inhalt_K7!OXC52)</f>
        <v xml:space="preserve">   </v>
      </c>
      <c r="OXB38" s="81" t="str">
        <f>CONCATENATE(Inhalt_K7!OXC52,"   ",Inhalt_K7!OXD52)</f>
        <v xml:space="preserve">   </v>
      </c>
      <c r="OXC38" s="81" t="str">
        <f>CONCATENATE(Inhalt_K7!OXD52,"   ",Inhalt_K7!OXE52)</f>
        <v xml:space="preserve">   </v>
      </c>
      <c r="OXD38" s="81" t="str">
        <f>CONCATENATE(Inhalt_K7!OXE52,"   ",Inhalt_K7!OXF52)</f>
        <v xml:space="preserve">   </v>
      </c>
      <c r="OXE38" s="81" t="str">
        <f>CONCATENATE(Inhalt_K7!OXF52,"   ",Inhalt_K7!OXG52)</f>
        <v xml:space="preserve">   </v>
      </c>
      <c r="OXF38" s="81" t="str">
        <f>CONCATENATE(Inhalt_K7!OXG52,"   ",Inhalt_K7!OXH52)</f>
        <v xml:space="preserve">   </v>
      </c>
      <c r="OXG38" s="81" t="str">
        <f>CONCATENATE(Inhalt_K7!OXH52,"   ",Inhalt_K7!OXI52)</f>
        <v xml:space="preserve">   </v>
      </c>
      <c r="OXH38" s="81" t="str">
        <f>CONCATENATE(Inhalt_K7!OXI52,"   ",Inhalt_K7!OXJ52)</f>
        <v xml:space="preserve">   </v>
      </c>
      <c r="OXI38" s="81" t="str">
        <f>CONCATENATE(Inhalt_K7!OXJ52,"   ",Inhalt_K7!OXK52)</f>
        <v xml:space="preserve">   </v>
      </c>
      <c r="OXJ38" s="81" t="str">
        <f>CONCATENATE(Inhalt_K7!OXK52,"   ",Inhalt_K7!OXL52)</f>
        <v xml:space="preserve">   </v>
      </c>
      <c r="OXK38" s="81" t="str">
        <f>CONCATENATE(Inhalt_K7!OXL52,"   ",Inhalt_K7!OXM52)</f>
        <v xml:space="preserve">   </v>
      </c>
      <c r="OXL38" s="81" t="str">
        <f>CONCATENATE(Inhalt_K7!OXM52,"   ",Inhalt_K7!OXN52)</f>
        <v xml:space="preserve">   </v>
      </c>
      <c r="OXM38" s="81" t="str">
        <f>CONCATENATE(Inhalt_K7!OXN52,"   ",Inhalt_K7!OXO52)</f>
        <v xml:space="preserve">   </v>
      </c>
      <c r="OXN38" s="81" t="str">
        <f>CONCATENATE(Inhalt_K7!OXO52,"   ",Inhalt_K7!OXP52)</f>
        <v xml:space="preserve">   </v>
      </c>
      <c r="OXO38" s="81" t="str">
        <f>CONCATENATE(Inhalt_K7!OXP52,"   ",Inhalt_K7!OXQ52)</f>
        <v xml:space="preserve">   </v>
      </c>
      <c r="OXP38" s="81" t="str">
        <f>CONCATENATE(Inhalt_K7!OXQ52,"   ",Inhalt_K7!OXR52)</f>
        <v xml:space="preserve">   </v>
      </c>
      <c r="OXQ38" s="81" t="str">
        <f>CONCATENATE(Inhalt_K7!OXR52,"   ",Inhalt_K7!OXS52)</f>
        <v xml:space="preserve">   </v>
      </c>
      <c r="OXR38" s="81" t="str">
        <f>CONCATENATE(Inhalt_K7!OXS52,"   ",Inhalt_K7!OXT52)</f>
        <v xml:space="preserve">   </v>
      </c>
      <c r="OXS38" s="81" t="str">
        <f>CONCATENATE(Inhalt_K7!OXT52,"   ",Inhalt_K7!OXU52)</f>
        <v xml:space="preserve">   </v>
      </c>
      <c r="OXT38" s="81" t="str">
        <f>CONCATENATE(Inhalt_K7!OXU52,"   ",Inhalt_K7!OXV52)</f>
        <v xml:space="preserve">   </v>
      </c>
      <c r="OXU38" s="81" t="str">
        <f>CONCATENATE(Inhalt_K7!OXV52,"   ",Inhalt_K7!OXW52)</f>
        <v xml:space="preserve">   </v>
      </c>
      <c r="OXV38" s="81" t="str">
        <f>CONCATENATE(Inhalt_K7!OXW52,"   ",Inhalt_K7!OXX52)</f>
        <v xml:space="preserve">   </v>
      </c>
      <c r="OXW38" s="81" t="str">
        <f>CONCATENATE(Inhalt_K7!OXX52,"   ",Inhalt_K7!OXY52)</f>
        <v xml:space="preserve">   </v>
      </c>
      <c r="OXX38" s="81" t="str">
        <f>CONCATENATE(Inhalt_K7!OXY52,"   ",Inhalt_K7!OXZ52)</f>
        <v xml:space="preserve">   </v>
      </c>
      <c r="OXY38" s="81" t="str">
        <f>CONCATENATE(Inhalt_K7!OXZ52,"   ",Inhalt_K7!OYA52)</f>
        <v xml:space="preserve">   </v>
      </c>
      <c r="OXZ38" s="81" t="str">
        <f>CONCATENATE(Inhalt_K7!OYA52,"   ",Inhalt_K7!OYB52)</f>
        <v xml:space="preserve">   </v>
      </c>
      <c r="OYA38" s="81" t="str">
        <f>CONCATENATE(Inhalt_K7!OYB52,"   ",Inhalt_K7!OYC52)</f>
        <v xml:space="preserve">   </v>
      </c>
      <c r="OYB38" s="81" t="str">
        <f>CONCATENATE(Inhalt_K7!OYC52,"   ",Inhalt_K7!OYD52)</f>
        <v xml:space="preserve">   </v>
      </c>
      <c r="OYC38" s="81" t="str">
        <f>CONCATENATE(Inhalt_K7!OYD52,"   ",Inhalt_K7!OYE52)</f>
        <v xml:space="preserve">   </v>
      </c>
      <c r="OYD38" s="81" t="str">
        <f>CONCATENATE(Inhalt_K7!OYE52,"   ",Inhalt_K7!OYF52)</f>
        <v xml:space="preserve">   </v>
      </c>
      <c r="OYE38" s="81" t="str">
        <f>CONCATENATE(Inhalt_K7!OYF52,"   ",Inhalt_K7!OYG52)</f>
        <v xml:space="preserve">   </v>
      </c>
      <c r="OYF38" s="81" t="str">
        <f>CONCATENATE(Inhalt_K7!OYG52,"   ",Inhalt_K7!OYH52)</f>
        <v xml:space="preserve">   </v>
      </c>
      <c r="OYG38" s="81" t="str">
        <f>CONCATENATE(Inhalt_K7!OYH52,"   ",Inhalt_K7!OYI52)</f>
        <v xml:space="preserve">   </v>
      </c>
      <c r="OYH38" s="81" t="str">
        <f>CONCATENATE(Inhalt_K7!OYI52,"   ",Inhalt_K7!OYJ52)</f>
        <v xml:space="preserve">   </v>
      </c>
      <c r="OYI38" s="81" t="str">
        <f>CONCATENATE(Inhalt_K7!OYJ52,"   ",Inhalt_K7!OYK52)</f>
        <v xml:space="preserve">   </v>
      </c>
      <c r="OYJ38" s="81" t="str">
        <f>CONCATENATE(Inhalt_K7!OYK52,"   ",Inhalt_K7!OYL52)</f>
        <v xml:space="preserve">   </v>
      </c>
      <c r="OYK38" s="81" t="str">
        <f>CONCATENATE(Inhalt_K7!OYL52,"   ",Inhalt_K7!OYM52)</f>
        <v xml:space="preserve">   </v>
      </c>
      <c r="OYL38" s="81" t="str">
        <f>CONCATENATE(Inhalt_K7!OYM52,"   ",Inhalt_K7!OYN52)</f>
        <v xml:space="preserve">   </v>
      </c>
      <c r="OYM38" s="81" t="str">
        <f>CONCATENATE(Inhalt_K7!OYN52,"   ",Inhalt_K7!OYO52)</f>
        <v xml:space="preserve">   </v>
      </c>
      <c r="OYN38" s="81" t="str">
        <f>CONCATENATE(Inhalt_K7!OYO52,"   ",Inhalt_K7!OYP52)</f>
        <v xml:space="preserve">   </v>
      </c>
      <c r="OYO38" s="81" t="str">
        <f>CONCATENATE(Inhalt_K7!OYP52,"   ",Inhalt_K7!OYQ52)</f>
        <v xml:space="preserve">   </v>
      </c>
      <c r="OYP38" s="81" t="str">
        <f>CONCATENATE(Inhalt_K7!OYQ52,"   ",Inhalt_K7!OYR52)</f>
        <v xml:space="preserve">   </v>
      </c>
      <c r="OYQ38" s="81" t="str">
        <f>CONCATENATE(Inhalt_K7!OYR52,"   ",Inhalt_K7!OYS52)</f>
        <v xml:space="preserve">   </v>
      </c>
      <c r="OYR38" s="81" t="str">
        <f>CONCATENATE(Inhalt_K7!OYS52,"   ",Inhalt_K7!OYT52)</f>
        <v xml:space="preserve">   </v>
      </c>
      <c r="OYS38" s="81" t="str">
        <f>CONCATENATE(Inhalt_K7!OYT52,"   ",Inhalt_K7!OYU52)</f>
        <v xml:space="preserve">   </v>
      </c>
      <c r="OYT38" s="81" t="str">
        <f>CONCATENATE(Inhalt_K7!OYU52,"   ",Inhalt_K7!OYV52)</f>
        <v xml:space="preserve">   </v>
      </c>
      <c r="OYU38" s="81" t="str">
        <f>CONCATENATE(Inhalt_K7!OYV52,"   ",Inhalt_K7!OYW52)</f>
        <v xml:space="preserve">   </v>
      </c>
      <c r="OYV38" s="81" t="str">
        <f>CONCATENATE(Inhalt_K7!OYW52,"   ",Inhalt_K7!OYX52)</f>
        <v xml:space="preserve">   </v>
      </c>
      <c r="OYW38" s="81" t="str">
        <f>CONCATENATE(Inhalt_K7!OYX52,"   ",Inhalt_K7!OYY52)</f>
        <v xml:space="preserve">   </v>
      </c>
      <c r="OYX38" s="81" t="str">
        <f>CONCATENATE(Inhalt_K7!OYY52,"   ",Inhalt_K7!OYZ52)</f>
        <v xml:space="preserve">   </v>
      </c>
      <c r="OYY38" s="81" t="str">
        <f>CONCATENATE(Inhalt_K7!OYZ52,"   ",Inhalt_K7!OZA52)</f>
        <v xml:space="preserve">   </v>
      </c>
      <c r="OYZ38" s="81" t="str">
        <f>CONCATENATE(Inhalt_K7!OZA52,"   ",Inhalt_K7!OZB52)</f>
        <v xml:space="preserve">   </v>
      </c>
      <c r="OZA38" s="81" t="str">
        <f>CONCATENATE(Inhalt_K7!OZB52,"   ",Inhalt_K7!OZC52)</f>
        <v xml:space="preserve">   </v>
      </c>
      <c r="OZB38" s="81" t="str">
        <f>CONCATENATE(Inhalt_K7!OZC52,"   ",Inhalt_K7!OZD52)</f>
        <v xml:space="preserve">   </v>
      </c>
      <c r="OZC38" s="81" t="str">
        <f>CONCATENATE(Inhalt_K7!OZD52,"   ",Inhalt_K7!OZE52)</f>
        <v xml:space="preserve">   </v>
      </c>
      <c r="OZD38" s="81" t="str">
        <f>CONCATENATE(Inhalt_K7!OZE52,"   ",Inhalt_K7!OZF52)</f>
        <v xml:space="preserve">   </v>
      </c>
      <c r="OZE38" s="81" t="str">
        <f>CONCATENATE(Inhalt_K7!OZF52,"   ",Inhalt_K7!OZG52)</f>
        <v xml:space="preserve">   </v>
      </c>
      <c r="OZF38" s="81" t="str">
        <f>CONCATENATE(Inhalt_K7!OZG52,"   ",Inhalt_K7!OZH52)</f>
        <v xml:space="preserve">   </v>
      </c>
      <c r="OZG38" s="81" t="str">
        <f>CONCATENATE(Inhalt_K7!OZH52,"   ",Inhalt_K7!OZI52)</f>
        <v xml:space="preserve">   </v>
      </c>
      <c r="OZH38" s="81" t="str">
        <f>CONCATENATE(Inhalt_K7!OZI52,"   ",Inhalt_K7!OZJ52)</f>
        <v xml:space="preserve">   </v>
      </c>
      <c r="OZI38" s="81" t="str">
        <f>CONCATENATE(Inhalt_K7!OZJ52,"   ",Inhalt_K7!OZK52)</f>
        <v xml:space="preserve">   </v>
      </c>
      <c r="OZJ38" s="81" t="str">
        <f>CONCATENATE(Inhalt_K7!OZK52,"   ",Inhalt_K7!OZL52)</f>
        <v xml:space="preserve">   </v>
      </c>
      <c r="OZK38" s="81" t="str">
        <f>CONCATENATE(Inhalt_K7!OZL52,"   ",Inhalt_K7!OZM52)</f>
        <v xml:space="preserve">   </v>
      </c>
      <c r="OZL38" s="81" t="str">
        <f>CONCATENATE(Inhalt_K7!OZM52,"   ",Inhalt_K7!OZN52)</f>
        <v xml:space="preserve">   </v>
      </c>
      <c r="OZM38" s="81" t="str">
        <f>CONCATENATE(Inhalt_K7!OZN52,"   ",Inhalt_K7!OZO52)</f>
        <v xml:space="preserve">   </v>
      </c>
      <c r="OZN38" s="81" t="str">
        <f>CONCATENATE(Inhalt_K7!OZO52,"   ",Inhalt_K7!OZP52)</f>
        <v xml:space="preserve">   </v>
      </c>
      <c r="OZO38" s="81" t="str">
        <f>CONCATENATE(Inhalt_K7!OZP52,"   ",Inhalt_K7!OZQ52)</f>
        <v xml:space="preserve">   </v>
      </c>
      <c r="OZP38" s="81" t="str">
        <f>CONCATENATE(Inhalt_K7!OZQ52,"   ",Inhalt_K7!OZR52)</f>
        <v xml:space="preserve">   </v>
      </c>
      <c r="OZQ38" s="81" t="str">
        <f>CONCATENATE(Inhalt_K7!OZR52,"   ",Inhalt_K7!OZS52)</f>
        <v xml:space="preserve">   </v>
      </c>
      <c r="OZR38" s="81" t="str">
        <f>CONCATENATE(Inhalt_K7!OZS52,"   ",Inhalt_K7!OZT52)</f>
        <v xml:space="preserve">   </v>
      </c>
      <c r="OZS38" s="81" t="str">
        <f>CONCATENATE(Inhalt_K7!OZT52,"   ",Inhalt_K7!OZU52)</f>
        <v xml:space="preserve">   </v>
      </c>
      <c r="OZT38" s="81" t="str">
        <f>CONCATENATE(Inhalt_K7!OZU52,"   ",Inhalt_K7!OZV52)</f>
        <v xml:space="preserve">   </v>
      </c>
      <c r="OZU38" s="81" t="str">
        <f>CONCATENATE(Inhalt_K7!OZV52,"   ",Inhalt_K7!OZW52)</f>
        <v xml:space="preserve">   </v>
      </c>
      <c r="OZV38" s="81" t="str">
        <f>CONCATENATE(Inhalt_K7!OZW52,"   ",Inhalt_K7!OZX52)</f>
        <v xml:space="preserve">   </v>
      </c>
      <c r="OZW38" s="81" t="str">
        <f>CONCATENATE(Inhalt_K7!OZX52,"   ",Inhalt_K7!OZY52)</f>
        <v xml:space="preserve">   </v>
      </c>
      <c r="OZX38" s="81" t="str">
        <f>CONCATENATE(Inhalt_K7!OZY52,"   ",Inhalt_K7!OZZ52)</f>
        <v xml:space="preserve">   </v>
      </c>
      <c r="OZY38" s="81" t="str">
        <f>CONCATENATE(Inhalt_K7!OZZ52,"   ",Inhalt_K7!PAA52)</f>
        <v xml:space="preserve">   </v>
      </c>
      <c r="OZZ38" s="81" t="str">
        <f>CONCATENATE(Inhalt_K7!PAA52,"   ",Inhalt_K7!PAB52)</f>
        <v xml:space="preserve">   </v>
      </c>
      <c r="PAA38" s="81" t="str">
        <f>CONCATENATE(Inhalt_K7!PAB52,"   ",Inhalt_K7!PAC52)</f>
        <v xml:space="preserve">   </v>
      </c>
      <c r="PAB38" s="81" t="str">
        <f>CONCATENATE(Inhalt_K7!PAC52,"   ",Inhalt_K7!PAD52)</f>
        <v xml:space="preserve">   </v>
      </c>
      <c r="PAC38" s="81" t="str">
        <f>CONCATENATE(Inhalt_K7!PAD52,"   ",Inhalt_K7!PAE52)</f>
        <v xml:space="preserve">   </v>
      </c>
      <c r="PAD38" s="81" t="str">
        <f>CONCATENATE(Inhalt_K7!PAE52,"   ",Inhalt_K7!PAF52)</f>
        <v xml:space="preserve">   </v>
      </c>
      <c r="PAE38" s="81" t="str">
        <f>CONCATENATE(Inhalt_K7!PAF52,"   ",Inhalt_K7!PAG52)</f>
        <v xml:space="preserve">   </v>
      </c>
      <c r="PAF38" s="81" t="str">
        <f>CONCATENATE(Inhalt_K7!PAG52,"   ",Inhalt_K7!PAH52)</f>
        <v xml:space="preserve">   </v>
      </c>
      <c r="PAG38" s="81" t="str">
        <f>CONCATENATE(Inhalt_K7!PAH52,"   ",Inhalt_K7!PAI52)</f>
        <v xml:space="preserve">   </v>
      </c>
      <c r="PAH38" s="81" t="str">
        <f>CONCATENATE(Inhalt_K7!PAI52,"   ",Inhalt_K7!PAJ52)</f>
        <v xml:space="preserve">   </v>
      </c>
      <c r="PAI38" s="81" t="str">
        <f>CONCATENATE(Inhalt_K7!PAJ52,"   ",Inhalt_K7!PAK52)</f>
        <v xml:space="preserve">   </v>
      </c>
      <c r="PAJ38" s="81" t="str">
        <f>CONCATENATE(Inhalt_K7!PAK52,"   ",Inhalt_K7!PAL52)</f>
        <v xml:space="preserve">   </v>
      </c>
      <c r="PAK38" s="81" t="str">
        <f>CONCATENATE(Inhalt_K7!PAL52,"   ",Inhalt_K7!PAM52)</f>
        <v xml:space="preserve">   </v>
      </c>
      <c r="PAL38" s="81" t="str">
        <f>CONCATENATE(Inhalt_K7!PAM52,"   ",Inhalt_K7!PAN52)</f>
        <v xml:space="preserve">   </v>
      </c>
      <c r="PAM38" s="81" t="str">
        <f>CONCATENATE(Inhalt_K7!PAN52,"   ",Inhalt_K7!PAO52)</f>
        <v xml:space="preserve">   </v>
      </c>
      <c r="PAN38" s="81" t="str">
        <f>CONCATENATE(Inhalt_K7!PAO52,"   ",Inhalt_K7!PAP52)</f>
        <v xml:space="preserve">   </v>
      </c>
      <c r="PAO38" s="81" t="str">
        <f>CONCATENATE(Inhalt_K7!PAP52,"   ",Inhalt_K7!PAQ52)</f>
        <v xml:space="preserve">   </v>
      </c>
      <c r="PAP38" s="81" t="str">
        <f>CONCATENATE(Inhalt_K7!PAQ52,"   ",Inhalt_K7!PAR52)</f>
        <v xml:space="preserve">   </v>
      </c>
      <c r="PAQ38" s="81" t="str">
        <f>CONCATENATE(Inhalt_K7!PAR52,"   ",Inhalt_K7!PAS52)</f>
        <v xml:space="preserve">   </v>
      </c>
      <c r="PAR38" s="81" t="str">
        <f>CONCATENATE(Inhalt_K7!PAS52,"   ",Inhalt_K7!PAT52)</f>
        <v xml:space="preserve">   </v>
      </c>
      <c r="PAS38" s="81" t="str">
        <f>CONCATENATE(Inhalt_K7!PAT52,"   ",Inhalt_K7!PAU52)</f>
        <v xml:space="preserve">   </v>
      </c>
      <c r="PAT38" s="81" t="str">
        <f>CONCATENATE(Inhalt_K7!PAU52,"   ",Inhalt_K7!PAV52)</f>
        <v xml:space="preserve">   </v>
      </c>
      <c r="PAU38" s="81" t="str">
        <f>CONCATENATE(Inhalt_K7!PAV52,"   ",Inhalt_K7!PAW52)</f>
        <v xml:space="preserve">   </v>
      </c>
      <c r="PAV38" s="81" t="str">
        <f>CONCATENATE(Inhalt_K7!PAW52,"   ",Inhalt_K7!PAX52)</f>
        <v xml:space="preserve">   </v>
      </c>
      <c r="PAW38" s="81" t="str">
        <f>CONCATENATE(Inhalt_K7!PAX52,"   ",Inhalt_K7!PAY52)</f>
        <v xml:space="preserve">   </v>
      </c>
      <c r="PAX38" s="81" t="str">
        <f>CONCATENATE(Inhalt_K7!PAY52,"   ",Inhalt_K7!PAZ52)</f>
        <v xml:space="preserve">   </v>
      </c>
      <c r="PAY38" s="81" t="str">
        <f>CONCATENATE(Inhalt_K7!PAZ52,"   ",Inhalt_K7!PBA52)</f>
        <v xml:space="preserve">   </v>
      </c>
      <c r="PAZ38" s="81" t="str">
        <f>CONCATENATE(Inhalt_K7!PBA52,"   ",Inhalt_K7!PBB52)</f>
        <v xml:space="preserve">   </v>
      </c>
      <c r="PBA38" s="81" t="str">
        <f>CONCATENATE(Inhalt_K7!PBB52,"   ",Inhalt_K7!PBC52)</f>
        <v xml:space="preserve">   </v>
      </c>
      <c r="PBB38" s="81" t="str">
        <f>CONCATENATE(Inhalt_K7!PBC52,"   ",Inhalt_K7!PBD52)</f>
        <v xml:space="preserve">   </v>
      </c>
      <c r="PBC38" s="81" t="str">
        <f>CONCATENATE(Inhalt_K7!PBD52,"   ",Inhalt_K7!PBE52)</f>
        <v xml:space="preserve">   </v>
      </c>
      <c r="PBD38" s="81" t="str">
        <f>CONCATENATE(Inhalt_K7!PBE52,"   ",Inhalt_K7!PBF52)</f>
        <v xml:space="preserve">   </v>
      </c>
      <c r="PBE38" s="81" t="str">
        <f>CONCATENATE(Inhalt_K7!PBF52,"   ",Inhalt_K7!PBG52)</f>
        <v xml:space="preserve">   </v>
      </c>
      <c r="PBF38" s="81" t="str">
        <f>CONCATENATE(Inhalt_K7!PBG52,"   ",Inhalt_K7!PBH52)</f>
        <v xml:space="preserve">   </v>
      </c>
      <c r="PBG38" s="81" t="str">
        <f>CONCATENATE(Inhalt_K7!PBH52,"   ",Inhalt_K7!PBI52)</f>
        <v xml:space="preserve">   </v>
      </c>
      <c r="PBH38" s="81" t="str">
        <f>CONCATENATE(Inhalt_K7!PBI52,"   ",Inhalt_K7!PBJ52)</f>
        <v xml:space="preserve">   </v>
      </c>
      <c r="PBI38" s="81" t="str">
        <f>CONCATENATE(Inhalt_K7!PBJ52,"   ",Inhalt_K7!PBK52)</f>
        <v xml:space="preserve">   </v>
      </c>
      <c r="PBJ38" s="81" t="str">
        <f>CONCATENATE(Inhalt_K7!PBK52,"   ",Inhalt_K7!PBL52)</f>
        <v xml:space="preserve">   </v>
      </c>
      <c r="PBK38" s="81" t="str">
        <f>CONCATENATE(Inhalt_K7!PBL52,"   ",Inhalt_K7!PBM52)</f>
        <v xml:space="preserve">   </v>
      </c>
      <c r="PBL38" s="81" t="str">
        <f>CONCATENATE(Inhalt_K7!PBM52,"   ",Inhalt_K7!PBN52)</f>
        <v xml:space="preserve">   </v>
      </c>
      <c r="PBM38" s="81" t="str">
        <f>CONCATENATE(Inhalt_K7!PBN52,"   ",Inhalt_K7!PBO52)</f>
        <v xml:space="preserve">   </v>
      </c>
      <c r="PBN38" s="81" t="str">
        <f>CONCATENATE(Inhalt_K7!PBO52,"   ",Inhalt_K7!PBP52)</f>
        <v xml:space="preserve">   </v>
      </c>
      <c r="PBO38" s="81" t="str">
        <f>CONCATENATE(Inhalt_K7!PBP52,"   ",Inhalt_K7!PBQ52)</f>
        <v xml:space="preserve">   </v>
      </c>
      <c r="PBP38" s="81" t="str">
        <f>CONCATENATE(Inhalt_K7!PBQ52,"   ",Inhalt_K7!PBR52)</f>
        <v xml:space="preserve">   </v>
      </c>
      <c r="PBQ38" s="81" t="str">
        <f>CONCATENATE(Inhalt_K7!PBR52,"   ",Inhalt_K7!PBS52)</f>
        <v xml:space="preserve">   </v>
      </c>
      <c r="PBR38" s="81" t="str">
        <f>CONCATENATE(Inhalt_K7!PBS52,"   ",Inhalt_K7!PBT52)</f>
        <v xml:space="preserve">   </v>
      </c>
      <c r="PBS38" s="81" t="str">
        <f>CONCATENATE(Inhalt_K7!PBT52,"   ",Inhalt_K7!PBU52)</f>
        <v xml:space="preserve">   </v>
      </c>
      <c r="PBT38" s="81" t="str">
        <f>CONCATENATE(Inhalt_K7!PBU52,"   ",Inhalt_K7!PBV52)</f>
        <v xml:space="preserve">   </v>
      </c>
      <c r="PBU38" s="81" t="str">
        <f>CONCATENATE(Inhalt_K7!PBV52,"   ",Inhalt_K7!PBW52)</f>
        <v xml:space="preserve">   </v>
      </c>
      <c r="PBV38" s="81" t="str">
        <f>CONCATENATE(Inhalt_K7!PBW52,"   ",Inhalt_K7!PBX52)</f>
        <v xml:space="preserve">   </v>
      </c>
      <c r="PBW38" s="81" t="str">
        <f>CONCATENATE(Inhalt_K7!PBX52,"   ",Inhalt_K7!PBY52)</f>
        <v xml:space="preserve">   </v>
      </c>
      <c r="PBX38" s="81" t="str">
        <f>CONCATENATE(Inhalt_K7!PBY52,"   ",Inhalt_K7!PBZ52)</f>
        <v xml:space="preserve">   </v>
      </c>
      <c r="PBY38" s="81" t="str">
        <f>CONCATENATE(Inhalt_K7!PBZ52,"   ",Inhalt_K7!PCA52)</f>
        <v xml:space="preserve">   </v>
      </c>
      <c r="PBZ38" s="81" t="str">
        <f>CONCATENATE(Inhalt_K7!PCA52,"   ",Inhalt_K7!PCB52)</f>
        <v xml:space="preserve">   </v>
      </c>
      <c r="PCA38" s="81" t="str">
        <f>CONCATENATE(Inhalt_K7!PCB52,"   ",Inhalt_K7!PCC52)</f>
        <v xml:space="preserve">   </v>
      </c>
      <c r="PCB38" s="81" t="str">
        <f>CONCATENATE(Inhalt_K7!PCC52,"   ",Inhalt_K7!PCD52)</f>
        <v xml:space="preserve">   </v>
      </c>
      <c r="PCC38" s="81" t="str">
        <f>CONCATENATE(Inhalt_K7!PCD52,"   ",Inhalt_K7!PCE52)</f>
        <v xml:space="preserve">   </v>
      </c>
      <c r="PCD38" s="81" t="str">
        <f>CONCATENATE(Inhalt_K7!PCE52,"   ",Inhalt_K7!PCF52)</f>
        <v xml:space="preserve">   </v>
      </c>
      <c r="PCE38" s="81" t="str">
        <f>CONCATENATE(Inhalt_K7!PCF52,"   ",Inhalt_K7!PCG52)</f>
        <v xml:space="preserve">   </v>
      </c>
      <c r="PCF38" s="81" t="str">
        <f>CONCATENATE(Inhalt_K7!PCG52,"   ",Inhalt_K7!PCH52)</f>
        <v xml:space="preserve">   </v>
      </c>
      <c r="PCG38" s="81" t="str">
        <f>CONCATENATE(Inhalt_K7!PCH52,"   ",Inhalt_K7!PCI52)</f>
        <v xml:space="preserve">   </v>
      </c>
      <c r="PCH38" s="81" t="str">
        <f>CONCATENATE(Inhalt_K7!PCI52,"   ",Inhalt_K7!PCJ52)</f>
        <v xml:space="preserve">   </v>
      </c>
      <c r="PCI38" s="81" t="str">
        <f>CONCATENATE(Inhalt_K7!PCJ52,"   ",Inhalt_K7!PCK52)</f>
        <v xml:space="preserve">   </v>
      </c>
      <c r="PCJ38" s="81" t="str">
        <f>CONCATENATE(Inhalt_K7!PCK52,"   ",Inhalt_K7!PCL52)</f>
        <v xml:space="preserve">   </v>
      </c>
      <c r="PCK38" s="81" t="str">
        <f>CONCATENATE(Inhalt_K7!PCL52,"   ",Inhalt_K7!PCM52)</f>
        <v xml:space="preserve">   </v>
      </c>
      <c r="PCL38" s="81" t="str">
        <f>CONCATENATE(Inhalt_K7!PCM52,"   ",Inhalt_K7!PCN52)</f>
        <v xml:space="preserve">   </v>
      </c>
      <c r="PCM38" s="81" t="str">
        <f>CONCATENATE(Inhalt_K7!PCN52,"   ",Inhalt_K7!PCO52)</f>
        <v xml:space="preserve">   </v>
      </c>
      <c r="PCN38" s="81" t="str">
        <f>CONCATENATE(Inhalt_K7!PCO52,"   ",Inhalt_K7!PCP52)</f>
        <v xml:space="preserve">   </v>
      </c>
      <c r="PCO38" s="81" t="str">
        <f>CONCATENATE(Inhalt_K7!PCP52,"   ",Inhalt_K7!PCQ52)</f>
        <v xml:space="preserve">   </v>
      </c>
      <c r="PCP38" s="81" t="str">
        <f>CONCATENATE(Inhalt_K7!PCQ52,"   ",Inhalt_K7!PCR52)</f>
        <v xml:space="preserve">   </v>
      </c>
      <c r="PCQ38" s="81" t="str">
        <f>CONCATENATE(Inhalt_K7!PCR52,"   ",Inhalt_K7!PCS52)</f>
        <v xml:space="preserve">   </v>
      </c>
      <c r="PCR38" s="81" t="str">
        <f>CONCATENATE(Inhalt_K7!PCS52,"   ",Inhalt_K7!PCT52)</f>
        <v xml:space="preserve">   </v>
      </c>
      <c r="PCS38" s="81" t="str">
        <f>CONCATENATE(Inhalt_K7!PCT52,"   ",Inhalt_K7!PCU52)</f>
        <v xml:space="preserve">   </v>
      </c>
      <c r="PCT38" s="81" t="str">
        <f>CONCATENATE(Inhalt_K7!PCU52,"   ",Inhalt_K7!PCV52)</f>
        <v xml:space="preserve">   </v>
      </c>
      <c r="PCU38" s="81" t="str">
        <f>CONCATENATE(Inhalt_K7!PCV52,"   ",Inhalt_K7!PCW52)</f>
        <v xml:space="preserve">   </v>
      </c>
      <c r="PCV38" s="81" t="str">
        <f>CONCATENATE(Inhalt_K7!PCW52,"   ",Inhalt_K7!PCX52)</f>
        <v xml:space="preserve">   </v>
      </c>
      <c r="PCW38" s="81" t="str">
        <f>CONCATENATE(Inhalt_K7!PCX52,"   ",Inhalt_K7!PCY52)</f>
        <v xml:space="preserve">   </v>
      </c>
      <c r="PCX38" s="81" t="str">
        <f>CONCATENATE(Inhalt_K7!PCY52,"   ",Inhalt_K7!PCZ52)</f>
        <v xml:space="preserve">   </v>
      </c>
      <c r="PCY38" s="81" t="str">
        <f>CONCATENATE(Inhalt_K7!PCZ52,"   ",Inhalt_K7!PDA52)</f>
        <v xml:space="preserve">   </v>
      </c>
      <c r="PCZ38" s="81" t="str">
        <f>CONCATENATE(Inhalt_K7!PDA52,"   ",Inhalt_K7!PDB52)</f>
        <v xml:space="preserve">   </v>
      </c>
      <c r="PDA38" s="81" t="str">
        <f>CONCATENATE(Inhalt_K7!PDB52,"   ",Inhalt_K7!PDC52)</f>
        <v xml:space="preserve">   </v>
      </c>
      <c r="PDB38" s="81" t="str">
        <f>CONCATENATE(Inhalt_K7!PDC52,"   ",Inhalt_K7!PDD52)</f>
        <v xml:space="preserve">   </v>
      </c>
      <c r="PDC38" s="81" t="str">
        <f>CONCATENATE(Inhalt_K7!PDD52,"   ",Inhalt_K7!PDE52)</f>
        <v xml:space="preserve">   </v>
      </c>
      <c r="PDD38" s="81" t="str">
        <f>CONCATENATE(Inhalt_K7!PDE52,"   ",Inhalt_K7!PDF52)</f>
        <v xml:space="preserve">   </v>
      </c>
      <c r="PDE38" s="81" t="str">
        <f>CONCATENATE(Inhalt_K7!PDF52,"   ",Inhalt_K7!PDG52)</f>
        <v xml:space="preserve">   </v>
      </c>
      <c r="PDF38" s="81" t="str">
        <f>CONCATENATE(Inhalt_K7!PDG52,"   ",Inhalt_K7!PDH52)</f>
        <v xml:space="preserve">   </v>
      </c>
      <c r="PDG38" s="81" t="str">
        <f>CONCATENATE(Inhalt_K7!PDH52,"   ",Inhalt_K7!PDI52)</f>
        <v xml:space="preserve">   </v>
      </c>
      <c r="PDH38" s="81" t="str">
        <f>CONCATENATE(Inhalt_K7!PDI52,"   ",Inhalt_K7!PDJ52)</f>
        <v xml:space="preserve">   </v>
      </c>
      <c r="PDI38" s="81" t="str">
        <f>CONCATENATE(Inhalt_K7!PDJ52,"   ",Inhalt_K7!PDK52)</f>
        <v xml:space="preserve">   </v>
      </c>
      <c r="PDJ38" s="81" t="str">
        <f>CONCATENATE(Inhalt_K7!PDK52,"   ",Inhalt_K7!PDL52)</f>
        <v xml:space="preserve">   </v>
      </c>
      <c r="PDK38" s="81" t="str">
        <f>CONCATENATE(Inhalt_K7!PDL52,"   ",Inhalt_K7!PDM52)</f>
        <v xml:space="preserve">   </v>
      </c>
      <c r="PDL38" s="81" t="str">
        <f>CONCATENATE(Inhalt_K7!PDM52,"   ",Inhalt_K7!PDN52)</f>
        <v xml:space="preserve">   </v>
      </c>
      <c r="PDM38" s="81" t="str">
        <f>CONCATENATE(Inhalt_K7!PDN52,"   ",Inhalt_K7!PDO52)</f>
        <v xml:space="preserve">   </v>
      </c>
      <c r="PDN38" s="81" t="str">
        <f>CONCATENATE(Inhalt_K7!PDO52,"   ",Inhalt_K7!PDP52)</f>
        <v xml:space="preserve">   </v>
      </c>
      <c r="PDO38" s="81" t="str">
        <f>CONCATENATE(Inhalt_K7!PDP52,"   ",Inhalt_K7!PDQ52)</f>
        <v xml:space="preserve">   </v>
      </c>
      <c r="PDP38" s="81" t="str">
        <f>CONCATENATE(Inhalt_K7!PDQ52,"   ",Inhalt_K7!PDR52)</f>
        <v xml:space="preserve">   </v>
      </c>
      <c r="PDQ38" s="81" t="str">
        <f>CONCATENATE(Inhalt_K7!PDR52,"   ",Inhalt_K7!PDS52)</f>
        <v xml:space="preserve">   </v>
      </c>
      <c r="PDR38" s="81" t="str">
        <f>CONCATENATE(Inhalt_K7!PDS52,"   ",Inhalt_K7!PDT52)</f>
        <v xml:space="preserve">   </v>
      </c>
      <c r="PDS38" s="81" t="str">
        <f>CONCATENATE(Inhalt_K7!PDT52,"   ",Inhalt_K7!PDU52)</f>
        <v xml:space="preserve">   </v>
      </c>
      <c r="PDT38" s="81" t="str">
        <f>CONCATENATE(Inhalt_K7!PDU52,"   ",Inhalt_K7!PDV52)</f>
        <v xml:space="preserve">   </v>
      </c>
      <c r="PDU38" s="81" t="str">
        <f>CONCATENATE(Inhalt_K7!PDV52,"   ",Inhalt_K7!PDW52)</f>
        <v xml:space="preserve">   </v>
      </c>
      <c r="PDV38" s="81" t="str">
        <f>CONCATENATE(Inhalt_K7!PDW52,"   ",Inhalt_K7!PDX52)</f>
        <v xml:space="preserve">   </v>
      </c>
      <c r="PDW38" s="81" t="str">
        <f>CONCATENATE(Inhalt_K7!PDX52,"   ",Inhalt_K7!PDY52)</f>
        <v xml:space="preserve">   </v>
      </c>
      <c r="PDX38" s="81" t="str">
        <f>CONCATENATE(Inhalt_K7!PDY52,"   ",Inhalt_K7!PDZ52)</f>
        <v xml:space="preserve">   </v>
      </c>
      <c r="PDY38" s="81" t="str">
        <f>CONCATENATE(Inhalt_K7!PDZ52,"   ",Inhalt_K7!PEA52)</f>
        <v xml:space="preserve">   </v>
      </c>
      <c r="PDZ38" s="81" t="str">
        <f>CONCATENATE(Inhalt_K7!PEA52,"   ",Inhalt_K7!PEB52)</f>
        <v xml:space="preserve">   </v>
      </c>
      <c r="PEA38" s="81" t="str">
        <f>CONCATENATE(Inhalt_K7!PEB52,"   ",Inhalt_K7!PEC52)</f>
        <v xml:space="preserve">   </v>
      </c>
      <c r="PEB38" s="81" t="str">
        <f>CONCATENATE(Inhalt_K7!PEC52,"   ",Inhalt_K7!PED52)</f>
        <v xml:space="preserve">   </v>
      </c>
      <c r="PEC38" s="81" t="str">
        <f>CONCATENATE(Inhalt_K7!PED52,"   ",Inhalt_K7!PEE52)</f>
        <v xml:space="preserve">   </v>
      </c>
      <c r="PED38" s="81" t="str">
        <f>CONCATENATE(Inhalt_K7!PEE52,"   ",Inhalt_K7!PEF52)</f>
        <v xml:space="preserve">   </v>
      </c>
      <c r="PEE38" s="81" t="str">
        <f>CONCATENATE(Inhalt_K7!PEF52,"   ",Inhalt_K7!PEG52)</f>
        <v xml:space="preserve">   </v>
      </c>
      <c r="PEF38" s="81" t="str">
        <f>CONCATENATE(Inhalt_K7!PEG52,"   ",Inhalt_K7!PEH52)</f>
        <v xml:space="preserve">   </v>
      </c>
      <c r="PEG38" s="81" t="str">
        <f>CONCATENATE(Inhalt_K7!PEH52,"   ",Inhalt_K7!PEI52)</f>
        <v xml:space="preserve">   </v>
      </c>
      <c r="PEH38" s="81" t="str">
        <f>CONCATENATE(Inhalt_K7!PEI52,"   ",Inhalt_K7!PEJ52)</f>
        <v xml:space="preserve">   </v>
      </c>
      <c r="PEI38" s="81" t="str">
        <f>CONCATENATE(Inhalt_K7!PEJ52,"   ",Inhalt_K7!PEK52)</f>
        <v xml:space="preserve">   </v>
      </c>
      <c r="PEJ38" s="81" t="str">
        <f>CONCATENATE(Inhalt_K7!PEK52,"   ",Inhalt_K7!PEL52)</f>
        <v xml:space="preserve">   </v>
      </c>
      <c r="PEK38" s="81" t="str">
        <f>CONCATENATE(Inhalt_K7!PEL52,"   ",Inhalt_K7!PEM52)</f>
        <v xml:space="preserve">   </v>
      </c>
      <c r="PEL38" s="81" t="str">
        <f>CONCATENATE(Inhalt_K7!PEM52,"   ",Inhalt_K7!PEN52)</f>
        <v xml:space="preserve">   </v>
      </c>
      <c r="PEM38" s="81" t="str">
        <f>CONCATENATE(Inhalt_K7!PEN52,"   ",Inhalt_K7!PEO52)</f>
        <v xml:space="preserve">   </v>
      </c>
      <c r="PEN38" s="81" t="str">
        <f>CONCATENATE(Inhalt_K7!PEO52,"   ",Inhalt_K7!PEP52)</f>
        <v xml:space="preserve">   </v>
      </c>
      <c r="PEO38" s="81" t="str">
        <f>CONCATENATE(Inhalt_K7!PEP52,"   ",Inhalt_K7!PEQ52)</f>
        <v xml:space="preserve">   </v>
      </c>
      <c r="PEP38" s="81" t="str">
        <f>CONCATENATE(Inhalt_K7!PEQ52,"   ",Inhalt_K7!PER52)</f>
        <v xml:space="preserve">   </v>
      </c>
      <c r="PEQ38" s="81" t="str">
        <f>CONCATENATE(Inhalt_K7!PER52,"   ",Inhalt_K7!PES52)</f>
        <v xml:space="preserve">   </v>
      </c>
      <c r="PER38" s="81" t="str">
        <f>CONCATENATE(Inhalt_K7!PES52,"   ",Inhalt_K7!PET52)</f>
        <v xml:space="preserve">   </v>
      </c>
      <c r="PES38" s="81" t="str">
        <f>CONCATENATE(Inhalt_K7!PET52,"   ",Inhalt_K7!PEU52)</f>
        <v xml:space="preserve">   </v>
      </c>
      <c r="PET38" s="81" t="str">
        <f>CONCATENATE(Inhalt_K7!PEU52,"   ",Inhalt_K7!PEV52)</f>
        <v xml:space="preserve">   </v>
      </c>
      <c r="PEU38" s="81" t="str">
        <f>CONCATENATE(Inhalt_K7!PEV52,"   ",Inhalt_K7!PEW52)</f>
        <v xml:space="preserve">   </v>
      </c>
      <c r="PEV38" s="81" t="str">
        <f>CONCATENATE(Inhalt_K7!PEW52,"   ",Inhalt_K7!PEX52)</f>
        <v xml:space="preserve">   </v>
      </c>
      <c r="PEW38" s="81" t="str">
        <f>CONCATENATE(Inhalt_K7!PEX52,"   ",Inhalt_K7!PEY52)</f>
        <v xml:space="preserve">   </v>
      </c>
      <c r="PEX38" s="81" t="str">
        <f>CONCATENATE(Inhalt_K7!PEY52,"   ",Inhalt_K7!PEZ52)</f>
        <v xml:space="preserve">   </v>
      </c>
      <c r="PEY38" s="81" t="str">
        <f>CONCATENATE(Inhalt_K7!PEZ52,"   ",Inhalt_K7!PFA52)</f>
        <v xml:space="preserve">   </v>
      </c>
      <c r="PEZ38" s="81" t="str">
        <f>CONCATENATE(Inhalt_K7!PFA52,"   ",Inhalt_K7!PFB52)</f>
        <v xml:space="preserve">   </v>
      </c>
      <c r="PFA38" s="81" t="str">
        <f>CONCATENATE(Inhalt_K7!PFB52,"   ",Inhalt_K7!PFC52)</f>
        <v xml:space="preserve">   </v>
      </c>
      <c r="PFB38" s="81" t="str">
        <f>CONCATENATE(Inhalt_K7!PFC52,"   ",Inhalt_K7!PFD52)</f>
        <v xml:space="preserve">   </v>
      </c>
      <c r="PFC38" s="81" t="str">
        <f>CONCATENATE(Inhalt_K7!PFD52,"   ",Inhalt_K7!PFE52)</f>
        <v xml:space="preserve">   </v>
      </c>
      <c r="PFD38" s="81" t="str">
        <f>CONCATENATE(Inhalt_K7!PFE52,"   ",Inhalt_K7!PFF52)</f>
        <v xml:space="preserve">   </v>
      </c>
      <c r="PFE38" s="81" t="str">
        <f>CONCATENATE(Inhalt_K7!PFF52,"   ",Inhalt_K7!PFG52)</f>
        <v xml:space="preserve">   </v>
      </c>
      <c r="PFF38" s="81" t="str">
        <f>CONCATENATE(Inhalt_K7!PFG52,"   ",Inhalt_K7!PFH52)</f>
        <v xml:space="preserve">   </v>
      </c>
      <c r="PFG38" s="81" t="str">
        <f>CONCATENATE(Inhalt_K7!PFH52,"   ",Inhalt_K7!PFI52)</f>
        <v xml:space="preserve">   </v>
      </c>
      <c r="PFH38" s="81" t="str">
        <f>CONCATENATE(Inhalt_K7!PFI52,"   ",Inhalt_K7!PFJ52)</f>
        <v xml:space="preserve">   </v>
      </c>
      <c r="PFI38" s="81" t="str">
        <f>CONCATENATE(Inhalt_K7!PFJ52,"   ",Inhalt_K7!PFK52)</f>
        <v xml:space="preserve">   </v>
      </c>
      <c r="PFJ38" s="81" t="str">
        <f>CONCATENATE(Inhalt_K7!PFK52,"   ",Inhalt_K7!PFL52)</f>
        <v xml:space="preserve">   </v>
      </c>
      <c r="PFK38" s="81" t="str">
        <f>CONCATENATE(Inhalt_K7!PFL52,"   ",Inhalt_K7!PFM52)</f>
        <v xml:space="preserve">   </v>
      </c>
      <c r="PFL38" s="81" t="str">
        <f>CONCATENATE(Inhalt_K7!PFM52,"   ",Inhalt_K7!PFN52)</f>
        <v xml:space="preserve">   </v>
      </c>
      <c r="PFM38" s="81" t="str">
        <f>CONCATENATE(Inhalt_K7!PFN52,"   ",Inhalt_K7!PFO52)</f>
        <v xml:space="preserve">   </v>
      </c>
      <c r="PFN38" s="81" t="str">
        <f>CONCATENATE(Inhalt_K7!PFO52,"   ",Inhalt_K7!PFP52)</f>
        <v xml:space="preserve">   </v>
      </c>
      <c r="PFO38" s="81" t="str">
        <f>CONCATENATE(Inhalt_K7!PFP52,"   ",Inhalt_K7!PFQ52)</f>
        <v xml:space="preserve">   </v>
      </c>
      <c r="PFP38" s="81" t="str">
        <f>CONCATENATE(Inhalt_K7!PFQ52,"   ",Inhalt_K7!PFR52)</f>
        <v xml:space="preserve">   </v>
      </c>
      <c r="PFQ38" s="81" t="str">
        <f>CONCATENATE(Inhalt_K7!PFR52,"   ",Inhalt_K7!PFS52)</f>
        <v xml:space="preserve">   </v>
      </c>
      <c r="PFR38" s="81" t="str">
        <f>CONCATENATE(Inhalt_K7!PFS52,"   ",Inhalt_K7!PFT52)</f>
        <v xml:space="preserve">   </v>
      </c>
      <c r="PFS38" s="81" t="str">
        <f>CONCATENATE(Inhalt_K7!PFT52,"   ",Inhalt_K7!PFU52)</f>
        <v xml:space="preserve">   </v>
      </c>
      <c r="PFT38" s="81" t="str">
        <f>CONCATENATE(Inhalt_K7!PFU52,"   ",Inhalt_K7!PFV52)</f>
        <v xml:space="preserve">   </v>
      </c>
      <c r="PFU38" s="81" t="str">
        <f>CONCATENATE(Inhalt_K7!PFV52,"   ",Inhalt_K7!PFW52)</f>
        <v xml:space="preserve">   </v>
      </c>
      <c r="PFV38" s="81" t="str">
        <f>CONCATENATE(Inhalt_K7!PFW52,"   ",Inhalt_K7!PFX52)</f>
        <v xml:space="preserve">   </v>
      </c>
      <c r="PFW38" s="81" t="str">
        <f>CONCATENATE(Inhalt_K7!PFX52,"   ",Inhalt_K7!PFY52)</f>
        <v xml:space="preserve">   </v>
      </c>
      <c r="PFX38" s="81" t="str">
        <f>CONCATENATE(Inhalt_K7!PFY52,"   ",Inhalt_K7!PFZ52)</f>
        <v xml:space="preserve">   </v>
      </c>
      <c r="PFY38" s="81" t="str">
        <f>CONCATENATE(Inhalt_K7!PFZ52,"   ",Inhalt_K7!PGA52)</f>
        <v xml:space="preserve">   </v>
      </c>
      <c r="PFZ38" s="81" t="str">
        <f>CONCATENATE(Inhalt_K7!PGA52,"   ",Inhalt_K7!PGB52)</f>
        <v xml:space="preserve">   </v>
      </c>
      <c r="PGA38" s="81" t="str">
        <f>CONCATENATE(Inhalt_K7!PGB52,"   ",Inhalt_K7!PGC52)</f>
        <v xml:space="preserve">   </v>
      </c>
      <c r="PGB38" s="81" t="str">
        <f>CONCATENATE(Inhalt_K7!PGC52,"   ",Inhalt_K7!PGD52)</f>
        <v xml:space="preserve">   </v>
      </c>
      <c r="PGC38" s="81" t="str">
        <f>CONCATENATE(Inhalt_K7!PGD52,"   ",Inhalt_K7!PGE52)</f>
        <v xml:space="preserve">   </v>
      </c>
      <c r="PGD38" s="81" t="str">
        <f>CONCATENATE(Inhalt_K7!PGE52,"   ",Inhalt_K7!PGF52)</f>
        <v xml:space="preserve">   </v>
      </c>
      <c r="PGE38" s="81" t="str">
        <f>CONCATENATE(Inhalt_K7!PGF52,"   ",Inhalt_K7!PGG52)</f>
        <v xml:space="preserve">   </v>
      </c>
      <c r="PGF38" s="81" t="str">
        <f>CONCATENATE(Inhalt_K7!PGG52,"   ",Inhalt_K7!PGH52)</f>
        <v xml:space="preserve">   </v>
      </c>
      <c r="PGG38" s="81" t="str">
        <f>CONCATENATE(Inhalt_K7!PGH52,"   ",Inhalt_K7!PGI52)</f>
        <v xml:space="preserve">   </v>
      </c>
      <c r="PGH38" s="81" t="str">
        <f>CONCATENATE(Inhalt_K7!PGI52,"   ",Inhalt_K7!PGJ52)</f>
        <v xml:space="preserve">   </v>
      </c>
      <c r="PGI38" s="81" t="str">
        <f>CONCATENATE(Inhalt_K7!PGJ52,"   ",Inhalt_K7!PGK52)</f>
        <v xml:space="preserve">   </v>
      </c>
      <c r="PGJ38" s="81" t="str">
        <f>CONCATENATE(Inhalt_K7!PGK52,"   ",Inhalt_K7!PGL52)</f>
        <v xml:space="preserve">   </v>
      </c>
      <c r="PGK38" s="81" t="str">
        <f>CONCATENATE(Inhalt_K7!PGL52,"   ",Inhalt_K7!PGM52)</f>
        <v xml:space="preserve">   </v>
      </c>
      <c r="PGL38" s="81" t="str">
        <f>CONCATENATE(Inhalt_K7!PGM52,"   ",Inhalt_K7!PGN52)</f>
        <v xml:space="preserve">   </v>
      </c>
      <c r="PGM38" s="81" t="str">
        <f>CONCATENATE(Inhalt_K7!PGN52,"   ",Inhalt_K7!PGO52)</f>
        <v xml:space="preserve">   </v>
      </c>
      <c r="PGN38" s="81" t="str">
        <f>CONCATENATE(Inhalt_K7!PGO52,"   ",Inhalt_K7!PGP52)</f>
        <v xml:space="preserve">   </v>
      </c>
      <c r="PGO38" s="81" t="str">
        <f>CONCATENATE(Inhalt_K7!PGP52,"   ",Inhalt_K7!PGQ52)</f>
        <v xml:space="preserve">   </v>
      </c>
      <c r="PGP38" s="81" t="str">
        <f>CONCATENATE(Inhalt_K7!PGQ52,"   ",Inhalt_K7!PGR52)</f>
        <v xml:space="preserve">   </v>
      </c>
      <c r="PGQ38" s="81" t="str">
        <f>CONCATENATE(Inhalt_K7!PGR52,"   ",Inhalt_K7!PGS52)</f>
        <v xml:space="preserve">   </v>
      </c>
      <c r="PGR38" s="81" t="str">
        <f>CONCATENATE(Inhalt_K7!PGS52,"   ",Inhalt_K7!PGT52)</f>
        <v xml:space="preserve">   </v>
      </c>
      <c r="PGS38" s="81" t="str">
        <f>CONCATENATE(Inhalt_K7!PGT52,"   ",Inhalt_K7!PGU52)</f>
        <v xml:space="preserve">   </v>
      </c>
      <c r="PGT38" s="81" t="str">
        <f>CONCATENATE(Inhalt_K7!PGU52,"   ",Inhalt_K7!PGV52)</f>
        <v xml:space="preserve">   </v>
      </c>
      <c r="PGU38" s="81" t="str">
        <f>CONCATENATE(Inhalt_K7!PGV52,"   ",Inhalt_K7!PGW52)</f>
        <v xml:space="preserve">   </v>
      </c>
      <c r="PGV38" s="81" t="str">
        <f>CONCATENATE(Inhalt_K7!PGW52,"   ",Inhalt_K7!PGX52)</f>
        <v xml:space="preserve">   </v>
      </c>
      <c r="PGW38" s="81" t="str">
        <f>CONCATENATE(Inhalt_K7!PGX52,"   ",Inhalt_K7!PGY52)</f>
        <v xml:space="preserve">   </v>
      </c>
      <c r="PGX38" s="81" t="str">
        <f>CONCATENATE(Inhalt_K7!PGY52,"   ",Inhalt_K7!PGZ52)</f>
        <v xml:space="preserve">   </v>
      </c>
      <c r="PGY38" s="81" t="str">
        <f>CONCATENATE(Inhalt_K7!PGZ52,"   ",Inhalt_K7!PHA52)</f>
        <v xml:space="preserve">   </v>
      </c>
      <c r="PGZ38" s="81" t="str">
        <f>CONCATENATE(Inhalt_K7!PHA52,"   ",Inhalt_K7!PHB52)</f>
        <v xml:space="preserve">   </v>
      </c>
      <c r="PHA38" s="81" t="str">
        <f>CONCATENATE(Inhalt_K7!PHB52,"   ",Inhalt_K7!PHC52)</f>
        <v xml:space="preserve">   </v>
      </c>
      <c r="PHB38" s="81" t="str">
        <f>CONCATENATE(Inhalt_K7!PHC52,"   ",Inhalt_K7!PHD52)</f>
        <v xml:space="preserve">   </v>
      </c>
      <c r="PHC38" s="81" t="str">
        <f>CONCATENATE(Inhalt_K7!PHD52,"   ",Inhalt_K7!PHE52)</f>
        <v xml:space="preserve">   </v>
      </c>
      <c r="PHD38" s="81" t="str">
        <f>CONCATENATE(Inhalt_K7!PHE52,"   ",Inhalt_K7!PHF52)</f>
        <v xml:space="preserve">   </v>
      </c>
      <c r="PHE38" s="81" t="str">
        <f>CONCATENATE(Inhalt_K7!PHF52,"   ",Inhalt_K7!PHG52)</f>
        <v xml:space="preserve">   </v>
      </c>
      <c r="PHF38" s="81" t="str">
        <f>CONCATENATE(Inhalt_K7!PHG52,"   ",Inhalt_K7!PHH52)</f>
        <v xml:space="preserve">   </v>
      </c>
      <c r="PHG38" s="81" t="str">
        <f>CONCATENATE(Inhalt_K7!PHH52,"   ",Inhalt_K7!PHI52)</f>
        <v xml:space="preserve">   </v>
      </c>
      <c r="PHH38" s="81" t="str">
        <f>CONCATENATE(Inhalt_K7!PHI52,"   ",Inhalt_K7!PHJ52)</f>
        <v xml:space="preserve">   </v>
      </c>
      <c r="PHI38" s="81" t="str">
        <f>CONCATENATE(Inhalt_K7!PHJ52,"   ",Inhalt_K7!PHK52)</f>
        <v xml:space="preserve">   </v>
      </c>
      <c r="PHJ38" s="81" t="str">
        <f>CONCATENATE(Inhalt_K7!PHK52,"   ",Inhalt_K7!PHL52)</f>
        <v xml:space="preserve">   </v>
      </c>
      <c r="PHK38" s="81" t="str">
        <f>CONCATENATE(Inhalt_K7!PHL52,"   ",Inhalt_K7!PHM52)</f>
        <v xml:space="preserve">   </v>
      </c>
      <c r="PHL38" s="81" t="str">
        <f>CONCATENATE(Inhalt_K7!PHM52,"   ",Inhalt_K7!PHN52)</f>
        <v xml:space="preserve">   </v>
      </c>
      <c r="PHM38" s="81" t="str">
        <f>CONCATENATE(Inhalt_K7!PHN52,"   ",Inhalt_K7!PHO52)</f>
        <v xml:space="preserve">   </v>
      </c>
      <c r="PHN38" s="81" t="str">
        <f>CONCATENATE(Inhalt_K7!PHO52,"   ",Inhalt_K7!PHP52)</f>
        <v xml:space="preserve">   </v>
      </c>
      <c r="PHO38" s="81" t="str">
        <f>CONCATENATE(Inhalt_K7!PHP52,"   ",Inhalt_K7!PHQ52)</f>
        <v xml:space="preserve">   </v>
      </c>
      <c r="PHP38" s="81" t="str">
        <f>CONCATENATE(Inhalt_K7!PHQ52,"   ",Inhalt_K7!PHR52)</f>
        <v xml:space="preserve">   </v>
      </c>
      <c r="PHQ38" s="81" t="str">
        <f>CONCATENATE(Inhalt_K7!PHR52,"   ",Inhalt_K7!PHS52)</f>
        <v xml:space="preserve">   </v>
      </c>
      <c r="PHR38" s="81" t="str">
        <f>CONCATENATE(Inhalt_K7!PHS52,"   ",Inhalt_K7!PHT52)</f>
        <v xml:space="preserve">   </v>
      </c>
      <c r="PHS38" s="81" t="str">
        <f>CONCATENATE(Inhalt_K7!PHT52,"   ",Inhalt_K7!PHU52)</f>
        <v xml:space="preserve">   </v>
      </c>
      <c r="PHT38" s="81" t="str">
        <f>CONCATENATE(Inhalt_K7!PHU52,"   ",Inhalt_K7!PHV52)</f>
        <v xml:space="preserve">   </v>
      </c>
      <c r="PHU38" s="81" t="str">
        <f>CONCATENATE(Inhalt_K7!PHV52,"   ",Inhalt_K7!PHW52)</f>
        <v xml:space="preserve">   </v>
      </c>
      <c r="PHV38" s="81" t="str">
        <f>CONCATENATE(Inhalt_K7!PHW52,"   ",Inhalt_K7!PHX52)</f>
        <v xml:space="preserve">   </v>
      </c>
      <c r="PHW38" s="81" t="str">
        <f>CONCATENATE(Inhalt_K7!PHX52,"   ",Inhalt_K7!PHY52)</f>
        <v xml:space="preserve">   </v>
      </c>
      <c r="PHX38" s="81" t="str">
        <f>CONCATENATE(Inhalt_K7!PHY52,"   ",Inhalt_K7!PHZ52)</f>
        <v xml:space="preserve">   </v>
      </c>
      <c r="PHY38" s="81" t="str">
        <f>CONCATENATE(Inhalt_K7!PHZ52,"   ",Inhalt_K7!PIA52)</f>
        <v xml:space="preserve">   </v>
      </c>
      <c r="PHZ38" s="81" t="str">
        <f>CONCATENATE(Inhalt_K7!PIA52,"   ",Inhalt_K7!PIB52)</f>
        <v xml:space="preserve">   </v>
      </c>
      <c r="PIA38" s="81" t="str">
        <f>CONCATENATE(Inhalt_K7!PIB52,"   ",Inhalt_K7!PIC52)</f>
        <v xml:space="preserve">   </v>
      </c>
      <c r="PIB38" s="81" t="str">
        <f>CONCATENATE(Inhalt_K7!PIC52,"   ",Inhalt_K7!PID52)</f>
        <v xml:space="preserve">   </v>
      </c>
      <c r="PIC38" s="81" t="str">
        <f>CONCATENATE(Inhalt_K7!PID52,"   ",Inhalt_K7!PIE52)</f>
        <v xml:space="preserve">   </v>
      </c>
      <c r="PID38" s="81" t="str">
        <f>CONCATENATE(Inhalt_K7!PIE52,"   ",Inhalt_K7!PIF52)</f>
        <v xml:space="preserve">   </v>
      </c>
      <c r="PIE38" s="81" t="str">
        <f>CONCATENATE(Inhalt_K7!PIF52,"   ",Inhalt_K7!PIG52)</f>
        <v xml:space="preserve">   </v>
      </c>
      <c r="PIF38" s="81" t="str">
        <f>CONCATENATE(Inhalt_K7!PIG52,"   ",Inhalt_K7!PIH52)</f>
        <v xml:space="preserve">   </v>
      </c>
      <c r="PIG38" s="81" t="str">
        <f>CONCATENATE(Inhalt_K7!PIH52,"   ",Inhalt_K7!PII52)</f>
        <v xml:space="preserve">   </v>
      </c>
      <c r="PIH38" s="81" t="str">
        <f>CONCATENATE(Inhalt_K7!PII52,"   ",Inhalt_K7!PIJ52)</f>
        <v xml:space="preserve">   </v>
      </c>
      <c r="PII38" s="81" t="str">
        <f>CONCATENATE(Inhalt_K7!PIJ52,"   ",Inhalt_K7!PIK52)</f>
        <v xml:space="preserve">   </v>
      </c>
      <c r="PIJ38" s="81" t="str">
        <f>CONCATENATE(Inhalt_K7!PIK52,"   ",Inhalt_K7!PIL52)</f>
        <v xml:space="preserve">   </v>
      </c>
      <c r="PIK38" s="81" t="str">
        <f>CONCATENATE(Inhalt_K7!PIL52,"   ",Inhalt_K7!PIM52)</f>
        <v xml:space="preserve">   </v>
      </c>
      <c r="PIL38" s="81" t="str">
        <f>CONCATENATE(Inhalt_K7!PIM52,"   ",Inhalt_K7!PIN52)</f>
        <v xml:space="preserve">   </v>
      </c>
      <c r="PIM38" s="81" t="str">
        <f>CONCATENATE(Inhalt_K7!PIN52,"   ",Inhalt_K7!PIO52)</f>
        <v xml:space="preserve">   </v>
      </c>
      <c r="PIN38" s="81" t="str">
        <f>CONCATENATE(Inhalt_K7!PIO52,"   ",Inhalt_K7!PIP52)</f>
        <v xml:space="preserve">   </v>
      </c>
      <c r="PIO38" s="81" t="str">
        <f>CONCATENATE(Inhalt_K7!PIP52,"   ",Inhalt_K7!PIQ52)</f>
        <v xml:space="preserve">   </v>
      </c>
      <c r="PIP38" s="81" t="str">
        <f>CONCATENATE(Inhalt_K7!PIQ52,"   ",Inhalt_K7!PIR52)</f>
        <v xml:space="preserve">   </v>
      </c>
      <c r="PIQ38" s="81" t="str">
        <f>CONCATENATE(Inhalt_K7!PIR52,"   ",Inhalt_K7!PIS52)</f>
        <v xml:space="preserve">   </v>
      </c>
      <c r="PIR38" s="81" t="str">
        <f>CONCATENATE(Inhalt_K7!PIS52,"   ",Inhalt_K7!PIT52)</f>
        <v xml:space="preserve">   </v>
      </c>
      <c r="PIS38" s="81" t="str">
        <f>CONCATENATE(Inhalt_K7!PIT52,"   ",Inhalt_K7!PIU52)</f>
        <v xml:space="preserve">   </v>
      </c>
      <c r="PIT38" s="81" t="str">
        <f>CONCATENATE(Inhalt_K7!PIU52,"   ",Inhalt_K7!PIV52)</f>
        <v xml:space="preserve">   </v>
      </c>
      <c r="PIU38" s="81" t="str">
        <f>CONCATENATE(Inhalt_K7!PIV52,"   ",Inhalt_K7!PIW52)</f>
        <v xml:space="preserve">   </v>
      </c>
      <c r="PIV38" s="81" t="str">
        <f>CONCATENATE(Inhalt_K7!PIW52,"   ",Inhalt_K7!PIX52)</f>
        <v xml:space="preserve">   </v>
      </c>
      <c r="PIW38" s="81" t="str">
        <f>CONCATENATE(Inhalt_K7!PIX52,"   ",Inhalt_K7!PIY52)</f>
        <v xml:space="preserve">   </v>
      </c>
      <c r="PIX38" s="81" t="str">
        <f>CONCATENATE(Inhalt_K7!PIY52,"   ",Inhalt_K7!PIZ52)</f>
        <v xml:space="preserve">   </v>
      </c>
      <c r="PIY38" s="81" t="str">
        <f>CONCATENATE(Inhalt_K7!PIZ52,"   ",Inhalt_K7!PJA52)</f>
        <v xml:space="preserve">   </v>
      </c>
      <c r="PIZ38" s="81" t="str">
        <f>CONCATENATE(Inhalt_K7!PJA52,"   ",Inhalt_K7!PJB52)</f>
        <v xml:space="preserve">   </v>
      </c>
      <c r="PJA38" s="81" t="str">
        <f>CONCATENATE(Inhalt_K7!PJB52,"   ",Inhalt_K7!PJC52)</f>
        <v xml:space="preserve">   </v>
      </c>
      <c r="PJB38" s="81" t="str">
        <f>CONCATENATE(Inhalt_K7!PJC52,"   ",Inhalt_K7!PJD52)</f>
        <v xml:space="preserve">   </v>
      </c>
      <c r="PJC38" s="81" t="str">
        <f>CONCATENATE(Inhalt_K7!PJD52,"   ",Inhalt_K7!PJE52)</f>
        <v xml:space="preserve">   </v>
      </c>
      <c r="PJD38" s="81" t="str">
        <f>CONCATENATE(Inhalt_K7!PJE52,"   ",Inhalt_K7!PJF52)</f>
        <v xml:space="preserve">   </v>
      </c>
      <c r="PJE38" s="81" t="str">
        <f>CONCATENATE(Inhalt_K7!PJF52,"   ",Inhalt_K7!PJG52)</f>
        <v xml:space="preserve">   </v>
      </c>
      <c r="PJF38" s="81" t="str">
        <f>CONCATENATE(Inhalt_K7!PJG52,"   ",Inhalt_K7!PJH52)</f>
        <v xml:space="preserve">   </v>
      </c>
      <c r="PJG38" s="81" t="str">
        <f>CONCATENATE(Inhalt_K7!PJH52,"   ",Inhalt_K7!PJI52)</f>
        <v xml:space="preserve">   </v>
      </c>
      <c r="PJH38" s="81" t="str">
        <f>CONCATENATE(Inhalt_K7!PJI52,"   ",Inhalt_K7!PJJ52)</f>
        <v xml:space="preserve">   </v>
      </c>
      <c r="PJI38" s="81" t="str">
        <f>CONCATENATE(Inhalt_K7!PJJ52,"   ",Inhalt_K7!PJK52)</f>
        <v xml:space="preserve">   </v>
      </c>
      <c r="PJJ38" s="81" t="str">
        <f>CONCATENATE(Inhalt_K7!PJK52,"   ",Inhalt_K7!PJL52)</f>
        <v xml:space="preserve">   </v>
      </c>
      <c r="PJK38" s="81" t="str">
        <f>CONCATENATE(Inhalt_K7!PJL52,"   ",Inhalt_K7!PJM52)</f>
        <v xml:space="preserve">   </v>
      </c>
      <c r="PJL38" s="81" t="str">
        <f>CONCATENATE(Inhalt_K7!PJM52,"   ",Inhalt_K7!PJN52)</f>
        <v xml:space="preserve">   </v>
      </c>
      <c r="PJM38" s="81" t="str">
        <f>CONCATENATE(Inhalt_K7!PJN52,"   ",Inhalt_K7!PJO52)</f>
        <v xml:space="preserve">   </v>
      </c>
      <c r="PJN38" s="81" t="str">
        <f>CONCATENATE(Inhalt_K7!PJO52,"   ",Inhalt_K7!PJP52)</f>
        <v xml:space="preserve">   </v>
      </c>
      <c r="PJO38" s="81" t="str">
        <f>CONCATENATE(Inhalt_K7!PJP52,"   ",Inhalt_K7!PJQ52)</f>
        <v xml:space="preserve">   </v>
      </c>
      <c r="PJP38" s="81" t="str">
        <f>CONCATENATE(Inhalt_K7!PJQ52,"   ",Inhalt_K7!PJR52)</f>
        <v xml:space="preserve">   </v>
      </c>
      <c r="PJQ38" s="81" t="str">
        <f>CONCATENATE(Inhalt_K7!PJR52,"   ",Inhalt_K7!PJS52)</f>
        <v xml:space="preserve">   </v>
      </c>
      <c r="PJR38" s="81" t="str">
        <f>CONCATENATE(Inhalt_K7!PJS52,"   ",Inhalt_K7!PJT52)</f>
        <v xml:space="preserve">   </v>
      </c>
      <c r="PJS38" s="81" t="str">
        <f>CONCATENATE(Inhalt_K7!PJT52,"   ",Inhalt_K7!PJU52)</f>
        <v xml:space="preserve">   </v>
      </c>
      <c r="PJT38" s="81" t="str">
        <f>CONCATENATE(Inhalt_K7!PJU52,"   ",Inhalt_K7!PJV52)</f>
        <v xml:space="preserve">   </v>
      </c>
      <c r="PJU38" s="81" t="str">
        <f>CONCATENATE(Inhalt_K7!PJV52,"   ",Inhalt_K7!PJW52)</f>
        <v xml:space="preserve">   </v>
      </c>
      <c r="PJV38" s="81" t="str">
        <f>CONCATENATE(Inhalt_K7!PJW52,"   ",Inhalt_K7!PJX52)</f>
        <v xml:space="preserve">   </v>
      </c>
      <c r="PJW38" s="81" t="str">
        <f>CONCATENATE(Inhalt_K7!PJX52,"   ",Inhalt_K7!PJY52)</f>
        <v xml:space="preserve">   </v>
      </c>
      <c r="PJX38" s="81" t="str">
        <f>CONCATENATE(Inhalt_K7!PJY52,"   ",Inhalt_K7!PJZ52)</f>
        <v xml:space="preserve">   </v>
      </c>
      <c r="PJY38" s="81" t="str">
        <f>CONCATENATE(Inhalt_K7!PJZ52,"   ",Inhalt_K7!PKA52)</f>
        <v xml:space="preserve">   </v>
      </c>
      <c r="PJZ38" s="81" t="str">
        <f>CONCATENATE(Inhalt_K7!PKA52,"   ",Inhalt_K7!PKB52)</f>
        <v xml:space="preserve">   </v>
      </c>
      <c r="PKA38" s="81" t="str">
        <f>CONCATENATE(Inhalt_K7!PKB52,"   ",Inhalt_K7!PKC52)</f>
        <v xml:space="preserve">   </v>
      </c>
      <c r="PKB38" s="81" t="str">
        <f>CONCATENATE(Inhalt_K7!PKC52,"   ",Inhalt_K7!PKD52)</f>
        <v xml:space="preserve">   </v>
      </c>
      <c r="PKC38" s="81" t="str">
        <f>CONCATENATE(Inhalt_K7!PKD52,"   ",Inhalt_K7!PKE52)</f>
        <v xml:space="preserve">   </v>
      </c>
      <c r="PKD38" s="81" t="str">
        <f>CONCATENATE(Inhalt_K7!PKE52,"   ",Inhalt_K7!PKF52)</f>
        <v xml:space="preserve">   </v>
      </c>
      <c r="PKE38" s="81" t="str">
        <f>CONCATENATE(Inhalt_K7!PKF52,"   ",Inhalt_K7!PKG52)</f>
        <v xml:space="preserve">   </v>
      </c>
      <c r="PKF38" s="81" t="str">
        <f>CONCATENATE(Inhalt_K7!PKG52,"   ",Inhalt_K7!PKH52)</f>
        <v xml:space="preserve">   </v>
      </c>
      <c r="PKG38" s="81" t="str">
        <f>CONCATENATE(Inhalt_K7!PKH52,"   ",Inhalt_K7!PKI52)</f>
        <v xml:space="preserve">   </v>
      </c>
      <c r="PKH38" s="81" t="str">
        <f>CONCATENATE(Inhalt_K7!PKI52,"   ",Inhalt_K7!PKJ52)</f>
        <v xml:space="preserve">   </v>
      </c>
      <c r="PKI38" s="81" t="str">
        <f>CONCATENATE(Inhalt_K7!PKJ52,"   ",Inhalt_K7!PKK52)</f>
        <v xml:space="preserve">   </v>
      </c>
      <c r="PKJ38" s="81" t="str">
        <f>CONCATENATE(Inhalt_K7!PKK52,"   ",Inhalt_K7!PKL52)</f>
        <v xml:space="preserve">   </v>
      </c>
      <c r="PKK38" s="81" t="str">
        <f>CONCATENATE(Inhalt_K7!PKL52,"   ",Inhalt_K7!PKM52)</f>
        <v xml:space="preserve">   </v>
      </c>
      <c r="PKL38" s="81" t="str">
        <f>CONCATENATE(Inhalt_K7!PKM52,"   ",Inhalt_K7!PKN52)</f>
        <v xml:space="preserve">   </v>
      </c>
      <c r="PKM38" s="81" t="str">
        <f>CONCATENATE(Inhalt_K7!PKN52,"   ",Inhalt_K7!PKO52)</f>
        <v xml:space="preserve">   </v>
      </c>
      <c r="PKN38" s="81" t="str">
        <f>CONCATENATE(Inhalt_K7!PKO52,"   ",Inhalt_K7!PKP52)</f>
        <v xml:space="preserve">   </v>
      </c>
      <c r="PKO38" s="81" t="str">
        <f>CONCATENATE(Inhalt_K7!PKP52,"   ",Inhalt_K7!PKQ52)</f>
        <v xml:space="preserve">   </v>
      </c>
      <c r="PKP38" s="81" t="str">
        <f>CONCATENATE(Inhalt_K7!PKQ52,"   ",Inhalt_K7!PKR52)</f>
        <v xml:space="preserve">   </v>
      </c>
      <c r="PKQ38" s="81" t="str">
        <f>CONCATENATE(Inhalt_K7!PKR52,"   ",Inhalt_K7!PKS52)</f>
        <v xml:space="preserve">   </v>
      </c>
      <c r="PKR38" s="81" t="str">
        <f>CONCATENATE(Inhalt_K7!PKS52,"   ",Inhalt_K7!PKT52)</f>
        <v xml:space="preserve">   </v>
      </c>
      <c r="PKS38" s="81" t="str">
        <f>CONCATENATE(Inhalt_K7!PKT52,"   ",Inhalt_K7!PKU52)</f>
        <v xml:space="preserve">   </v>
      </c>
      <c r="PKT38" s="81" t="str">
        <f>CONCATENATE(Inhalt_K7!PKU52,"   ",Inhalt_K7!PKV52)</f>
        <v xml:space="preserve">   </v>
      </c>
      <c r="PKU38" s="81" t="str">
        <f>CONCATENATE(Inhalt_K7!PKV52,"   ",Inhalt_K7!PKW52)</f>
        <v xml:space="preserve">   </v>
      </c>
      <c r="PKV38" s="81" t="str">
        <f>CONCATENATE(Inhalt_K7!PKW52,"   ",Inhalt_K7!PKX52)</f>
        <v xml:space="preserve">   </v>
      </c>
      <c r="PKW38" s="81" t="str">
        <f>CONCATENATE(Inhalt_K7!PKX52,"   ",Inhalt_K7!PKY52)</f>
        <v xml:space="preserve">   </v>
      </c>
      <c r="PKX38" s="81" t="str">
        <f>CONCATENATE(Inhalt_K7!PKY52,"   ",Inhalt_K7!PKZ52)</f>
        <v xml:space="preserve">   </v>
      </c>
      <c r="PKY38" s="81" t="str">
        <f>CONCATENATE(Inhalt_K7!PKZ52,"   ",Inhalt_K7!PLA52)</f>
        <v xml:space="preserve">   </v>
      </c>
      <c r="PKZ38" s="81" t="str">
        <f>CONCATENATE(Inhalt_K7!PLA52,"   ",Inhalt_K7!PLB52)</f>
        <v xml:space="preserve">   </v>
      </c>
      <c r="PLA38" s="81" t="str">
        <f>CONCATENATE(Inhalt_K7!PLB52,"   ",Inhalt_K7!PLC52)</f>
        <v xml:space="preserve">   </v>
      </c>
      <c r="PLB38" s="81" t="str">
        <f>CONCATENATE(Inhalt_K7!PLC52,"   ",Inhalt_K7!PLD52)</f>
        <v xml:space="preserve">   </v>
      </c>
      <c r="PLC38" s="81" t="str">
        <f>CONCATENATE(Inhalt_K7!PLD52,"   ",Inhalt_K7!PLE52)</f>
        <v xml:space="preserve">   </v>
      </c>
      <c r="PLD38" s="81" t="str">
        <f>CONCATENATE(Inhalt_K7!PLE52,"   ",Inhalt_K7!PLF52)</f>
        <v xml:space="preserve">   </v>
      </c>
      <c r="PLE38" s="81" t="str">
        <f>CONCATENATE(Inhalt_K7!PLF52,"   ",Inhalt_K7!PLG52)</f>
        <v xml:space="preserve">   </v>
      </c>
      <c r="PLF38" s="81" t="str">
        <f>CONCATENATE(Inhalt_K7!PLG52,"   ",Inhalt_K7!PLH52)</f>
        <v xml:space="preserve">   </v>
      </c>
      <c r="PLG38" s="81" t="str">
        <f>CONCATENATE(Inhalt_K7!PLH52,"   ",Inhalt_K7!PLI52)</f>
        <v xml:space="preserve">   </v>
      </c>
      <c r="PLH38" s="81" t="str">
        <f>CONCATENATE(Inhalt_K7!PLI52,"   ",Inhalt_K7!PLJ52)</f>
        <v xml:space="preserve">   </v>
      </c>
      <c r="PLI38" s="81" t="str">
        <f>CONCATENATE(Inhalt_K7!PLJ52,"   ",Inhalt_K7!PLK52)</f>
        <v xml:space="preserve">   </v>
      </c>
      <c r="PLJ38" s="81" t="str">
        <f>CONCATENATE(Inhalt_K7!PLK52,"   ",Inhalt_K7!PLL52)</f>
        <v xml:space="preserve">   </v>
      </c>
      <c r="PLK38" s="81" t="str">
        <f>CONCATENATE(Inhalt_K7!PLL52,"   ",Inhalt_K7!PLM52)</f>
        <v xml:space="preserve">   </v>
      </c>
      <c r="PLL38" s="81" t="str">
        <f>CONCATENATE(Inhalt_K7!PLM52,"   ",Inhalt_K7!PLN52)</f>
        <v xml:space="preserve">   </v>
      </c>
      <c r="PLM38" s="81" t="str">
        <f>CONCATENATE(Inhalt_K7!PLN52,"   ",Inhalt_K7!PLO52)</f>
        <v xml:space="preserve">   </v>
      </c>
      <c r="PLN38" s="81" t="str">
        <f>CONCATENATE(Inhalt_K7!PLO52,"   ",Inhalt_K7!PLP52)</f>
        <v xml:space="preserve">   </v>
      </c>
      <c r="PLO38" s="81" t="str">
        <f>CONCATENATE(Inhalt_K7!PLP52,"   ",Inhalt_K7!PLQ52)</f>
        <v xml:space="preserve">   </v>
      </c>
      <c r="PLP38" s="81" t="str">
        <f>CONCATENATE(Inhalt_K7!PLQ52,"   ",Inhalt_K7!PLR52)</f>
        <v xml:space="preserve">   </v>
      </c>
      <c r="PLQ38" s="81" t="str">
        <f>CONCATENATE(Inhalt_K7!PLR52,"   ",Inhalt_K7!PLS52)</f>
        <v xml:space="preserve">   </v>
      </c>
      <c r="PLR38" s="81" t="str">
        <f>CONCATENATE(Inhalt_K7!PLS52,"   ",Inhalt_K7!PLT52)</f>
        <v xml:space="preserve">   </v>
      </c>
      <c r="PLS38" s="81" t="str">
        <f>CONCATENATE(Inhalt_K7!PLT52,"   ",Inhalt_K7!PLU52)</f>
        <v xml:space="preserve">   </v>
      </c>
      <c r="PLT38" s="81" t="str">
        <f>CONCATENATE(Inhalt_K7!PLU52,"   ",Inhalt_K7!PLV52)</f>
        <v xml:space="preserve">   </v>
      </c>
      <c r="PLU38" s="81" t="str">
        <f>CONCATENATE(Inhalt_K7!PLV52,"   ",Inhalt_K7!PLW52)</f>
        <v xml:space="preserve">   </v>
      </c>
      <c r="PLV38" s="81" t="str">
        <f>CONCATENATE(Inhalt_K7!PLW52,"   ",Inhalt_K7!PLX52)</f>
        <v xml:space="preserve">   </v>
      </c>
      <c r="PLW38" s="81" t="str">
        <f>CONCATENATE(Inhalt_K7!PLX52,"   ",Inhalt_K7!PLY52)</f>
        <v xml:space="preserve">   </v>
      </c>
      <c r="PLX38" s="81" t="str">
        <f>CONCATENATE(Inhalt_K7!PLY52,"   ",Inhalt_K7!PLZ52)</f>
        <v xml:space="preserve">   </v>
      </c>
      <c r="PLY38" s="81" t="str">
        <f>CONCATENATE(Inhalt_K7!PLZ52,"   ",Inhalt_K7!PMA52)</f>
        <v xml:space="preserve">   </v>
      </c>
      <c r="PLZ38" s="81" t="str">
        <f>CONCATENATE(Inhalt_K7!PMA52,"   ",Inhalt_K7!PMB52)</f>
        <v xml:space="preserve">   </v>
      </c>
      <c r="PMA38" s="81" t="str">
        <f>CONCATENATE(Inhalt_K7!PMB52,"   ",Inhalt_K7!PMC52)</f>
        <v xml:space="preserve">   </v>
      </c>
      <c r="PMB38" s="81" t="str">
        <f>CONCATENATE(Inhalt_K7!PMC52,"   ",Inhalt_K7!PMD52)</f>
        <v xml:space="preserve">   </v>
      </c>
      <c r="PMC38" s="81" t="str">
        <f>CONCATENATE(Inhalt_K7!PMD52,"   ",Inhalt_K7!PME52)</f>
        <v xml:space="preserve">   </v>
      </c>
      <c r="PMD38" s="81" t="str">
        <f>CONCATENATE(Inhalt_K7!PME52,"   ",Inhalt_K7!PMF52)</f>
        <v xml:space="preserve">   </v>
      </c>
      <c r="PME38" s="81" t="str">
        <f>CONCATENATE(Inhalt_K7!PMF52,"   ",Inhalt_K7!PMG52)</f>
        <v xml:space="preserve">   </v>
      </c>
      <c r="PMF38" s="81" t="str">
        <f>CONCATENATE(Inhalt_K7!PMG52,"   ",Inhalt_K7!PMH52)</f>
        <v xml:space="preserve">   </v>
      </c>
      <c r="PMG38" s="81" t="str">
        <f>CONCATENATE(Inhalt_K7!PMH52,"   ",Inhalt_K7!PMI52)</f>
        <v xml:space="preserve">   </v>
      </c>
      <c r="PMH38" s="81" t="str">
        <f>CONCATENATE(Inhalt_K7!PMI52,"   ",Inhalt_K7!PMJ52)</f>
        <v xml:space="preserve">   </v>
      </c>
      <c r="PMI38" s="81" t="str">
        <f>CONCATENATE(Inhalt_K7!PMJ52,"   ",Inhalt_K7!PMK52)</f>
        <v xml:space="preserve">   </v>
      </c>
      <c r="PMJ38" s="81" t="str">
        <f>CONCATENATE(Inhalt_K7!PMK52,"   ",Inhalt_K7!PML52)</f>
        <v xml:space="preserve">   </v>
      </c>
      <c r="PMK38" s="81" t="str">
        <f>CONCATENATE(Inhalt_K7!PML52,"   ",Inhalt_K7!PMM52)</f>
        <v xml:space="preserve">   </v>
      </c>
      <c r="PML38" s="81" t="str">
        <f>CONCATENATE(Inhalt_K7!PMM52,"   ",Inhalt_K7!PMN52)</f>
        <v xml:space="preserve">   </v>
      </c>
      <c r="PMM38" s="81" t="str">
        <f>CONCATENATE(Inhalt_K7!PMN52,"   ",Inhalt_K7!PMO52)</f>
        <v xml:space="preserve">   </v>
      </c>
      <c r="PMN38" s="81" t="str">
        <f>CONCATENATE(Inhalt_K7!PMO52,"   ",Inhalt_K7!PMP52)</f>
        <v xml:space="preserve">   </v>
      </c>
      <c r="PMO38" s="81" t="str">
        <f>CONCATENATE(Inhalt_K7!PMP52,"   ",Inhalt_K7!PMQ52)</f>
        <v xml:space="preserve">   </v>
      </c>
      <c r="PMP38" s="81" t="str">
        <f>CONCATENATE(Inhalt_K7!PMQ52,"   ",Inhalt_K7!PMR52)</f>
        <v xml:space="preserve">   </v>
      </c>
      <c r="PMQ38" s="81" t="str">
        <f>CONCATENATE(Inhalt_K7!PMR52,"   ",Inhalt_K7!PMS52)</f>
        <v xml:space="preserve">   </v>
      </c>
      <c r="PMR38" s="81" t="str">
        <f>CONCATENATE(Inhalt_K7!PMS52,"   ",Inhalt_K7!PMT52)</f>
        <v xml:space="preserve">   </v>
      </c>
      <c r="PMS38" s="81" t="str">
        <f>CONCATENATE(Inhalt_K7!PMT52,"   ",Inhalt_K7!PMU52)</f>
        <v xml:space="preserve">   </v>
      </c>
      <c r="PMT38" s="81" t="str">
        <f>CONCATENATE(Inhalt_K7!PMU52,"   ",Inhalt_K7!PMV52)</f>
        <v xml:space="preserve">   </v>
      </c>
      <c r="PMU38" s="81" t="str">
        <f>CONCATENATE(Inhalt_K7!PMV52,"   ",Inhalt_K7!PMW52)</f>
        <v xml:space="preserve">   </v>
      </c>
      <c r="PMV38" s="81" t="str">
        <f>CONCATENATE(Inhalt_K7!PMW52,"   ",Inhalt_K7!PMX52)</f>
        <v xml:space="preserve">   </v>
      </c>
      <c r="PMW38" s="81" t="str">
        <f>CONCATENATE(Inhalt_K7!PMX52,"   ",Inhalt_K7!PMY52)</f>
        <v xml:space="preserve">   </v>
      </c>
      <c r="PMX38" s="81" t="str">
        <f>CONCATENATE(Inhalt_K7!PMY52,"   ",Inhalt_K7!PMZ52)</f>
        <v xml:space="preserve">   </v>
      </c>
      <c r="PMY38" s="81" t="str">
        <f>CONCATENATE(Inhalt_K7!PMZ52,"   ",Inhalt_K7!PNA52)</f>
        <v xml:space="preserve">   </v>
      </c>
      <c r="PMZ38" s="81" t="str">
        <f>CONCATENATE(Inhalt_K7!PNA52,"   ",Inhalt_K7!PNB52)</f>
        <v xml:space="preserve">   </v>
      </c>
      <c r="PNA38" s="81" t="str">
        <f>CONCATENATE(Inhalt_K7!PNB52,"   ",Inhalt_K7!PNC52)</f>
        <v xml:space="preserve">   </v>
      </c>
      <c r="PNB38" s="81" t="str">
        <f>CONCATENATE(Inhalt_K7!PNC52,"   ",Inhalt_K7!PND52)</f>
        <v xml:space="preserve">   </v>
      </c>
      <c r="PNC38" s="81" t="str">
        <f>CONCATENATE(Inhalt_K7!PND52,"   ",Inhalt_K7!PNE52)</f>
        <v xml:space="preserve">   </v>
      </c>
      <c r="PND38" s="81" t="str">
        <f>CONCATENATE(Inhalt_K7!PNE52,"   ",Inhalt_K7!PNF52)</f>
        <v xml:space="preserve">   </v>
      </c>
      <c r="PNE38" s="81" t="str">
        <f>CONCATENATE(Inhalt_K7!PNF52,"   ",Inhalt_K7!PNG52)</f>
        <v xml:space="preserve">   </v>
      </c>
      <c r="PNF38" s="81" t="str">
        <f>CONCATENATE(Inhalt_K7!PNG52,"   ",Inhalt_K7!PNH52)</f>
        <v xml:space="preserve">   </v>
      </c>
      <c r="PNG38" s="81" t="str">
        <f>CONCATENATE(Inhalt_K7!PNH52,"   ",Inhalt_K7!PNI52)</f>
        <v xml:space="preserve">   </v>
      </c>
      <c r="PNH38" s="81" t="str">
        <f>CONCATENATE(Inhalt_K7!PNI52,"   ",Inhalt_K7!PNJ52)</f>
        <v xml:space="preserve">   </v>
      </c>
      <c r="PNI38" s="81" t="str">
        <f>CONCATENATE(Inhalt_K7!PNJ52,"   ",Inhalt_K7!PNK52)</f>
        <v xml:space="preserve">   </v>
      </c>
      <c r="PNJ38" s="81" t="str">
        <f>CONCATENATE(Inhalt_K7!PNK52,"   ",Inhalt_K7!PNL52)</f>
        <v xml:space="preserve">   </v>
      </c>
      <c r="PNK38" s="81" t="str">
        <f>CONCATENATE(Inhalt_K7!PNL52,"   ",Inhalt_K7!PNM52)</f>
        <v xml:space="preserve">   </v>
      </c>
      <c r="PNL38" s="81" t="str">
        <f>CONCATENATE(Inhalt_K7!PNM52,"   ",Inhalt_K7!PNN52)</f>
        <v xml:space="preserve">   </v>
      </c>
      <c r="PNM38" s="81" t="str">
        <f>CONCATENATE(Inhalt_K7!PNN52,"   ",Inhalt_K7!PNO52)</f>
        <v xml:space="preserve">   </v>
      </c>
      <c r="PNN38" s="81" t="str">
        <f>CONCATENATE(Inhalt_K7!PNO52,"   ",Inhalt_K7!PNP52)</f>
        <v xml:space="preserve">   </v>
      </c>
      <c r="PNO38" s="81" t="str">
        <f>CONCATENATE(Inhalt_K7!PNP52,"   ",Inhalt_K7!PNQ52)</f>
        <v xml:space="preserve">   </v>
      </c>
      <c r="PNP38" s="81" t="str">
        <f>CONCATENATE(Inhalt_K7!PNQ52,"   ",Inhalt_K7!PNR52)</f>
        <v xml:space="preserve">   </v>
      </c>
      <c r="PNQ38" s="81" t="str">
        <f>CONCATENATE(Inhalt_K7!PNR52,"   ",Inhalt_K7!PNS52)</f>
        <v xml:space="preserve">   </v>
      </c>
      <c r="PNR38" s="81" t="str">
        <f>CONCATENATE(Inhalt_K7!PNS52,"   ",Inhalt_K7!PNT52)</f>
        <v xml:space="preserve">   </v>
      </c>
      <c r="PNS38" s="81" t="str">
        <f>CONCATENATE(Inhalt_K7!PNT52,"   ",Inhalt_K7!PNU52)</f>
        <v xml:space="preserve">   </v>
      </c>
      <c r="PNT38" s="81" t="str">
        <f>CONCATENATE(Inhalt_K7!PNU52,"   ",Inhalt_K7!PNV52)</f>
        <v xml:space="preserve">   </v>
      </c>
      <c r="PNU38" s="81" t="str">
        <f>CONCATENATE(Inhalt_K7!PNV52,"   ",Inhalt_K7!PNW52)</f>
        <v xml:space="preserve">   </v>
      </c>
      <c r="PNV38" s="81" t="str">
        <f>CONCATENATE(Inhalt_K7!PNW52,"   ",Inhalt_K7!PNX52)</f>
        <v xml:space="preserve">   </v>
      </c>
      <c r="PNW38" s="81" t="str">
        <f>CONCATENATE(Inhalt_K7!PNX52,"   ",Inhalt_K7!PNY52)</f>
        <v xml:space="preserve">   </v>
      </c>
      <c r="PNX38" s="81" t="str">
        <f>CONCATENATE(Inhalt_K7!PNY52,"   ",Inhalt_K7!PNZ52)</f>
        <v xml:space="preserve">   </v>
      </c>
      <c r="PNY38" s="81" t="str">
        <f>CONCATENATE(Inhalt_K7!PNZ52,"   ",Inhalt_K7!POA52)</f>
        <v xml:space="preserve">   </v>
      </c>
      <c r="PNZ38" s="81" t="str">
        <f>CONCATENATE(Inhalt_K7!POA52,"   ",Inhalt_K7!POB52)</f>
        <v xml:space="preserve">   </v>
      </c>
      <c r="POA38" s="81" t="str">
        <f>CONCATENATE(Inhalt_K7!POB52,"   ",Inhalt_K7!POC52)</f>
        <v xml:space="preserve">   </v>
      </c>
      <c r="POB38" s="81" t="str">
        <f>CONCATENATE(Inhalt_K7!POC52,"   ",Inhalt_K7!POD52)</f>
        <v xml:space="preserve">   </v>
      </c>
      <c r="POC38" s="81" t="str">
        <f>CONCATENATE(Inhalt_K7!POD52,"   ",Inhalt_K7!POE52)</f>
        <v xml:space="preserve">   </v>
      </c>
      <c r="POD38" s="81" t="str">
        <f>CONCATENATE(Inhalt_K7!POE52,"   ",Inhalt_K7!POF52)</f>
        <v xml:space="preserve">   </v>
      </c>
      <c r="POE38" s="81" t="str">
        <f>CONCATENATE(Inhalt_K7!POF52,"   ",Inhalt_K7!POG52)</f>
        <v xml:space="preserve">   </v>
      </c>
      <c r="POF38" s="81" t="str">
        <f>CONCATENATE(Inhalt_K7!POG52,"   ",Inhalt_K7!POH52)</f>
        <v xml:space="preserve">   </v>
      </c>
      <c r="POG38" s="81" t="str">
        <f>CONCATENATE(Inhalt_K7!POH52,"   ",Inhalt_K7!POI52)</f>
        <v xml:space="preserve">   </v>
      </c>
      <c r="POH38" s="81" t="str">
        <f>CONCATENATE(Inhalt_K7!POI52,"   ",Inhalt_K7!POJ52)</f>
        <v xml:space="preserve">   </v>
      </c>
      <c r="POI38" s="81" t="str">
        <f>CONCATENATE(Inhalt_K7!POJ52,"   ",Inhalt_K7!POK52)</f>
        <v xml:space="preserve">   </v>
      </c>
      <c r="POJ38" s="81" t="str">
        <f>CONCATENATE(Inhalt_K7!POK52,"   ",Inhalt_K7!POL52)</f>
        <v xml:space="preserve">   </v>
      </c>
      <c r="POK38" s="81" t="str">
        <f>CONCATENATE(Inhalt_K7!POL52,"   ",Inhalt_K7!POM52)</f>
        <v xml:space="preserve">   </v>
      </c>
      <c r="POL38" s="81" t="str">
        <f>CONCATENATE(Inhalt_K7!POM52,"   ",Inhalt_K7!PON52)</f>
        <v xml:space="preserve">   </v>
      </c>
      <c r="POM38" s="81" t="str">
        <f>CONCATENATE(Inhalt_K7!PON52,"   ",Inhalt_K7!POO52)</f>
        <v xml:space="preserve">   </v>
      </c>
      <c r="PON38" s="81" t="str">
        <f>CONCATENATE(Inhalt_K7!POO52,"   ",Inhalt_K7!POP52)</f>
        <v xml:space="preserve">   </v>
      </c>
      <c r="POO38" s="81" t="str">
        <f>CONCATENATE(Inhalt_K7!POP52,"   ",Inhalt_K7!POQ52)</f>
        <v xml:space="preserve">   </v>
      </c>
      <c r="POP38" s="81" t="str">
        <f>CONCATENATE(Inhalt_K7!POQ52,"   ",Inhalt_K7!POR52)</f>
        <v xml:space="preserve">   </v>
      </c>
      <c r="POQ38" s="81" t="str">
        <f>CONCATENATE(Inhalt_K7!POR52,"   ",Inhalt_K7!POS52)</f>
        <v xml:space="preserve">   </v>
      </c>
      <c r="POR38" s="81" t="str">
        <f>CONCATENATE(Inhalt_K7!POS52,"   ",Inhalt_K7!POT52)</f>
        <v xml:space="preserve">   </v>
      </c>
      <c r="POS38" s="81" t="str">
        <f>CONCATENATE(Inhalt_K7!POT52,"   ",Inhalt_K7!POU52)</f>
        <v xml:space="preserve">   </v>
      </c>
      <c r="POT38" s="81" t="str">
        <f>CONCATENATE(Inhalt_K7!POU52,"   ",Inhalt_K7!POV52)</f>
        <v xml:space="preserve">   </v>
      </c>
      <c r="POU38" s="81" t="str">
        <f>CONCATENATE(Inhalt_K7!POV52,"   ",Inhalt_K7!POW52)</f>
        <v xml:space="preserve">   </v>
      </c>
      <c r="POV38" s="81" t="str">
        <f>CONCATENATE(Inhalt_K7!POW52,"   ",Inhalt_K7!POX52)</f>
        <v xml:space="preserve">   </v>
      </c>
      <c r="POW38" s="81" t="str">
        <f>CONCATENATE(Inhalt_K7!POX52,"   ",Inhalt_K7!POY52)</f>
        <v xml:space="preserve">   </v>
      </c>
      <c r="POX38" s="81" t="str">
        <f>CONCATENATE(Inhalt_K7!POY52,"   ",Inhalt_K7!POZ52)</f>
        <v xml:space="preserve">   </v>
      </c>
      <c r="POY38" s="81" t="str">
        <f>CONCATENATE(Inhalt_K7!POZ52,"   ",Inhalt_K7!PPA52)</f>
        <v xml:space="preserve">   </v>
      </c>
      <c r="POZ38" s="81" t="str">
        <f>CONCATENATE(Inhalt_K7!PPA52,"   ",Inhalt_K7!PPB52)</f>
        <v xml:space="preserve">   </v>
      </c>
      <c r="PPA38" s="81" t="str">
        <f>CONCATENATE(Inhalt_K7!PPB52,"   ",Inhalt_K7!PPC52)</f>
        <v xml:space="preserve">   </v>
      </c>
      <c r="PPB38" s="81" t="str">
        <f>CONCATENATE(Inhalt_K7!PPC52,"   ",Inhalt_K7!PPD52)</f>
        <v xml:space="preserve">   </v>
      </c>
      <c r="PPC38" s="81" t="str">
        <f>CONCATENATE(Inhalt_K7!PPD52,"   ",Inhalt_K7!PPE52)</f>
        <v xml:space="preserve">   </v>
      </c>
      <c r="PPD38" s="81" t="str">
        <f>CONCATENATE(Inhalt_K7!PPE52,"   ",Inhalt_K7!PPF52)</f>
        <v xml:space="preserve">   </v>
      </c>
      <c r="PPE38" s="81" t="str">
        <f>CONCATENATE(Inhalt_K7!PPF52,"   ",Inhalt_K7!PPG52)</f>
        <v xml:space="preserve">   </v>
      </c>
      <c r="PPF38" s="81" t="str">
        <f>CONCATENATE(Inhalt_K7!PPG52,"   ",Inhalt_K7!PPH52)</f>
        <v xml:space="preserve">   </v>
      </c>
      <c r="PPG38" s="81" t="str">
        <f>CONCATENATE(Inhalt_K7!PPH52,"   ",Inhalt_K7!PPI52)</f>
        <v xml:space="preserve">   </v>
      </c>
      <c r="PPH38" s="81" t="str">
        <f>CONCATENATE(Inhalt_K7!PPI52,"   ",Inhalt_K7!PPJ52)</f>
        <v xml:space="preserve">   </v>
      </c>
      <c r="PPI38" s="81" t="str">
        <f>CONCATENATE(Inhalt_K7!PPJ52,"   ",Inhalt_K7!PPK52)</f>
        <v xml:space="preserve">   </v>
      </c>
      <c r="PPJ38" s="81" t="str">
        <f>CONCATENATE(Inhalt_K7!PPK52,"   ",Inhalt_K7!PPL52)</f>
        <v xml:space="preserve">   </v>
      </c>
      <c r="PPK38" s="81" t="str">
        <f>CONCATENATE(Inhalt_K7!PPL52,"   ",Inhalt_K7!PPM52)</f>
        <v xml:space="preserve">   </v>
      </c>
      <c r="PPL38" s="81" t="str">
        <f>CONCATENATE(Inhalt_K7!PPM52,"   ",Inhalt_K7!PPN52)</f>
        <v xml:space="preserve">   </v>
      </c>
      <c r="PPM38" s="81" t="str">
        <f>CONCATENATE(Inhalt_K7!PPN52,"   ",Inhalt_K7!PPO52)</f>
        <v xml:space="preserve">   </v>
      </c>
      <c r="PPN38" s="81" t="str">
        <f>CONCATENATE(Inhalt_K7!PPO52,"   ",Inhalt_K7!PPP52)</f>
        <v xml:space="preserve">   </v>
      </c>
      <c r="PPO38" s="81" t="str">
        <f>CONCATENATE(Inhalt_K7!PPP52,"   ",Inhalt_K7!PPQ52)</f>
        <v xml:space="preserve">   </v>
      </c>
      <c r="PPP38" s="81" t="str">
        <f>CONCATENATE(Inhalt_K7!PPQ52,"   ",Inhalt_K7!PPR52)</f>
        <v xml:space="preserve">   </v>
      </c>
      <c r="PPQ38" s="81" t="str">
        <f>CONCATENATE(Inhalt_K7!PPR52,"   ",Inhalt_K7!PPS52)</f>
        <v xml:space="preserve">   </v>
      </c>
      <c r="PPR38" s="81" t="str">
        <f>CONCATENATE(Inhalt_K7!PPS52,"   ",Inhalt_K7!PPT52)</f>
        <v xml:space="preserve">   </v>
      </c>
      <c r="PPS38" s="81" t="str">
        <f>CONCATENATE(Inhalt_K7!PPT52,"   ",Inhalt_K7!PPU52)</f>
        <v xml:space="preserve">   </v>
      </c>
      <c r="PPT38" s="81" t="str">
        <f>CONCATENATE(Inhalt_K7!PPU52,"   ",Inhalt_K7!PPV52)</f>
        <v xml:space="preserve">   </v>
      </c>
      <c r="PPU38" s="81" t="str">
        <f>CONCATENATE(Inhalt_K7!PPV52,"   ",Inhalt_K7!PPW52)</f>
        <v xml:space="preserve">   </v>
      </c>
      <c r="PPV38" s="81" t="str">
        <f>CONCATENATE(Inhalt_K7!PPW52,"   ",Inhalt_K7!PPX52)</f>
        <v xml:space="preserve">   </v>
      </c>
      <c r="PPW38" s="81" t="str">
        <f>CONCATENATE(Inhalt_K7!PPX52,"   ",Inhalt_K7!PPY52)</f>
        <v xml:space="preserve">   </v>
      </c>
      <c r="PPX38" s="81" t="str">
        <f>CONCATENATE(Inhalt_K7!PPY52,"   ",Inhalt_K7!PPZ52)</f>
        <v xml:space="preserve">   </v>
      </c>
      <c r="PPY38" s="81" t="str">
        <f>CONCATENATE(Inhalt_K7!PPZ52,"   ",Inhalt_K7!PQA52)</f>
        <v xml:space="preserve">   </v>
      </c>
      <c r="PPZ38" s="81" t="str">
        <f>CONCATENATE(Inhalt_K7!PQA52,"   ",Inhalt_K7!PQB52)</f>
        <v xml:space="preserve">   </v>
      </c>
      <c r="PQA38" s="81" t="str">
        <f>CONCATENATE(Inhalt_K7!PQB52,"   ",Inhalt_K7!PQC52)</f>
        <v xml:space="preserve">   </v>
      </c>
      <c r="PQB38" s="81" t="str">
        <f>CONCATENATE(Inhalt_K7!PQC52,"   ",Inhalt_K7!PQD52)</f>
        <v xml:space="preserve">   </v>
      </c>
      <c r="PQC38" s="81" t="str">
        <f>CONCATENATE(Inhalt_K7!PQD52,"   ",Inhalt_K7!PQE52)</f>
        <v xml:space="preserve">   </v>
      </c>
      <c r="PQD38" s="81" t="str">
        <f>CONCATENATE(Inhalt_K7!PQE52,"   ",Inhalt_K7!PQF52)</f>
        <v xml:space="preserve">   </v>
      </c>
      <c r="PQE38" s="81" t="str">
        <f>CONCATENATE(Inhalt_K7!PQF52,"   ",Inhalt_K7!PQG52)</f>
        <v xml:space="preserve">   </v>
      </c>
      <c r="PQF38" s="81" t="str">
        <f>CONCATENATE(Inhalt_K7!PQG52,"   ",Inhalt_K7!PQH52)</f>
        <v xml:space="preserve">   </v>
      </c>
      <c r="PQG38" s="81" t="str">
        <f>CONCATENATE(Inhalt_K7!PQH52,"   ",Inhalt_K7!PQI52)</f>
        <v xml:space="preserve">   </v>
      </c>
      <c r="PQH38" s="81" t="str">
        <f>CONCATENATE(Inhalt_K7!PQI52,"   ",Inhalt_K7!PQJ52)</f>
        <v xml:space="preserve">   </v>
      </c>
      <c r="PQI38" s="81" t="str">
        <f>CONCATENATE(Inhalt_K7!PQJ52,"   ",Inhalt_K7!PQK52)</f>
        <v xml:space="preserve">   </v>
      </c>
      <c r="PQJ38" s="81" t="str">
        <f>CONCATENATE(Inhalt_K7!PQK52,"   ",Inhalt_K7!PQL52)</f>
        <v xml:space="preserve">   </v>
      </c>
      <c r="PQK38" s="81" t="str">
        <f>CONCATENATE(Inhalt_K7!PQL52,"   ",Inhalt_K7!PQM52)</f>
        <v xml:space="preserve">   </v>
      </c>
      <c r="PQL38" s="81" t="str">
        <f>CONCATENATE(Inhalt_K7!PQM52,"   ",Inhalt_K7!PQN52)</f>
        <v xml:space="preserve">   </v>
      </c>
      <c r="PQM38" s="81" t="str">
        <f>CONCATENATE(Inhalt_K7!PQN52,"   ",Inhalt_K7!PQO52)</f>
        <v xml:space="preserve">   </v>
      </c>
      <c r="PQN38" s="81" t="str">
        <f>CONCATENATE(Inhalt_K7!PQO52,"   ",Inhalt_K7!PQP52)</f>
        <v xml:space="preserve">   </v>
      </c>
      <c r="PQO38" s="81" t="str">
        <f>CONCATENATE(Inhalt_K7!PQP52,"   ",Inhalt_K7!PQQ52)</f>
        <v xml:space="preserve">   </v>
      </c>
      <c r="PQP38" s="81" t="str">
        <f>CONCATENATE(Inhalt_K7!PQQ52,"   ",Inhalt_K7!PQR52)</f>
        <v xml:space="preserve">   </v>
      </c>
      <c r="PQQ38" s="81" t="str">
        <f>CONCATENATE(Inhalt_K7!PQR52,"   ",Inhalt_K7!PQS52)</f>
        <v xml:space="preserve">   </v>
      </c>
      <c r="PQR38" s="81" t="str">
        <f>CONCATENATE(Inhalt_K7!PQS52,"   ",Inhalt_K7!PQT52)</f>
        <v xml:space="preserve">   </v>
      </c>
      <c r="PQS38" s="81" t="str">
        <f>CONCATENATE(Inhalt_K7!PQT52,"   ",Inhalt_K7!PQU52)</f>
        <v xml:space="preserve">   </v>
      </c>
      <c r="PQT38" s="81" t="str">
        <f>CONCATENATE(Inhalt_K7!PQU52,"   ",Inhalt_K7!PQV52)</f>
        <v xml:space="preserve">   </v>
      </c>
      <c r="PQU38" s="81" t="str">
        <f>CONCATENATE(Inhalt_K7!PQV52,"   ",Inhalt_K7!PQW52)</f>
        <v xml:space="preserve">   </v>
      </c>
      <c r="PQV38" s="81" t="str">
        <f>CONCATENATE(Inhalt_K7!PQW52,"   ",Inhalt_K7!PQX52)</f>
        <v xml:space="preserve">   </v>
      </c>
      <c r="PQW38" s="81" t="str">
        <f>CONCATENATE(Inhalt_K7!PQX52,"   ",Inhalt_K7!PQY52)</f>
        <v xml:space="preserve">   </v>
      </c>
      <c r="PQX38" s="81" t="str">
        <f>CONCATENATE(Inhalt_K7!PQY52,"   ",Inhalt_K7!PQZ52)</f>
        <v xml:space="preserve">   </v>
      </c>
      <c r="PQY38" s="81" t="str">
        <f>CONCATENATE(Inhalt_K7!PQZ52,"   ",Inhalt_K7!PRA52)</f>
        <v xml:space="preserve">   </v>
      </c>
      <c r="PQZ38" s="81" t="str">
        <f>CONCATENATE(Inhalt_K7!PRA52,"   ",Inhalt_K7!PRB52)</f>
        <v xml:space="preserve">   </v>
      </c>
      <c r="PRA38" s="81" t="str">
        <f>CONCATENATE(Inhalt_K7!PRB52,"   ",Inhalt_K7!PRC52)</f>
        <v xml:space="preserve">   </v>
      </c>
      <c r="PRB38" s="81" t="str">
        <f>CONCATENATE(Inhalt_K7!PRC52,"   ",Inhalt_K7!PRD52)</f>
        <v xml:space="preserve">   </v>
      </c>
      <c r="PRC38" s="81" t="str">
        <f>CONCATENATE(Inhalt_K7!PRD52,"   ",Inhalt_K7!PRE52)</f>
        <v xml:space="preserve">   </v>
      </c>
      <c r="PRD38" s="81" t="str">
        <f>CONCATENATE(Inhalt_K7!PRE52,"   ",Inhalt_K7!PRF52)</f>
        <v xml:space="preserve">   </v>
      </c>
      <c r="PRE38" s="81" t="str">
        <f>CONCATENATE(Inhalt_K7!PRF52,"   ",Inhalt_K7!PRG52)</f>
        <v xml:space="preserve">   </v>
      </c>
      <c r="PRF38" s="81" t="str">
        <f>CONCATENATE(Inhalt_K7!PRG52,"   ",Inhalt_K7!PRH52)</f>
        <v xml:space="preserve">   </v>
      </c>
      <c r="PRG38" s="81" t="str">
        <f>CONCATENATE(Inhalt_K7!PRH52,"   ",Inhalt_K7!PRI52)</f>
        <v xml:space="preserve">   </v>
      </c>
      <c r="PRH38" s="81" t="str">
        <f>CONCATENATE(Inhalt_K7!PRI52,"   ",Inhalt_K7!PRJ52)</f>
        <v xml:space="preserve">   </v>
      </c>
      <c r="PRI38" s="81" t="str">
        <f>CONCATENATE(Inhalt_K7!PRJ52,"   ",Inhalt_K7!PRK52)</f>
        <v xml:space="preserve">   </v>
      </c>
      <c r="PRJ38" s="81" t="str">
        <f>CONCATENATE(Inhalt_K7!PRK52,"   ",Inhalt_K7!PRL52)</f>
        <v xml:space="preserve">   </v>
      </c>
      <c r="PRK38" s="81" t="str">
        <f>CONCATENATE(Inhalt_K7!PRL52,"   ",Inhalt_K7!PRM52)</f>
        <v xml:space="preserve">   </v>
      </c>
      <c r="PRL38" s="81" t="str">
        <f>CONCATENATE(Inhalt_K7!PRM52,"   ",Inhalt_K7!PRN52)</f>
        <v xml:space="preserve">   </v>
      </c>
      <c r="PRM38" s="81" t="str">
        <f>CONCATENATE(Inhalt_K7!PRN52,"   ",Inhalt_K7!PRO52)</f>
        <v xml:space="preserve">   </v>
      </c>
      <c r="PRN38" s="81" t="str">
        <f>CONCATENATE(Inhalt_K7!PRO52,"   ",Inhalt_K7!PRP52)</f>
        <v xml:space="preserve">   </v>
      </c>
      <c r="PRO38" s="81" t="str">
        <f>CONCATENATE(Inhalt_K7!PRP52,"   ",Inhalt_K7!PRQ52)</f>
        <v xml:space="preserve">   </v>
      </c>
      <c r="PRP38" s="81" t="str">
        <f>CONCATENATE(Inhalt_K7!PRQ52,"   ",Inhalt_K7!PRR52)</f>
        <v xml:space="preserve">   </v>
      </c>
      <c r="PRQ38" s="81" t="str">
        <f>CONCATENATE(Inhalt_K7!PRR52,"   ",Inhalt_K7!PRS52)</f>
        <v xml:space="preserve">   </v>
      </c>
      <c r="PRR38" s="81" t="str">
        <f>CONCATENATE(Inhalt_K7!PRS52,"   ",Inhalt_K7!PRT52)</f>
        <v xml:space="preserve">   </v>
      </c>
      <c r="PRS38" s="81" t="str">
        <f>CONCATENATE(Inhalt_K7!PRT52,"   ",Inhalt_K7!PRU52)</f>
        <v xml:space="preserve">   </v>
      </c>
      <c r="PRT38" s="81" t="str">
        <f>CONCATENATE(Inhalt_K7!PRU52,"   ",Inhalt_K7!PRV52)</f>
        <v xml:space="preserve">   </v>
      </c>
      <c r="PRU38" s="81" t="str">
        <f>CONCATENATE(Inhalt_K7!PRV52,"   ",Inhalt_K7!PRW52)</f>
        <v xml:space="preserve">   </v>
      </c>
      <c r="PRV38" s="81" t="str">
        <f>CONCATENATE(Inhalt_K7!PRW52,"   ",Inhalt_K7!PRX52)</f>
        <v xml:space="preserve">   </v>
      </c>
      <c r="PRW38" s="81" t="str">
        <f>CONCATENATE(Inhalt_K7!PRX52,"   ",Inhalt_K7!PRY52)</f>
        <v xml:space="preserve">   </v>
      </c>
      <c r="PRX38" s="81" t="str">
        <f>CONCATENATE(Inhalt_K7!PRY52,"   ",Inhalt_K7!PRZ52)</f>
        <v xml:space="preserve">   </v>
      </c>
      <c r="PRY38" s="81" t="str">
        <f>CONCATENATE(Inhalt_K7!PRZ52,"   ",Inhalt_K7!PSA52)</f>
        <v xml:space="preserve">   </v>
      </c>
      <c r="PRZ38" s="81" t="str">
        <f>CONCATENATE(Inhalt_K7!PSA52,"   ",Inhalt_K7!PSB52)</f>
        <v xml:space="preserve">   </v>
      </c>
      <c r="PSA38" s="81" t="str">
        <f>CONCATENATE(Inhalt_K7!PSB52,"   ",Inhalt_K7!PSC52)</f>
        <v xml:space="preserve">   </v>
      </c>
      <c r="PSB38" s="81" t="str">
        <f>CONCATENATE(Inhalt_K7!PSC52,"   ",Inhalt_K7!PSD52)</f>
        <v xml:space="preserve">   </v>
      </c>
      <c r="PSC38" s="81" t="str">
        <f>CONCATENATE(Inhalt_K7!PSD52,"   ",Inhalt_K7!PSE52)</f>
        <v xml:space="preserve">   </v>
      </c>
      <c r="PSD38" s="81" t="str">
        <f>CONCATENATE(Inhalt_K7!PSE52,"   ",Inhalt_K7!PSF52)</f>
        <v xml:space="preserve">   </v>
      </c>
      <c r="PSE38" s="81" t="str">
        <f>CONCATENATE(Inhalt_K7!PSF52,"   ",Inhalt_K7!PSG52)</f>
        <v xml:space="preserve">   </v>
      </c>
      <c r="PSF38" s="81" t="str">
        <f>CONCATENATE(Inhalt_K7!PSG52,"   ",Inhalt_K7!PSH52)</f>
        <v xml:space="preserve">   </v>
      </c>
      <c r="PSG38" s="81" t="str">
        <f>CONCATENATE(Inhalt_K7!PSH52,"   ",Inhalt_K7!PSI52)</f>
        <v xml:space="preserve">   </v>
      </c>
      <c r="PSH38" s="81" t="str">
        <f>CONCATENATE(Inhalt_K7!PSI52,"   ",Inhalt_K7!PSJ52)</f>
        <v xml:space="preserve">   </v>
      </c>
      <c r="PSI38" s="81" t="str">
        <f>CONCATENATE(Inhalt_K7!PSJ52,"   ",Inhalt_K7!PSK52)</f>
        <v xml:space="preserve">   </v>
      </c>
      <c r="PSJ38" s="81" t="str">
        <f>CONCATENATE(Inhalt_K7!PSK52,"   ",Inhalt_K7!PSL52)</f>
        <v xml:space="preserve">   </v>
      </c>
      <c r="PSK38" s="81" t="str">
        <f>CONCATENATE(Inhalt_K7!PSL52,"   ",Inhalt_K7!PSM52)</f>
        <v xml:space="preserve">   </v>
      </c>
      <c r="PSL38" s="81" t="str">
        <f>CONCATENATE(Inhalt_K7!PSM52,"   ",Inhalt_K7!PSN52)</f>
        <v xml:space="preserve">   </v>
      </c>
      <c r="PSM38" s="81" t="str">
        <f>CONCATENATE(Inhalt_K7!PSN52,"   ",Inhalt_K7!PSO52)</f>
        <v xml:space="preserve">   </v>
      </c>
      <c r="PSN38" s="81" t="str">
        <f>CONCATENATE(Inhalt_K7!PSO52,"   ",Inhalt_K7!PSP52)</f>
        <v xml:space="preserve">   </v>
      </c>
      <c r="PSO38" s="81" t="str">
        <f>CONCATENATE(Inhalt_K7!PSP52,"   ",Inhalt_K7!PSQ52)</f>
        <v xml:space="preserve">   </v>
      </c>
      <c r="PSP38" s="81" t="str">
        <f>CONCATENATE(Inhalt_K7!PSQ52,"   ",Inhalt_K7!PSR52)</f>
        <v xml:space="preserve">   </v>
      </c>
      <c r="PSQ38" s="81" t="str">
        <f>CONCATENATE(Inhalt_K7!PSR52,"   ",Inhalt_K7!PSS52)</f>
        <v xml:space="preserve">   </v>
      </c>
      <c r="PSR38" s="81" t="str">
        <f>CONCATENATE(Inhalt_K7!PSS52,"   ",Inhalt_K7!PST52)</f>
        <v xml:space="preserve">   </v>
      </c>
      <c r="PSS38" s="81" t="str">
        <f>CONCATENATE(Inhalt_K7!PST52,"   ",Inhalt_K7!PSU52)</f>
        <v xml:space="preserve">   </v>
      </c>
      <c r="PST38" s="81" t="str">
        <f>CONCATENATE(Inhalt_K7!PSU52,"   ",Inhalt_K7!PSV52)</f>
        <v xml:space="preserve">   </v>
      </c>
      <c r="PSU38" s="81" t="str">
        <f>CONCATENATE(Inhalt_K7!PSV52,"   ",Inhalt_K7!PSW52)</f>
        <v xml:space="preserve">   </v>
      </c>
      <c r="PSV38" s="81" t="str">
        <f>CONCATENATE(Inhalt_K7!PSW52,"   ",Inhalt_K7!PSX52)</f>
        <v xml:space="preserve">   </v>
      </c>
      <c r="PSW38" s="81" t="str">
        <f>CONCATENATE(Inhalt_K7!PSX52,"   ",Inhalt_K7!PSY52)</f>
        <v xml:space="preserve">   </v>
      </c>
      <c r="PSX38" s="81" t="str">
        <f>CONCATENATE(Inhalt_K7!PSY52,"   ",Inhalt_K7!PSZ52)</f>
        <v xml:space="preserve">   </v>
      </c>
      <c r="PSY38" s="81" t="str">
        <f>CONCATENATE(Inhalt_K7!PSZ52,"   ",Inhalt_K7!PTA52)</f>
        <v xml:space="preserve">   </v>
      </c>
      <c r="PSZ38" s="81" t="str">
        <f>CONCATENATE(Inhalt_K7!PTA52,"   ",Inhalt_K7!PTB52)</f>
        <v xml:space="preserve">   </v>
      </c>
      <c r="PTA38" s="81" t="str">
        <f>CONCATENATE(Inhalt_K7!PTB52,"   ",Inhalt_K7!PTC52)</f>
        <v xml:space="preserve">   </v>
      </c>
      <c r="PTB38" s="81" t="str">
        <f>CONCATENATE(Inhalt_K7!PTC52,"   ",Inhalt_K7!PTD52)</f>
        <v xml:space="preserve">   </v>
      </c>
      <c r="PTC38" s="81" t="str">
        <f>CONCATENATE(Inhalt_K7!PTD52,"   ",Inhalt_K7!PTE52)</f>
        <v xml:space="preserve">   </v>
      </c>
      <c r="PTD38" s="81" t="str">
        <f>CONCATENATE(Inhalt_K7!PTE52,"   ",Inhalt_K7!PTF52)</f>
        <v xml:space="preserve">   </v>
      </c>
      <c r="PTE38" s="81" t="str">
        <f>CONCATENATE(Inhalt_K7!PTF52,"   ",Inhalt_K7!PTG52)</f>
        <v xml:space="preserve">   </v>
      </c>
      <c r="PTF38" s="81" t="str">
        <f>CONCATENATE(Inhalt_K7!PTG52,"   ",Inhalt_K7!PTH52)</f>
        <v xml:space="preserve">   </v>
      </c>
      <c r="PTG38" s="81" t="str">
        <f>CONCATENATE(Inhalt_K7!PTH52,"   ",Inhalt_K7!PTI52)</f>
        <v xml:space="preserve">   </v>
      </c>
      <c r="PTH38" s="81" t="str">
        <f>CONCATENATE(Inhalt_K7!PTI52,"   ",Inhalt_K7!PTJ52)</f>
        <v xml:space="preserve">   </v>
      </c>
      <c r="PTI38" s="81" t="str">
        <f>CONCATENATE(Inhalt_K7!PTJ52,"   ",Inhalt_K7!PTK52)</f>
        <v xml:space="preserve">   </v>
      </c>
      <c r="PTJ38" s="81" t="str">
        <f>CONCATENATE(Inhalt_K7!PTK52,"   ",Inhalt_K7!PTL52)</f>
        <v xml:space="preserve">   </v>
      </c>
      <c r="PTK38" s="81" t="str">
        <f>CONCATENATE(Inhalt_K7!PTL52,"   ",Inhalt_K7!PTM52)</f>
        <v xml:space="preserve">   </v>
      </c>
      <c r="PTL38" s="81" t="str">
        <f>CONCATENATE(Inhalt_K7!PTM52,"   ",Inhalt_K7!PTN52)</f>
        <v xml:space="preserve">   </v>
      </c>
      <c r="PTM38" s="81" t="str">
        <f>CONCATENATE(Inhalt_K7!PTN52,"   ",Inhalt_K7!PTO52)</f>
        <v xml:space="preserve">   </v>
      </c>
      <c r="PTN38" s="81" t="str">
        <f>CONCATENATE(Inhalt_K7!PTO52,"   ",Inhalt_K7!PTP52)</f>
        <v xml:space="preserve">   </v>
      </c>
      <c r="PTO38" s="81" t="str">
        <f>CONCATENATE(Inhalt_K7!PTP52,"   ",Inhalt_K7!PTQ52)</f>
        <v xml:space="preserve">   </v>
      </c>
      <c r="PTP38" s="81" t="str">
        <f>CONCATENATE(Inhalt_K7!PTQ52,"   ",Inhalt_K7!PTR52)</f>
        <v xml:space="preserve">   </v>
      </c>
      <c r="PTQ38" s="81" t="str">
        <f>CONCATENATE(Inhalt_K7!PTR52,"   ",Inhalt_K7!PTS52)</f>
        <v xml:space="preserve">   </v>
      </c>
      <c r="PTR38" s="81" t="str">
        <f>CONCATENATE(Inhalt_K7!PTS52,"   ",Inhalt_K7!PTT52)</f>
        <v xml:space="preserve">   </v>
      </c>
      <c r="PTS38" s="81" t="str">
        <f>CONCATENATE(Inhalt_K7!PTT52,"   ",Inhalt_K7!PTU52)</f>
        <v xml:space="preserve">   </v>
      </c>
      <c r="PTT38" s="81" t="str">
        <f>CONCATENATE(Inhalt_K7!PTU52,"   ",Inhalt_K7!PTV52)</f>
        <v xml:space="preserve">   </v>
      </c>
      <c r="PTU38" s="81" t="str">
        <f>CONCATENATE(Inhalt_K7!PTV52,"   ",Inhalt_K7!PTW52)</f>
        <v xml:space="preserve">   </v>
      </c>
      <c r="PTV38" s="81" t="str">
        <f>CONCATENATE(Inhalt_K7!PTW52,"   ",Inhalt_K7!PTX52)</f>
        <v xml:space="preserve">   </v>
      </c>
      <c r="PTW38" s="81" t="str">
        <f>CONCATENATE(Inhalt_K7!PTX52,"   ",Inhalt_K7!PTY52)</f>
        <v xml:space="preserve">   </v>
      </c>
      <c r="PTX38" s="81" t="str">
        <f>CONCATENATE(Inhalt_K7!PTY52,"   ",Inhalt_K7!PTZ52)</f>
        <v xml:space="preserve">   </v>
      </c>
      <c r="PTY38" s="81" t="str">
        <f>CONCATENATE(Inhalt_K7!PTZ52,"   ",Inhalt_K7!PUA52)</f>
        <v xml:space="preserve">   </v>
      </c>
      <c r="PTZ38" s="81" t="str">
        <f>CONCATENATE(Inhalt_K7!PUA52,"   ",Inhalt_K7!PUB52)</f>
        <v xml:space="preserve">   </v>
      </c>
      <c r="PUA38" s="81" t="str">
        <f>CONCATENATE(Inhalt_K7!PUB52,"   ",Inhalt_K7!PUC52)</f>
        <v xml:space="preserve">   </v>
      </c>
      <c r="PUB38" s="81" t="str">
        <f>CONCATENATE(Inhalt_K7!PUC52,"   ",Inhalt_K7!PUD52)</f>
        <v xml:space="preserve">   </v>
      </c>
      <c r="PUC38" s="81" t="str">
        <f>CONCATENATE(Inhalt_K7!PUD52,"   ",Inhalt_K7!PUE52)</f>
        <v xml:space="preserve">   </v>
      </c>
      <c r="PUD38" s="81" t="str">
        <f>CONCATENATE(Inhalt_K7!PUE52,"   ",Inhalt_K7!PUF52)</f>
        <v xml:space="preserve">   </v>
      </c>
      <c r="PUE38" s="81" t="str">
        <f>CONCATENATE(Inhalt_K7!PUF52,"   ",Inhalt_K7!PUG52)</f>
        <v xml:space="preserve">   </v>
      </c>
      <c r="PUF38" s="81" t="str">
        <f>CONCATENATE(Inhalt_K7!PUG52,"   ",Inhalt_K7!PUH52)</f>
        <v xml:space="preserve">   </v>
      </c>
      <c r="PUG38" s="81" t="str">
        <f>CONCATENATE(Inhalt_K7!PUH52,"   ",Inhalt_K7!PUI52)</f>
        <v xml:space="preserve">   </v>
      </c>
      <c r="PUH38" s="81" t="str">
        <f>CONCATENATE(Inhalt_K7!PUI52,"   ",Inhalt_K7!PUJ52)</f>
        <v xml:space="preserve">   </v>
      </c>
      <c r="PUI38" s="81" t="str">
        <f>CONCATENATE(Inhalt_K7!PUJ52,"   ",Inhalt_K7!PUK52)</f>
        <v xml:space="preserve">   </v>
      </c>
      <c r="PUJ38" s="81" t="str">
        <f>CONCATENATE(Inhalt_K7!PUK52,"   ",Inhalt_K7!PUL52)</f>
        <v xml:space="preserve">   </v>
      </c>
      <c r="PUK38" s="81" t="str">
        <f>CONCATENATE(Inhalt_K7!PUL52,"   ",Inhalt_K7!PUM52)</f>
        <v xml:space="preserve">   </v>
      </c>
      <c r="PUL38" s="81" t="str">
        <f>CONCATENATE(Inhalt_K7!PUM52,"   ",Inhalt_K7!PUN52)</f>
        <v xml:space="preserve">   </v>
      </c>
      <c r="PUM38" s="81" t="str">
        <f>CONCATENATE(Inhalt_K7!PUN52,"   ",Inhalt_K7!PUO52)</f>
        <v xml:space="preserve">   </v>
      </c>
      <c r="PUN38" s="81" t="str">
        <f>CONCATENATE(Inhalt_K7!PUO52,"   ",Inhalt_K7!PUP52)</f>
        <v xml:space="preserve">   </v>
      </c>
      <c r="PUO38" s="81" t="str">
        <f>CONCATENATE(Inhalt_K7!PUP52,"   ",Inhalt_K7!PUQ52)</f>
        <v xml:space="preserve">   </v>
      </c>
      <c r="PUP38" s="81" t="str">
        <f>CONCATENATE(Inhalt_K7!PUQ52,"   ",Inhalt_K7!PUR52)</f>
        <v xml:space="preserve">   </v>
      </c>
      <c r="PUQ38" s="81" t="str">
        <f>CONCATENATE(Inhalt_K7!PUR52,"   ",Inhalt_K7!PUS52)</f>
        <v xml:space="preserve">   </v>
      </c>
      <c r="PUR38" s="81" t="str">
        <f>CONCATENATE(Inhalt_K7!PUS52,"   ",Inhalt_K7!PUT52)</f>
        <v xml:space="preserve">   </v>
      </c>
      <c r="PUS38" s="81" t="str">
        <f>CONCATENATE(Inhalt_K7!PUT52,"   ",Inhalt_K7!PUU52)</f>
        <v xml:space="preserve">   </v>
      </c>
      <c r="PUT38" s="81" t="str">
        <f>CONCATENATE(Inhalt_K7!PUU52,"   ",Inhalt_K7!PUV52)</f>
        <v xml:space="preserve">   </v>
      </c>
      <c r="PUU38" s="81" t="str">
        <f>CONCATENATE(Inhalt_K7!PUV52,"   ",Inhalt_K7!PUW52)</f>
        <v xml:space="preserve">   </v>
      </c>
      <c r="PUV38" s="81" t="str">
        <f>CONCATENATE(Inhalt_K7!PUW52,"   ",Inhalt_K7!PUX52)</f>
        <v xml:space="preserve">   </v>
      </c>
      <c r="PUW38" s="81" t="str">
        <f>CONCATENATE(Inhalt_K7!PUX52,"   ",Inhalt_K7!PUY52)</f>
        <v xml:space="preserve">   </v>
      </c>
      <c r="PUX38" s="81" t="str">
        <f>CONCATENATE(Inhalt_K7!PUY52,"   ",Inhalt_K7!PUZ52)</f>
        <v xml:space="preserve">   </v>
      </c>
      <c r="PUY38" s="81" t="str">
        <f>CONCATENATE(Inhalt_K7!PUZ52,"   ",Inhalt_K7!PVA52)</f>
        <v xml:space="preserve">   </v>
      </c>
      <c r="PUZ38" s="81" t="str">
        <f>CONCATENATE(Inhalt_K7!PVA52,"   ",Inhalt_K7!PVB52)</f>
        <v xml:space="preserve">   </v>
      </c>
      <c r="PVA38" s="81" t="str">
        <f>CONCATENATE(Inhalt_K7!PVB52,"   ",Inhalt_K7!PVC52)</f>
        <v xml:space="preserve">   </v>
      </c>
      <c r="PVB38" s="81" t="str">
        <f>CONCATENATE(Inhalt_K7!PVC52,"   ",Inhalt_K7!PVD52)</f>
        <v xml:space="preserve">   </v>
      </c>
      <c r="PVC38" s="81" t="str">
        <f>CONCATENATE(Inhalt_K7!PVD52,"   ",Inhalt_K7!PVE52)</f>
        <v xml:space="preserve">   </v>
      </c>
      <c r="PVD38" s="81" t="str">
        <f>CONCATENATE(Inhalt_K7!PVE52,"   ",Inhalt_K7!PVF52)</f>
        <v xml:space="preserve">   </v>
      </c>
      <c r="PVE38" s="81" t="str">
        <f>CONCATENATE(Inhalt_K7!PVF52,"   ",Inhalt_K7!PVG52)</f>
        <v xml:space="preserve">   </v>
      </c>
      <c r="PVF38" s="81" t="str">
        <f>CONCATENATE(Inhalt_K7!PVG52,"   ",Inhalt_K7!PVH52)</f>
        <v xml:space="preserve">   </v>
      </c>
      <c r="PVG38" s="81" t="str">
        <f>CONCATENATE(Inhalt_K7!PVH52,"   ",Inhalt_K7!PVI52)</f>
        <v xml:space="preserve">   </v>
      </c>
      <c r="PVH38" s="81" t="str">
        <f>CONCATENATE(Inhalt_K7!PVI52,"   ",Inhalt_K7!PVJ52)</f>
        <v xml:space="preserve">   </v>
      </c>
      <c r="PVI38" s="81" t="str">
        <f>CONCATENATE(Inhalt_K7!PVJ52,"   ",Inhalt_K7!PVK52)</f>
        <v xml:space="preserve">   </v>
      </c>
      <c r="PVJ38" s="81" t="str">
        <f>CONCATENATE(Inhalt_K7!PVK52,"   ",Inhalt_K7!PVL52)</f>
        <v xml:space="preserve">   </v>
      </c>
      <c r="PVK38" s="81" t="str">
        <f>CONCATENATE(Inhalt_K7!PVL52,"   ",Inhalt_K7!PVM52)</f>
        <v xml:space="preserve">   </v>
      </c>
      <c r="PVL38" s="81" t="str">
        <f>CONCATENATE(Inhalt_K7!PVM52,"   ",Inhalt_K7!PVN52)</f>
        <v xml:space="preserve">   </v>
      </c>
      <c r="PVM38" s="81" t="str">
        <f>CONCATENATE(Inhalt_K7!PVN52,"   ",Inhalt_K7!PVO52)</f>
        <v xml:space="preserve">   </v>
      </c>
      <c r="PVN38" s="81" t="str">
        <f>CONCATENATE(Inhalt_K7!PVO52,"   ",Inhalt_K7!PVP52)</f>
        <v xml:space="preserve">   </v>
      </c>
      <c r="PVO38" s="81" t="str">
        <f>CONCATENATE(Inhalt_K7!PVP52,"   ",Inhalt_K7!PVQ52)</f>
        <v xml:space="preserve">   </v>
      </c>
      <c r="PVP38" s="81" t="str">
        <f>CONCATENATE(Inhalt_K7!PVQ52,"   ",Inhalt_K7!PVR52)</f>
        <v xml:space="preserve">   </v>
      </c>
      <c r="PVQ38" s="81" t="str">
        <f>CONCATENATE(Inhalt_K7!PVR52,"   ",Inhalt_K7!PVS52)</f>
        <v xml:space="preserve">   </v>
      </c>
      <c r="PVR38" s="81" t="str">
        <f>CONCATENATE(Inhalt_K7!PVS52,"   ",Inhalt_K7!PVT52)</f>
        <v xml:space="preserve">   </v>
      </c>
      <c r="PVS38" s="81" t="str">
        <f>CONCATENATE(Inhalt_K7!PVT52,"   ",Inhalt_K7!PVU52)</f>
        <v xml:space="preserve">   </v>
      </c>
      <c r="PVT38" s="81" t="str">
        <f>CONCATENATE(Inhalt_K7!PVU52,"   ",Inhalt_K7!PVV52)</f>
        <v xml:space="preserve">   </v>
      </c>
      <c r="PVU38" s="81" t="str">
        <f>CONCATENATE(Inhalt_K7!PVV52,"   ",Inhalt_K7!PVW52)</f>
        <v xml:space="preserve">   </v>
      </c>
      <c r="PVV38" s="81" t="str">
        <f>CONCATENATE(Inhalt_K7!PVW52,"   ",Inhalt_K7!PVX52)</f>
        <v xml:space="preserve">   </v>
      </c>
      <c r="PVW38" s="81" t="str">
        <f>CONCATENATE(Inhalt_K7!PVX52,"   ",Inhalt_K7!PVY52)</f>
        <v xml:space="preserve">   </v>
      </c>
      <c r="PVX38" s="81" t="str">
        <f>CONCATENATE(Inhalt_K7!PVY52,"   ",Inhalt_K7!PVZ52)</f>
        <v xml:space="preserve">   </v>
      </c>
      <c r="PVY38" s="81" t="str">
        <f>CONCATENATE(Inhalt_K7!PVZ52,"   ",Inhalt_K7!PWA52)</f>
        <v xml:space="preserve">   </v>
      </c>
      <c r="PVZ38" s="81" t="str">
        <f>CONCATENATE(Inhalt_K7!PWA52,"   ",Inhalt_K7!PWB52)</f>
        <v xml:space="preserve">   </v>
      </c>
      <c r="PWA38" s="81" t="str">
        <f>CONCATENATE(Inhalt_K7!PWB52,"   ",Inhalt_K7!PWC52)</f>
        <v xml:space="preserve">   </v>
      </c>
      <c r="PWB38" s="81" t="str">
        <f>CONCATENATE(Inhalt_K7!PWC52,"   ",Inhalt_K7!PWD52)</f>
        <v xml:space="preserve">   </v>
      </c>
      <c r="PWC38" s="81" t="str">
        <f>CONCATENATE(Inhalt_K7!PWD52,"   ",Inhalt_K7!PWE52)</f>
        <v xml:space="preserve">   </v>
      </c>
      <c r="PWD38" s="81" t="str">
        <f>CONCATENATE(Inhalt_K7!PWE52,"   ",Inhalt_K7!PWF52)</f>
        <v xml:space="preserve">   </v>
      </c>
      <c r="PWE38" s="81" t="str">
        <f>CONCATENATE(Inhalt_K7!PWF52,"   ",Inhalt_K7!PWG52)</f>
        <v xml:space="preserve">   </v>
      </c>
      <c r="PWF38" s="81" t="str">
        <f>CONCATENATE(Inhalt_K7!PWG52,"   ",Inhalt_K7!PWH52)</f>
        <v xml:space="preserve">   </v>
      </c>
      <c r="PWG38" s="81" t="str">
        <f>CONCATENATE(Inhalt_K7!PWH52,"   ",Inhalt_K7!PWI52)</f>
        <v xml:space="preserve">   </v>
      </c>
      <c r="PWH38" s="81" t="str">
        <f>CONCATENATE(Inhalt_K7!PWI52,"   ",Inhalt_K7!PWJ52)</f>
        <v xml:space="preserve">   </v>
      </c>
      <c r="PWI38" s="81" t="str">
        <f>CONCATENATE(Inhalt_K7!PWJ52,"   ",Inhalt_K7!PWK52)</f>
        <v xml:space="preserve">   </v>
      </c>
      <c r="PWJ38" s="81" t="str">
        <f>CONCATENATE(Inhalt_K7!PWK52,"   ",Inhalt_K7!PWL52)</f>
        <v xml:space="preserve">   </v>
      </c>
      <c r="PWK38" s="81" t="str">
        <f>CONCATENATE(Inhalt_K7!PWL52,"   ",Inhalt_K7!PWM52)</f>
        <v xml:space="preserve">   </v>
      </c>
      <c r="PWL38" s="81" t="str">
        <f>CONCATENATE(Inhalt_K7!PWM52,"   ",Inhalt_K7!PWN52)</f>
        <v xml:space="preserve">   </v>
      </c>
      <c r="PWM38" s="81" t="str">
        <f>CONCATENATE(Inhalt_K7!PWN52,"   ",Inhalt_K7!PWO52)</f>
        <v xml:space="preserve">   </v>
      </c>
      <c r="PWN38" s="81" t="str">
        <f>CONCATENATE(Inhalt_K7!PWO52,"   ",Inhalt_K7!PWP52)</f>
        <v xml:space="preserve">   </v>
      </c>
      <c r="PWO38" s="81" t="str">
        <f>CONCATENATE(Inhalt_K7!PWP52,"   ",Inhalt_K7!PWQ52)</f>
        <v xml:space="preserve">   </v>
      </c>
      <c r="PWP38" s="81" t="str">
        <f>CONCATENATE(Inhalt_K7!PWQ52,"   ",Inhalt_K7!PWR52)</f>
        <v xml:space="preserve">   </v>
      </c>
      <c r="PWQ38" s="81" t="str">
        <f>CONCATENATE(Inhalt_K7!PWR52,"   ",Inhalt_K7!PWS52)</f>
        <v xml:space="preserve">   </v>
      </c>
      <c r="PWR38" s="81" t="str">
        <f>CONCATENATE(Inhalt_K7!PWS52,"   ",Inhalt_K7!PWT52)</f>
        <v xml:space="preserve">   </v>
      </c>
      <c r="PWS38" s="81" t="str">
        <f>CONCATENATE(Inhalt_K7!PWT52,"   ",Inhalt_K7!PWU52)</f>
        <v xml:space="preserve">   </v>
      </c>
      <c r="PWT38" s="81" t="str">
        <f>CONCATENATE(Inhalt_K7!PWU52,"   ",Inhalt_K7!PWV52)</f>
        <v xml:space="preserve">   </v>
      </c>
      <c r="PWU38" s="81" t="str">
        <f>CONCATENATE(Inhalt_K7!PWV52,"   ",Inhalt_K7!PWW52)</f>
        <v xml:space="preserve">   </v>
      </c>
      <c r="PWV38" s="81" t="str">
        <f>CONCATENATE(Inhalt_K7!PWW52,"   ",Inhalt_K7!PWX52)</f>
        <v xml:space="preserve">   </v>
      </c>
      <c r="PWW38" s="81" t="str">
        <f>CONCATENATE(Inhalt_K7!PWX52,"   ",Inhalt_K7!PWY52)</f>
        <v xml:space="preserve">   </v>
      </c>
      <c r="PWX38" s="81" t="str">
        <f>CONCATENATE(Inhalt_K7!PWY52,"   ",Inhalt_K7!PWZ52)</f>
        <v xml:space="preserve">   </v>
      </c>
      <c r="PWY38" s="81" t="str">
        <f>CONCATENATE(Inhalt_K7!PWZ52,"   ",Inhalt_K7!PXA52)</f>
        <v xml:space="preserve">   </v>
      </c>
      <c r="PWZ38" s="81" t="str">
        <f>CONCATENATE(Inhalt_K7!PXA52,"   ",Inhalt_K7!PXB52)</f>
        <v xml:space="preserve">   </v>
      </c>
      <c r="PXA38" s="81" t="str">
        <f>CONCATENATE(Inhalt_K7!PXB52,"   ",Inhalt_K7!PXC52)</f>
        <v xml:space="preserve">   </v>
      </c>
      <c r="PXB38" s="81" t="str">
        <f>CONCATENATE(Inhalt_K7!PXC52,"   ",Inhalt_K7!PXD52)</f>
        <v xml:space="preserve">   </v>
      </c>
      <c r="PXC38" s="81" t="str">
        <f>CONCATENATE(Inhalt_K7!PXD52,"   ",Inhalt_K7!PXE52)</f>
        <v xml:space="preserve">   </v>
      </c>
      <c r="PXD38" s="81" t="str">
        <f>CONCATENATE(Inhalt_K7!PXE52,"   ",Inhalt_K7!PXF52)</f>
        <v xml:space="preserve">   </v>
      </c>
      <c r="PXE38" s="81" t="str">
        <f>CONCATENATE(Inhalt_K7!PXF52,"   ",Inhalt_K7!PXG52)</f>
        <v xml:space="preserve">   </v>
      </c>
      <c r="PXF38" s="81" t="str">
        <f>CONCATENATE(Inhalt_K7!PXG52,"   ",Inhalt_K7!PXH52)</f>
        <v xml:space="preserve">   </v>
      </c>
      <c r="PXG38" s="81" t="str">
        <f>CONCATENATE(Inhalt_K7!PXH52,"   ",Inhalt_K7!PXI52)</f>
        <v xml:space="preserve">   </v>
      </c>
      <c r="PXH38" s="81" t="str">
        <f>CONCATENATE(Inhalt_K7!PXI52,"   ",Inhalt_K7!PXJ52)</f>
        <v xml:space="preserve">   </v>
      </c>
      <c r="PXI38" s="81" t="str">
        <f>CONCATENATE(Inhalt_K7!PXJ52,"   ",Inhalt_K7!PXK52)</f>
        <v xml:space="preserve">   </v>
      </c>
      <c r="PXJ38" s="81" t="str">
        <f>CONCATENATE(Inhalt_K7!PXK52,"   ",Inhalt_K7!PXL52)</f>
        <v xml:space="preserve">   </v>
      </c>
      <c r="PXK38" s="81" t="str">
        <f>CONCATENATE(Inhalt_K7!PXL52,"   ",Inhalt_K7!PXM52)</f>
        <v xml:space="preserve">   </v>
      </c>
      <c r="PXL38" s="81" t="str">
        <f>CONCATENATE(Inhalt_K7!PXM52,"   ",Inhalt_K7!PXN52)</f>
        <v xml:space="preserve">   </v>
      </c>
      <c r="PXM38" s="81" t="str">
        <f>CONCATENATE(Inhalt_K7!PXN52,"   ",Inhalt_K7!PXO52)</f>
        <v xml:space="preserve">   </v>
      </c>
      <c r="PXN38" s="81" t="str">
        <f>CONCATENATE(Inhalt_K7!PXO52,"   ",Inhalt_K7!PXP52)</f>
        <v xml:space="preserve">   </v>
      </c>
      <c r="PXO38" s="81" t="str">
        <f>CONCATENATE(Inhalt_K7!PXP52,"   ",Inhalt_K7!PXQ52)</f>
        <v xml:space="preserve">   </v>
      </c>
      <c r="PXP38" s="81" t="str">
        <f>CONCATENATE(Inhalt_K7!PXQ52,"   ",Inhalt_K7!PXR52)</f>
        <v xml:space="preserve">   </v>
      </c>
      <c r="PXQ38" s="81" t="str">
        <f>CONCATENATE(Inhalt_K7!PXR52,"   ",Inhalt_K7!PXS52)</f>
        <v xml:space="preserve">   </v>
      </c>
      <c r="PXR38" s="81" t="str">
        <f>CONCATENATE(Inhalt_K7!PXS52,"   ",Inhalt_K7!PXT52)</f>
        <v xml:space="preserve">   </v>
      </c>
      <c r="PXS38" s="81" t="str">
        <f>CONCATENATE(Inhalt_K7!PXT52,"   ",Inhalt_K7!PXU52)</f>
        <v xml:space="preserve">   </v>
      </c>
      <c r="PXT38" s="81" t="str">
        <f>CONCATENATE(Inhalt_K7!PXU52,"   ",Inhalt_K7!PXV52)</f>
        <v xml:space="preserve">   </v>
      </c>
      <c r="PXU38" s="81" t="str">
        <f>CONCATENATE(Inhalt_K7!PXV52,"   ",Inhalt_K7!PXW52)</f>
        <v xml:space="preserve">   </v>
      </c>
      <c r="PXV38" s="81" t="str">
        <f>CONCATENATE(Inhalt_K7!PXW52,"   ",Inhalt_K7!PXX52)</f>
        <v xml:space="preserve">   </v>
      </c>
      <c r="PXW38" s="81" t="str">
        <f>CONCATENATE(Inhalt_K7!PXX52,"   ",Inhalt_K7!PXY52)</f>
        <v xml:space="preserve">   </v>
      </c>
      <c r="PXX38" s="81" t="str">
        <f>CONCATENATE(Inhalt_K7!PXY52,"   ",Inhalt_K7!PXZ52)</f>
        <v xml:space="preserve">   </v>
      </c>
      <c r="PXY38" s="81" t="str">
        <f>CONCATENATE(Inhalt_K7!PXZ52,"   ",Inhalt_K7!PYA52)</f>
        <v xml:space="preserve">   </v>
      </c>
      <c r="PXZ38" s="81" t="str">
        <f>CONCATENATE(Inhalt_K7!PYA52,"   ",Inhalt_K7!PYB52)</f>
        <v xml:space="preserve">   </v>
      </c>
      <c r="PYA38" s="81" t="str">
        <f>CONCATENATE(Inhalt_K7!PYB52,"   ",Inhalt_K7!PYC52)</f>
        <v xml:space="preserve">   </v>
      </c>
      <c r="PYB38" s="81" t="str">
        <f>CONCATENATE(Inhalt_K7!PYC52,"   ",Inhalt_K7!PYD52)</f>
        <v xml:space="preserve">   </v>
      </c>
      <c r="PYC38" s="81" t="str">
        <f>CONCATENATE(Inhalt_K7!PYD52,"   ",Inhalt_K7!PYE52)</f>
        <v xml:space="preserve">   </v>
      </c>
      <c r="PYD38" s="81" t="str">
        <f>CONCATENATE(Inhalt_K7!PYE52,"   ",Inhalt_K7!PYF52)</f>
        <v xml:space="preserve">   </v>
      </c>
      <c r="PYE38" s="81" t="str">
        <f>CONCATENATE(Inhalt_K7!PYF52,"   ",Inhalt_K7!PYG52)</f>
        <v xml:space="preserve">   </v>
      </c>
      <c r="PYF38" s="81" t="str">
        <f>CONCATENATE(Inhalt_K7!PYG52,"   ",Inhalt_K7!PYH52)</f>
        <v xml:space="preserve">   </v>
      </c>
      <c r="PYG38" s="81" t="str">
        <f>CONCATENATE(Inhalt_K7!PYH52,"   ",Inhalt_K7!PYI52)</f>
        <v xml:space="preserve">   </v>
      </c>
      <c r="PYH38" s="81" t="str">
        <f>CONCATENATE(Inhalt_K7!PYI52,"   ",Inhalt_K7!PYJ52)</f>
        <v xml:space="preserve">   </v>
      </c>
      <c r="PYI38" s="81" t="str">
        <f>CONCATENATE(Inhalt_K7!PYJ52,"   ",Inhalt_K7!PYK52)</f>
        <v xml:space="preserve">   </v>
      </c>
      <c r="PYJ38" s="81" t="str">
        <f>CONCATENATE(Inhalt_K7!PYK52,"   ",Inhalt_K7!PYL52)</f>
        <v xml:space="preserve">   </v>
      </c>
      <c r="PYK38" s="81" t="str">
        <f>CONCATENATE(Inhalt_K7!PYL52,"   ",Inhalt_K7!PYM52)</f>
        <v xml:space="preserve">   </v>
      </c>
      <c r="PYL38" s="81" t="str">
        <f>CONCATENATE(Inhalt_K7!PYM52,"   ",Inhalt_K7!PYN52)</f>
        <v xml:space="preserve">   </v>
      </c>
      <c r="PYM38" s="81" t="str">
        <f>CONCATENATE(Inhalt_K7!PYN52,"   ",Inhalt_K7!PYO52)</f>
        <v xml:space="preserve">   </v>
      </c>
      <c r="PYN38" s="81" t="str">
        <f>CONCATENATE(Inhalt_K7!PYO52,"   ",Inhalt_K7!PYP52)</f>
        <v xml:space="preserve">   </v>
      </c>
      <c r="PYO38" s="81" t="str">
        <f>CONCATENATE(Inhalt_K7!PYP52,"   ",Inhalt_K7!PYQ52)</f>
        <v xml:space="preserve">   </v>
      </c>
      <c r="PYP38" s="81" t="str">
        <f>CONCATENATE(Inhalt_K7!PYQ52,"   ",Inhalt_K7!PYR52)</f>
        <v xml:space="preserve">   </v>
      </c>
      <c r="PYQ38" s="81" t="str">
        <f>CONCATENATE(Inhalt_K7!PYR52,"   ",Inhalt_K7!PYS52)</f>
        <v xml:space="preserve">   </v>
      </c>
      <c r="PYR38" s="81" t="str">
        <f>CONCATENATE(Inhalt_K7!PYS52,"   ",Inhalt_K7!PYT52)</f>
        <v xml:space="preserve">   </v>
      </c>
      <c r="PYS38" s="81" t="str">
        <f>CONCATENATE(Inhalt_K7!PYT52,"   ",Inhalt_K7!PYU52)</f>
        <v xml:space="preserve">   </v>
      </c>
      <c r="PYT38" s="81" t="str">
        <f>CONCATENATE(Inhalt_K7!PYU52,"   ",Inhalt_K7!PYV52)</f>
        <v xml:space="preserve">   </v>
      </c>
      <c r="PYU38" s="81" t="str">
        <f>CONCATENATE(Inhalt_K7!PYV52,"   ",Inhalt_K7!PYW52)</f>
        <v xml:space="preserve">   </v>
      </c>
      <c r="PYV38" s="81" t="str">
        <f>CONCATENATE(Inhalt_K7!PYW52,"   ",Inhalt_K7!PYX52)</f>
        <v xml:space="preserve">   </v>
      </c>
      <c r="PYW38" s="81" t="str">
        <f>CONCATENATE(Inhalt_K7!PYX52,"   ",Inhalt_K7!PYY52)</f>
        <v xml:space="preserve">   </v>
      </c>
      <c r="PYX38" s="81" t="str">
        <f>CONCATENATE(Inhalt_K7!PYY52,"   ",Inhalt_K7!PYZ52)</f>
        <v xml:space="preserve">   </v>
      </c>
      <c r="PYY38" s="81" t="str">
        <f>CONCATENATE(Inhalt_K7!PYZ52,"   ",Inhalt_K7!PZA52)</f>
        <v xml:space="preserve">   </v>
      </c>
      <c r="PYZ38" s="81" t="str">
        <f>CONCATENATE(Inhalt_K7!PZA52,"   ",Inhalt_K7!PZB52)</f>
        <v xml:space="preserve">   </v>
      </c>
      <c r="PZA38" s="81" t="str">
        <f>CONCATENATE(Inhalt_K7!PZB52,"   ",Inhalt_K7!PZC52)</f>
        <v xml:space="preserve">   </v>
      </c>
      <c r="PZB38" s="81" t="str">
        <f>CONCATENATE(Inhalt_K7!PZC52,"   ",Inhalt_K7!PZD52)</f>
        <v xml:space="preserve">   </v>
      </c>
      <c r="PZC38" s="81" t="str">
        <f>CONCATENATE(Inhalt_K7!PZD52,"   ",Inhalt_K7!PZE52)</f>
        <v xml:space="preserve">   </v>
      </c>
      <c r="PZD38" s="81" t="str">
        <f>CONCATENATE(Inhalt_K7!PZE52,"   ",Inhalt_K7!PZF52)</f>
        <v xml:space="preserve">   </v>
      </c>
      <c r="PZE38" s="81" t="str">
        <f>CONCATENATE(Inhalt_K7!PZF52,"   ",Inhalt_K7!PZG52)</f>
        <v xml:space="preserve">   </v>
      </c>
      <c r="PZF38" s="81" t="str">
        <f>CONCATENATE(Inhalt_K7!PZG52,"   ",Inhalt_K7!PZH52)</f>
        <v xml:space="preserve">   </v>
      </c>
      <c r="PZG38" s="81" t="str">
        <f>CONCATENATE(Inhalt_K7!PZH52,"   ",Inhalt_K7!PZI52)</f>
        <v xml:space="preserve">   </v>
      </c>
      <c r="PZH38" s="81" t="str">
        <f>CONCATENATE(Inhalt_K7!PZI52,"   ",Inhalt_K7!PZJ52)</f>
        <v xml:space="preserve">   </v>
      </c>
      <c r="PZI38" s="81" t="str">
        <f>CONCATENATE(Inhalt_K7!PZJ52,"   ",Inhalt_K7!PZK52)</f>
        <v xml:space="preserve">   </v>
      </c>
      <c r="PZJ38" s="81" t="str">
        <f>CONCATENATE(Inhalt_K7!PZK52,"   ",Inhalt_K7!PZL52)</f>
        <v xml:space="preserve">   </v>
      </c>
      <c r="PZK38" s="81" t="str">
        <f>CONCATENATE(Inhalt_K7!PZL52,"   ",Inhalt_K7!PZM52)</f>
        <v xml:space="preserve">   </v>
      </c>
      <c r="PZL38" s="81" t="str">
        <f>CONCATENATE(Inhalt_K7!PZM52,"   ",Inhalt_K7!PZN52)</f>
        <v xml:space="preserve">   </v>
      </c>
      <c r="PZM38" s="81" t="str">
        <f>CONCATENATE(Inhalt_K7!PZN52,"   ",Inhalt_K7!PZO52)</f>
        <v xml:space="preserve">   </v>
      </c>
      <c r="PZN38" s="81" t="str">
        <f>CONCATENATE(Inhalt_K7!PZO52,"   ",Inhalt_K7!PZP52)</f>
        <v xml:space="preserve">   </v>
      </c>
      <c r="PZO38" s="81" t="str">
        <f>CONCATENATE(Inhalt_K7!PZP52,"   ",Inhalt_K7!PZQ52)</f>
        <v xml:space="preserve">   </v>
      </c>
      <c r="PZP38" s="81" t="str">
        <f>CONCATENATE(Inhalt_K7!PZQ52,"   ",Inhalt_K7!PZR52)</f>
        <v xml:space="preserve">   </v>
      </c>
      <c r="PZQ38" s="81" t="str">
        <f>CONCATENATE(Inhalt_K7!PZR52,"   ",Inhalt_K7!PZS52)</f>
        <v xml:space="preserve">   </v>
      </c>
      <c r="PZR38" s="81" t="str">
        <f>CONCATENATE(Inhalt_K7!PZS52,"   ",Inhalt_K7!PZT52)</f>
        <v xml:space="preserve">   </v>
      </c>
      <c r="PZS38" s="81" t="str">
        <f>CONCATENATE(Inhalt_K7!PZT52,"   ",Inhalt_K7!PZU52)</f>
        <v xml:space="preserve">   </v>
      </c>
      <c r="PZT38" s="81" t="str">
        <f>CONCATENATE(Inhalt_K7!PZU52,"   ",Inhalt_K7!PZV52)</f>
        <v xml:space="preserve">   </v>
      </c>
      <c r="PZU38" s="81" t="str">
        <f>CONCATENATE(Inhalt_K7!PZV52,"   ",Inhalt_K7!PZW52)</f>
        <v xml:space="preserve">   </v>
      </c>
      <c r="PZV38" s="81" t="str">
        <f>CONCATENATE(Inhalt_K7!PZW52,"   ",Inhalt_K7!PZX52)</f>
        <v xml:space="preserve">   </v>
      </c>
      <c r="PZW38" s="81" t="str">
        <f>CONCATENATE(Inhalt_K7!PZX52,"   ",Inhalt_K7!PZY52)</f>
        <v xml:space="preserve">   </v>
      </c>
      <c r="PZX38" s="81" t="str">
        <f>CONCATENATE(Inhalt_K7!PZY52,"   ",Inhalt_K7!PZZ52)</f>
        <v xml:space="preserve">   </v>
      </c>
      <c r="PZY38" s="81" t="str">
        <f>CONCATENATE(Inhalt_K7!PZZ52,"   ",Inhalt_K7!QAA52)</f>
        <v xml:space="preserve">   </v>
      </c>
      <c r="PZZ38" s="81" t="str">
        <f>CONCATENATE(Inhalt_K7!QAA52,"   ",Inhalt_K7!QAB52)</f>
        <v xml:space="preserve">   </v>
      </c>
      <c r="QAA38" s="81" t="str">
        <f>CONCATENATE(Inhalt_K7!QAB52,"   ",Inhalt_K7!QAC52)</f>
        <v xml:space="preserve">   </v>
      </c>
      <c r="QAB38" s="81" t="str">
        <f>CONCATENATE(Inhalt_K7!QAC52,"   ",Inhalt_K7!QAD52)</f>
        <v xml:space="preserve">   </v>
      </c>
      <c r="QAC38" s="81" t="str">
        <f>CONCATENATE(Inhalt_K7!QAD52,"   ",Inhalt_K7!QAE52)</f>
        <v xml:space="preserve">   </v>
      </c>
      <c r="QAD38" s="81" t="str">
        <f>CONCATENATE(Inhalt_K7!QAE52,"   ",Inhalt_K7!QAF52)</f>
        <v xml:space="preserve">   </v>
      </c>
      <c r="QAE38" s="81" t="str">
        <f>CONCATENATE(Inhalt_K7!QAF52,"   ",Inhalt_K7!QAG52)</f>
        <v xml:space="preserve">   </v>
      </c>
      <c r="QAF38" s="81" t="str">
        <f>CONCATENATE(Inhalt_K7!QAG52,"   ",Inhalt_K7!QAH52)</f>
        <v xml:space="preserve">   </v>
      </c>
      <c r="QAG38" s="81" t="str">
        <f>CONCATENATE(Inhalt_K7!QAH52,"   ",Inhalt_K7!QAI52)</f>
        <v xml:space="preserve">   </v>
      </c>
      <c r="QAH38" s="81" t="str">
        <f>CONCATENATE(Inhalt_K7!QAI52,"   ",Inhalt_K7!QAJ52)</f>
        <v xml:space="preserve">   </v>
      </c>
      <c r="QAI38" s="81" t="str">
        <f>CONCATENATE(Inhalt_K7!QAJ52,"   ",Inhalt_K7!QAK52)</f>
        <v xml:space="preserve">   </v>
      </c>
      <c r="QAJ38" s="81" t="str">
        <f>CONCATENATE(Inhalt_K7!QAK52,"   ",Inhalt_K7!QAL52)</f>
        <v xml:space="preserve">   </v>
      </c>
      <c r="QAK38" s="81" t="str">
        <f>CONCATENATE(Inhalt_K7!QAL52,"   ",Inhalt_K7!QAM52)</f>
        <v xml:space="preserve">   </v>
      </c>
      <c r="QAL38" s="81" t="str">
        <f>CONCATENATE(Inhalt_K7!QAM52,"   ",Inhalt_K7!QAN52)</f>
        <v xml:space="preserve">   </v>
      </c>
      <c r="QAM38" s="81" t="str">
        <f>CONCATENATE(Inhalt_K7!QAN52,"   ",Inhalt_K7!QAO52)</f>
        <v xml:space="preserve">   </v>
      </c>
      <c r="QAN38" s="81" t="str">
        <f>CONCATENATE(Inhalt_K7!QAO52,"   ",Inhalt_K7!QAP52)</f>
        <v xml:space="preserve">   </v>
      </c>
      <c r="QAO38" s="81" t="str">
        <f>CONCATENATE(Inhalt_K7!QAP52,"   ",Inhalt_K7!QAQ52)</f>
        <v xml:space="preserve">   </v>
      </c>
      <c r="QAP38" s="81" t="str">
        <f>CONCATENATE(Inhalt_K7!QAQ52,"   ",Inhalt_K7!QAR52)</f>
        <v xml:space="preserve">   </v>
      </c>
      <c r="QAQ38" s="81" t="str">
        <f>CONCATENATE(Inhalt_K7!QAR52,"   ",Inhalt_K7!QAS52)</f>
        <v xml:space="preserve">   </v>
      </c>
      <c r="QAR38" s="81" t="str">
        <f>CONCATENATE(Inhalt_K7!QAS52,"   ",Inhalt_K7!QAT52)</f>
        <v xml:space="preserve">   </v>
      </c>
      <c r="QAS38" s="81" t="str">
        <f>CONCATENATE(Inhalt_K7!QAT52,"   ",Inhalt_K7!QAU52)</f>
        <v xml:space="preserve">   </v>
      </c>
      <c r="QAT38" s="81" t="str">
        <f>CONCATENATE(Inhalt_K7!QAU52,"   ",Inhalt_K7!QAV52)</f>
        <v xml:space="preserve">   </v>
      </c>
      <c r="QAU38" s="81" t="str">
        <f>CONCATENATE(Inhalt_K7!QAV52,"   ",Inhalt_K7!QAW52)</f>
        <v xml:space="preserve">   </v>
      </c>
      <c r="QAV38" s="81" t="str">
        <f>CONCATENATE(Inhalt_K7!QAW52,"   ",Inhalt_K7!QAX52)</f>
        <v xml:space="preserve">   </v>
      </c>
      <c r="QAW38" s="81" t="str">
        <f>CONCATENATE(Inhalt_K7!QAX52,"   ",Inhalt_K7!QAY52)</f>
        <v xml:space="preserve">   </v>
      </c>
      <c r="QAX38" s="81" t="str">
        <f>CONCATENATE(Inhalt_K7!QAY52,"   ",Inhalt_K7!QAZ52)</f>
        <v xml:space="preserve">   </v>
      </c>
      <c r="QAY38" s="81" t="str">
        <f>CONCATENATE(Inhalt_K7!QAZ52,"   ",Inhalt_K7!QBA52)</f>
        <v xml:space="preserve">   </v>
      </c>
      <c r="QAZ38" s="81" t="str">
        <f>CONCATENATE(Inhalt_K7!QBA52,"   ",Inhalt_K7!QBB52)</f>
        <v xml:space="preserve">   </v>
      </c>
      <c r="QBA38" s="81" t="str">
        <f>CONCATENATE(Inhalt_K7!QBB52,"   ",Inhalt_K7!QBC52)</f>
        <v xml:space="preserve">   </v>
      </c>
      <c r="QBB38" s="81" t="str">
        <f>CONCATENATE(Inhalt_K7!QBC52,"   ",Inhalt_K7!QBD52)</f>
        <v xml:space="preserve">   </v>
      </c>
      <c r="QBC38" s="81" t="str">
        <f>CONCATENATE(Inhalt_K7!QBD52,"   ",Inhalt_K7!QBE52)</f>
        <v xml:space="preserve">   </v>
      </c>
      <c r="QBD38" s="81" t="str">
        <f>CONCATENATE(Inhalt_K7!QBE52,"   ",Inhalt_K7!QBF52)</f>
        <v xml:space="preserve">   </v>
      </c>
      <c r="QBE38" s="81" t="str">
        <f>CONCATENATE(Inhalt_K7!QBF52,"   ",Inhalt_K7!QBG52)</f>
        <v xml:space="preserve">   </v>
      </c>
      <c r="QBF38" s="81" t="str">
        <f>CONCATENATE(Inhalt_K7!QBG52,"   ",Inhalt_K7!QBH52)</f>
        <v xml:space="preserve">   </v>
      </c>
      <c r="QBG38" s="81" t="str">
        <f>CONCATENATE(Inhalt_K7!QBH52,"   ",Inhalt_K7!QBI52)</f>
        <v xml:space="preserve">   </v>
      </c>
      <c r="QBH38" s="81" t="str">
        <f>CONCATENATE(Inhalt_K7!QBI52,"   ",Inhalt_K7!QBJ52)</f>
        <v xml:space="preserve">   </v>
      </c>
      <c r="QBI38" s="81" t="str">
        <f>CONCATENATE(Inhalt_K7!QBJ52,"   ",Inhalt_K7!QBK52)</f>
        <v xml:space="preserve">   </v>
      </c>
      <c r="QBJ38" s="81" t="str">
        <f>CONCATENATE(Inhalt_K7!QBK52,"   ",Inhalt_K7!QBL52)</f>
        <v xml:space="preserve">   </v>
      </c>
      <c r="QBK38" s="81" t="str">
        <f>CONCATENATE(Inhalt_K7!QBL52,"   ",Inhalt_K7!QBM52)</f>
        <v xml:space="preserve">   </v>
      </c>
      <c r="QBL38" s="81" t="str">
        <f>CONCATENATE(Inhalt_K7!QBM52,"   ",Inhalt_K7!QBN52)</f>
        <v xml:space="preserve">   </v>
      </c>
      <c r="QBM38" s="81" t="str">
        <f>CONCATENATE(Inhalt_K7!QBN52,"   ",Inhalt_K7!QBO52)</f>
        <v xml:space="preserve">   </v>
      </c>
      <c r="QBN38" s="81" t="str">
        <f>CONCATENATE(Inhalt_K7!QBO52,"   ",Inhalt_K7!QBP52)</f>
        <v xml:space="preserve">   </v>
      </c>
      <c r="QBO38" s="81" t="str">
        <f>CONCATENATE(Inhalt_K7!QBP52,"   ",Inhalt_K7!QBQ52)</f>
        <v xml:space="preserve">   </v>
      </c>
      <c r="QBP38" s="81" t="str">
        <f>CONCATENATE(Inhalt_K7!QBQ52,"   ",Inhalt_K7!QBR52)</f>
        <v xml:space="preserve">   </v>
      </c>
      <c r="QBQ38" s="81" t="str">
        <f>CONCATENATE(Inhalt_K7!QBR52,"   ",Inhalt_K7!QBS52)</f>
        <v xml:space="preserve">   </v>
      </c>
      <c r="QBR38" s="81" t="str">
        <f>CONCATENATE(Inhalt_K7!QBS52,"   ",Inhalt_K7!QBT52)</f>
        <v xml:space="preserve">   </v>
      </c>
      <c r="QBS38" s="81" t="str">
        <f>CONCATENATE(Inhalt_K7!QBT52,"   ",Inhalt_K7!QBU52)</f>
        <v xml:space="preserve">   </v>
      </c>
      <c r="QBT38" s="81" t="str">
        <f>CONCATENATE(Inhalt_K7!QBU52,"   ",Inhalt_K7!QBV52)</f>
        <v xml:space="preserve">   </v>
      </c>
      <c r="QBU38" s="81" t="str">
        <f>CONCATENATE(Inhalt_K7!QBV52,"   ",Inhalt_K7!QBW52)</f>
        <v xml:space="preserve">   </v>
      </c>
      <c r="QBV38" s="81" t="str">
        <f>CONCATENATE(Inhalt_K7!QBW52,"   ",Inhalt_K7!QBX52)</f>
        <v xml:space="preserve">   </v>
      </c>
      <c r="QBW38" s="81" t="str">
        <f>CONCATENATE(Inhalt_K7!QBX52,"   ",Inhalt_K7!QBY52)</f>
        <v xml:space="preserve">   </v>
      </c>
      <c r="QBX38" s="81" t="str">
        <f>CONCATENATE(Inhalt_K7!QBY52,"   ",Inhalt_K7!QBZ52)</f>
        <v xml:space="preserve">   </v>
      </c>
      <c r="QBY38" s="81" t="str">
        <f>CONCATENATE(Inhalt_K7!QBZ52,"   ",Inhalt_K7!QCA52)</f>
        <v xml:space="preserve">   </v>
      </c>
      <c r="QBZ38" s="81" t="str">
        <f>CONCATENATE(Inhalt_K7!QCA52,"   ",Inhalt_K7!QCB52)</f>
        <v xml:space="preserve">   </v>
      </c>
      <c r="QCA38" s="81" t="str">
        <f>CONCATENATE(Inhalt_K7!QCB52,"   ",Inhalt_K7!QCC52)</f>
        <v xml:space="preserve">   </v>
      </c>
      <c r="QCB38" s="81" t="str">
        <f>CONCATENATE(Inhalt_K7!QCC52,"   ",Inhalt_K7!QCD52)</f>
        <v xml:space="preserve">   </v>
      </c>
      <c r="QCC38" s="81" t="str">
        <f>CONCATENATE(Inhalt_K7!QCD52,"   ",Inhalt_K7!QCE52)</f>
        <v xml:space="preserve">   </v>
      </c>
      <c r="QCD38" s="81" t="str">
        <f>CONCATENATE(Inhalt_K7!QCE52,"   ",Inhalt_K7!QCF52)</f>
        <v xml:space="preserve">   </v>
      </c>
      <c r="QCE38" s="81" t="str">
        <f>CONCATENATE(Inhalt_K7!QCF52,"   ",Inhalt_K7!QCG52)</f>
        <v xml:space="preserve">   </v>
      </c>
      <c r="QCF38" s="81" t="str">
        <f>CONCATENATE(Inhalt_K7!QCG52,"   ",Inhalt_K7!QCH52)</f>
        <v xml:space="preserve">   </v>
      </c>
      <c r="QCG38" s="81" t="str">
        <f>CONCATENATE(Inhalt_K7!QCH52,"   ",Inhalt_K7!QCI52)</f>
        <v xml:space="preserve">   </v>
      </c>
      <c r="QCH38" s="81" t="str">
        <f>CONCATENATE(Inhalt_K7!QCI52,"   ",Inhalt_K7!QCJ52)</f>
        <v xml:space="preserve">   </v>
      </c>
      <c r="QCI38" s="81" t="str">
        <f>CONCATENATE(Inhalt_K7!QCJ52,"   ",Inhalt_K7!QCK52)</f>
        <v xml:space="preserve">   </v>
      </c>
      <c r="QCJ38" s="81" t="str">
        <f>CONCATENATE(Inhalt_K7!QCK52,"   ",Inhalt_K7!QCL52)</f>
        <v xml:space="preserve">   </v>
      </c>
      <c r="QCK38" s="81" t="str">
        <f>CONCATENATE(Inhalt_K7!QCL52,"   ",Inhalt_K7!QCM52)</f>
        <v xml:space="preserve">   </v>
      </c>
      <c r="QCL38" s="81" t="str">
        <f>CONCATENATE(Inhalt_K7!QCM52,"   ",Inhalt_K7!QCN52)</f>
        <v xml:space="preserve">   </v>
      </c>
      <c r="QCM38" s="81" t="str">
        <f>CONCATENATE(Inhalt_K7!QCN52,"   ",Inhalt_K7!QCO52)</f>
        <v xml:space="preserve">   </v>
      </c>
      <c r="QCN38" s="81" t="str">
        <f>CONCATENATE(Inhalt_K7!QCO52,"   ",Inhalt_K7!QCP52)</f>
        <v xml:space="preserve">   </v>
      </c>
      <c r="QCO38" s="81" t="str">
        <f>CONCATENATE(Inhalt_K7!QCP52,"   ",Inhalt_K7!QCQ52)</f>
        <v xml:space="preserve">   </v>
      </c>
      <c r="QCP38" s="81" t="str">
        <f>CONCATENATE(Inhalt_K7!QCQ52,"   ",Inhalt_K7!QCR52)</f>
        <v xml:space="preserve">   </v>
      </c>
      <c r="QCQ38" s="81" t="str">
        <f>CONCATENATE(Inhalt_K7!QCR52,"   ",Inhalt_K7!QCS52)</f>
        <v xml:space="preserve">   </v>
      </c>
      <c r="QCR38" s="81" t="str">
        <f>CONCATENATE(Inhalt_K7!QCS52,"   ",Inhalt_K7!QCT52)</f>
        <v xml:space="preserve">   </v>
      </c>
      <c r="QCS38" s="81" t="str">
        <f>CONCATENATE(Inhalt_K7!QCT52,"   ",Inhalt_K7!QCU52)</f>
        <v xml:space="preserve">   </v>
      </c>
      <c r="QCT38" s="81" t="str">
        <f>CONCATENATE(Inhalt_K7!QCU52,"   ",Inhalt_K7!QCV52)</f>
        <v xml:space="preserve">   </v>
      </c>
      <c r="QCU38" s="81" t="str">
        <f>CONCATENATE(Inhalt_K7!QCV52,"   ",Inhalt_K7!QCW52)</f>
        <v xml:space="preserve">   </v>
      </c>
      <c r="QCV38" s="81" t="str">
        <f>CONCATENATE(Inhalt_K7!QCW52,"   ",Inhalt_K7!QCX52)</f>
        <v xml:space="preserve">   </v>
      </c>
      <c r="QCW38" s="81" t="str">
        <f>CONCATENATE(Inhalt_K7!QCX52,"   ",Inhalt_K7!QCY52)</f>
        <v xml:space="preserve">   </v>
      </c>
      <c r="QCX38" s="81" t="str">
        <f>CONCATENATE(Inhalt_K7!QCY52,"   ",Inhalt_K7!QCZ52)</f>
        <v xml:space="preserve">   </v>
      </c>
      <c r="QCY38" s="81" t="str">
        <f>CONCATENATE(Inhalt_K7!QCZ52,"   ",Inhalt_K7!QDA52)</f>
        <v xml:space="preserve">   </v>
      </c>
      <c r="QCZ38" s="81" t="str">
        <f>CONCATENATE(Inhalt_K7!QDA52,"   ",Inhalt_K7!QDB52)</f>
        <v xml:space="preserve">   </v>
      </c>
      <c r="QDA38" s="81" t="str">
        <f>CONCATENATE(Inhalt_K7!QDB52,"   ",Inhalt_K7!QDC52)</f>
        <v xml:space="preserve">   </v>
      </c>
      <c r="QDB38" s="81" t="str">
        <f>CONCATENATE(Inhalt_K7!QDC52,"   ",Inhalt_K7!QDD52)</f>
        <v xml:space="preserve">   </v>
      </c>
      <c r="QDC38" s="81" t="str">
        <f>CONCATENATE(Inhalt_K7!QDD52,"   ",Inhalt_K7!QDE52)</f>
        <v xml:space="preserve">   </v>
      </c>
      <c r="QDD38" s="81" t="str">
        <f>CONCATENATE(Inhalt_K7!QDE52,"   ",Inhalt_K7!QDF52)</f>
        <v xml:space="preserve">   </v>
      </c>
      <c r="QDE38" s="81" t="str">
        <f>CONCATENATE(Inhalt_K7!QDF52,"   ",Inhalt_K7!QDG52)</f>
        <v xml:space="preserve">   </v>
      </c>
      <c r="QDF38" s="81" t="str">
        <f>CONCATENATE(Inhalt_K7!QDG52,"   ",Inhalt_K7!QDH52)</f>
        <v xml:space="preserve">   </v>
      </c>
      <c r="QDG38" s="81" t="str">
        <f>CONCATENATE(Inhalt_K7!QDH52,"   ",Inhalt_K7!QDI52)</f>
        <v xml:space="preserve">   </v>
      </c>
      <c r="QDH38" s="81" t="str">
        <f>CONCATENATE(Inhalt_K7!QDI52,"   ",Inhalt_K7!QDJ52)</f>
        <v xml:space="preserve">   </v>
      </c>
      <c r="QDI38" s="81" t="str">
        <f>CONCATENATE(Inhalt_K7!QDJ52,"   ",Inhalt_K7!QDK52)</f>
        <v xml:space="preserve">   </v>
      </c>
      <c r="QDJ38" s="81" t="str">
        <f>CONCATENATE(Inhalt_K7!QDK52,"   ",Inhalt_K7!QDL52)</f>
        <v xml:space="preserve">   </v>
      </c>
      <c r="QDK38" s="81" t="str">
        <f>CONCATENATE(Inhalt_K7!QDL52,"   ",Inhalt_K7!QDM52)</f>
        <v xml:space="preserve">   </v>
      </c>
      <c r="QDL38" s="81" t="str">
        <f>CONCATENATE(Inhalt_K7!QDM52,"   ",Inhalt_K7!QDN52)</f>
        <v xml:space="preserve">   </v>
      </c>
      <c r="QDM38" s="81" t="str">
        <f>CONCATENATE(Inhalt_K7!QDN52,"   ",Inhalt_K7!QDO52)</f>
        <v xml:space="preserve">   </v>
      </c>
      <c r="QDN38" s="81" t="str">
        <f>CONCATENATE(Inhalt_K7!QDO52,"   ",Inhalt_K7!QDP52)</f>
        <v xml:space="preserve">   </v>
      </c>
      <c r="QDO38" s="81" t="str">
        <f>CONCATENATE(Inhalt_K7!QDP52,"   ",Inhalt_K7!QDQ52)</f>
        <v xml:space="preserve">   </v>
      </c>
      <c r="QDP38" s="81" t="str">
        <f>CONCATENATE(Inhalt_K7!QDQ52,"   ",Inhalt_K7!QDR52)</f>
        <v xml:space="preserve">   </v>
      </c>
      <c r="QDQ38" s="81" t="str">
        <f>CONCATENATE(Inhalt_K7!QDR52,"   ",Inhalt_K7!QDS52)</f>
        <v xml:space="preserve">   </v>
      </c>
      <c r="QDR38" s="81" t="str">
        <f>CONCATENATE(Inhalt_K7!QDS52,"   ",Inhalt_K7!QDT52)</f>
        <v xml:space="preserve">   </v>
      </c>
      <c r="QDS38" s="81" t="str">
        <f>CONCATENATE(Inhalt_K7!QDT52,"   ",Inhalt_K7!QDU52)</f>
        <v xml:space="preserve">   </v>
      </c>
      <c r="QDT38" s="81" t="str">
        <f>CONCATENATE(Inhalt_K7!QDU52,"   ",Inhalt_K7!QDV52)</f>
        <v xml:space="preserve">   </v>
      </c>
      <c r="QDU38" s="81" t="str">
        <f>CONCATENATE(Inhalt_K7!QDV52,"   ",Inhalt_K7!QDW52)</f>
        <v xml:space="preserve">   </v>
      </c>
      <c r="QDV38" s="81" t="str">
        <f>CONCATENATE(Inhalt_K7!QDW52,"   ",Inhalt_K7!QDX52)</f>
        <v xml:space="preserve">   </v>
      </c>
      <c r="QDW38" s="81" t="str">
        <f>CONCATENATE(Inhalt_K7!QDX52,"   ",Inhalt_K7!QDY52)</f>
        <v xml:space="preserve">   </v>
      </c>
      <c r="QDX38" s="81" t="str">
        <f>CONCATENATE(Inhalt_K7!QDY52,"   ",Inhalt_K7!QDZ52)</f>
        <v xml:space="preserve">   </v>
      </c>
      <c r="QDY38" s="81" t="str">
        <f>CONCATENATE(Inhalt_K7!QDZ52,"   ",Inhalt_K7!QEA52)</f>
        <v xml:space="preserve">   </v>
      </c>
      <c r="QDZ38" s="81" t="str">
        <f>CONCATENATE(Inhalt_K7!QEA52,"   ",Inhalt_K7!QEB52)</f>
        <v xml:space="preserve">   </v>
      </c>
      <c r="QEA38" s="81" t="str">
        <f>CONCATENATE(Inhalt_K7!QEB52,"   ",Inhalt_K7!QEC52)</f>
        <v xml:space="preserve">   </v>
      </c>
      <c r="QEB38" s="81" t="str">
        <f>CONCATENATE(Inhalt_K7!QEC52,"   ",Inhalt_K7!QED52)</f>
        <v xml:space="preserve">   </v>
      </c>
      <c r="QEC38" s="81" t="str">
        <f>CONCATENATE(Inhalt_K7!QED52,"   ",Inhalt_K7!QEE52)</f>
        <v xml:space="preserve">   </v>
      </c>
      <c r="QED38" s="81" t="str">
        <f>CONCATENATE(Inhalt_K7!QEE52,"   ",Inhalt_K7!QEF52)</f>
        <v xml:space="preserve">   </v>
      </c>
      <c r="QEE38" s="81" t="str">
        <f>CONCATENATE(Inhalt_K7!QEF52,"   ",Inhalt_K7!QEG52)</f>
        <v xml:space="preserve">   </v>
      </c>
      <c r="QEF38" s="81" t="str">
        <f>CONCATENATE(Inhalt_K7!QEG52,"   ",Inhalt_K7!QEH52)</f>
        <v xml:space="preserve">   </v>
      </c>
      <c r="QEG38" s="81" t="str">
        <f>CONCATENATE(Inhalt_K7!QEH52,"   ",Inhalt_K7!QEI52)</f>
        <v xml:space="preserve">   </v>
      </c>
      <c r="QEH38" s="81" t="str">
        <f>CONCATENATE(Inhalt_K7!QEI52,"   ",Inhalt_K7!QEJ52)</f>
        <v xml:space="preserve">   </v>
      </c>
      <c r="QEI38" s="81" t="str">
        <f>CONCATENATE(Inhalt_K7!QEJ52,"   ",Inhalt_K7!QEK52)</f>
        <v xml:space="preserve">   </v>
      </c>
      <c r="QEJ38" s="81" t="str">
        <f>CONCATENATE(Inhalt_K7!QEK52,"   ",Inhalt_K7!QEL52)</f>
        <v xml:space="preserve">   </v>
      </c>
      <c r="QEK38" s="81" t="str">
        <f>CONCATENATE(Inhalt_K7!QEL52,"   ",Inhalt_K7!QEM52)</f>
        <v xml:space="preserve">   </v>
      </c>
      <c r="QEL38" s="81" t="str">
        <f>CONCATENATE(Inhalt_K7!QEM52,"   ",Inhalt_K7!QEN52)</f>
        <v xml:space="preserve">   </v>
      </c>
      <c r="QEM38" s="81" t="str">
        <f>CONCATENATE(Inhalt_K7!QEN52,"   ",Inhalt_K7!QEO52)</f>
        <v xml:space="preserve">   </v>
      </c>
      <c r="QEN38" s="81" t="str">
        <f>CONCATENATE(Inhalt_K7!QEO52,"   ",Inhalt_K7!QEP52)</f>
        <v xml:space="preserve">   </v>
      </c>
      <c r="QEO38" s="81" t="str">
        <f>CONCATENATE(Inhalt_K7!QEP52,"   ",Inhalt_K7!QEQ52)</f>
        <v xml:space="preserve">   </v>
      </c>
      <c r="QEP38" s="81" t="str">
        <f>CONCATENATE(Inhalt_K7!QEQ52,"   ",Inhalt_K7!QER52)</f>
        <v xml:space="preserve">   </v>
      </c>
      <c r="QEQ38" s="81" t="str">
        <f>CONCATENATE(Inhalt_K7!QER52,"   ",Inhalt_K7!QES52)</f>
        <v xml:space="preserve">   </v>
      </c>
      <c r="QER38" s="81" t="str">
        <f>CONCATENATE(Inhalt_K7!QES52,"   ",Inhalt_K7!QET52)</f>
        <v xml:space="preserve">   </v>
      </c>
      <c r="QES38" s="81" t="str">
        <f>CONCATENATE(Inhalt_K7!QET52,"   ",Inhalt_K7!QEU52)</f>
        <v xml:space="preserve">   </v>
      </c>
      <c r="QET38" s="81" t="str">
        <f>CONCATENATE(Inhalt_K7!QEU52,"   ",Inhalt_K7!QEV52)</f>
        <v xml:space="preserve">   </v>
      </c>
      <c r="QEU38" s="81" t="str">
        <f>CONCATENATE(Inhalt_K7!QEV52,"   ",Inhalt_K7!QEW52)</f>
        <v xml:space="preserve">   </v>
      </c>
      <c r="QEV38" s="81" t="str">
        <f>CONCATENATE(Inhalt_K7!QEW52,"   ",Inhalt_K7!QEX52)</f>
        <v xml:space="preserve">   </v>
      </c>
      <c r="QEW38" s="81" t="str">
        <f>CONCATENATE(Inhalt_K7!QEX52,"   ",Inhalt_K7!QEY52)</f>
        <v xml:space="preserve">   </v>
      </c>
      <c r="QEX38" s="81" t="str">
        <f>CONCATENATE(Inhalt_K7!QEY52,"   ",Inhalt_K7!QEZ52)</f>
        <v xml:space="preserve">   </v>
      </c>
      <c r="QEY38" s="81" t="str">
        <f>CONCATENATE(Inhalt_K7!QEZ52,"   ",Inhalt_K7!QFA52)</f>
        <v xml:space="preserve">   </v>
      </c>
      <c r="QEZ38" s="81" t="str">
        <f>CONCATENATE(Inhalt_K7!QFA52,"   ",Inhalt_K7!QFB52)</f>
        <v xml:space="preserve">   </v>
      </c>
      <c r="QFA38" s="81" t="str">
        <f>CONCATENATE(Inhalt_K7!QFB52,"   ",Inhalt_K7!QFC52)</f>
        <v xml:space="preserve">   </v>
      </c>
      <c r="QFB38" s="81" t="str">
        <f>CONCATENATE(Inhalt_K7!QFC52,"   ",Inhalt_K7!QFD52)</f>
        <v xml:space="preserve">   </v>
      </c>
      <c r="QFC38" s="81" t="str">
        <f>CONCATENATE(Inhalt_K7!QFD52,"   ",Inhalt_K7!QFE52)</f>
        <v xml:space="preserve">   </v>
      </c>
      <c r="QFD38" s="81" t="str">
        <f>CONCATENATE(Inhalt_K7!QFE52,"   ",Inhalt_K7!QFF52)</f>
        <v xml:space="preserve">   </v>
      </c>
      <c r="QFE38" s="81" t="str">
        <f>CONCATENATE(Inhalt_K7!QFF52,"   ",Inhalt_K7!QFG52)</f>
        <v xml:space="preserve">   </v>
      </c>
      <c r="QFF38" s="81" t="str">
        <f>CONCATENATE(Inhalt_K7!QFG52,"   ",Inhalt_K7!QFH52)</f>
        <v xml:space="preserve">   </v>
      </c>
      <c r="QFG38" s="81" t="str">
        <f>CONCATENATE(Inhalt_K7!QFH52,"   ",Inhalt_K7!QFI52)</f>
        <v xml:space="preserve">   </v>
      </c>
      <c r="QFH38" s="81" t="str">
        <f>CONCATENATE(Inhalt_K7!QFI52,"   ",Inhalt_K7!QFJ52)</f>
        <v xml:space="preserve">   </v>
      </c>
      <c r="QFI38" s="81" t="str">
        <f>CONCATENATE(Inhalt_K7!QFJ52,"   ",Inhalt_K7!QFK52)</f>
        <v xml:space="preserve">   </v>
      </c>
      <c r="QFJ38" s="81" t="str">
        <f>CONCATENATE(Inhalt_K7!QFK52,"   ",Inhalt_K7!QFL52)</f>
        <v xml:space="preserve">   </v>
      </c>
      <c r="QFK38" s="81" t="str">
        <f>CONCATENATE(Inhalt_K7!QFL52,"   ",Inhalt_K7!QFM52)</f>
        <v xml:space="preserve">   </v>
      </c>
      <c r="QFL38" s="81" t="str">
        <f>CONCATENATE(Inhalt_K7!QFM52,"   ",Inhalt_K7!QFN52)</f>
        <v xml:space="preserve">   </v>
      </c>
      <c r="QFM38" s="81" t="str">
        <f>CONCATENATE(Inhalt_K7!QFN52,"   ",Inhalt_K7!QFO52)</f>
        <v xml:space="preserve">   </v>
      </c>
      <c r="QFN38" s="81" t="str">
        <f>CONCATENATE(Inhalt_K7!QFO52,"   ",Inhalt_K7!QFP52)</f>
        <v xml:space="preserve">   </v>
      </c>
      <c r="QFO38" s="81" t="str">
        <f>CONCATENATE(Inhalt_K7!QFP52,"   ",Inhalt_K7!QFQ52)</f>
        <v xml:space="preserve">   </v>
      </c>
      <c r="QFP38" s="81" t="str">
        <f>CONCATENATE(Inhalt_K7!QFQ52,"   ",Inhalt_K7!QFR52)</f>
        <v xml:space="preserve">   </v>
      </c>
      <c r="QFQ38" s="81" t="str">
        <f>CONCATENATE(Inhalt_K7!QFR52,"   ",Inhalt_K7!QFS52)</f>
        <v xml:space="preserve">   </v>
      </c>
      <c r="QFR38" s="81" t="str">
        <f>CONCATENATE(Inhalt_K7!QFS52,"   ",Inhalt_K7!QFT52)</f>
        <v xml:space="preserve">   </v>
      </c>
      <c r="QFS38" s="81" t="str">
        <f>CONCATENATE(Inhalt_K7!QFT52,"   ",Inhalt_K7!QFU52)</f>
        <v xml:space="preserve">   </v>
      </c>
      <c r="QFT38" s="81" t="str">
        <f>CONCATENATE(Inhalt_K7!QFU52,"   ",Inhalt_K7!QFV52)</f>
        <v xml:space="preserve">   </v>
      </c>
      <c r="QFU38" s="81" t="str">
        <f>CONCATENATE(Inhalt_K7!QFV52,"   ",Inhalt_K7!QFW52)</f>
        <v xml:space="preserve">   </v>
      </c>
      <c r="QFV38" s="81" t="str">
        <f>CONCATENATE(Inhalt_K7!QFW52,"   ",Inhalt_K7!QFX52)</f>
        <v xml:space="preserve">   </v>
      </c>
      <c r="QFW38" s="81" t="str">
        <f>CONCATENATE(Inhalt_K7!QFX52,"   ",Inhalt_K7!QFY52)</f>
        <v xml:space="preserve">   </v>
      </c>
      <c r="QFX38" s="81" t="str">
        <f>CONCATENATE(Inhalt_K7!QFY52,"   ",Inhalt_K7!QFZ52)</f>
        <v xml:space="preserve">   </v>
      </c>
      <c r="QFY38" s="81" t="str">
        <f>CONCATENATE(Inhalt_K7!QFZ52,"   ",Inhalt_K7!QGA52)</f>
        <v xml:space="preserve">   </v>
      </c>
      <c r="QFZ38" s="81" t="str">
        <f>CONCATENATE(Inhalt_K7!QGA52,"   ",Inhalt_K7!QGB52)</f>
        <v xml:space="preserve">   </v>
      </c>
      <c r="QGA38" s="81" t="str">
        <f>CONCATENATE(Inhalt_K7!QGB52,"   ",Inhalt_K7!QGC52)</f>
        <v xml:space="preserve">   </v>
      </c>
      <c r="QGB38" s="81" t="str">
        <f>CONCATENATE(Inhalt_K7!QGC52,"   ",Inhalt_K7!QGD52)</f>
        <v xml:space="preserve">   </v>
      </c>
      <c r="QGC38" s="81" t="str">
        <f>CONCATENATE(Inhalt_K7!QGD52,"   ",Inhalt_K7!QGE52)</f>
        <v xml:space="preserve">   </v>
      </c>
      <c r="QGD38" s="81" t="str">
        <f>CONCATENATE(Inhalt_K7!QGE52,"   ",Inhalt_K7!QGF52)</f>
        <v xml:space="preserve">   </v>
      </c>
      <c r="QGE38" s="81" t="str">
        <f>CONCATENATE(Inhalt_K7!QGF52,"   ",Inhalt_K7!QGG52)</f>
        <v xml:space="preserve">   </v>
      </c>
      <c r="QGF38" s="81" t="str">
        <f>CONCATENATE(Inhalt_K7!QGG52,"   ",Inhalt_K7!QGH52)</f>
        <v xml:space="preserve">   </v>
      </c>
      <c r="QGG38" s="81" t="str">
        <f>CONCATENATE(Inhalt_K7!QGH52,"   ",Inhalt_K7!QGI52)</f>
        <v xml:space="preserve">   </v>
      </c>
      <c r="QGH38" s="81" t="str">
        <f>CONCATENATE(Inhalt_K7!QGI52,"   ",Inhalt_K7!QGJ52)</f>
        <v xml:space="preserve">   </v>
      </c>
      <c r="QGI38" s="81" t="str">
        <f>CONCATENATE(Inhalt_K7!QGJ52,"   ",Inhalt_K7!QGK52)</f>
        <v xml:space="preserve">   </v>
      </c>
      <c r="QGJ38" s="81" t="str">
        <f>CONCATENATE(Inhalt_K7!QGK52,"   ",Inhalt_K7!QGL52)</f>
        <v xml:space="preserve">   </v>
      </c>
      <c r="QGK38" s="81" t="str">
        <f>CONCATENATE(Inhalt_K7!QGL52,"   ",Inhalt_K7!QGM52)</f>
        <v xml:space="preserve">   </v>
      </c>
      <c r="QGL38" s="81" t="str">
        <f>CONCATENATE(Inhalt_K7!QGM52,"   ",Inhalt_K7!QGN52)</f>
        <v xml:space="preserve">   </v>
      </c>
      <c r="QGM38" s="81" t="str">
        <f>CONCATENATE(Inhalt_K7!QGN52,"   ",Inhalt_K7!QGO52)</f>
        <v xml:space="preserve">   </v>
      </c>
      <c r="QGN38" s="81" t="str">
        <f>CONCATENATE(Inhalt_K7!QGO52,"   ",Inhalt_K7!QGP52)</f>
        <v xml:space="preserve">   </v>
      </c>
      <c r="QGO38" s="81" t="str">
        <f>CONCATENATE(Inhalt_K7!QGP52,"   ",Inhalt_K7!QGQ52)</f>
        <v xml:space="preserve">   </v>
      </c>
      <c r="QGP38" s="81" t="str">
        <f>CONCATENATE(Inhalt_K7!QGQ52,"   ",Inhalt_K7!QGR52)</f>
        <v xml:space="preserve">   </v>
      </c>
      <c r="QGQ38" s="81" t="str">
        <f>CONCATENATE(Inhalt_K7!QGR52,"   ",Inhalt_K7!QGS52)</f>
        <v xml:space="preserve">   </v>
      </c>
      <c r="QGR38" s="81" t="str">
        <f>CONCATENATE(Inhalt_K7!QGS52,"   ",Inhalt_K7!QGT52)</f>
        <v xml:space="preserve">   </v>
      </c>
      <c r="QGS38" s="81" t="str">
        <f>CONCATENATE(Inhalt_K7!QGT52,"   ",Inhalt_K7!QGU52)</f>
        <v xml:space="preserve">   </v>
      </c>
      <c r="QGT38" s="81" t="str">
        <f>CONCATENATE(Inhalt_K7!QGU52,"   ",Inhalt_K7!QGV52)</f>
        <v xml:space="preserve">   </v>
      </c>
      <c r="QGU38" s="81" t="str">
        <f>CONCATENATE(Inhalt_K7!QGV52,"   ",Inhalt_K7!QGW52)</f>
        <v xml:space="preserve">   </v>
      </c>
      <c r="QGV38" s="81" t="str">
        <f>CONCATENATE(Inhalt_K7!QGW52,"   ",Inhalt_K7!QGX52)</f>
        <v xml:space="preserve">   </v>
      </c>
      <c r="QGW38" s="81" t="str">
        <f>CONCATENATE(Inhalt_K7!QGX52,"   ",Inhalt_K7!QGY52)</f>
        <v xml:space="preserve">   </v>
      </c>
      <c r="QGX38" s="81" t="str">
        <f>CONCATENATE(Inhalt_K7!QGY52,"   ",Inhalt_K7!QGZ52)</f>
        <v xml:space="preserve">   </v>
      </c>
      <c r="QGY38" s="81" t="str">
        <f>CONCATENATE(Inhalt_K7!QGZ52,"   ",Inhalt_K7!QHA52)</f>
        <v xml:space="preserve">   </v>
      </c>
      <c r="QGZ38" s="81" t="str">
        <f>CONCATENATE(Inhalt_K7!QHA52,"   ",Inhalt_K7!QHB52)</f>
        <v xml:space="preserve">   </v>
      </c>
      <c r="QHA38" s="81" t="str">
        <f>CONCATENATE(Inhalt_K7!QHB52,"   ",Inhalt_K7!QHC52)</f>
        <v xml:space="preserve">   </v>
      </c>
      <c r="QHB38" s="81" t="str">
        <f>CONCATENATE(Inhalt_K7!QHC52,"   ",Inhalt_K7!QHD52)</f>
        <v xml:space="preserve">   </v>
      </c>
      <c r="QHC38" s="81" t="str">
        <f>CONCATENATE(Inhalt_K7!QHD52,"   ",Inhalt_K7!QHE52)</f>
        <v xml:space="preserve">   </v>
      </c>
      <c r="QHD38" s="81" t="str">
        <f>CONCATENATE(Inhalt_K7!QHE52,"   ",Inhalt_K7!QHF52)</f>
        <v xml:space="preserve">   </v>
      </c>
      <c r="QHE38" s="81" t="str">
        <f>CONCATENATE(Inhalt_K7!QHF52,"   ",Inhalt_K7!QHG52)</f>
        <v xml:space="preserve">   </v>
      </c>
      <c r="QHF38" s="81" t="str">
        <f>CONCATENATE(Inhalt_K7!QHG52,"   ",Inhalt_K7!QHH52)</f>
        <v xml:space="preserve">   </v>
      </c>
      <c r="QHG38" s="81" t="str">
        <f>CONCATENATE(Inhalt_K7!QHH52,"   ",Inhalt_K7!QHI52)</f>
        <v xml:space="preserve">   </v>
      </c>
      <c r="QHH38" s="81" t="str">
        <f>CONCATENATE(Inhalt_K7!QHI52,"   ",Inhalt_K7!QHJ52)</f>
        <v xml:space="preserve">   </v>
      </c>
      <c r="QHI38" s="81" t="str">
        <f>CONCATENATE(Inhalt_K7!QHJ52,"   ",Inhalt_K7!QHK52)</f>
        <v xml:space="preserve">   </v>
      </c>
      <c r="QHJ38" s="81" t="str">
        <f>CONCATENATE(Inhalt_K7!QHK52,"   ",Inhalt_K7!QHL52)</f>
        <v xml:space="preserve">   </v>
      </c>
      <c r="QHK38" s="81" t="str">
        <f>CONCATENATE(Inhalt_K7!QHL52,"   ",Inhalt_K7!QHM52)</f>
        <v xml:space="preserve">   </v>
      </c>
      <c r="QHL38" s="81" t="str">
        <f>CONCATENATE(Inhalt_K7!QHM52,"   ",Inhalt_K7!QHN52)</f>
        <v xml:space="preserve">   </v>
      </c>
      <c r="QHM38" s="81" t="str">
        <f>CONCATENATE(Inhalt_K7!QHN52,"   ",Inhalt_K7!QHO52)</f>
        <v xml:space="preserve">   </v>
      </c>
      <c r="QHN38" s="81" t="str">
        <f>CONCATENATE(Inhalt_K7!QHO52,"   ",Inhalt_K7!QHP52)</f>
        <v xml:space="preserve">   </v>
      </c>
      <c r="QHO38" s="81" t="str">
        <f>CONCATENATE(Inhalt_K7!QHP52,"   ",Inhalt_K7!QHQ52)</f>
        <v xml:space="preserve">   </v>
      </c>
      <c r="QHP38" s="81" t="str">
        <f>CONCATENATE(Inhalt_K7!QHQ52,"   ",Inhalt_K7!QHR52)</f>
        <v xml:space="preserve">   </v>
      </c>
      <c r="QHQ38" s="81" t="str">
        <f>CONCATENATE(Inhalt_K7!QHR52,"   ",Inhalt_K7!QHS52)</f>
        <v xml:space="preserve">   </v>
      </c>
      <c r="QHR38" s="81" t="str">
        <f>CONCATENATE(Inhalt_K7!QHS52,"   ",Inhalt_K7!QHT52)</f>
        <v xml:space="preserve">   </v>
      </c>
      <c r="QHS38" s="81" t="str">
        <f>CONCATENATE(Inhalt_K7!QHT52,"   ",Inhalt_K7!QHU52)</f>
        <v xml:space="preserve">   </v>
      </c>
      <c r="QHT38" s="81" t="str">
        <f>CONCATENATE(Inhalt_K7!QHU52,"   ",Inhalt_K7!QHV52)</f>
        <v xml:space="preserve">   </v>
      </c>
      <c r="QHU38" s="81" t="str">
        <f>CONCATENATE(Inhalt_K7!QHV52,"   ",Inhalt_K7!QHW52)</f>
        <v xml:space="preserve">   </v>
      </c>
      <c r="QHV38" s="81" t="str">
        <f>CONCATENATE(Inhalt_K7!QHW52,"   ",Inhalt_K7!QHX52)</f>
        <v xml:space="preserve">   </v>
      </c>
      <c r="QHW38" s="81" t="str">
        <f>CONCATENATE(Inhalt_K7!QHX52,"   ",Inhalt_K7!QHY52)</f>
        <v xml:space="preserve">   </v>
      </c>
      <c r="QHX38" s="81" t="str">
        <f>CONCATENATE(Inhalt_K7!QHY52,"   ",Inhalt_K7!QHZ52)</f>
        <v xml:space="preserve">   </v>
      </c>
      <c r="QHY38" s="81" t="str">
        <f>CONCATENATE(Inhalt_K7!QHZ52,"   ",Inhalt_K7!QIA52)</f>
        <v xml:space="preserve">   </v>
      </c>
      <c r="QHZ38" s="81" t="str">
        <f>CONCATENATE(Inhalt_K7!QIA52,"   ",Inhalt_K7!QIB52)</f>
        <v xml:space="preserve">   </v>
      </c>
      <c r="QIA38" s="81" t="str">
        <f>CONCATENATE(Inhalt_K7!QIB52,"   ",Inhalt_K7!QIC52)</f>
        <v xml:space="preserve">   </v>
      </c>
      <c r="QIB38" s="81" t="str">
        <f>CONCATENATE(Inhalt_K7!QIC52,"   ",Inhalt_K7!QID52)</f>
        <v xml:space="preserve">   </v>
      </c>
      <c r="QIC38" s="81" t="str">
        <f>CONCATENATE(Inhalt_K7!QID52,"   ",Inhalt_K7!QIE52)</f>
        <v xml:space="preserve">   </v>
      </c>
      <c r="QID38" s="81" t="str">
        <f>CONCATENATE(Inhalt_K7!QIE52,"   ",Inhalt_K7!QIF52)</f>
        <v xml:space="preserve">   </v>
      </c>
      <c r="QIE38" s="81" t="str">
        <f>CONCATENATE(Inhalt_K7!QIF52,"   ",Inhalt_K7!QIG52)</f>
        <v xml:space="preserve">   </v>
      </c>
      <c r="QIF38" s="81" t="str">
        <f>CONCATENATE(Inhalt_K7!QIG52,"   ",Inhalt_K7!QIH52)</f>
        <v xml:space="preserve">   </v>
      </c>
      <c r="QIG38" s="81" t="str">
        <f>CONCATENATE(Inhalt_K7!QIH52,"   ",Inhalt_K7!QII52)</f>
        <v xml:space="preserve">   </v>
      </c>
      <c r="QIH38" s="81" t="str">
        <f>CONCATENATE(Inhalt_K7!QII52,"   ",Inhalt_K7!QIJ52)</f>
        <v xml:space="preserve">   </v>
      </c>
      <c r="QII38" s="81" t="str">
        <f>CONCATENATE(Inhalt_K7!QIJ52,"   ",Inhalt_K7!QIK52)</f>
        <v xml:space="preserve">   </v>
      </c>
      <c r="QIJ38" s="81" t="str">
        <f>CONCATENATE(Inhalt_K7!QIK52,"   ",Inhalt_K7!QIL52)</f>
        <v xml:space="preserve">   </v>
      </c>
      <c r="QIK38" s="81" t="str">
        <f>CONCATENATE(Inhalt_K7!QIL52,"   ",Inhalt_K7!QIM52)</f>
        <v xml:space="preserve">   </v>
      </c>
      <c r="QIL38" s="81" t="str">
        <f>CONCATENATE(Inhalt_K7!QIM52,"   ",Inhalt_K7!QIN52)</f>
        <v xml:space="preserve">   </v>
      </c>
      <c r="QIM38" s="81" t="str">
        <f>CONCATENATE(Inhalt_K7!QIN52,"   ",Inhalt_K7!QIO52)</f>
        <v xml:space="preserve">   </v>
      </c>
      <c r="QIN38" s="81" t="str">
        <f>CONCATENATE(Inhalt_K7!QIO52,"   ",Inhalt_K7!QIP52)</f>
        <v xml:space="preserve">   </v>
      </c>
      <c r="QIO38" s="81" t="str">
        <f>CONCATENATE(Inhalt_K7!QIP52,"   ",Inhalt_K7!QIQ52)</f>
        <v xml:space="preserve">   </v>
      </c>
      <c r="QIP38" s="81" t="str">
        <f>CONCATENATE(Inhalt_K7!QIQ52,"   ",Inhalt_K7!QIR52)</f>
        <v xml:space="preserve">   </v>
      </c>
      <c r="QIQ38" s="81" t="str">
        <f>CONCATENATE(Inhalt_K7!QIR52,"   ",Inhalt_K7!QIS52)</f>
        <v xml:space="preserve">   </v>
      </c>
      <c r="QIR38" s="81" t="str">
        <f>CONCATENATE(Inhalt_K7!QIS52,"   ",Inhalt_K7!QIT52)</f>
        <v xml:space="preserve">   </v>
      </c>
      <c r="QIS38" s="81" t="str">
        <f>CONCATENATE(Inhalt_K7!QIT52,"   ",Inhalt_K7!QIU52)</f>
        <v xml:space="preserve">   </v>
      </c>
      <c r="QIT38" s="81" t="str">
        <f>CONCATENATE(Inhalt_K7!QIU52,"   ",Inhalt_K7!QIV52)</f>
        <v xml:space="preserve">   </v>
      </c>
      <c r="QIU38" s="81" t="str">
        <f>CONCATENATE(Inhalt_K7!QIV52,"   ",Inhalt_K7!QIW52)</f>
        <v xml:space="preserve">   </v>
      </c>
      <c r="QIV38" s="81" t="str">
        <f>CONCATENATE(Inhalt_K7!QIW52,"   ",Inhalt_K7!QIX52)</f>
        <v xml:space="preserve">   </v>
      </c>
      <c r="QIW38" s="81" t="str">
        <f>CONCATENATE(Inhalt_K7!QIX52,"   ",Inhalt_K7!QIY52)</f>
        <v xml:space="preserve">   </v>
      </c>
      <c r="QIX38" s="81" t="str">
        <f>CONCATENATE(Inhalt_K7!QIY52,"   ",Inhalt_K7!QIZ52)</f>
        <v xml:space="preserve">   </v>
      </c>
      <c r="QIY38" s="81" t="str">
        <f>CONCATENATE(Inhalt_K7!QIZ52,"   ",Inhalt_K7!QJA52)</f>
        <v xml:space="preserve">   </v>
      </c>
      <c r="QIZ38" s="81" t="str">
        <f>CONCATENATE(Inhalt_K7!QJA52,"   ",Inhalt_K7!QJB52)</f>
        <v xml:space="preserve">   </v>
      </c>
      <c r="QJA38" s="81" t="str">
        <f>CONCATENATE(Inhalt_K7!QJB52,"   ",Inhalt_K7!QJC52)</f>
        <v xml:space="preserve">   </v>
      </c>
      <c r="QJB38" s="81" t="str">
        <f>CONCATENATE(Inhalt_K7!QJC52,"   ",Inhalt_K7!QJD52)</f>
        <v xml:space="preserve">   </v>
      </c>
      <c r="QJC38" s="81" t="str">
        <f>CONCATENATE(Inhalt_K7!QJD52,"   ",Inhalt_K7!QJE52)</f>
        <v xml:space="preserve">   </v>
      </c>
      <c r="QJD38" s="81" t="str">
        <f>CONCATENATE(Inhalt_K7!QJE52,"   ",Inhalt_K7!QJF52)</f>
        <v xml:space="preserve">   </v>
      </c>
      <c r="QJE38" s="81" t="str">
        <f>CONCATENATE(Inhalt_K7!QJF52,"   ",Inhalt_K7!QJG52)</f>
        <v xml:space="preserve">   </v>
      </c>
      <c r="QJF38" s="81" t="str">
        <f>CONCATENATE(Inhalt_K7!QJG52,"   ",Inhalt_K7!QJH52)</f>
        <v xml:space="preserve">   </v>
      </c>
      <c r="QJG38" s="81" t="str">
        <f>CONCATENATE(Inhalt_K7!QJH52,"   ",Inhalt_K7!QJI52)</f>
        <v xml:space="preserve">   </v>
      </c>
      <c r="QJH38" s="81" t="str">
        <f>CONCATENATE(Inhalt_K7!QJI52,"   ",Inhalt_K7!QJJ52)</f>
        <v xml:space="preserve">   </v>
      </c>
      <c r="QJI38" s="81" t="str">
        <f>CONCATENATE(Inhalt_K7!QJJ52,"   ",Inhalt_K7!QJK52)</f>
        <v xml:space="preserve">   </v>
      </c>
      <c r="QJJ38" s="81" t="str">
        <f>CONCATENATE(Inhalt_K7!QJK52,"   ",Inhalt_K7!QJL52)</f>
        <v xml:space="preserve">   </v>
      </c>
      <c r="QJK38" s="81" t="str">
        <f>CONCATENATE(Inhalt_K7!QJL52,"   ",Inhalt_K7!QJM52)</f>
        <v xml:space="preserve">   </v>
      </c>
      <c r="QJL38" s="81" t="str">
        <f>CONCATENATE(Inhalt_K7!QJM52,"   ",Inhalt_K7!QJN52)</f>
        <v xml:space="preserve">   </v>
      </c>
      <c r="QJM38" s="81" t="str">
        <f>CONCATENATE(Inhalt_K7!QJN52,"   ",Inhalt_K7!QJO52)</f>
        <v xml:space="preserve">   </v>
      </c>
      <c r="QJN38" s="81" t="str">
        <f>CONCATENATE(Inhalt_K7!QJO52,"   ",Inhalt_K7!QJP52)</f>
        <v xml:space="preserve">   </v>
      </c>
      <c r="QJO38" s="81" t="str">
        <f>CONCATENATE(Inhalt_K7!QJP52,"   ",Inhalt_K7!QJQ52)</f>
        <v xml:space="preserve">   </v>
      </c>
      <c r="QJP38" s="81" t="str">
        <f>CONCATENATE(Inhalt_K7!QJQ52,"   ",Inhalt_K7!QJR52)</f>
        <v xml:space="preserve">   </v>
      </c>
      <c r="QJQ38" s="81" t="str">
        <f>CONCATENATE(Inhalt_K7!QJR52,"   ",Inhalt_K7!QJS52)</f>
        <v xml:space="preserve">   </v>
      </c>
      <c r="QJR38" s="81" t="str">
        <f>CONCATENATE(Inhalt_K7!QJS52,"   ",Inhalt_K7!QJT52)</f>
        <v xml:space="preserve">   </v>
      </c>
      <c r="QJS38" s="81" t="str">
        <f>CONCATENATE(Inhalt_K7!QJT52,"   ",Inhalt_K7!QJU52)</f>
        <v xml:space="preserve">   </v>
      </c>
      <c r="QJT38" s="81" t="str">
        <f>CONCATENATE(Inhalt_K7!QJU52,"   ",Inhalt_K7!QJV52)</f>
        <v xml:space="preserve">   </v>
      </c>
      <c r="QJU38" s="81" t="str">
        <f>CONCATENATE(Inhalt_K7!QJV52,"   ",Inhalt_K7!QJW52)</f>
        <v xml:space="preserve">   </v>
      </c>
      <c r="QJV38" s="81" t="str">
        <f>CONCATENATE(Inhalt_K7!QJW52,"   ",Inhalt_K7!QJX52)</f>
        <v xml:space="preserve">   </v>
      </c>
      <c r="QJW38" s="81" t="str">
        <f>CONCATENATE(Inhalt_K7!QJX52,"   ",Inhalt_K7!QJY52)</f>
        <v xml:space="preserve">   </v>
      </c>
      <c r="QJX38" s="81" t="str">
        <f>CONCATENATE(Inhalt_K7!QJY52,"   ",Inhalt_K7!QJZ52)</f>
        <v xml:space="preserve">   </v>
      </c>
      <c r="QJY38" s="81" t="str">
        <f>CONCATENATE(Inhalt_K7!QJZ52,"   ",Inhalt_K7!QKA52)</f>
        <v xml:space="preserve">   </v>
      </c>
      <c r="QJZ38" s="81" t="str">
        <f>CONCATENATE(Inhalt_K7!QKA52,"   ",Inhalt_K7!QKB52)</f>
        <v xml:space="preserve">   </v>
      </c>
      <c r="QKA38" s="81" t="str">
        <f>CONCATENATE(Inhalt_K7!QKB52,"   ",Inhalt_K7!QKC52)</f>
        <v xml:space="preserve">   </v>
      </c>
      <c r="QKB38" s="81" t="str">
        <f>CONCATENATE(Inhalt_K7!QKC52,"   ",Inhalt_K7!QKD52)</f>
        <v xml:space="preserve">   </v>
      </c>
      <c r="QKC38" s="81" t="str">
        <f>CONCATENATE(Inhalt_K7!QKD52,"   ",Inhalt_K7!QKE52)</f>
        <v xml:space="preserve">   </v>
      </c>
      <c r="QKD38" s="81" t="str">
        <f>CONCATENATE(Inhalt_K7!QKE52,"   ",Inhalt_K7!QKF52)</f>
        <v xml:space="preserve">   </v>
      </c>
      <c r="QKE38" s="81" t="str">
        <f>CONCATENATE(Inhalt_K7!QKF52,"   ",Inhalt_K7!QKG52)</f>
        <v xml:space="preserve">   </v>
      </c>
      <c r="QKF38" s="81" t="str">
        <f>CONCATENATE(Inhalt_K7!QKG52,"   ",Inhalt_K7!QKH52)</f>
        <v xml:space="preserve">   </v>
      </c>
      <c r="QKG38" s="81" t="str">
        <f>CONCATENATE(Inhalt_K7!QKH52,"   ",Inhalt_K7!QKI52)</f>
        <v xml:space="preserve">   </v>
      </c>
      <c r="QKH38" s="81" t="str">
        <f>CONCATENATE(Inhalt_K7!QKI52,"   ",Inhalt_K7!QKJ52)</f>
        <v xml:space="preserve">   </v>
      </c>
      <c r="QKI38" s="81" t="str">
        <f>CONCATENATE(Inhalt_K7!QKJ52,"   ",Inhalt_K7!QKK52)</f>
        <v xml:space="preserve">   </v>
      </c>
      <c r="QKJ38" s="81" t="str">
        <f>CONCATENATE(Inhalt_K7!QKK52,"   ",Inhalt_K7!QKL52)</f>
        <v xml:space="preserve">   </v>
      </c>
      <c r="QKK38" s="81" t="str">
        <f>CONCATENATE(Inhalt_K7!QKL52,"   ",Inhalt_K7!QKM52)</f>
        <v xml:space="preserve">   </v>
      </c>
      <c r="QKL38" s="81" t="str">
        <f>CONCATENATE(Inhalt_K7!QKM52,"   ",Inhalt_K7!QKN52)</f>
        <v xml:space="preserve">   </v>
      </c>
      <c r="QKM38" s="81" t="str">
        <f>CONCATENATE(Inhalt_K7!QKN52,"   ",Inhalt_K7!QKO52)</f>
        <v xml:space="preserve">   </v>
      </c>
      <c r="QKN38" s="81" t="str">
        <f>CONCATENATE(Inhalt_K7!QKO52,"   ",Inhalt_K7!QKP52)</f>
        <v xml:space="preserve">   </v>
      </c>
      <c r="QKO38" s="81" t="str">
        <f>CONCATENATE(Inhalt_K7!QKP52,"   ",Inhalt_K7!QKQ52)</f>
        <v xml:space="preserve">   </v>
      </c>
      <c r="QKP38" s="81" t="str">
        <f>CONCATENATE(Inhalt_K7!QKQ52,"   ",Inhalt_K7!QKR52)</f>
        <v xml:space="preserve">   </v>
      </c>
      <c r="QKQ38" s="81" t="str">
        <f>CONCATENATE(Inhalt_K7!QKR52,"   ",Inhalt_K7!QKS52)</f>
        <v xml:space="preserve">   </v>
      </c>
      <c r="QKR38" s="81" t="str">
        <f>CONCATENATE(Inhalt_K7!QKS52,"   ",Inhalt_K7!QKT52)</f>
        <v xml:space="preserve">   </v>
      </c>
      <c r="QKS38" s="81" t="str">
        <f>CONCATENATE(Inhalt_K7!QKT52,"   ",Inhalt_K7!QKU52)</f>
        <v xml:space="preserve">   </v>
      </c>
      <c r="QKT38" s="81" t="str">
        <f>CONCATENATE(Inhalt_K7!QKU52,"   ",Inhalt_K7!QKV52)</f>
        <v xml:space="preserve">   </v>
      </c>
      <c r="QKU38" s="81" t="str">
        <f>CONCATENATE(Inhalt_K7!QKV52,"   ",Inhalt_K7!QKW52)</f>
        <v xml:space="preserve">   </v>
      </c>
      <c r="QKV38" s="81" t="str">
        <f>CONCATENATE(Inhalt_K7!QKW52,"   ",Inhalt_K7!QKX52)</f>
        <v xml:space="preserve">   </v>
      </c>
      <c r="QKW38" s="81" t="str">
        <f>CONCATENATE(Inhalt_K7!QKX52,"   ",Inhalt_K7!QKY52)</f>
        <v xml:space="preserve">   </v>
      </c>
      <c r="QKX38" s="81" t="str">
        <f>CONCATENATE(Inhalt_K7!QKY52,"   ",Inhalt_K7!QKZ52)</f>
        <v xml:space="preserve">   </v>
      </c>
      <c r="QKY38" s="81" t="str">
        <f>CONCATENATE(Inhalt_K7!QKZ52,"   ",Inhalt_K7!QLA52)</f>
        <v xml:space="preserve">   </v>
      </c>
      <c r="QKZ38" s="81" t="str">
        <f>CONCATENATE(Inhalt_K7!QLA52,"   ",Inhalt_K7!QLB52)</f>
        <v xml:space="preserve">   </v>
      </c>
      <c r="QLA38" s="81" t="str">
        <f>CONCATENATE(Inhalt_K7!QLB52,"   ",Inhalt_K7!QLC52)</f>
        <v xml:space="preserve">   </v>
      </c>
      <c r="QLB38" s="81" t="str">
        <f>CONCATENATE(Inhalt_K7!QLC52,"   ",Inhalt_K7!QLD52)</f>
        <v xml:space="preserve">   </v>
      </c>
      <c r="QLC38" s="81" t="str">
        <f>CONCATENATE(Inhalt_K7!QLD52,"   ",Inhalt_K7!QLE52)</f>
        <v xml:space="preserve">   </v>
      </c>
      <c r="QLD38" s="81" t="str">
        <f>CONCATENATE(Inhalt_K7!QLE52,"   ",Inhalt_K7!QLF52)</f>
        <v xml:space="preserve">   </v>
      </c>
      <c r="QLE38" s="81" t="str">
        <f>CONCATENATE(Inhalt_K7!QLF52,"   ",Inhalt_K7!QLG52)</f>
        <v xml:space="preserve">   </v>
      </c>
      <c r="QLF38" s="81" t="str">
        <f>CONCATENATE(Inhalt_K7!QLG52,"   ",Inhalt_K7!QLH52)</f>
        <v xml:space="preserve">   </v>
      </c>
      <c r="QLG38" s="81" t="str">
        <f>CONCATENATE(Inhalt_K7!QLH52,"   ",Inhalt_K7!QLI52)</f>
        <v xml:space="preserve">   </v>
      </c>
      <c r="QLH38" s="81" t="str">
        <f>CONCATENATE(Inhalt_K7!QLI52,"   ",Inhalt_K7!QLJ52)</f>
        <v xml:space="preserve">   </v>
      </c>
      <c r="QLI38" s="81" t="str">
        <f>CONCATENATE(Inhalt_K7!QLJ52,"   ",Inhalt_K7!QLK52)</f>
        <v xml:space="preserve">   </v>
      </c>
      <c r="QLJ38" s="81" t="str">
        <f>CONCATENATE(Inhalt_K7!QLK52,"   ",Inhalt_K7!QLL52)</f>
        <v xml:space="preserve">   </v>
      </c>
      <c r="QLK38" s="81" t="str">
        <f>CONCATENATE(Inhalt_K7!QLL52,"   ",Inhalt_K7!QLM52)</f>
        <v xml:space="preserve">   </v>
      </c>
      <c r="QLL38" s="81" t="str">
        <f>CONCATENATE(Inhalt_K7!QLM52,"   ",Inhalt_K7!QLN52)</f>
        <v xml:space="preserve">   </v>
      </c>
      <c r="QLM38" s="81" t="str">
        <f>CONCATENATE(Inhalt_K7!QLN52,"   ",Inhalt_K7!QLO52)</f>
        <v xml:space="preserve">   </v>
      </c>
      <c r="QLN38" s="81" t="str">
        <f>CONCATENATE(Inhalt_K7!QLO52,"   ",Inhalt_K7!QLP52)</f>
        <v xml:space="preserve">   </v>
      </c>
      <c r="QLO38" s="81" t="str">
        <f>CONCATENATE(Inhalt_K7!QLP52,"   ",Inhalt_K7!QLQ52)</f>
        <v xml:space="preserve">   </v>
      </c>
      <c r="QLP38" s="81" t="str">
        <f>CONCATENATE(Inhalt_K7!QLQ52,"   ",Inhalt_K7!QLR52)</f>
        <v xml:space="preserve">   </v>
      </c>
      <c r="QLQ38" s="81" t="str">
        <f>CONCATENATE(Inhalt_K7!QLR52,"   ",Inhalt_K7!QLS52)</f>
        <v xml:space="preserve">   </v>
      </c>
      <c r="QLR38" s="81" t="str">
        <f>CONCATENATE(Inhalt_K7!QLS52,"   ",Inhalt_K7!QLT52)</f>
        <v xml:space="preserve">   </v>
      </c>
      <c r="QLS38" s="81" t="str">
        <f>CONCATENATE(Inhalt_K7!QLT52,"   ",Inhalt_K7!QLU52)</f>
        <v xml:space="preserve">   </v>
      </c>
      <c r="QLT38" s="81" t="str">
        <f>CONCATENATE(Inhalt_K7!QLU52,"   ",Inhalt_K7!QLV52)</f>
        <v xml:space="preserve">   </v>
      </c>
      <c r="QLU38" s="81" t="str">
        <f>CONCATENATE(Inhalt_K7!QLV52,"   ",Inhalt_K7!QLW52)</f>
        <v xml:space="preserve">   </v>
      </c>
      <c r="QLV38" s="81" t="str">
        <f>CONCATENATE(Inhalt_K7!QLW52,"   ",Inhalt_K7!QLX52)</f>
        <v xml:space="preserve">   </v>
      </c>
      <c r="QLW38" s="81" t="str">
        <f>CONCATENATE(Inhalt_K7!QLX52,"   ",Inhalt_K7!QLY52)</f>
        <v xml:space="preserve">   </v>
      </c>
      <c r="QLX38" s="81" t="str">
        <f>CONCATENATE(Inhalt_K7!QLY52,"   ",Inhalt_K7!QLZ52)</f>
        <v xml:space="preserve">   </v>
      </c>
      <c r="QLY38" s="81" t="str">
        <f>CONCATENATE(Inhalt_K7!QLZ52,"   ",Inhalt_K7!QMA52)</f>
        <v xml:space="preserve">   </v>
      </c>
      <c r="QLZ38" s="81" t="str">
        <f>CONCATENATE(Inhalt_K7!QMA52,"   ",Inhalt_K7!QMB52)</f>
        <v xml:space="preserve">   </v>
      </c>
      <c r="QMA38" s="81" t="str">
        <f>CONCATENATE(Inhalt_K7!QMB52,"   ",Inhalt_K7!QMC52)</f>
        <v xml:space="preserve">   </v>
      </c>
      <c r="QMB38" s="81" t="str">
        <f>CONCATENATE(Inhalt_K7!QMC52,"   ",Inhalt_K7!QMD52)</f>
        <v xml:space="preserve">   </v>
      </c>
      <c r="QMC38" s="81" t="str">
        <f>CONCATENATE(Inhalt_K7!QMD52,"   ",Inhalt_K7!QME52)</f>
        <v xml:space="preserve">   </v>
      </c>
      <c r="QMD38" s="81" t="str">
        <f>CONCATENATE(Inhalt_K7!QME52,"   ",Inhalt_K7!QMF52)</f>
        <v xml:space="preserve">   </v>
      </c>
      <c r="QME38" s="81" t="str">
        <f>CONCATENATE(Inhalt_K7!QMF52,"   ",Inhalt_K7!QMG52)</f>
        <v xml:space="preserve">   </v>
      </c>
      <c r="QMF38" s="81" t="str">
        <f>CONCATENATE(Inhalt_K7!QMG52,"   ",Inhalt_K7!QMH52)</f>
        <v xml:space="preserve">   </v>
      </c>
      <c r="QMG38" s="81" t="str">
        <f>CONCATENATE(Inhalt_K7!QMH52,"   ",Inhalt_K7!QMI52)</f>
        <v xml:space="preserve">   </v>
      </c>
      <c r="QMH38" s="81" t="str">
        <f>CONCATENATE(Inhalt_K7!QMI52,"   ",Inhalt_K7!QMJ52)</f>
        <v xml:space="preserve">   </v>
      </c>
      <c r="QMI38" s="81" t="str">
        <f>CONCATENATE(Inhalt_K7!QMJ52,"   ",Inhalt_K7!QMK52)</f>
        <v xml:space="preserve">   </v>
      </c>
      <c r="QMJ38" s="81" t="str">
        <f>CONCATENATE(Inhalt_K7!QMK52,"   ",Inhalt_K7!QML52)</f>
        <v xml:space="preserve">   </v>
      </c>
      <c r="QMK38" s="81" t="str">
        <f>CONCATENATE(Inhalt_K7!QML52,"   ",Inhalt_K7!QMM52)</f>
        <v xml:space="preserve">   </v>
      </c>
      <c r="QML38" s="81" t="str">
        <f>CONCATENATE(Inhalt_K7!QMM52,"   ",Inhalt_K7!QMN52)</f>
        <v xml:space="preserve">   </v>
      </c>
      <c r="QMM38" s="81" t="str">
        <f>CONCATENATE(Inhalt_K7!QMN52,"   ",Inhalt_K7!QMO52)</f>
        <v xml:space="preserve">   </v>
      </c>
      <c r="QMN38" s="81" t="str">
        <f>CONCATENATE(Inhalt_K7!QMO52,"   ",Inhalt_K7!QMP52)</f>
        <v xml:space="preserve">   </v>
      </c>
      <c r="QMO38" s="81" t="str">
        <f>CONCATENATE(Inhalt_K7!QMP52,"   ",Inhalt_K7!QMQ52)</f>
        <v xml:space="preserve">   </v>
      </c>
      <c r="QMP38" s="81" t="str">
        <f>CONCATENATE(Inhalt_K7!QMQ52,"   ",Inhalt_K7!QMR52)</f>
        <v xml:space="preserve">   </v>
      </c>
      <c r="QMQ38" s="81" t="str">
        <f>CONCATENATE(Inhalt_K7!QMR52,"   ",Inhalt_K7!QMS52)</f>
        <v xml:space="preserve">   </v>
      </c>
      <c r="QMR38" s="81" t="str">
        <f>CONCATENATE(Inhalt_K7!QMS52,"   ",Inhalt_K7!QMT52)</f>
        <v xml:space="preserve">   </v>
      </c>
      <c r="QMS38" s="81" t="str">
        <f>CONCATENATE(Inhalt_K7!QMT52,"   ",Inhalt_K7!QMU52)</f>
        <v xml:space="preserve">   </v>
      </c>
      <c r="QMT38" s="81" t="str">
        <f>CONCATENATE(Inhalt_K7!QMU52,"   ",Inhalt_K7!QMV52)</f>
        <v xml:space="preserve">   </v>
      </c>
      <c r="QMU38" s="81" t="str">
        <f>CONCATENATE(Inhalt_K7!QMV52,"   ",Inhalt_K7!QMW52)</f>
        <v xml:space="preserve">   </v>
      </c>
      <c r="QMV38" s="81" t="str">
        <f>CONCATENATE(Inhalt_K7!QMW52,"   ",Inhalt_K7!QMX52)</f>
        <v xml:space="preserve">   </v>
      </c>
      <c r="QMW38" s="81" t="str">
        <f>CONCATENATE(Inhalt_K7!QMX52,"   ",Inhalt_K7!QMY52)</f>
        <v xml:space="preserve">   </v>
      </c>
      <c r="QMX38" s="81" t="str">
        <f>CONCATENATE(Inhalt_K7!QMY52,"   ",Inhalt_K7!QMZ52)</f>
        <v xml:space="preserve">   </v>
      </c>
      <c r="QMY38" s="81" t="str">
        <f>CONCATENATE(Inhalt_K7!QMZ52,"   ",Inhalt_K7!QNA52)</f>
        <v xml:space="preserve">   </v>
      </c>
      <c r="QMZ38" s="81" t="str">
        <f>CONCATENATE(Inhalt_K7!QNA52,"   ",Inhalt_K7!QNB52)</f>
        <v xml:space="preserve">   </v>
      </c>
      <c r="QNA38" s="81" t="str">
        <f>CONCATENATE(Inhalt_K7!QNB52,"   ",Inhalt_K7!QNC52)</f>
        <v xml:space="preserve">   </v>
      </c>
      <c r="QNB38" s="81" t="str">
        <f>CONCATENATE(Inhalt_K7!QNC52,"   ",Inhalt_K7!QND52)</f>
        <v xml:space="preserve">   </v>
      </c>
      <c r="QNC38" s="81" t="str">
        <f>CONCATENATE(Inhalt_K7!QND52,"   ",Inhalt_K7!QNE52)</f>
        <v xml:space="preserve">   </v>
      </c>
      <c r="QND38" s="81" t="str">
        <f>CONCATENATE(Inhalt_K7!QNE52,"   ",Inhalt_K7!QNF52)</f>
        <v xml:space="preserve">   </v>
      </c>
      <c r="QNE38" s="81" t="str">
        <f>CONCATENATE(Inhalt_K7!QNF52,"   ",Inhalt_K7!QNG52)</f>
        <v xml:space="preserve">   </v>
      </c>
      <c r="QNF38" s="81" t="str">
        <f>CONCATENATE(Inhalt_K7!QNG52,"   ",Inhalt_K7!QNH52)</f>
        <v xml:space="preserve">   </v>
      </c>
      <c r="QNG38" s="81" t="str">
        <f>CONCATENATE(Inhalt_K7!QNH52,"   ",Inhalt_K7!QNI52)</f>
        <v xml:space="preserve">   </v>
      </c>
      <c r="QNH38" s="81" t="str">
        <f>CONCATENATE(Inhalt_K7!QNI52,"   ",Inhalt_K7!QNJ52)</f>
        <v xml:space="preserve">   </v>
      </c>
      <c r="QNI38" s="81" t="str">
        <f>CONCATENATE(Inhalt_K7!QNJ52,"   ",Inhalt_K7!QNK52)</f>
        <v xml:space="preserve">   </v>
      </c>
      <c r="QNJ38" s="81" t="str">
        <f>CONCATENATE(Inhalt_K7!QNK52,"   ",Inhalt_K7!QNL52)</f>
        <v xml:space="preserve">   </v>
      </c>
      <c r="QNK38" s="81" t="str">
        <f>CONCATENATE(Inhalt_K7!QNL52,"   ",Inhalt_K7!QNM52)</f>
        <v xml:space="preserve">   </v>
      </c>
      <c r="QNL38" s="81" t="str">
        <f>CONCATENATE(Inhalt_K7!QNM52,"   ",Inhalt_K7!QNN52)</f>
        <v xml:space="preserve">   </v>
      </c>
      <c r="QNM38" s="81" t="str">
        <f>CONCATENATE(Inhalt_K7!QNN52,"   ",Inhalt_K7!QNO52)</f>
        <v xml:space="preserve">   </v>
      </c>
      <c r="QNN38" s="81" t="str">
        <f>CONCATENATE(Inhalt_K7!QNO52,"   ",Inhalt_K7!QNP52)</f>
        <v xml:space="preserve">   </v>
      </c>
      <c r="QNO38" s="81" t="str">
        <f>CONCATENATE(Inhalt_K7!QNP52,"   ",Inhalt_K7!QNQ52)</f>
        <v xml:space="preserve">   </v>
      </c>
      <c r="QNP38" s="81" t="str">
        <f>CONCATENATE(Inhalt_K7!QNQ52,"   ",Inhalt_K7!QNR52)</f>
        <v xml:space="preserve">   </v>
      </c>
      <c r="QNQ38" s="81" t="str">
        <f>CONCATENATE(Inhalt_K7!QNR52,"   ",Inhalt_K7!QNS52)</f>
        <v xml:space="preserve">   </v>
      </c>
      <c r="QNR38" s="81" t="str">
        <f>CONCATENATE(Inhalt_K7!QNS52,"   ",Inhalt_K7!QNT52)</f>
        <v xml:space="preserve">   </v>
      </c>
      <c r="QNS38" s="81" t="str">
        <f>CONCATENATE(Inhalt_K7!QNT52,"   ",Inhalt_K7!QNU52)</f>
        <v xml:space="preserve">   </v>
      </c>
      <c r="QNT38" s="81" t="str">
        <f>CONCATENATE(Inhalt_K7!QNU52,"   ",Inhalt_K7!QNV52)</f>
        <v xml:space="preserve">   </v>
      </c>
      <c r="QNU38" s="81" t="str">
        <f>CONCATENATE(Inhalt_K7!QNV52,"   ",Inhalt_K7!QNW52)</f>
        <v xml:space="preserve">   </v>
      </c>
      <c r="QNV38" s="81" t="str">
        <f>CONCATENATE(Inhalt_K7!QNW52,"   ",Inhalt_K7!QNX52)</f>
        <v xml:space="preserve">   </v>
      </c>
      <c r="QNW38" s="81" t="str">
        <f>CONCATENATE(Inhalt_K7!QNX52,"   ",Inhalt_K7!QNY52)</f>
        <v xml:space="preserve">   </v>
      </c>
      <c r="QNX38" s="81" t="str">
        <f>CONCATENATE(Inhalt_K7!QNY52,"   ",Inhalt_K7!QNZ52)</f>
        <v xml:space="preserve">   </v>
      </c>
      <c r="QNY38" s="81" t="str">
        <f>CONCATENATE(Inhalt_K7!QNZ52,"   ",Inhalt_K7!QOA52)</f>
        <v xml:space="preserve">   </v>
      </c>
      <c r="QNZ38" s="81" t="str">
        <f>CONCATENATE(Inhalt_K7!QOA52,"   ",Inhalt_K7!QOB52)</f>
        <v xml:space="preserve">   </v>
      </c>
      <c r="QOA38" s="81" t="str">
        <f>CONCATENATE(Inhalt_K7!QOB52,"   ",Inhalt_K7!QOC52)</f>
        <v xml:space="preserve">   </v>
      </c>
      <c r="QOB38" s="81" t="str">
        <f>CONCATENATE(Inhalt_K7!QOC52,"   ",Inhalt_K7!QOD52)</f>
        <v xml:space="preserve">   </v>
      </c>
      <c r="QOC38" s="81" t="str">
        <f>CONCATENATE(Inhalt_K7!QOD52,"   ",Inhalt_K7!QOE52)</f>
        <v xml:space="preserve">   </v>
      </c>
      <c r="QOD38" s="81" t="str">
        <f>CONCATENATE(Inhalt_K7!QOE52,"   ",Inhalt_K7!QOF52)</f>
        <v xml:space="preserve">   </v>
      </c>
      <c r="QOE38" s="81" t="str">
        <f>CONCATENATE(Inhalt_K7!QOF52,"   ",Inhalt_K7!QOG52)</f>
        <v xml:space="preserve">   </v>
      </c>
      <c r="QOF38" s="81" t="str">
        <f>CONCATENATE(Inhalt_K7!QOG52,"   ",Inhalt_K7!QOH52)</f>
        <v xml:space="preserve">   </v>
      </c>
      <c r="QOG38" s="81" t="str">
        <f>CONCATENATE(Inhalt_K7!QOH52,"   ",Inhalt_K7!QOI52)</f>
        <v xml:space="preserve">   </v>
      </c>
      <c r="QOH38" s="81" t="str">
        <f>CONCATENATE(Inhalt_K7!QOI52,"   ",Inhalt_K7!QOJ52)</f>
        <v xml:space="preserve">   </v>
      </c>
      <c r="QOI38" s="81" t="str">
        <f>CONCATENATE(Inhalt_K7!QOJ52,"   ",Inhalt_K7!QOK52)</f>
        <v xml:space="preserve">   </v>
      </c>
      <c r="QOJ38" s="81" t="str">
        <f>CONCATENATE(Inhalt_K7!QOK52,"   ",Inhalt_K7!QOL52)</f>
        <v xml:space="preserve">   </v>
      </c>
      <c r="QOK38" s="81" t="str">
        <f>CONCATENATE(Inhalt_K7!QOL52,"   ",Inhalt_K7!QOM52)</f>
        <v xml:space="preserve">   </v>
      </c>
      <c r="QOL38" s="81" t="str">
        <f>CONCATENATE(Inhalt_K7!QOM52,"   ",Inhalt_K7!QON52)</f>
        <v xml:space="preserve">   </v>
      </c>
      <c r="QOM38" s="81" t="str">
        <f>CONCATENATE(Inhalt_K7!QON52,"   ",Inhalt_K7!QOO52)</f>
        <v xml:space="preserve">   </v>
      </c>
      <c r="QON38" s="81" t="str">
        <f>CONCATENATE(Inhalt_K7!QOO52,"   ",Inhalt_K7!QOP52)</f>
        <v xml:space="preserve">   </v>
      </c>
      <c r="QOO38" s="81" t="str">
        <f>CONCATENATE(Inhalt_K7!QOP52,"   ",Inhalt_K7!QOQ52)</f>
        <v xml:space="preserve">   </v>
      </c>
      <c r="QOP38" s="81" t="str">
        <f>CONCATENATE(Inhalt_K7!QOQ52,"   ",Inhalt_K7!QOR52)</f>
        <v xml:space="preserve">   </v>
      </c>
      <c r="QOQ38" s="81" t="str">
        <f>CONCATENATE(Inhalt_K7!QOR52,"   ",Inhalt_K7!QOS52)</f>
        <v xml:space="preserve">   </v>
      </c>
      <c r="QOR38" s="81" t="str">
        <f>CONCATENATE(Inhalt_K7!QOS52,"   ",Inhalt_K7!QOT52)</f>
        <v xml:space="preserve">   </v>
      </c>
      <c r="QOS38" s="81" t="str">
        <f>CONCATENATE(Inhalt_K7!QOT52,"   ",Inhalt_K7!QOU52)</f>
        <v xml:space="preserve">   </v>
      </c>
      <c r="QOT38" s="81" t="str">
        <f>CONCATENATE(Inhalt_K7!QOU52,"   ",Inhalt_K7!QOV52)</f>
        <v xml:space="preserve">   </v>
      </c>
      <c r="QOU38" s="81" t="str">
        <f>CONCATENATE(Inhalt_K7!QOV52,"   ",Inhalt_K7!QOW52)</f>
        <v xml:space="preserve">   </v>
      </c>
      <c r="QOV38" s="81" t="str">
        <f>CONCATENATE(Inhalt_K7!QOW52,"   ",Inhalt_K7!QOX52)</f>
        <v xml:space="preserve">   </v>
      </c>
      <c r="QOW38" s="81" t="str">
        <f>CONCATENATE(Inhalt_K7!QOX52,"   ",Inhalt_K7!QOY52)</f>
        <v xml:space="preserve">   </v>
      </c>
      <c r="QOX38" s="81" t="str">
        <f>CONCATENATE(Inhalt_K7!QOY52,"   ",Inhalt_K7!QOZ52)</f>
        <v xml:space="preserve">   </v>
      </c>
      <c r="QOY38" s="81" t="str">
        <f>CONCATENATE(Inhalt_K7!QOZ52,"   ",Inhalt_K7!QPA52)</f>
        <v xml:space="preserve">   </v>
      </c>
      <c r="QOZ38" s="81" t="str">
        <f>CONCATENATE(Inhalt_K7!QPA52,"   ",Inhalt_K7!QPB52)</f>
        <v xml:space="preserve">   </v>
      </c>
      <c r="QPA38" s="81" t="str">
        <f>CONCATENATE(Inhalt_K7!QPB52,"   ",Inhalt_K7!QPC52)</f>
        <v xml:space="preserve">   </v>
      </c>
      <c r="QPB38" s="81" t="str">
        <f>CONCATENATE(Inhalt_K7!QPC52,"   ",Inhalt_K7!QPD52)</f>
        <v xml:space="preserve">   </v>
      </c>
      <c r="QPC38" s="81" t="str">
        <f>CONCATENATE(Inhalt_K7!QPD52,"   ",Inhalt_K7!QPE52)</f>
        <v xml:space="preserve">   </v>
      </c>
      <c r="QPD38" s="81" t="str">
        <f>CONCATENATE(Inhalt_K7!QPE52,"   ",Inhalt_K7!QPF52)</f>
        <v xml:space="preserve">   </v>
      </c>
      <c r="QPE38" s="81" t="str">
        <f>CONCATENATE(Inhalt_K7!QPF52,"   ",Inhalt_K7!QPG52)</f>
        <v xml:space="preserve">   </v>
      </c>
      <c r="QPF38" s="81" t="str">
        <f>CONCATENATE(Inhalt_K7!QPG52,"   ",Inhalt_K7!QPH52)</f>
        <v xml:space="preserve">   </v>
      </c>
      <c r="QPG38" s="81" t="str">
        <f>CONCATENATE(Inhalt_K7!QPH52,"   ",Inhalt_K7!QPI52)</f>
        <v xml:space="preserve">   </v>
      </c>
      <c r="QPH38" s="81" t="str">
        <f>CONCATENATE(Inhalt_K7!QPI52,"   ",Inhalt_K7!QPJ52)</f>
        <v xml:space="preserve">   </v>
      </c>
      <c r="QPI38" s="81" t="str">
        <f>CONCATENATE(Inhalt_K7!QPJ52,"   ",Inhalt_K7!QPK52)</f>
        <v xml:space="preserve">   </v>
      </c>
      <c r="QPJ38" s="81" t="str">
        <f>CONCATENATE(Inhalt_K7!QPK52,"   ",Inhalt_K7!QPL52)</f>
        <v xml:space="preserve">   </v>
      </c>
      <c r="QPK38" s="81" t="str">
        <f>CONCATENATE(Inhalt_K7!QPL52,"   ",Inhalt_K7!QPM52)</f>
        <v xml:space="preserve">   </v>
      </c>
      <c r="QPL38" s="81" t="str">
        <f>CONCATENATE(Inhalt_K7!QPM52,"   ",Inhalt_K7!QPN52)</f>
        <v xml:space="preserve">   </v>
      </c>
      <c r="QPM38" s="81" t="str">
        <f>CONCATENATE(Inhalt_K7!QPN52,"   ",Inhalt_K7!QPO52)</f>
        <v xml:space="preserve">   </v>
      </c>
      <c r="QPN38" s="81" t="str">
        <f>CONCATENATE(Inhalt_K7!QPO52,"   ",Inhalt_K7!QPP52)</f>
        <v xml:space="preserve">   </v>
      </c>
      <c r="QPO38" s="81" t="str">
        <f>CONCATENATE(Inhalt_K7!QPP52,"   ",Inhalt_K7!QPQ52)</f>
        <v xml:space="preserve">   </v>
      </c>
      <c r="QPP38" s="81" t="str">
        <f>CONCATENATE(Inhalt_K7!QPQ52,"   ",Inhalt_K7!QPR52)</f>
        <v xml:space="preserve">   </v>
      </c>
      <c r="QPQ38" s="81" t="str">
        <f>CONCATENATE(Inhalt_K7!QPR52,"   ",Inhalt_K7!QPS52)</f>
        <v xml:space="preserve">   </v>
      </c>
      <c r="QPR38" s="81" t="str">
        <f>CONCATENATE(Inhalt_K7!QPS52,"   ",Inhalt_K7!QPT52)</f>
        <v xml:space="preserve">   </v>
      </c>
      <c r="QPS38" s="81" t="str">
        <f>CONCATENATE(Inhalt_K7!QPT52,"   ",Inhalt_K7!QPU52)</f>
        <v xml:space="preserve">   </v>
      </c>
      <c r="QPT38" s="81" t="str">
        <f>CONCATENATE(Inhalt_K7!QPU52,"   ",Inhalt_K7!QPV52)</f>
        <v xml:space="preserve">   </v>
      </c>
      <c r="QPU38" s="81" t="str">
        <f>CONCATENATE(Inhalt_K7!QPV52,"   ",Inhalt_K7!QPW52)</f>
        <v xml:space="preserve">   </v>
      </c>
      <c r="QPV38" s="81" t="str">
        <f>CONCATENATE(Inhalt_K7!QPW52,"   ",Inhalt_K7!QPX52)</f>
        <v xml:space="preserve">   </v>
      </c>
      <c r="QPW38" s="81" t="str">
        <f>CONCATENATE(Inhalt_K7!QPX52,"   ",Inhalt_K7!QPY52)</f>
        <v xml:space="preserve">   </v>
      </c>
      <c r="QPX38" s="81" t="str">
        <f>CONCATENATE(Inhalt_K7!QPY52,"   ",Inhalt_K7!QPZ52)</f>
        <v xml:space="preserve">   </v>
      </c>
      <c r="QPY38" s="81" t="str">
        <f>CONCATENATE(Inhalt_K7!QPZ52,"   ",Inhalt_K7!QQA52)</f>
        <v xml:space="preserve">   </v>
      </c>
      <c r="QPZ38" s="81" t="str">
        <f>CONCATENATE(Inhalt_K7!QQA52,"   ",Inhalt_K7!QQB52)</f>
        <v xml:space="preserve">   </v>
      </c>
      <c r="QQA38" s="81" t="str">
        <f>CONCATENATE(Inhalt_K7!QQB52,"   ",Inhalt_K7!QQC52)</f>
        <v xml:space="preserve">   </v>
      </c>
      <c r="QQB38" s="81" t="str">
        <f>CONCATENATE(Inhalt_K7!QQC52,"   ",Inhalt_K7!QQD52)</f>
        <v xml:space="preserve">   </v>
      </c>
      <c r="QQC38" s="81" t="str">
        <f>CONCATENATE(Inhalt_K7!QQD52,"   ",Inhalt_K7!QQE52)</f>
        <v xml:space="preserve">   </v>
      </c>
      <c r="QQD38" s="81" t="str">
        <f>CONCATENATE(Inhalt_K7!QQE52,"   ",Inhalt_K7!QQF52)</f>
        <v xml:space="preserve">   </v>
      </c>
      <c r="QQE38" s="81" t="str">
        <f>CONCATENATE(Inhalt_K7!QQF52,"   ",Inhalt_K7!QQG52)</f>
        <v xml:space="preserve">   </v>
      </c>
      <c r="QQF38" s="81" t="str">
        <f>CONCATENATE(Inhalt_K7!QQG52,"   ",Inhalt_K7!QQH52)</f>
        <v xml:space="preserve">   </v>
      </c>
      <c r="QQG38" s="81" t="str">
        <f>CONCATENATE(Inhalt_K7!QQH52,"   ",Inhalt_K7!QQI52)</f>
        <v xml:space="preserve">   </v>
      </c>
      <c r="QQH38" s="81" t="str">
        <f>CONCATENATE(Inhalt_K7!QQI52,"   ",Inhalt_K7!QQJ52)</f>
        <v xml:space="preserve">   </v>
      </c>
      <c r="QQI38" s="81" t="str">
        <f>CONCATENATE(Inhalt_K7!QQJ52,"   ",Inhalt_K7!QQK52)</f>
        <v xml:space="preserve">   </v>
      </c>
      <c r="QQJ38" s="81" t="str">
        <f>CONCATENATE(Inhalt_K7!QQK52,"   ",Inhalt_K7!QQL52)</f>
        <v xml:space="preserve">   </v>
      </c>
      <c r="QQK38" s="81" t="str">
        <f>CONCATENATE(Inhalt_K7!QQL52,"   ",Inhalt_K7!QQM52)</f>
        <v xml:space="preserve">   </v>
      </c>
      <c r="QQL38" s="81" t="str">
        <f>CONCATENATE(Inhalt_K7!QQM52,"   ",Inhalt_K7!QQN52)</f>
        <v xml:space="preserve">   </v>
      </c>
      <c r="QQM38" s="81" t="str">
        <f>CONCATENATE(Inhalt_K7!QQN52,"   ",Inhalt_K7!QQO52)</f>
        <v xml:space="preserve">   </v>
      </c>
      <c r="QQN38" s="81" t="str">
        <f>CONCATENATE(Inhalt_K7!QQO52,"   ",Inhalt_K7!QQP52)</f>
        <v xml:space="preserve">   </v>
      </c>
      <c r="QQO38" s="81" t="str">
        <f>CONCATENATE(Inhalt_K7!QQP52,"   ",Inhalt_K7!QQQ52)</f>
        <v xml:space="preserve">   </v>
      </c>
      <c r="QQP38" s="81" t="str">
        <f>CONCATENATE(Inhalt_K7!QQQ52,"   ",Inhalt_K7!QQR52)</f>
        <v xml:space="preserve">   </v>
      </c>
      <c r="QQQ38" s="81" t="str">
        <f>CONCATENATE(Inhalt_K7!QQR52,"   ",Inhalt_K7!QQS52)</f>
        <v xml:space="preserve">   </v>
      </c>
      <c r="QQR38" s="81" t="str">
        <f>CONCATENATE(Inhalt_K7!QQS52,"   ",Inhalt_K7!QQT52)</f>
        <v xml:space="preserve">   </v>
      </c>
      <c r="QQS38" s="81" t="str">
        <f>CONCATENATE(Inhalt_K7!QQT52,"   ",Inhalt_K7!QQU52)</f>
        <v xml:space="preserve">   </v>
      </c>
      <c r="QQT38" s="81" t="str">
        <f>CONCATENATE(Inhalt_K7!QQU52,"   ",Inhalt_K7!QQV52)</f>
        <v xml:space="preserve">   </v>
      </c>
      <c r="QQU38" s="81" t="str">
        <f>CONCATENATE(Inhalt_K7!QQV52,"   ",Inhalt_K7!QQW52)</f>
        <v xml:space="preserve">   </v>
      </c>
      <c r="QQV38" s="81" t="str">
        <f>CONCATENATE(Inhalt_K7!QQW52,"   ",Inhalt_K7!QQX52)</f>
        <v xml:space="preserve">   </v>
      </c>
      <c r="QQW38" s="81" t="str">
        <f>CONCATENATE(Inhalt_K7!QQX52,"   ",Inhalt_K7!QQY52)</f>
        <v xml:space="preserve">   </v>
      </c>
      <c r="QQX38" s="81" t="str">
        <f>CONCATENATE(Inhalt_K7!QQY52,"   ",Inhalt_K7!QQZ52)</f>
        <v xml:space="preserve">   </v>
      </c>
      <c r="QQY38" s="81" t="str">
        <f>CONCATENATE(Inhalt_K7!QQZ52,"   ",Inhalt_K7!QRA52)</f>
        <v xml:space="preserve">   </v>
      </c>
      <c r="QQZ38" s="81" t="str">
        <f>CONCATENATE(Inhalt_K7!QRA52,"   ",Inhalt_K7!QRB52)</f>
        <v xml:space="preserve">   </v>
      </c>
      <c r="QRA38" s="81" t="str">
        <f>CONCATENATE(Inhalt_K7!QRB52,"   ",Inhalt_K7!QRC52)</f>
        <v xml:space="preserve">   </v>
      </c>
      <c r="QRB38" s="81" t="str">
        <f>CONCATENATE(Inhalt_K7!QRC52,"   ",Inhalt_K7!QRD52)</f>
        <v xml:space="preserve">   </v>
      </c>
      <c r="QRC38" s="81" t="str">
        <f>CONCATENATE(Inhalt_K7!QRD52,"   ",Inhalt_K7!QRE52)</f>
        <v xml:space="preserve">   </v>
      </c>
      <c r="QRD38" s="81" t="str">
        <f>CONCATENATE(Inhalt_K7!QRE52,"   ",Inhalt_K7!QRF52)</f>
        <v xml:space="preserve">   </v>
      </c>
      <c r="QRE38" s="81" t="str">
        <f>CONCATENATE(Inhalt_K7!QRF52,"   ",Inhalt_K7!QRG52)</f>
        <v xml:space="preserve">   </v>
      </c>
      <c r="QRF38" s="81" t="str">
        <f>CONCATENATE(Inhalt_K7!QRG52,"   ",Inhalt_K7!QRH52)</f>
        <v xml:space="preserve">   </v>
      </c>
      <c r="QRG38" s="81" t="str">
        <f>CONCATENATE(Inhalt_K7!QRH52,"   ",Inhalt_K7!QRI52)</f>
        <v xml:space="preserve">   </v>
      </c>
      <c r="QRH38" s="81" t="str">
        <f>CONCATENATE(Inhalt_K7!QRI52,"   ",Inhalt_K7!QRJ52)</f>
        <v xml:space="preserve">   </v>
      </c>
      <c r="QRI38" s="81" t="str">
        <f>CONCATENATE(Inhalt_K7!QRJ52,"   ",Inhalt_K7!QRK52)</f>
        <v xml:space="preserve">   </v>
      </c>
      <c r="QRJ38" s="81" t="str">
        <f>CONCATENATE(Inhalt_K7!QRK52,"   ",Inhalt_K7!QRL52)</f>
        <v xml:space="preserve">   </v>
      </c>
      <c r="QRK38" s="81" t="str">
        <f>CONCATENATE(Inhalt_K7!QRL52,"   ",Inhalt_K7!QRM52)</f>
        <v xml:space="preserve">   </v>
      </c>
      <c r="QRL38" s="81" t="str">
        <f>CONCATENATE(Inhalt_K7!QRM52,"   ",Inhalt_K7!QRN52)</f>
        <v xml:space="preserve">   </v>
      </c>
      <c r="QRM38" s="81" t="str">
        <f>CONCATENATE(Inhalt_K7!QRN52,"   ",Inhalt_K7!QRO52)</f>
        <v xml:space="preserve">   </v>
      </c>
      <c r="QRN38" s="81" t="str">
        <f>CONCATENATE(Inhalt_K7!QRO52,"   ",Inhalt_K7!QRP52)</f>
        <v xml:space="preserve">   </v>
      </c>
      <c r="QRO38" s="81" t="str">
        <f>CONCATENATE(Inhalt_K7!QRP52,"   ",Inhalt_K7!QRQ52)</f>
        <v xml:space="preserve">   </v>
      </c>
      <c r="QRP38" s="81" t="str">
        <f>CONCATENATE(Inhalt_K7!QRQ52,"   ",Inhalt_K7!QRR52)</f>
        <v xml:space="preserve">   </v>
      </c>
      <c r="QRQ38" s="81" t="str">
        <f>CONCATENATE(Inhalt_K7!QRR52,"   ",Inhalt_K7!QRS52)</f>
        <v xml:space="preserve">   </v>
      </c>
      <c r="QRR38" s="81" t="str">
        <f>CONCATENATE(Inhalt_K7!QRS52,"   ",Inhalt_K7!QRT52)</f>
        <v xml:space="preserve">   </v>
      </c>
      <c r="QRS38" s="81" t="str">
        <f>CONCATENATE(Inhalt_K7!QRT52,"   ",Inhalt_K7!QRU52)</f>
        <v xml:space="preserve">   </v>
      </c>
      <c r="QRT38" s="81" t="str">
        <f>CONCATENATE(Inhalt_K7!QRU52,"   ",Inhalt_K7!QRV52)</f>
        <v xml:space="preserve">   </v>
      </c>
      <c r="QRU38" s="81" t="str">
        <f>CONCATENATE(Inhalt_K7!QRV52,"   ",Inhalt_K7!QRW52)</f>
        <v xml:space="preserve">   </v>
      </c>
      <c r="QRV38" s="81" t="str">
        <f>CONCATENATE(Inhalt_K7!QRW52,"   ",Inhalt_K7!QRX52)</f>
        <v xml:space="preserve">   </v>
      </c>
      <c r="QRW38" s="81" t="str">
        <f>CONCATENATE(Inhalt_K7!QRX52,"   ",Inhalt_K7!QRY52)</f>
        <v xml:space="preserve">   </v>
      </c>
      <c r="QRX38" s="81" t="str">
        <f>CONCATENATE(Inhalt_K7!QRY52,"   ",Inhalt_K7!QRZ52)</f>
        <v xml:space="preserve">   </v>
      </c>
      <c r="QRY38" s="81" t="str">
        <f>CONCATENATE(Inhalt_K7!QRZ52,"   ",Inhalt_K7!QSA52)</f>
        <v xml:space="preserve">   </v>
      </c>
      <c r="QRZ38" s="81" t="str">
        <f>CONCATENATE(Inhalt_K7!QSA52,"   ",Inhalt_K7!QSB52)</f>
        <v xml:space="preserve">   </v>
      </c>
      <c r="QSA38" s="81" t="str">
        <f>CONCATENATE(Inhalt_K7!QSB52,"   ",Inhalt_K7!QSC52)</f>
        <v xml:space="preserve">   </v>
      </c>
      <c r="QSB38" s="81" t="str">
        <f>CONCATENATE(Inhalt_K7!QSC52,"   ",Inhalt_K7!QSD52)</f>
        <v xml:space="preserve">   </v>
      </c>
      <c r="QSC38" s="81" t="str">
        <f>CONCATENATE(Inhalt_K7!QSD52,"   ",Inhalt_K7!QSE52)</f>
        <v xml:space="preserve">   </v>
      </c>
      <c r="QSD38" s="81" t="str">
        <f>CONCATENATE(Inhalt_K7!QSE52,"   ",Inhalt_K7!QSF52)</f>
        <v xml:space="preserve">   </v>
      </c>
      <c r="QSE38" s="81" t="str">
        <f>CONCATENATE(Inhalt_K7!QSF52,"   ",Inhalt_K7!QSG52)</f>
        <v xml:space="preserve">   </v>
      </c>
      <c r="QSF38" s="81" t="str">
        <f>CONCATENATE(Inhalt_K7!QSG52,"   ",Inhalt_K7!QSH52)</f>
        <v xml:space="preserve">   </v>
      </c>
      <c r="QSG38" s="81" t="str">
        <f>CONCATENATE(Inhalt_K7!QSH52,"   ",Inhalt_K7!QSI52)</f>
        <v xml:space="preserve">   </v>
      </c>
      <c r="QSH38" s="81" t="str">
        <f>CONCATENATE(Inhalt_K7!QSI52,"   ",Inhalt_K7!QSJ52)</f>
        <v xml:space="preserve">   </v>
      </c>
      <c r="QSI38" s="81" t="str">
        <f>CONCATENATE(Inhalt_K7!QSJ52,"   ",Inhalt_K7!QSK52)</f>
        <v xml:space="preserve">   </v>
      </c>
      <c r="QSJ38" s="81" t="str">
        <f>CONCATENATE(Inhalt_K7!QSK52,"   ",Inhalt_K7!QSL52)</f>
        <v xml:space="preserve">   </v>
      </c>
      <c r="QSK38" s="81" t="str">
        <f>CONCATENATE(Inhalt_K7!QSL52,"   ",Inhalt_K7!QSM52)</f>
        <v xml:space="preserve">   </v>
      </c>
      <c r="QSL38" s="81" t="str">
        <f>CONCATENATE(Inhalt_K7!QSM52,"   ",Inhalt_K7!QSN52)</f>
        <v xml:space="preserve">   </v>
      </c>
      <c r="QSM38" s="81" t="str">
        <f>CONCATENATE(Inhalt_K7!QSN52,"   ",Inhalt_K7!QSO52)</f>
        <v xml:space="preserve">   </v>
      </c>
      <c r="QSN38" s="81" t="str">
        <f>CONCATENATE(Inhalt_K7!QSO52,"   ",Inhalt_K7!QSP52)</f>
        <v xml:space="preserve">   </v>
      </c>
      <c r="QSO38" s="81" t="str">
        <f>CONCATENATE(Inhalt_K7!QSP52,"   ",Inhalt_K7!QSQ52)</f>
        <v xml:space="preserve">   </v>
      </c>
      <c r="QSP38" s="81" t="str">
        <f>CONCATENATE(Inhalt_K7!QSQ52,"   ",Inhalt_K7!QSR52)</f>
        <v xml:space="preserve">   </v>
      </c>
      <c r="QSQ38" s="81" t="str">
        <f>CONCATENATE(Inhalt_K7!QSR52,"   ",Inhalt_K7!QSS52)</f>
        <v xml:space="preserve">   </v>
      </c>
      <c r="QSR38" s="81" t="str">
        <f>CONCATENATE(Inhalt_K7!QSS52,"   ",Inhalt_K7!QST52)</f>
        <v xml:space="preserve">   </v>
      </c>
      <c r="QSS38" s="81" t="str">
        <f>CONCATENATE(Inhalt_K7!QST52,"   ",Inhalt_K7!QSU52)</f>
        <v xml:space="preserve">   </v>
      </c>
      <c r="QST38" s="81" t="str">
        <f>CONCATENATE(Inhalt_K7!QSU52,"   ",Inhalt_K7!QSV52)</f>
        <v xml:space="preserve">   </v>
      </c>
      <c r="QSU38" s="81" t="str">
        <f>CONCATENATE(Inhalt_K7!QSV52,"   ",Inhalt_K7!QSW52)</f>
        <v xml:space="preserve">   </v>
      </c>
      <c r="QSV38" s="81" t="str">
        <f>CONCATENATE(Inhalt_K7!QSW52,"   ",Inhalt_K7!QSX52)</f>
        <v xml:space="preserve">   </v>
      </c>
      <c r="QSW38" s="81" t="str">
        <f>CONCATENATE(Inhalt_K7!QSX52,"   ",Inhalt_K7!QSY52)</f>
        <v xml:space="preserve">   </v>
      </c>
      <c r="QSX38" s="81" t="str">
        <f>CONCATENATE(Inhalt_K7!QSY52,"   ",Inhalt_K7!QSZ52)</f>
        <v xml:space="preserve">   </v>
      </c>
      <c r="QSY38" s="81" t="str">
        <f>CONCATENATE(Inhalt_K7!QSZ52,"   ",Inhalt_K7!QTA52)</f>
        <v xml:space="preserve">   </v>
      </c>
      <c r="QSZ38" s="81" t="str">
        <f>CONCATENATE(Inhalt_K7!QTA52,"   ",Inhalt_K7!QTB52)</f>
        <v xml:space="preserve">   </v>
      </c>
      <c r="QTA38" s="81" t="str">
        <f>CONCATENATE(Inhalt_K7!QTB52,"   ",Inhalt_K7!QTC52)</f>
        <v xml:space="preserve">   </v>
      </c>
      <c r="QTB38" s="81" t="str">
        <f>CONCATENATE(Inhalt_K7!QTC52,"   ",Inhalt_K7!QTD52)</f>
        <v xml:space="preserve">   </v>
      </c>
      <c r="QTC38" s="81" t="str">
        <f>CONCATENATE(Inhalt_K7!QTD52,"   ",Inhalt_K7!QTE52)</f>
        <v xml:space="preserve">   </v>
      </c>
      <c r="QTD38" s="81" t="str">
        <f>CONCATENATE(Inhalt_K7!QTE52,"   ",Inhalt_K7!QTF52)</f>
        <v xml:space="preserve">   </v>
      </c>
      <c r="QTE38" s="81" t="str">
        <f>CONCATENATE(Inhalt_K7!QTF52,"   ",Inhalt_K7!QTG52)</f>
        <v xml:space="preserve">   </v>
      </c>
      <c r="QTF38" s="81" t="str">
        <f>CONCATENATE(Inhalt_K7!QTG52,"   ",Inhalt_K7!QTH52)</f>
        <v xml:space="preserve">   </v>
      </c>
      <c r="QTG38" s="81" t="str">
        <f>CONCATENATE(Inhalt_K7!QTH52,"   ",Inhalt_K7!QTI52)</f>
        <v xml:space="preserve">   </v>
      </c>
      <c r="QTH38" s="81" t="str">
        <f>CONCATENATE(Inhalt_K7!QTI52,"   ",Inhalt_K7!QTJ52)</f>
        <v xml:space="preserve">   </v>
      </c>
      <c r="QTI38" s="81" t="str">
        <f>CONCATENATE(Inhalt_K7!QTJ52,"   ",Inhalt_K7!QTK52)</f>
        <v xml:space="preserve">   </v>
      </c>
      <c r="QTJ38" s="81" t="str">
        <f>CONCATENATE(Inhalt_K7!QTK52,"   ",Inhalt_K7!QTL52)</f>
        <v xml:space="preserve">   </v>
      </c>
      <c r="QTK38" s="81" t="str">
        <f>CONCATENATE(Inhalt_K7!QTL52,"   ",Inhalt_K7!QTM52)</f>
        <v xml:space="preserve">   </v>
      </c>
      <c r="QTL38" s="81" t="str">
        <f>CONCATENATE(Inhalt_K7!QTM52,"   ",Inhalt_K7!QTN52)</f>
        <v xml:space="preserve">   </v>
      </c>
      <c r="QTM38" s="81" t="str">
        <f>CONCATENATE(Inhalt_K7!QTN52,"   ",Inhalt_K7!QTO52)</f>
        <v xml:space="preserve">   </v>
      </c>
      <c r="QTN38" s="81" t="str">
        <f>CONCATENATE(Inhalt_K7!QTO52,"   ",Inhalt_K7!QTP52)</f>
        <v xml:space="preserve">   </v>
      </c>
      <c r="QTO38" s="81" t="str">
        <f>CONCATENATE(Inhalt_K7!QTP52,"   ",Inhalt_K7!QTQ52)</f>
        <v xml:space="preserve">   </v>
      </c>
      <c r="QTP38" s="81" t="str">
        <f>CONCATENATE(Inhalt_K7!QTQ52,"   ",Inhalt_K7!QTR52)</f>
        <v xml:space="preserve">   </v>
      </c>
      <c r="QTQ38" s="81" t="str">
        <f>CONCATENATE(Inhalt_K7!QTR52,"   ",Inhalt_K7!QTS52)</f>
        <v xml:space="preserve">   </v>
      </c>
      <c r="QTR38" s="81" t="str">
        <f>CONCATENATE(Inhalt_K7!QTS52,"   ",Inhalt_K7!QTT52)</f>
        <v xml:space="preserve">   </v>
      </c>
      <c r="QTS38" s="81" t="str">
        <f>CONCATENATE(Inhalt_K7!QTT52,"   ",Inhalt_K7!QTU52)</f>
        <v xml:space="preserve">   </v>
      </c>
      <c r="QTT38" s="81" t="str">
        <f>CONCATENATE(Inhalt_K7!QTU52,"   ",Inhalt_K7!QTV52)</f>
        <v xml:space="preserve">   </v>
      </c>
      <c r="QTU38" s="81" t="str">
        <f>CONCATENATE(Inhalt_K7!QTV52,"   ",Inhalt_K7!QTW52)</f>
        <v xml:space="preserve">   </v>
      </c>
      <c r="QTV38" s="81" t="str">
        <f>CONCATENATE(Inhalt_K7!QTW52,"   ",Inhalt_K7!QTX52)</f>
        <v xml:space="preserve">   </v>
      </c>
      <c r="QTW38" s="81" t="str">
        <f>CONCATENATE(Inhalt_K7!QTX52,"   ",Inhalt_K7!QTY52)</f>
        <v xml:space="preserve">   </v>
      </c>
      <c r="QTX38" s="81" t="str">
        <f>CONCATENATE(Inhalt_K7!QTY52,"   ",Inhalt_K7!QTZ52)</f>
        <v xml:space="preserve">   </v>
      </c>
      <c r="QTY38" s="81" t="str">
        <f>CONCATENATE(Inhalt_K7!QTZ52,"   ",Inhalt_K7!QUA52)</f>
        <v xml:space="preserve">   </v>
      </c>
      <c r="QTZ38" s="81" t="str">
        <f>CONCATENATE(Inhalt_K7!QUA52,"   ",Inhalt_K7!QUB52)</f>
        <v xml:space="preserve">   </v>
      </c>
      <c r="QUA38" s="81" t="str">
        <f>CONCATENATE(Inhalt_K7!QUB52,"   ",Inhalt_K7!QUC52)</f>
        <v xml:space="preserve">   </v>
      </c>
      <c r="QUB38" s="81" t="str">
        <f>CONCATENATE(Inhalt_K7!QUC52,"   ",Inhalt_K7!QUD52)</f>
        <v xml:space="preserve">   </v>
      </c>
      <c r="QUC38" s="81" t="str">
        <f>CONCATENATE(Inhalt_K7!QUD52,"   ",Inhalt_K7!QUE52)</f>
        <v xml:space="preserve">   </v>
      </c>
      <c r="QUD38" s="81" t="str">
        <f>CONCATENATE(Inhalt_K7!QUE52,"   ",Inhalt_K7!QUF52)</f>
        <v xml:space="preserve">   </v>
      </c>
      <c r="QUE38" s="81" t="str">
        <f>CONCATENATE(Inhalt_K7!QUF52,"   ",Inhalt_K7!QUG52)</f>
        <v xml:space="preserve">   </v>
      </c>
      <c r="QUF38" s="81" t="str">
        <f>CONCATENATE(Inhalt_K7!QUG52,"   ",Inhalt_K7!QUH52)</f>
        <v xml:space="preserve">   </v>
      </c>
      <c r="QUG38" s="81" t="str">
        <f>CONCATENATE(Inhalt_K7!QUH52,"   ",Inhalt_K7!QUI52)</f>
        <v xml:space="preserve">   </v>
      </c>
      <c r="QUH38" s="81" t="str">
        <f>CONCATENATE(Inhalt_K7!QUI52,"   ",Inhalt_K7!QUJ52)</f>
        <v xml:space="preserve">   </v>
      </c>
      <c r="QUI38" s="81" t="str">
        <f>CONCATENATE(Inhalt_K7!QUJ52,"   ",Inhalt_K7!QUK52)</f>
        <v xml:space="preserve">   </v>
      </c>
      <c r="QUJ38" s="81" t="str">
        <f>CONCATENATE(Inhalt_K7!QUK52,"   ",Inhalt_K7!QUL52)</f>
        <v xml:space="preserve">   </v>
      </c>
      <c r="QUK38" s="81" t="str">
        <f>CONCATENATE(Inhalt_K7!QUL52,"   ",Inhalt_K7!QUM52)</f>
        <v xml:space="preserve">   </v>
      </c>
      <c r="QUL38" s="81" t="str">
        <f>CONCATENATE(Inhalt_K7!QUM52,"   ",Inhalt_K7!QUN52)</f>
        <v xml:space="preserve">   </v>
      </c>
      <c r="QUM38" s="81" t="str">
        <f>CONCATENATE(Inhalt_K7!QUN52,"   ",Inhalt_K7!QUO52)</f>
        <v xml:space="preserve">   </v>
      </c>
      <c r="QUN38" s="81" t="str">
        <f>CONCATENATE(Inhalt_K7!QUO52,"   ",Inhalt_K7!QUP52)</f>
        <v xml:space="preserve">   </v>
      </c>
      <c r="QUO38" s="81" t="str">
        <f>CONCATENATE(Inhalt_K7!QUP52,"   ",Inhalt_K7!QUQ52)</f>
        <v xml:space="preserve">   </v>
      </c>
      <c r="QUP38" s="81" t="str">
        <f>CONCATENATE(Inhalt_K7!QUQ52,"   ",Inhalt_K7!QUR52)</f>
        <v xml:space="preserve">   </v>
      </c>
      <c r="QUQ38" s="81" t="str">
        <f>CONCATENATE(Inhalt_K7!QUR52,"   ",Inhalt_K7!QUS52)</f>
        <v xml:space="preserve">   </v>
      </c>
      <c r="QUR38" s="81" t="str">
        <f>CONCATENATE(Inhalt_K7!QUS52,"   ",Inhalt_K7!QUT52)</f>
        <v xml:space="preserve">   </v>
      </c>
      <c r="QUS38" s="81" t="str">
        <f>CONCATENATE(Inhalt_K7!QUT52,"   ",Inhalt_K7!QUU52)</f>
        <v xml:space="preserve">   </v>
      </c>
      <c r="QUT38" s="81" t="str">
        <f>CONCATENATE(Inhalt_K7!QUU52,"   ",Inhalt_K7!QUV52)</f>
        <v xml:space="preserve">   </v>
      </c>
      <c r="QUU38" s="81" t="str">
        <f>CONCATENATE(Inhalt_K7!QUV52,"   ",Inhalt_K7!QUW52)</f>
        <v xml:space="preserve">   </v>
      </c>
      <c r="QUV38" s="81" t="str">
        <f>CONCATENATE(Inhalt_K7!QUW52,"   ",Inhalt_K7!QUX52)</f>
        <v xml:space="preserve">   </v>
      </c>
      <c r="QUW38" s="81" t="str">
        <f>CONCATENATE(Inhalt_K7!QUX52,"   ",Inhalt_K7!QUY52)</f>
        <v xml:space="preserve">   </v>
      </c>
      <c r="QUX38" s="81" t="str">
        <f>CONCATENATE(Inhalt_K7!QUY52,"   ",Inhalt_K7!QUZ52)</f>
        <v xml:space="preserve">   </v>
      </c>
      <c r="QUY38" s="81" t="str">
        <f>CONCATENATE(Inhalt_K7!QUZ52,"   ",Inhalt_K7!QVA52)</f>
        <v xml:space="preserve">   </v>
      </c>
      <c r="QUZ38" s="81" t="str">
        <f>CONCATENATE(Inhalt_K7!QVA52,"   ",Inhalt_K7!QVB52)</f>
        <v xml:space="preserve">   </v>
      </c>
      <c r="QVA38" s="81" t="str">
        <f>CONCATENATE(Inhalt_K7!QVB52,"   ",Inhalt_K7!QVC52)</f>
        <v xml:space="preserve">   </v>
      </c>
      <c r="QVB38" s="81" t="str">
        <f>CONCATENATE(Inhalt_K7!QVC52,"   ",Inhalt_K7!QVD52)</f>
        <v xml:space="preserve">   </v>
      </c>
      <c r="QVC38" s="81" t="str">
        <f>CONCATENATE(Inhalt_K7!QVD52,"   ",Inhalt_K7!QVE52)</f>
        <v xml:space="preserve">   </v>
      </c>
      <c r="QVD38" s="81" t="str">
        <f>CONCATENATE(Inhalt_K7!QVE52,"   ",Inhalt_K7!QVF52)</f>
        <v xml:space="preserve">   </v>
      </c>
      <c r="QVE38" s="81" t="str">
        <f>CONCATENATE(Inhalt_K7!QVF52,"   ",Inhalt_K7!QVG52)</f>
        <v xml:space="preserve">   </v>
      </c>
      <c r="QVF38" s="81" t="str">
        <f>CONCATENATE(Inhalt_K7!QVG52,"   ",Inhalt_K7!QVH52)</f>
        <v xml:space="preserve">   </v>
      </c>
      <c r="QVG38" s="81" t="str">
        <f>CONCATENATE(Inhalt_K7!QVH52,"   ",Inhalt_K7!QVI52)</f>
        <v xml:space="preserve">   </v>
      </c>
      <c r="QVH38" s="81" t="str">
        <f>CONCATENATE(Inhalt_K7!QVI52,"   ",Inhalt_K7!QVJ52)</f>
        <v xml:space="preserve">   </v>
      </c>
      <c r="QVI38" s="81" t="str">
        <f>CONCATENATE(Inhalt_K7!QVJ52,"   ",Inhalt_K7!QVK52)</f>
        <v xml:space="preserve">   </v>
      </c>
      <c r="QVJ38" s="81" t="str">
        <f>CONCATENATE(Inhalt_K7!QVK52,"   ",Inhalt_K7!QVL52)</f>
        <v xml:space="preserve">   </v>
      </c>
      <c r="QVK38" s="81" t="str">
        <f>CONCATENATE(Inhalt_K7!QVL52,"   ",Inhalt_K7!QVM52)</f>
        <v xml:space="preserve">   </v>
      </c>
      <c r="QVL38" s="81" t="str">
        <f>CONCATENATE(Inhalt_K7!QVM52,"   ",Inhalt_K7!QVN52)</f>
        <v xml:space="preserve">   </v>
      </c>
      <c r="QVM38" s="81" t="str">
        <f>CONCATENATE(Inhalt_K7!QVN52,"   ",Inhalt_K7!QVO52)</f>
        <v xml:space="preserve">   </v>
      </c>
      <c r="QVN38" s="81" t="str">
        <f>CONCATENATE(Inhalt_K7!QVO52,"   ",Inhalt_K7!QVP52)</f>
        <v xml:space="preserve">   </v>
      </c>
      <c r="QVO38" s="81" t="str">
        <f>CONCATENATE(Inhalt_K7!QVP52,"   ",Inhalt_K7!QVQ52)</f>
        <v xml:space="preserve">   </v>
      </c>
      <c r="QVP38" s="81" t="str">
        <f>CONCATENATE(Inhalt_K7!QVQ52,"   ",Inhalt_K7!QVR52)</f>
        <v xml:space="preserve">   </v>
      </c>
      <c r="QVQ38" s="81" t="str">
        <f>CONCATENATE(Inhalt_K7!QVR52,"   ",Inhalt_K7!QVS52)</f>
        <v xml:space="preserve">   </v>
      </c>
      <c r="QVR38" s="81" t="str">
        <f>CONCATENATE(Inhalt_K7!QVS52,"   ",Inhalt_K7!QVT52)</f>
        <v xml:space="preserve">   </v>
      </c>
      <c r="QVS38" s="81" t="str">
        <f>CONCATENATE(Inhalt_K7!QVT52,"   ",Inhalt_K7!QVU52)</f>
        <v xml:space="preserve">   </v>
      </c>
      <c r="QVT38" s="81" t="str">
        <f>CONCATENATE(Inhalt_K7!QVU52,"   ",Inhalt_K7!QVV52)</f>
        <v xml:space="preserve">   </v>
      </c>
      <c r="QVU38" s="81" t="str">
        <f>CONCATENATE(Inhalt_K7!QVV52,"   ",Inhalt_K7!QVW52)</f>
        <v xml:space="preserve">   </v>
      </c>
      <c r="QVV38" s="81" t="str">
        <f>CONCATENATE(Inhalt_K7!QVW52,"   ",Inhalt_K7!QVX52)</f>
        <v xml:space="preserve">   </v>
      </c>
      <c r="QVW38" s="81" t="str">
        <f>CONCATENATE(Inhalt_K7!QVX52,"   ",Inhalt_K7!QVY52)</f>
        <v xml:space="preserve">   </v>
      </c>
      <c r="QVX38" s="81" t="str">
        <f>CONCATENATE(Inhalt_K7!QVY52,"   ",Inhalt_K7!QVZ52)</f>
        <v xml:space="preserve">   </v>
      </c>
      <c r="QVY38" s="81" t="str">
        <f>CONCATENATE(Inhalt_K7!QVZ52,"   ",Inhalt_K7!QWA52)</f>
        <v xml:space="preserve">   </v>
      </c>
      <c r="QVZ38" s="81" t="str">
        <f>CONCATENATE(Inhalt_K7!QWA52,"   ",Inhalt_K7!QWB52)</f>
        <v xml:space="preserve">   </v>
      </c>
      <c r="QWA38" s="81" t="str">
        <f>CONCATENATE(Inhalt_K7!QWB52,"   ",Inhalt_K7!QWC52)</f>
        <v xml:space="preserve">   </v>
      </c>
      <c r="QWB38" s="81" t="str">
        <f>CONCATENATE(Inhalt_K7!QWC52,"   ",Inhalt_K7!QWD52)</f>
        <v xml:space="preserve">   </v>
      </c>
      <c r="QWC38" s="81" t="str">
        <f>CONCATENATE(Inhalt_K7!QWD52,"   ",Inhalt_K7!QWE52)</f>
        <v xml:space="preserve">   </v>
      </c>
      <c r="QWD38" s="81" t="str">
        <f>CONCATENATE(Inhalt_K7!QWE52,"   ",Inhalt_K7!QWF52)</f>
        <v xml:space="preserve">   </v>
      </c>
      <c r="QWE38" s="81" t="str">
        <f>CONCATENATE(Inhalt_K7!QWF52,"   ",Inhalt_K7!QWG52)</f>
        <v xml:space="preserve">   </v>
      </c>
      <c r="QWF38" s="81" t="str">
        <f>CONCATENATE(Inhalt_K7!QWG52,"   ",Inhalt_K7!QWH52)</f>
        <v xml:space="preserve">   </v>
      </c>
      <c r="QWG38" s="81" t="str">
        <f>CONCATENATE(Inhalt_K7!QWH52,"   ",Inhalt_K7!QWI52)</f>
        <v xml:space="preserve">   </v>
      </c>
      <c r="QWH38" s="81" t="str">
        <f>CONCATENATE(Inhalt_K7!QWI52,"   ",Inhalt_K7!QWJ52)</f>
        <v xml:space="preserve">   </v>
      </c>
      <c r="QWI38" s="81" t="str">
        <f>CONCATENATE(Inhalt_K7!QWJ52,"   ",Inhalt_K7!QWK52)</f>
        <v xml:space="preserve">   </v>
      </c>
      <c r="QWJ38" s="81" t="str">
        <f>CONCATENATE(Inhalt_K7!QWK52,"   ",Inhalt_K7!QWL52)</f>
        <v xml:space="preserve">   </v>
      </c>
      <c r="QWK38" s="81" t="str">
        <f>CONCATENATE(Inhalt_K7!QWL52,"   ",Inhalt_K7!QWM52)</f>
        <v xml:space="preserve">   </v>
      </c>
      <c r="QWL38" s="81" t="str">
        <f>CONCATENATE(Inhalt_K7!QWM52,"   ",Inhalt_K7!QWN52)</f>
        <v xml:space="preserve">   </v>
      </c>
      <c r="QWM38" s="81" t="str">
        <f>CONCATENATE(Inhalt_K7!QWN52,"   ",Inhalt_K7!QWO52)</f>
        <v xml:space="preserve">   </v>
      </c>
      <c r="QWN38" s="81" t="str">
        <f>CONCATENATE(Inhalt_K7!QWO52,"   ",Inhalt_K7!QWP52)</f>
        <v xml:space="preserve">   </v>
      </c>
      <c r="QWO38" s="81" t="str">
        <f>CONCATENATE(Inhalt_K7!QWP52,"   ",Inhalt_K7!QWQ52)</f>
        <v xml:space="preserve">   </v>
      </c>
      <c r="QWP38" s="81" t="str">
        <f>CONCATENATE(Inhalt_K7!QWQ52,"   ",Inhalt_K7!QWR52)</f>
        <v xml:space="preserve">   </v>
      </c>
      <c r="QWQ38" s="81" t="str">
        <f>CONCATENATE(Inhalt_K7!QWR52,"   ",Inhalt_K7!QWS52)</f>
        <v xml:space="preserve">   </v>
      </c>
      <c r="QWR38" s="81" t="str">
        <f>CONCATENATE(Inhalt_K7!QWS52,"   ",Inhalt_K7!QWT52)</f>
        <v xml:space="preserve">   </v>
      </c>
      <c r="QWS38" s="81" t="str">
        <f>CONCATENATE(Inhalt_K7!QWT52,"   ",Inhalt_K7!QWU52)</f>
        <v xml:space="preserve">   </v>
      </c>
      <c r="QWT38" s="81" t="str">
        <f>CONCATENATE(Inhalt_K7!QWU52,"   ",Inhalt_K7!QWV52)</f>
        <v xml:space="preserve">   </v>
      </c>
      <c r="QWU38" s="81" t="str">
        <f>CONCATENATE(Inhalt_K7!QWV52,"   ",Inhalt_K7!QWW52)</f>
        <v xml:space="preserve">   </v>
      </c>
      <c r="QWV38" s="81" t="str">
        <f>CONCATENATE(Inhalt_K7!QWW52,"   ",Inhalt_K7!QWX52)</f>
        <v xml:space="preserve">   </v>
      </c>
      <c r="QWW38" s="81" t="str">
        <f>CONCATENATE(Inhalt_K7!QWX52,"   ",Inhalt_K7!QWY52)</f>
        <v xml:space="preserve">   </v>
      </c>
      <c r="QWX38" s="81" t="str">
        <f>CONCATENATE(Inhalt_K7!QWY52,"   ",Inhalt_K7!QWZ52)</f>
        <v xml:space="preserve">   </v>
      </c>
      <c r="QWY38" s="81" t="str">
        <f>CONCATENATE(Inhalt_K7!QWZ52,"   ",Inhalt_K7!QXA52)</f>
        <v xml:space="preserve">   </v>
      </c>
      <c r="QWZ38" s="81" t="str">
        <f>CONCATENATE(Inhalt_K7!QXA52,"   ",Inhalt_K7!QXB52)</f>
        <v xml:space="preserve">   </v>
      </c>
      <c r="QXA38" s="81" t="str">
        <f>CONCATENATE(Inhalt_K7!QXB52,"   ",Inhalt_K7!QXC52)</f>
        <v xml:space="preserve">   </v>
      </c>
      <c r="QXB38" s="81" t="str">
        <f>CONCATENATE(Inhalt_K7!QXC52,"   ",Inhalt_K7!QXD52)</f>
        <v xml:space="preserve">   </v>
      </c>
      <c r="QXC38" s="81" t="str">
        <f>CONCATENATE(Inhalt_K7!QXD52,"   ",Inhalt_K7!QXE52)</f>
        <v xml:space="preserve">   </v>
      </c>
      <c r="QXD38" s="81" t="str">
        <f>CONCATENATE(Inhalt_K7!QXE52,"   ",Inhalt_K7!QXF52)</f>
        <v xml:space="preserve">   </v>
      </c>
      <c r="QXE38" s="81" t="str">
        <f>CONCATENATE(Inhalt_K7!QXF52,"   ",Inhalt_K7!QXG52)</f>
        <v xml:space="preserve">   </v>
      </c>
      <c r="QXF38" s="81" t="str">
        <f>CONCATENATE(Inhalt_K7!QXG52,"   ",Inhalt_K7!QXH52)</f>
        <v xml:space="preserve">   </v>
      </c>
      <c r="QXG38" s="81" t="str">
        <f>CONCATENATE(Inhalt_K7!QXH52,"   ",Inhalt_K7!QXI52)</f>
        <v xml:space="preserve">   </v>
      </c>
      <c r="QXH38" s="81" t="str">
        <f>CONCATENATE(Inhalt_K7!QXI52,"   ",Inhalt_K7!QXJ52)</f>
        <v xml:space="preserve">   </v>
      </c>
      <c r="QXI38" s="81" t="str">
        <f>CONCATENATE(Inhalt_K7!QXJ52,"   ",Inhalt_K7!QXK52)</f>
        <v xml:space="preserve">   </v>
      </c>
      <c r="QXJ38" s="81" t="str">
        <f>CONCATENATE(Inhalt_K7!QXK52,"   ",Inhalt_K7!QXL52)</f>
        <v xml:space="preserve">   </v>
      </c>
      <c r="QXK38" s="81" t="str">
        <f>CONCATENATE(Inhalt_K7!QXL52,"   ",Inhalt_K7!QXM52)</f>
        <v xml:space="preserve">   </v>
      </c>
      <c r="QXL38" s="81" t="str">
        <f>CONCATENATE(Inhalt_K7!QXM52,"   ",Inhalt_K7!QXN52)</f>
        <v xml:space="preserve">   </v>
      </c>
      <c r="QXM38" s="81" t="str">
        <f>CONCATENATE(Inhalt_K7!QXN52,"   ",Inhalt_K7!QXO52)</f>
        <v xml:space="preserve">   </v>
      </c>
      <c r="QXN38" s="81" t="str">
        <f>CONCATENATE(Inhalt_K7!QXO52,"   ",Inhalt_K7!QXP52)</f>
        <v xml:space="preserve">   </v>
      </c>
      <c r="QXO38" s="81" t="str">
        <f>CONCATENATE(Inhalt_K7!QXP52,"   ",Inhalt_K7!QXQ52)</f>
        <v xml:space="preserve">   </v>
      </c>
      <c r="QXP38" s="81" t="str">
        <f>CONCATENATE(Inhalt_K7!QXQ52,"   ",Inhalt_K7!QXR52)</f>
        <v xml:space="preserve">   </v>
      </c>
      <c r="QXQ38" s="81" t="str">
        <f>CONCATENATE(Inhalt_K7!QXR52,"   ",Inhalt_K7!QXS52)</f>
        <v xml:space="preserve">   </v>
      </c>
      <c r="QXR38" s="81" t="str">
        <f>CONCATENATE(Inhalt_K7!QXS52,"   ",Inhalt_K7!QXT52)</f>
        <v xml:space="preserve">   </v>
      </c>
      <c r="QXS38" s="81" t="str">
        <f>CONCATENATE(Inhalt_K7!QXT52,"   ",Inhalt_K7!QXU52)</f>
        <v xml:space="preserve">   </v>
      </c>
      <c r="QXT38" s="81" t="str">
        <f>CONCATENATE(Inhalt_K7!QXU52,"   ",Inhalt_K7!QXV52)</f>
        <v xml:space="preserve">   </v>
      </c>
      <c r="QXU38" s="81" t="str">
        <f>CONCATENATE(Inhalt_K7!QXV52,"   ",Inhalt_K7!QXW52)</f>
        <v xml:space="preserve">   </v>
      </c>
      <c r="QXV38" s="81" t="str">
        <f>CONCATENATE(Inhalt_K7!QXW52,"   ",Inhalt_K7!QXX52)</f>
        <v xml:space="preserve">   </v>
      </c>
      <c r="QXW38" s="81" t="str">
        <f>CONCATENATE(Inhalt_K7!QXX52,"   ",Inhalt_K7!QXY52)</f>
        <v xml:space="preserve">   </v>
      </c>
      <c r="QXX38" s="81" t="str">
        <f>CONCATENATE(Inhalt_K7!QXY52,"   ",Inhalt_K7!QXZ52)</f>
        <v xml:space="preserve">   </v>
      </c>
      <c r="QXY38" s="81" t="str">
        <f>CONCATENATE(Inhalt_K7!QXZ52,"   ",Inhalt_K7!QYA52)</f>
        <v xml:space="preserve">   </v>
      </c>
      <c r="QXZ38" s="81" t="str">
        <f>CONCATENATE(Inhalt_K7!QYA52,"   ",Inhalt_K7!QYB52)</f>
        <v xml:space="preserve">   </v>
      </c>
      <c r="QYA38" s="81" t="str">
        <f>CONCATENATE(Inhalt_K7!QYB52,"   ",Inhalt_K7!QYC52)</f>
        <v xml:space="preserve">   </v>
      </c>
      <c r="QYB38" s="81" t="str">
        <f>CONCATENATE(Inhalt_K7!QYC52,"   ",Inhalt_K7!QYD52)</f>
        <v xml:space="preserve">   </v>
      </c>
      <c r="QYC38" s="81" t="str">
        <f>CONCATENATE(Inhalt_K7!QYD52,"   ",Inhalt_K7!QYE52)</f>
        <v xml:space="preserve">   </v>
      </c>
      <c r="QYD38" s="81" t="str">
        <f>CONCATENATE(Inhalt_K7!QYE52,"   ",Inhalt_K7!QYF52)</f>
        <v xml:space="preserve">   </v>
      </c>
      <c r="QYE38" s="81" t="str">
        <f>CONCATENATE(Inhalt_K7!QYF52,"   ",Inhalt_K7!QYG52)</f>
        <v xml:space="preserve">   </v>
      </c>
      <c r="QYF38" s="81" t="str">
        <f>CONCATENATE(Inhalt_K7!QYG52,"   ",Inhalt_K7!QYH52)</f>
        <v xml:space="preserve">   </v>
      </c>
      <c r="QYG38" s="81" t="str">
        <f>CONCATENATE(Inhalt_K7!QYH52,"   ",Inhalt_K7!QYI52)</f>
        <v xml:space="preserve">   </v>
      </c>
      <c r="QYH38" s="81" t="str">
        <f>CONCATENATE(Inhalt_K7!QYI52,"   ",Inhalt_K7!QYJ52)</f>
        <v xml:space="preserve">   </v>
      </c>
      <c r="QYI38" s="81" t="str">
        <f>CONCATENATE(Inhalt_K7!QYJ52,"   ",Inhalt_K7!QYK52)</f>
        <v xml:space="preserve">   </v>
      </c>
      <c r="QYJ38" s="81" t="str">
        <f>CONCATENATE(Inhalt_K7!QYK52,"   ",Inhalt_K7!QYL52)</f>
        <v xml:space="preserve">   </v>
      </c>
      <c r="QYK38" s="81" t="str">
        <f>CONCATENATE(Inhalt_K7!QYL52,"   ",Inhalt_K7!QYM52)</f>
        <v xml:space="preserve">   </v>
      </c>
      <c r="QYL38" s="81" t="str">
        <f>CONCATENATE(Inhalt_K7!QYM52,"   ",Inhalt_K7!QYN52)</f>
        <v xml:space="preserve">   </v>
      </c>
      <c r="QYM38" s="81" t="str">
        <f>CONCATENATE(Inhalt_K7!QYN52,"   ",Inhalt_K7!QYO52)</f>
        <v xml:space="preserve">   </v>
      </c>
      <c r="QYN38" s="81" t="str">
        <f>CONCATENATE(Inhalt_K7!QYO52,"   ",Inhalt_K7!QYP52)</f>
        <v xml:space="preserve">   </v>
      </c>
      <c r="QYO38" s="81" t="str">
        <f>CONCATENATE(Inhalt_K7!QYP52,"   ",Inhalt_K7!QYQ52)</f>
        <v xml:space="preserve">   </v>
      </c>
      <c r="QYP38" s="81" t="str">
        <f>CONCATENATE(Inhalt_K7!QYQ52,"   ",Inhalt_K7!QYR52)</f>
        <v xml:space="preserve">   </v>
      </c>
      <c r="QYQ38" s="81" t="str">
        <f>CONCATENATE(Inhalt_K7!QYR52,"   ",Inhalt_K7!QYS52)</f>
        <v xml:space="preserve">   </v>
      </c>
      <c r="QYR38" s="81" t="str">
        <f>CONCATENATE(Inhalt_K7!QYS52,"   ",Inhalt_K7!QYT52)</f>
        <v xml:space="preserve">   </v>
      </c>
      <c r="QYS38" s="81" t="str">
        <f>CONCATENATE(Inhalt_K7!QYT52,"   ",Inhalt_K7!QYU52)</f>
        <v xml:space="preserve">   </v>
      </c>
      <c r="QYT38" s="81" t="str">
        <f>CONCATENATE(Inhalt_K7!QYU52,"   ",Inhalt_K7!QYV52)</f>
        <v xml:space="preserve">   </v>
      </c>
      <c r="QYU38" s="81" t="str">
        <f>CONCATENATE(Inhalt_K7!QYV52,"   ",Inhalt_K7!QYW52)</f>
        <v xml:space="preserve">   </v>
      </c>
      <c r="QYV38" s="81" t="str">
        <f>CONCATENATE(Inhalt_K7!QYW52,"   ",Inhalt_K7!QYX52)</f>
        <v xml:space="preserve">   </v>
      </c>
      <c r="QYW38" s="81" t="str">
        <f>CONCATENATE(Inhalt_K7!QYX52,"   ",Inhalt_K7!QYY52)</f>
        <v xml:space="preserve">   </v>
      </c>
      <c r="QYX38" s="81" t="str">
        <f>CONCATENATE(Inhalt_K7!QYY52,"   ",Inhalt_K7!QYZ52)</f>
        <v xml:space="preserve">   </v>
      </c>
      <c r="QYY38" s="81" t="str">
        <f>CONCATENATE(Inhalt_K7!QYZ52,"   ",Inhalt_K7!QZA52)</f>
        <v xml:space="preserve">   </v>
      </c>
      <c r="QYZ38" s="81" t="str">
        <f>CONCATENATE(Inhalt_K7!QZA52,"   ",Inhalt_K7!QZB52)</f>
        <v xml:space="preserve">   </v>
      </c>
      <c r="QZA38" s="81" t="str">
        <f>CONCATENATE(Inhalt_K7!QZB52,"   ",Inhalt_K7!QZC52)</f>
        <v xml:space="preserve">   </v>
      </c>
      <c r="QZB38" s="81" t="str">
        <f>CONCATENATE(Inhalt_K7!QZC52,"   ",Inhalt_K7!QZD52)</f>
        <v xml:space="preserve">   </v>
      </c>
      <c r="QZC38" s="81" t="str">
        <f>CONCATENATE(Inhalt_K7!QZD52,"   ",Inhalt_K7!QZE52)</f>
        <v xml:space="preserve">   </v>
      </c>
      <c r="QZD38" s="81" t="str">
        <f>CONCATENATE(Inhalt_K7!QZE52,"   ",Inhalt_K7!QZF52)</f>
        <v xml:space="preserve">   </v>
      </c>
      <c r="QZE38" s="81" t="str">
        <f>CONCATENATE(Inhalt_K7!QZF52,"   ",Inhalt_K7!QZG52)</f>
        <v xml:space="preserve">   </v>
      </c>
      <c r="QZF38" s="81" t="str">
        <f>CONCATENATE(Inhalt_K7!QZG52,"   ",Inhalt_K7!QZH52)</f>
        <v xml:space="preserve">   </v>
      </c>
      <c r="QZG38" s="81" t="str">
        <f>CONCATENATE(Inhalt_K7!QZH52,"   ",Inhalt_K7!QZI52)</f>
        <v xml:space="preserve">   </v>
      </c>
      <c r="QZH38" s="81" t="str">
        <f>CONCATENATE(Inhalt_K7!QZI52,"   ",Inhalt_K7!QZJ52)</f>
        <v xml:space="preserve">   </v>
      </c>
      <c r="QZI38" s="81" t="str">
        <f>CONCATENATE(Inhalt_K7!QZJ52,"   ",Inhalt_K7!QZK52)</f>
        <v xml:space="preserve">   </v>
      </c>
      <c r="QZJ38" s="81" t="str">
        <f>CONCATENATE(Inhalt_K7!QZK52,"   ",Inhalt_K7!QZL52)</f>
        <v xml:space="preserve">   </v>
      </c>
      <c r="QZK38" s="81" t="str">
        <f>CONCATENATE(Inhalt_K7!QZL52,"   ",Inhalt_K7!QZM52)</f>
        <v xml:space="preserve">   </v>
      </c>
      <c r="QZL38" s="81" t="str">
        <f>CONCATENATE(Inhalt_K7!QZM52,"   ",Inhalt_K7!QZN52)</f>
        <v xml:space="preserve">   </v>
      </c>
      <c r="QZM38" s="81" t="str">
        <f>CONCATENATE(Inhalt_K7!QZN52,"   ",Inhalt_K7!QZO52)</f>
        <v xml:space="preserve">   </v>
      </c>
      <c r="QZN38" s="81" t="str">
        <f>CONCATENATE(Inhalt_K7!QZO52,"   ",Inhalt_K7!QZP52)</f>
        <v xml:space="preserve">   </v>
      </c>
      <c r="QZO38" s="81" t="str">
        <f>CONCATENATE(Inhalt_K7!QZP52,"   ",Inhalt_K7!QZQ52)</f>
        <v xml:space="preserve">   </v>
      </c>
      <c r="QZP38" s="81" t="str">
        <f>CONCATENATE(Inhalt_K7!QZQ52,"   ",Inhalt_K7!QZR52)</f>
        <v xml:space="preserve">   </v>
      </c>
      <c r="QZQ38" s="81" t="str">
        <f>CONCATENATE(Inhalt_K7!QZR52,"   ",Inhalt_K7!QZS52)</f>
        <v xml:space="preserve">   </v>
      </c>
      <c r="QZR38" s="81" t="str">
        <f>CONCATENATE(Inhalt_K7!QZS52,"   ",Inhalt_K7!QZT52)</f>
        <v xml:space="preserve">   </v>
      </c>
      <c r="QZS38" s="81" t="str">
        <f>CONCATENATE(Inhalt_K7!QZT52,"   ",Inhalt_K7!QZU52)</f>
        <v xml:space="preserve">   </v>
      </c>
      <c r="QZT38" s="81" t="str">
        <f>CONCATENATE(Inhalt_K7!QZU52,"   ",Inhalt_K7!QZV52)</f>
        <v xml:space="preserve">   </v>
      </c>
      <c r="QZU38" s="81" t="str">
        <f>CONCATENATE(Inhalt_K7!QZV52,"   ",Inhalt_K7!QZW52)</f>
        <v xml:space="preserve">   </v>
      </c>
      <c r="QZV38" s="81" t="str">
        <f>CONCATENATE(Inhalt_K7!QZW52,"   ",Inhalt_K7!QZX52)</f>
        <v xml:space="preserve">   </v>
      </c>
      <c r="QZW38" s="81" t="str">
        <f>CONCATENATE(Inhalt_K7!QZX52,"   ",Inhalt_K7!QZY52)</f>
        <v xml:space="preserve">   </v>
      </c>
      <c r="QZX38" s="81" t="str">
        <f>CONCATENATE(Inhalt_K7!QZY52,"   ",Inhalt_K7!QZZ52)</f>
        <v xml:space="preserve">   </v>
      </c>
      <c r="QZY38" s="81" t="str">
        <f>CONCATENATE(Inhalt_K7!QZZ52,"   ",Inhalt_K7!RAA52)</f>
        <v xml:space="preserve">   </v>
      </c>
      <c r="QZZ38" s="81" t="str">
        <f>CONCATENATE(Inhalt_K7!RAA52,"   ",Inhalt_K7!RAB52)</f>
        <v xml:space="preserve">   </v>
      </c>
      <c r="RAA38" s="81" t="str">
        <f>CONCATENATE(Inhalt_K7!RAB52,"   ",Inhalt_K7!RAC52)</f>
        <v xml:space="preserve">   </v>
      </c>
      <c r="RAB38" s="81" t="str">
        <f>CONCATENATE(Inhalt_K7!RAC52,"   ",Inhalt_K7!RAD52)</f>
        <v xml:space="preserve">   </v>
      </c>
      <c r="RAC38" s="81" t="str">
        <f>CONCATENATE(Inhalt_K7!RAD52,"   ",Inhalt_K7!RAE52)</f>
        <v xml:space="preserve">   </v>
      </c>
      <c r="RAD38" s="81" t="str">
        <f>CONCATENATE(Inhalt_K7!RAE52,"   ",Inhalt_K7!RAF52)</f>
        <v xml:space="preserve">   </v>
      </c>
      <c r="RAE38" s="81" t="str">
        <f>CONCATENATE(Inhalt_K7!RAF52,"   ",Inhalt_K7!RAG52)</f>
        <v xml:space="preserve">   </v>
      </c>
      <c r="RAF38" s="81" t="str">
        <f>CONCATENATE(Inhalt_K7!RAG52,"   ",Inhalt_K7!RAH52)</f>
        <v xml:space="preserve">   </v>
      </c>
      <c r="RAG38" s="81" t="str">
        <f>CONCATENATE(Inhalt_K7!RAH52,"   ",Inhalt_K7!RAI52)</f>
        <v xml:space="preserve">   </v>
      </c>
      <c r="RAH38" s="81" t="str">
        <f>CONCATENATE(Inhalt_K7!RAI52,"   ",Inhalt_K7!RAJ52)</f>
        <v xml:space="preserve">   </v>
      </c>
      <c r="RAI38" s="81" t="str">
        <f>CONCATENATE(Inhalt_K7!RAJ52,"   ",Inhalt_K7!RAK52)</f>
        <v xml:space="preserve">   </v>
      </c>
      <c r="RAJ38" s="81" t="str">
        <f>CONCATENATE(Inhalt_K7!RAK52,"   ",Inhalt_K7!RAL52)</f>
        <v xml:space="preserve">   </v>
      </c>
      <c r="RAK38" s="81" t="str">
        <f>CONCATENATE(Inhalt_K7!RAL52,"   ",Inhalt_K7!RAM52)</f>
        <v xml:space="preserve">   </v>
      </c>
      <c r="RAL38" s="81" t="str">
        <f>CONCATENATE(Inhalt_K7!RAM52,"   ",Inhalt_K7!RAN52)</f>
        <v xml:space="preserve">   </v>
      </c>
      <c r="RAM38" s="81" t="str">
        <f>CONCATENATE(Inhalt_K7!RAN52,"   ",Inhalt_K7!RAO52)</f>
        <v xml:space="preserve">   </v>
      </c>
      <c r="RAN38" s="81" t="str">
        <f>CONCATENATE(Inhalt_K7!RAO52,"   ",Inhalt_K7!RAP52)</f>
        <v xml:space="preserve">   </v>
      </c>
      <c r="RAO38" s="81" t="str">
        <f>CONCATENATE(Inhalt_K7!RAP52,"   ",Inhalt_K7!RAQ52)</f>
        <v xml:space="preserve">   </v>
      </c>
      <c r="RAP38" s="81" t="str">
        <f>CONCATENATE(Inhalt_K7!RAQ52,"   ",Inhalt_K7!RAR52)</f>
        <v xml:space="preserve">   </v>
      </c>
      <c r="RAQ38" s="81" t="str">
        <f>CONCATENATE(Inhalt_K7!RAR52,"   ",Inhalt_K7!RAS52)</f>
        <v xml:space="preserve">   </v>
      </c>
      <c r="RAR38" s="81" t="str">
        <f>CONCATENATE(Inhalt_K7!RAS52,"   ",Inhalt_K7!RAT52)</f>
        <v xml:space="preserve">   </v>
      </c>
      <c r="RAS38" s="81" t="str">
        <f>CONCATENATE(Inhalt_K7!RAT52,"   ",Inhalt_K7!RAU52)</f>
        <v xml:space="preserve">   </v>
      </c>
      <c r="RAT38" s="81" t="str">
        <f>CONCATENATE(Inhalt_K7!RAU52,"   ",Inhalt_K7!RAV52)</f>
        <v xml:space="preserve">   </v>
      </c>
      <c r="RAU38" s="81" t="str">
        <f>CONCATENATE(Inhalt_K7!RAV52,"   ",Inhalt_K7!RAW52)</f>
        <v xml:space="preserve">   </v>
      </c>
      <c r="RAV38" s="81" t="str">
        <f>CONCATENATE(Inhalt_K7!RAW52,"   ",Inhalt_K7!RAX52)</f>
        <v xml:space="preserve">   </v>
      </c>
      <c r="RAW38" s="81" t="str">
        <f>CONCATENATE(Inhalt_K7!RAX52,"   ",Inhalt_K7!RAY52)</f>
        <v xml:space="preserve">   </v>
      </c>
      <c r="RAX38" s="81" t="str">
        <f>CONCATENATE(Inhalt_K7!RAY52,"   ",Inhalt_K7!RAZ52)</f>
        <v xml:space="preserve">   </v>
      </c>
      <c r="RAY38" s="81" t="str">
        <f>CONCATENATE(Inhalt_K7!RAZ52,"   ",Inhalt_K7!RBA52)</f>
        <v xml:space="preserve">   </v>
      </c>
      <c r="RAZ38" s="81" t="str">
        <f>CONCATENATE(Inhalt_K7!RBA52,"   ",Inhalt_K7!RBB52)</f>
        <v xml:space="preserve">   </v>
      </c>
      <c r="RBA38" s="81" t="str">
        <f>CONCATENATE(Inhalt_K7!RBB52,"   ",Inhalt_K7!RBC52)</f>
        <v xml:space="preserve">   </v>
      </c>
      <c r="RBB38" s="81" t="str">
        <f>CONCATENATE(Inhalt_K7!RBC52,"   ",Inhalt_K7!RBD52)</f>
        <v xml:space="preserve">   </v>
      </c>
      <c r="RBC38" s="81" t="str">
        <f>CONCATENATE(Inhalt_K7!RBD52,"   ",Inhalt_K7!RBE52)</f>
        <v xml:space="preserve">   </v>
      </c>
      <c r="RBD38" s="81" t="str">
        <f>CONCATENATE(Inhalt_K7!RBE52,"   ",Inhalt_K7!RBF52)</f>
        <v xml:space="preserve">   </v>
      </c>
      <c r="RBE38" s="81" t="str">
        <f>CONCATENATE(Inhalt_K7!RBF52,"   ",Inhalt_K7!RBG52)</f>
        <v xml:space="preserve">   </v>
      </c>
      <c r="RBF38" s="81" t="str">
        <f>CONCATENATE(Inhalt_K7!RBG52,"   ",Inhalt_K7!RBH52)</f>
        <v xml:space="preserve">   </v>
      </c>
      <c r="RBG38" s="81" t="str">
        <f>CONCATENATE(Inhalt_K7!RBH52,"   ",Inhalt_K7!RBI52)</f>
        <v xml:space="preserve">   </v>
      </c>
      <c r="RBH38" s="81" t="str">
        <f>CONCATENATE(Inhalt_K7!RBI52,"   ",Inhalt_K7!RBJ52)</f>
        <v xml:space="preserve">   </v>
      </c>
      <c r="RBI38" s="81" t="str">
        <f>CONCATENATE(Inhalt_K7!RBJ52,"   ",Inhalt_K7!RBK52)</f>
        <v xml:space="preserve">   </v>
      </c>
      <c r="RBJ38" s="81" t="str">
        <f>CONCATENATE(Inhalt_K7!RBK52,"   ",Inhalt_K7!RBL52)</f>
        <v xml:space="preserve">   </v>
      </c>
      <c r="RBK38" s="81" t="str">
        <f>CONCATENATE(Inhalt_K7!RBL52,"   ",Inhalt_K7!RBM52)</f>
        <v xml:space="preserve">   </v>
      </c>
      <c r="RBL38" s="81" t="str">
        <f>CONCATENATE(Inhalt_K7!RBM52,"   ",Inhalt_K7!RBN52)</f>
        <v xml:space="preserve">   </v>
      </c>
      <c r="RBM38" s="81" t="str">
        <f>CONCATENATE(Inhalt_K7!RBN52,"   ",Inhalt_K7!RBO52)</f>
        <v xml:space="preserve">   </v>
      </c>
      <c r="RBN38" s="81" t="str">
        <f>CONCATENATE(Inhalt_K7!RBO52,"   ",Inhalt_K7!RBP52)</f>
        <v xml:space="preserve">   </v>
      </c>
      <c r="RBO38" s="81" t="str">
        <f>CONCATENATE(Inhalt_K7!RBP52,"   ",Inhalt_K7!RBQ52)</f>
        <v xml:space="preserve">   </v>
      </c>
      <c r="RBP38" s="81" t="str">
        <f>CONCATENATE(Inhalt_K7!RBQ52,"   ",Inhalt_K7!RBR52)</f>
        <v xml:space="preserve">   </v>
      </c>
      <c r="RBQ38" s="81" t="str">
        <f>CONCATENATE(Inhalt_K7!RBR52,"   ",Inhalt_K7!RBS52)</f>
        <v xml:space="preserve">   </v>
      </c>
      <c r="RBR38" s="81" t="str">
        <f>CONCATENATE(Inhalt_K7!RBS52,"   ",Inhalt_K7!RBT52)</f>
        <v xml:space="preserve">   </v>
      </c>
      <c r="RBS38" s="81" t="str">
        <f>CONCATENATE(Inhalt_K7!RBT52,"   ",Inhalt_K7!RBU52)</f>
        <v xml:space="preserve">   </v>
      </c>
      <c r="RBT38" s="81" t="str">
        <f>CONCATENATE(Inhalt_K7!RBU52,"   ",Inhalt_K7!RBV52)</f>
        <v xml:space="preserve">   </v>
      </c>
      <c r="RBU38" s="81" t="str">
        <f>CONCATENATE(Inhalt_K7!RBV52,"   ",Inhalt_K7!RBW52)</f>
        <v xml:space="preserve">   </v>
      </c>
      <c r="RBV38" s="81" t="str">
        <f>CONCATENATE(Inhalt_K7!RBW52,"   ",Inhalt_K7!RBX52)</f>
        <v xml:space="preserve">   </v>
      </c>
      <c r="RBW38" s="81" t="str">
        <f>CONCATENATE(Inhalt_K7!RBX52,"   ",Inhalt_K7!RBY52)</f>
        <v xml:space="preserve">   </v>
      </c>
      <c r="RBX38" s="81" t="str">
        <f>CONCATENATE(Inhalt_K7!RBY52,"   ",Inhalt_K7!RBZ52)</f>
        <v xml:space="preserve">   </v>
      </c>
      <c r="RBY38" s="81" t="str">
        <f>CONCATENATE(Inhalt_K7!RBZ52,"   ",Inhalt_K7!RCA52)</f>
        <v xml:space="preserve">   </v>
      </c>
      <c r="RBZ38" s="81" t="str">
        <f>CONCATENATE(Inhalt_K7!RCA52,"   ",Inhalt_K7!RCB52)</f>
        <v xml:space="preserve">   </v>
      </c>
      <c r="RCA38" s="81" t="str">
        <f>CONCATENATE(Inhalt_K7!RCB52,"   ",Inhalt_K7!RCC52)</f>
        <v xml:space="preserve">   </v>
      </c>
      <c r="RCB38" s="81" t="str">
        <f>CONCATENATE(Inhalt_K7!RCC52,"   ",Inhalt_K7!RCD52)</f>
        <v xml:space="preserve">   </v>
      </c>
      <c r="RCC38" s="81" t="str">
        <f>CONCATENATE(Inhalt_K7!RCD52,"   ",Inhalt_K7!RCE52)</f>
        <v xml:space="preserve">   </v>
      </c>
      <c r="RCD38" s="81" t="str">
        <f>CONCATENATE(Inhalt_K7!RCE52,"   ",Inhalt_K7!RCF52)</f>
        <v xml:space="preserve">   </v>
      </c>
      <c r="RCE38" s="81" t="str">
        <f>CONCATENATE(Inhalt_K7!RCF52,"   ",Inhalt_K7!RCG52)</f>
        <v xml:space="preserve">   </v>
      </c>
      <c r="RCF38" s="81" t="str">
        <f>CONCATENATE(Inhalt_K7!RCG52,"   ",Inhalt_K7!RCH52)</f>
        <v xml:space="preserve">   </v>
      </c>
      <c r="RCG38" s="81" t="str">
        <f>CONCATENATE(Inhalt_K7!RCH52,"   ",Inhalt_K7!RCI52)</f>
        <v xml:space="preserve">   </v>
      </c>
      <c r="RCH38" s="81" t="str">
        <f>CONCATENATE(Inhalt_K7!RCI52,"   ",Inhalt_K7!RCJ52)</f>
        <v xml:space="preserve">   </v>
      </c>
      <c r="RCI38" s="81" t="str">
        <f>CONCATENATE(Inhalt_K7!RCJ52,"   ",Inhalt_K7!RCK52)</f>
        <v xml:space="preserve">   </v>
      </c>
      <c r="RCJ38" s="81" t="str">
        <f>CONCATENATE(Inhalt_K7!RCK52,"   ",Inhalt_K7!RCL52)</f>
        <v xml:space="preserve">   </v>
      </c>
      <c r="RCK38" s="81" t="str">
        <f>CONCATENATE(Inhalt_K7!RCL52,"   ",Inhalt_K7!RCM52)</f>
        <v xml:space="preserve">   </v>
      </c>
      <c r="RCL38" s="81" t="str">
        <f>CONCATENATE(Inhalt_K7!RCM52,"   ",Inhalt_K7!RCN52)</f>
        <v xml:space="preserve">   </v>
      </c>
      <c r="RCM38" s="81" t="str">
        <f>CONCATENATE(Inhalt_K7!RCN52,"   ",Inhalt_K7!RCO52)</f>
        <v xml:space="preserve">   </v>
      </c>
      <c r="RCN38" s="81" t="str">
        <f>CONCATENATE(Inhalt_K7!RCO52,"   ",Inhalt_K7!RCP52)</f>
        <v xml:space="preserve">   </v>
      </c>
      <c r="RCO38" s="81" t="str">
        <f>CONCATENATE(Inhalt_K7!RCP52,"   ",Inhalt_K7!RCQ52)</f>
        <v xml:space="preserve">   </v>
      </c>
      <c r="RCP38" s="81" t="str">
        <f>CONCATENATE(Inhalt_K7!RCQ52,"   ",Inhalt_K7!RCR52)</f>
        <v xml:space="preserve">   </v>
      </c>
      <c r="RCQ38" s="81" t="str">
        <f>CONCATENATE(Inhalt_K7!RCR52,"   ",Inhalt_K7!RCS52)</f>
        <v xml:space="preserve">   </v>
      </c>
      <c r="RCR38" s="81" t="str">
        <f>CONCATENATE(Inhalt_K7!RCS52,"   ",Inhalt_K7!RCT52)</f>
        <v xml:space="preserve">   </v>
      </c>
      <c r="RCS38" s="81" t="str">
        <f>CONCATENATE(Inhalt_K7!RCT52,"   ",Inhalt_K7!RCU52)</f>
        <v xml:space="preserve">   </v>
      </c>
      <c r="RCT38" s="81" t="str">
        <f>CONCATENATE(Inhalt_K7!RCU52,"   ",Inhalt_K7!RCV52)</f>
        <v xml:space="preserve">   </v>
      </c>
      <c r="RCU38" s="81" t="str">
        <f>CONCATENATE(Inhalt_K7!RCV52,"   ",Inhalt_K7!RCW52)</f>
        <v xml:space="preserve">   </v>
      </c>
      <c r="RCV38" s="81" t="str">
        <f>CONCATENATE(Inhalt_K7!RCW52,"   ",Inhalt_K7!RCX52)</f>
        <v xml:space="preserve">   </v>
      </c>
      <c r="RCW38" s="81" t="str">
        <f>CONCATENATE(Inhalt_K7!RCX52,"   ",Inhalt_K7!RCY52)</f>
        <v xml:space="preserve">   </v>
      </c>
      <c r="RCX38" s="81" t="str">
        <f>CONCATENATE(Inhalt_K7!RCY52,"   ",Inhalt_K7!RCZ52)</f>
        <v xml:space="preserve">   </v>
      </c>
      <c r="RCY38" s="81" t="str">
        <f>CONCATENATE(Inhalt_K7!RCZ52,"   ",Inhalt_K7!RDA52)</f>
        <v xml:space="preserve">   </v>
      </c>
      <c r="RCZ38" s="81" t="str">
        <f>CONCATENATE(Inhalt_K7!RDA52,"   ",Inhalt_K7!RDB52)</f>
        <v xml:space="preserve">   </v>
      </c>
      <c r="RDA38" s="81" t="str">
        <f>CONCATENATE(Inhalt_K7!RDB52,"   ",Inhalt_K7!RDC52)</f>
        <v xml:space="preserve">   </v>
      </c>
      <c r="RDB38" s="81" t="str">
        <f>CONCATENATE(Inhalt_K7!RDC52,"   ",Inhalt_K7!RDD52)</f>
        <v xml:space="preserve">   </v>
      </c>
      <c r="RDC38" s="81" t="str">
        <f>CONCATENATE(Inhalt_K7!RDD52,"   ",Inhalt_K7!RDE52)</f>
        <v xml:space="preserve">   </v>
      </c>
      <c r="RDD38" s="81" t="str">
        <f>CONCATENATE(Inhalt_K7!RDE52,"   ",Inhalt_K7!RDF52)</f>
        <v xml:space="preserve">   </v>
      </c>
      <c r="RDE38" s="81" t="str">
        <f>CONCATENATE(Inhalt_K7!RDF52,"   ",Inhalt_K7!RDG52)</f>
        <v xml:space="preserve">   </v>
      </c>
      <c r="RDF38" s="81" t="str">
        <f>CONCATENATE(Inhalt_K7!RDG52,"   ",Inhalt_K7!RDH52)</f>
        <v xml:space="preserve">   </v>
      </c>
      <c r="RDG38" s="81" t="str">
        <f>CONCATENATE(Inhalt_K7!RDH52,"   ",Inhalt_K7!RDI52)</f>
        <v xml:space="preserve">   </v>
      </c>
      <c r="RDH38" s="81" t="str">
        <f>CONCATENATE(Inhalt_K7!RDI52,"   ",Inhalt_K7!RDJ52)</f>
        <v xml:space="preserve">   </v>
      </c>
      <c r="RDI38" s="81" t="str">
        <f>CONCATENATE(Inhalt_K7!RDJ52,"   ",Inhalt_K7!RDK52)</f>
        <v xml:space="preserve">   </v>
      </c>
      <c r="RDJ38" s="81" t="str">
        <f>CONCATENATE(Inhalt_K7!RDK52,"   ",Inhalt_K7!RDL52)</f>
        <v xml:space="preserve">   </v>
      </c>
      <c r="RDK38" s="81" t="str">
        <f>CONCATENATE(Inhalt_K7!RDL52,"   ",Inhalt_K7!RDM52)</f>
        <v xml:space="preserve">   </v>
      </c>
      <c r="RDL38" s="81" t="str">
        <f>CONCATENATE(Inhalt_K7!RDM52,"   ",Inhalt_K7!RDN52)</f>
        <v xml:space="preserve">   </v>
      </c>
      <c r="RDM38" s="81" t="str">
        <f>CONCATENATE(Inhalt_K7!RDN52,"   ",Inhalt_K7!RDO52)</f>
        <v xml:space="preserve">   </v>
      </c>
      <c r="RDN38" s="81" t="str">
        <f>CONCATENATE(Inhalt_K7!RDO52,"   ",Inhalt_K7!RDP52)</f>
        <v xml:space="preserve">   </v>
      </c>
      <c r="RDO38" s="81" t="str">
        <f>CONCATENATE(Inhalt_K7!RDP52,"   ",Inhalt_K7!RDQ52)</f>
        <v xml:space="preserve">   </v>
      </c>
      <c r="RDP38" s="81" t="str">
        <f>CONCATENATE(Inhalt_K7!RDQ52,"   ",Inhalt_K7!RDR52)</f>
        <v xml:space="preserve">   </v>
      </c>
      <c r="RDQ38" s="81" t="str">
        <f>CONCATENATE(Inhalt_K7!RDR52,"   ",Inhalt_K7!RDS52)</f>
        <v xml:space="preserve">   </v>
      </c>
      <c r="RDR38" s="81" t="str">
        <f>CONCATENATE(Inhalt_K7!RDS52,"   ",Inhalt_K7!RDT52)</f>
        <v xml:space="preserve">   </v>
      </c>
      <c r="RDS38" s="81" t="str">
        <f>CONCATENATE(Inhalt_K7!RDT52,"   ",Inhalt_K7!RDU52)</f>
        <v xml:space="preserve">   </v>
      </c>
      <c r="RDT38" s="81" t="str">
        <f>CONCATENATE(Inhalt_K7!RDU52,"   ",Inhalt_K7!RDV52)</f>
        <v xml:space="preserve">   </v>
      </c>
      <c r="RDU38" s="81" t="str">
        <f>CONCATENATE(Inhalt_K7!RDV52,"   ",Inhalt_K7!RDW52)</f>
        <v xml:space="preserve">   </v>
      </c>
      <c r="RDV38" s="81" t="str">
        <f>CONCATENATE(Inhalt_K7!RDW52,"   ",Inhalt_K7!RDX52)</f>
        <v xml:space="preserve">   </v>
      </c>
      <c r="RDW38" s="81" t="str">
        <f>CONCATENATE(Inhalt_K7!RDX52,"   ",Inhalt_K7!RDY52)</f>
        <v xml:space="preserve">   </v>
      </c>
      <c r="RDX38" s="81" t="str">
        <f>CONCATENATE(Inhalt_K7!RDY52,"   ",Inhalt_K7!RDZ52)</f>
        <v xml:space="preserve">   </v>
      </c>
      <c r="RDY38" s="81" t="str">
        <f>CONCATENATE(Inhalt_K7!RDZ52,"   ",Inhalt_K7!REA52)</f>
        <v xml:space="preserve">   </v>
      </c>
      <c r="RDZ38" s="81" t="str">
        <f>CONCATENATE(Inhalt_K7!REA52,"   ",Inhalt_K7!REB52)</f>
        <v xml:space="preserve">   </v>
      </c>
      <c r="REA38" s="81" t="str">
        <f>CONCATENATE(Inhalt_K7!REB52,"   ",Inhalt_K7!REC52)</f>
        <v xml:space="preserve">   </v>
      </c>
      <c r="REB38" s="81" t="str">
        <f>CONCATENATE(Inhalt_K7!REC52,"   ",Inhalt_K7!RED52)</f>
        <v xml:space="preserve">   </v>
      </c>
      <c r="REC38" s="81" t="str">
        <f>CONCATENATE(Inhalt_K7!RED52,"   ",Inhalt_K7!REE52)</f>
        <v xml:space="preserve">   </v>
      </c>
      <c r="RED38" s="81" t="str">
        <f>CONCATENATE(Inhalt_K7!REE52,"   ",Inhalt_K7!REF52)</f>
        <v xml:space="preserve">   </v>
      </c>
      <c r="REE38" s="81" t="str">
        <f>CONCATENATE(Inhalt_K7!REF52,"   ",Inhalt_K7!REG52)</f>
        <v xml:space="preserve">   </v>
      </c>
      <c r="REF38" s="81" t="str">
        <f>CONCATENATE(Inhalt_K7!REG52,"   ",Inhalt_K7!REH52)</f>
        <v xml:space="preserve">   </v>
      </c>
      <c r="REG38" s="81" t="str">
        <f>CONCATENATE(Inhalt_K7!REH52,"   ",Inhalt_K7!REI52)</f>
        <v xml:space="preserve">   </v>
      </c>
      <c r="REH38" s="81" t="str">
        <f>CONCATENATE(Inhalt_K7!REI52,"   ",Inhalt_K7!REJ52)</f>
        <v xml:space="preserve">   </v>
      </c>
      <c r="REI38" s="81" t="str">
        <f>CONCATENATE(Inhalt_K7!REJ52,"   ",Inhalt_K7!REK52)</f>
        <v xml:space="preserve">   </v>
      </c>
      <c r="REJ38" s="81" t="str">
        <f>CONCATENATE(Inhalt_K7!REK52,"   ",Inhalt_K7!REL52)</f>
        <v xml:space="preserve">   </v>
      </c>
      <c r="REK38" s="81" t="str">
        <f>CONCATENATE(Inhalt_K7!REL52,"   ",Inhalt_K7!REM52)</f>
        <v xml:space="preserve">   </v>
      </c>
      <c r="REL38" s="81" t="str">
        <f>CONCATENATE(Inhalt_K7!REM52,"   ",Inhalt_K7!REN52)</f>
        <v xml:space="preserve">   </v>
      </c>
      <c r="REM38" s="81" t="str">
        <f>CONCATENATE(Inhalt_K7!REN52,"   ",Inhalt_K7!REO52)</f>
        <v xml:space="preserve">   </v>
      </c>
      <c r="REN38" s="81" t="str">
        <f>CONCATENATE(Inhalt_K7!REO52,"   ",Inhalt_K7!REP52)</f>
        <v xml:space="preserve">   </v>
      </c>
      <c r="REO38" s="81" t="str">
        <f>CONCATENATE(Inhalt_K7!REP52,"   ",Inhalt_K7!REQ52)</f>
        <v xml:space="preserve">   </v>
      </c>
      <c r="REP38" s="81" t="str">
        <f>CONCATENATE(Inhalt_K7!REQ52,"   ",Inhalt_K7!RER52)</f>
        <v xml:space="preserve">   </v>
      </c>
      <c r="REQ38" s="81" t="str">
        <f>CONCATENATE(Inhalt_K7!RER52,"   ",Inhalt_K7!RES52)</f>
        <v xml:space="preserve">   </v>
      </c>
      <c r="RER38" s="81" t="str">
        <f>CONCATENATE(Inhalt_K7!RES52,"   ",Inhalt_K7!RET52)</f>
        <v xml:space="preserve">   </v>
      </c>
      <c r="RES38" s="81" t="str">
        <f>CONCATENATE(Inhalt_K7!RET52,"   ",Inhalt_K7!REU52)</f>
        <v xml:space="preserve">   </v>
      </c>
      <c r="RET38" s="81" t="str">
        <f>CONCATENATE(Inhalt_K7!REU52,"   ",Inhalt_K7!REV52)</f>
        <v xml:space="preserve">   </v>
      </c>
      <c r="REU38" s="81" t="str">
        <f>CONCATENATE(Inhalt_K7!REV52,"   ",Inhalt_K7!REW52)</f>
        <v xml:space="preserve">   </v>
      </c>
      <c r="REV38" s="81" t="str">
        <f>CONCATENATE(Inhalt_K7!REW52,"   ",Inhalt_K7!REX52)</f>
        <v xml:space="preserve">   </v>
      </c>
      <c r="REW38" s="81" t="str">
        <f>CONCATENATE(Inhalt_K7!REX52,"   ",Inhalt_K7!REY52)</f>
        <v xml:space="preserve">   </v>
      </c>
      <c r="REX38" s="81" t="str">
        <f>CONCATENATE(Inhalt_K7!REY52,"   ",Inhalt_K7!REZ52)</f>
        <v xml:space="preserve">   </v>
      </c>
      <c r="REY38" s="81" t="str">
        <f>CONCATENATE(Inhalt_K7!REZ52,"   ",Inhalt_K7!RFA52)</f>
        <v xml:space="preserve">   </v>
      </c>
      <c r="REZ38" s="81" t="str">
        <f>CONCATENATE(Inhalt_K7!RFA52,"   ",Inhalt_K7!RFB52)</f>
        <v xml:space="preserve">   </v>
      </c>
      <c r="RFA38" s="81" t="str">
        <f>CONCATENATE(Inhalt_K7!RFB52,"   ",Inhalt_K7!RFC52)</f>
        <v xml:space="preserve">   </v>
      </c>
      <c r="RFB38" s="81" t="str">
        <f>CONCATENATE(Inhalt_K7!RFC52,"   ",Inhalt_K7!RFD52)</f>
        <v xml:space="preserve">   </v>
      </c>
      <c r="RFC38" s="81" t="str">
        <f>CONCATENATE(Inhalt_K7!RFD52,"   ",Inhalt_K7!RFE52)</f>
        <v xml:space="preserve">   </v>
      </c>
      <c r="RFD38" s="81" t="str">
        <f>CONCATENATE(Inhalt_K7!RFE52,"   ",Inhalt_K7!RFF52)</f>
        <v xml:space="preserve">   </v>
      </c>
      <c r="RFE38" s="81" t="str">
        <f>CONCATENATE(Inhalt_K7!RFF52,"   ",Inhalt_K7!RFG52)</f>
        <v xml:space="preserve">   </v>
      </c>
      <c r="RFF38" s="81" t="str">
        <f>CONCATENATE(Inhalt_K7!RFG52,"   ",Inhalt_K7!RFH52)</f>
        <v xml:space="preserve">   </v>
      </c>
      <c r="RFG38" s="81" t="str">
        <f>CONCATENATE(Inhalt_K7!RFH52,"   ",Inhalt_K7!RFI52)</f>
        <v xml:space="preserve">   </v>
      </c>
      <c r="RFH38" s="81" t="str">
        <f>CONCATENATE(Inhalt_K7!RFI52,"   ",Inhalt_K7!RFJ52)</f>
        <v xml:space="preserve">   </v>
      </c>
      <c r="RFI38" s="81" t="str">
        <f>CONCATENATE(Inhalt_K7!RFJ52,"   ",Inhalt_K7!RFK52)</f>
        <v xml:space="preserve">   </v>
      </c>
      <c r="RFJ38" s="81" t="str">
        <f>CONCATENATE(Inhalt_K7!RFK52,"   ",Inhalt_K7!RFL52)</f>
        <v xml:space="preserve">   </v>
      </c>
      <c r="RFK38" s="81" t="str">
        <f>CONCATENATE(Inhalt_K7!RFL52,"   ",Inhalt_K7!RFM52)</f>
        <v xml:space="preserve">   </v>
      </c>
      <c r="RFL38" s="81" t="str">
        <f>CONCATENATE(Inhalt_K7!RFM52,"   ",Inhalt_K7!RFN52)</f>
        <v xml:space="preserve">   </v>
      </c>
      <c r="RFM38" s="81" t="str">
        <f>CONCATENATE(Inhalt_K7!RFN52,"   ",Inhalt_K7!RFO52)</f>
        <v xml:space="preserve">   </v>
      </c>
      <c r="RFN38" s="81" t="str">
        <f>CONCATENATE(Inhalt_K7!RFO52,"   ",Inhalt_K7!RFP52)</f>
        <v xml:space="preserve">   </v>
      </c>
      <c r="RFO38" s="81" t="str">
        <f>CONCATENATE(Inhalt_K7!RFP52,"   ",Inhalt_K7!RFQ52)</f>
        <v xml:space="preserve">   </v>
      </c>
      <c r="RFP38" s="81" t="str">
        <f>CONCATENATE(Inhalt_K7!RFQ52,"   ",Inhalt_K7!RFR52)</f>
        <v xml:space="preserve">   </v>
      </c>
      <c r="RFQ38" s="81" t="str">
        <f>CONCATENATE(Inhalt_K7!RFR52,"   ",Inhalt_K7!RFS52)</f>
        <v xml:space="preserve">   </v>
      </c>
      <c r="RFR38" s="81" t="str">
        <f>CONCATENATE(Inhalt_K7!RFS52,"   ",Inhalt_K7!RFT52)</f>
        <v xml:space="preserve">   </v>
      </c>
      <c r="RFS38" s="81" t="str">
        <f>CONCATENATE(Inhalt_K7!RFT52,"   ",Inhalt_K7!RFU52)</f>
        <v xml:space="preserve">   </v>
      </c>
      <c r="RFT38" s="81" t="str">
        <f>CONCATENATE(Inhalt_K7!RFU52,"   ",Inhalt_K7!RFV52)</f>
        <v xml:space="preserve">   </v>
      </c>
      <c r="RFU38" s="81" t="str">
        <f>CONCATENATE(Inhalt_K7!RFV52,"   ",Inhalt_K7!RFW52)</f>
        <v xml:space="preserve">   </v>
      </c>
      <c r="RFV38" s="81" t="str">
        <f>CONCATENATE(Inhalt_K7!RFW52,"   ",Inhalt_K7!RFX52)</f>
        <v xml:space="preserve">   </v>
      </c>
      <c r="RFW38" s="81" t="str">
        <f>CONCATENATE(Inhalt_K7!RFX52,"   ",Inhalt_K7!RFY52)</f>
        <v xml:space="preserve">   </v>
      </c>
      <c r="RFX38" s="81" t="str">
        <f>CONCATENATE(Inhalt_K7!RFY52,"   ",Inhalt_K7!RFZ52)</f>
        <v xml:space="preserve">   </v>
      </c>
      <c r="RFY38" s="81" t="str">
        <f>CONCATENATE(Inhalt_K7!RFZ52,"   ",Inhalt_K7!RGA52)</f>
        <v xml:space="preserve">   </v>
      </c>
      <c r="RFZ38" s="81" t="str">
        <f>CONCATENATE(Inhalt_K7!RGA52,"   ",Inhalt_K7!RGB52)</f>
        <v xml:space="preserve">   </v>
      </c>
      <c r="RGA38" s="81" t="str">
        <f>CONCATENATE(Inhalt_K7!RGB52,"   ",Inhalt_K7!RGC52)</f>
        <v xml:space="preserve">   </v>
      </c>
      <c r="RGB38" s="81" t="str">
        <f>CONCATENATE(Inhalt_K7!RGC52,"   ",Inhalt_K7!RGD52)</f>
        <v xml:space="preserve">   </v>
      </c>
      <c r="RGC38" s="81" t="str">
        <f>CONCATENATE(Inhalt_K7!RGD52,"   ",Inhalt_K7!RGE52)</f>
        <v xml:space="preserve">   </v>
      </c>
      <c r="RGD38" s="81" t="str">
        <f>CONCATENATE(Inhalt_K7!RGE52,"   ",Inhalt_K7!RGF52)</f>
        <v xml:space="preserve">   </v>
      </c>
      <c r="RGE38" s="81" t="str">
        <f>CONCATENATE(Inhalt_K7!RGF52,"   ",Inhalt_K7!RGG52)</f>
        <v xml:space="preserve">   </v>
      </c>
      <c r="RGF38" s="81" t="str">
        <f>CONCATENATE(Inhalt_K7!RGG52,"   ",Inhalt_K7!RGH52)</f>
        <v xml:space="preserve">   </v>
      </c>
      <c r="RGG38" s="81" t="str">
        <f>CONCATENATE(Inhalt_K7!RGH52,"   ",Inhalt_K7!RGI52)</f>
        <v xml:space="preserve">   </v>
      </c>
      <c r="RGH38" s="81" t="str">
        <f>CONCATENATE(Inhalt_K7!RGI52,"   ",Inhalt_K7!RGJ52)</f>
        <v xml:space="preserve">   </v>
      </c>
      <c r="RGI38" s="81" t="str">
        <f>CONCATENATE(Inhalt_K7!RGJ52,"   ",Inhalt_K7!RGK52)</f>
        <v xml:space="preserve">   </v>
      </c>
      <c r="RGJ38" s="81" t="str">
        <f>CONCATENATE(Inhalt_K7!RGK52,"   ",Inhalt_K7!RGL52)</f>
        <v xml:space="preserve">   </v>
      </c>
      <c r="RGK38" s="81" t="str">
        <f>CONCATENATE(Inhalt_K7!RGL52,"   ",Inhalt_K7!RGM52)</f>
        <v xml:space="preserve">   </v>
      </c>
      <c r="RGL38" s="81" t="str">
        <f>CONCATENATE(Inhalt_K7!RGM52,"   ",Inhalt_K7!RGN52)</f>
        <v xml:space="preserve">   </v>
      </c>
      <c r="RGM38" s="81" t="str">
        <f>CONCATENATE(Inhalt_K7!RGN52,"   ",Inhalt_K7!RGO52)</f>
        <v xml:space="preserve">   </v>
      </c>
      <c r="RGN38" s="81" t="str">
        <f>CONCATENATE(Inhalt_K7!RGO52,"   ",Inhalt_K7!RGP52)</f>
        <v xml:space="preserve">   </v>
      </c>
      <c r="RGO38" s="81" t="str">
        <f>CONCATENATE(Inhalt_K7!RGP52,"   ",Inhalt_K7!RGQ52)</f>
        <v xml:space="preserve">   </v>
      </c>
      <c r="RGP38" s="81" t="str">
        <f>CONCATENATE(Inhalt_K7!RGQ52,"   ",Inhalt_K7!RGR52)</f>
        <v xml:space="preserve">   </v>
      </c>
      <c r="RGQ38" s="81" t="str">
        <f>CONCATENATE(Inhalt_K7!RGR52,"   ",Inhalt_K7!RGS52)</f>
        <v xml:space="preserve">   </v>
      </c>
      <c r="RGR38" s="81" t="str">
        <f>CONCATENATE(Inhalt_K7!RGS52,"   ",Inhalt_K7!RGT52)</f>
        <v xml:space="preserve">   </v>
      </c>
      <c r="RGS38" s="81" t="str">
        <f>CONCATENATE(Inhalt_K7!RGT52,"   ",Inhalt_K7!RGU52)</f>
        <v xml:space="preserve">   </v>
      </c>
      <c r="RGT38" s="81" t="str">
        <f>CONCATENATE(Inhalt_K7!RGU52,"   ",Inhalt_K7!RGV52)</f>
        <v xml:space="preserve">   </v>
      </c>
      <c r="RGU38" s="81" t="str">
        <f>CONCATENATE(Inhalt_K7!RGV52,"   ",Inhalt_K7!RGW52)</f>
        <v xml:space="preserve">   </v>
      </c>
      <c r="RGV38" s="81" t="str">
        <f>CONCATENATE(Inhalt_K7!RGW52,"   ",Inhalt_K7!RGX52)</f>
        <v xml:space="preserve">   </v>
      </c>
      <c r="RGW38" s="81" t="str">
        <f>CONCATENATE(Inhalt_K7!RGX52,"   ",Inhalt_K7!RGY52)</f>
        <v xml:space="preserve">   </v>
      </c>
      <c r="RGX38" s="81" t="str">
        <f>CONCATENATE(Inhalt_K7!RGY52,"   ",Inhalt_K7!RGZ52)</f>
        <v xml:space="preserve">   </v>
      </c>
      <c r="RGY38" s="81" t="str">
        <f>CONCATENATE(Inhalt_K7!RGZ52,"   ",Inhalt_K7!RHA52)</f>
        <v xml:space="preserve">   </v>
      </c>
      <c r="RGZ38" s="81" t="str">
        <f>CONCATENATE(Inhalt_K7!RHA52,"   ",Inhalt_K7!RHB52)</f>
        <v xml:space="preserve">   </v>
      </c>
      <c r="RHA38" s="81" t="str">
        <f>CONCATENATE(Inhalt_K7!RHB52,"   ",Inhalt_K7!RHC52)</f>
        <v xml:space="preserve">   </v>
      </c>
      <c r="RHB38" s="81" t="str">
        <f>CONCATENATE(Inhalt_K7!RHC52,"   ",Inhalt_K7!RHD52)</f>
        <v xml:space="preserve">   </v>
      </c>
      <c r="RHC38" s="81" t="str">
        <f>CONCATENATE(Inhalt_K7!RHD52,"   ",Inhalt_K7!RHE52)</f>
        <v xml:space="preserve">   </v>
      </c>
      <c r="RHD38" s="81" t="str">
        <f>CONCATENATE(Inhalt_K7!RHE52,"   ",Inhalt_K7!RHF52)</f>
        <v xml:space="preserve">   </v>
      </c>
      <c r="RHE38" s="81" t="str">
        <f>CONCATENATE(Inhalt_K7!RHF52,"   ",Inhalt_K7!RHG52)</f>
        <v xml:space="preserve">   </v>
      </c>
      <c r="RHF38" s="81" t="str">
        <f>CONCATENATE(Inhalt_K7!RHG52,"   ",Inhalt_K7!RHH52)</f>
        <v xml:space="preserve">   </v>
      </c>
      <c r="RHG38" s="81" t="str">
        <f>CONCATENATE(Inhalt_K7!RHH52,"   ",Inhalt_K7!RHI52)</f>
        <v xml:space="preserve">   </v>
      </c>
      <c r="RHH38" s="81" t="str">
        <f>CONCATENATE(Inhalt_K7!RHI52,"   ",Inhalt_K7!RHJ52)</f>
        <v xml:space="preserve">   </v>
      </c>
      <c r="RHI38" s="81" t="str">
        <f>CONCATENATE(Inhalt_K7!RHJ52,"   ",Inhalt_K7!RHK52)</f>
        <v xml:space="preserve">   </v>
      </c>
      <c r="RHJ38" s="81" t="str">
        <f>CONCATENATE(Inhalt_K7!RHK52,"   ",Inhalt_K7!RHL52)</f>
        <v xml:space="preserve">   </v>
      </c>
      <c r="RHK38" s="81" t="str">
        <f>CONCATENATE(Inhalt_K7!RHL52,"   ",Inhalt_K7!RHM52)</f>
        <v xml:space="preserve">   </v>
      </c>
      <c r="RHL38" s="81" t="str">
        <f>CONCATENATE(Inhalt_K7!RHM52,"   ",Inhalt_K7!RHN52)</f>
        <v xml:space="preserve">   </v>
      </c>
      <c r="RHM38" s="81" t="str">
        <f>CONCATENATE(Inhalt_K7!RHN52,"   ",Inhalt_K7!RHO52)</f>
        <v xml:space="preserve">   </v>
      </c>
      <c r="RHN38" s="81" t="str">
        <f>CONCATENATE(Inhalt_K7!RHO52,"   ",Inhalt_K7!RHP52)</f>
        <v xml:space="preserve">   </v>
      </c>
      <c r="RHO38" s="81" t="str">
        <f>CONCATENATE(Inhalt_K7!RHP52,"   ",Inhalt_K7!RHQ52)</f>
        <v xml:space="preserve">   </v>
      </c>
      <c r="RHP38" s="81" t="str">
        <f>CONCATENATE(Inhalt_K7!RHQ52,"   ",Inhalt_K7!RHR52)</f>
        <v xml:space="preserve">   </v>
      </c>
      <c r="RHQ38" s="81" t="str">
        <f>CONCATENATE(Inhalt_K7!RHR52,"   ",Inhalt_K7!RHS52)</f>
        <v xml:space="preserve">   </v>
      </c>
      <c r="RHR38" s="81" t="str">
        <f>CONCATENATE(Inhalt_K7!RHS52,"   ",Inhalt_K7!RHT52)</f>
        <v xml:space="preserve">   </v>
      </c>
      <c r="RHS38" s="81" t="str">
        <f>CONCATENATE(Inhalt_K7!RHT52,"   ",Inhalt_K7!RHU52)</f>
        <v xml:space="preserve">   </v>
      </c>
      <c r="RHT38" s="81" t="str">
        <f>CONCATENATE(Inhalt_K7!RHU52,"   ",Inhalt_K7!RHV52)</f>
        <v xml:space="preserve">   </v>
      </c>
      <c r="RHU38" s="81" t="str">
        <f>CONCATENATE(Inhalt_K7!RHV52,"   ",Inhalt_K7!RHW52)</f>
        <v xml:space="preserve">   </v>
      </c>
      <c r="RHV38" s="81" t="str">
        <f>CONCATENATE(Inhalt_K7!RHW52,"   ",Inhalt_K7!RHX52)</f>
        <v xml:space="preserve">   </v>
      </c>
      <c r="RHW38" s="81" t="str">
        <f>CONCATENATE(Inhalt_K7!RHX52,"   ",Inhalt_K7!RHY52)</f>
        <v xml:space="preserve">   </v>
      </c>
      <c r="RHX38" s="81" t="str">
        <f>CONCATENATE(Inhalt_K7!RHY52,"   ",Inhalt_K7!RHZ52)</f>
        <v xml:space="preserve">   </v>
      </c>
      <c r="RHY38" s="81" t="str">
        <f>CONCATENATE(Inhalt_K7!RHZ52,"   ",Inhalt_K7!RIA52)</f>
        <v xml:space="preserve">   </v>
      </c>
      <c r="RHZ38" s="81" t="str">
        <f>CONCATENATE(Inhalt_K7!RIA52,"   ",Inhalt_K7!RIB52)</f>
        <v xml:space="preserve">   </v>
      </c>
      <c r="RIA38" s="81" t="str">
        <f>CONCATENATE(Inhalt_K7!RIB52,"   ",Inhalt_K7!RIC52)</f>
        <v xml:space="preserve">   </v>
      </c>
      <c r="RIB38" s="81" t="str">
        <f>CONCATENATE(Inhalt_K7!RIC52,"   ",Inhalt_K7!RID52)</f>
        <v xml:space="preserve">   </v>
      </c>
      <c r="RIC38" s="81" t="str">
        <f>CONCATENATE(Inhalt_K7!RID52,"   ",Inhalt_K7!RIE52)</f>
        <v xml:space="preserve">   </v>
      </c>
      <c r="RID38" s="81" t="str">
        <f>CONCATENATE(Inhalt_K7!RIE52,"   ",Inhalt_K7!RIF52)</f>
        <v xml:space="preserve">   </v>
      </c>
      <c r="RIE38" s="81" t="str">
        <f>CONCATENATE(Inhalt_K7!RIF52,"   ",Inhalt_K7!RIG52)</f>
        <v xml:space="preserve">   </v>
      </c>
      <c r="RIF38" s="81" t="str">
        <f>CONCATENATE(Inhalt_K7!RIG52,"   ",Inhalt_K7!RIH52)</f>
        <v xml:space="preserve">   </v>
      </c>
      <c r="RIG38" s="81" t="str">
        <f>CONCATENATE(Inhalt_K7!RIH52,"   ",Inhalt_K7!RII52)</f>
        <v xml:space="preserve">   </v>
      </c>
      <c r="RIH38" s="81" t="str">
        <f>CONCATENATE(Inhalt_K7!RII52,"   ",Inhalt_K7!RIJ52)</f>
        <v xml:space="preserve">   </v>
      </c>
      <c r="RII38" s="81" t="str">
        <f>CONCATENATE(Inhalt_K7!RIJ52,"   ",Inhalt_K7!RIK52)</f>
        <v xml:space="preserve">   </v>
      </c>
      <c r="RIJ38" s="81" t="str">
        <f>CONCATENATE(Inhalt_K7!RIK52,"   ",Inhalt_K7!RIL52)</f>
        <v xml:space="preserve">   </v>
      </c>
      <c r="RIK38" s="81" t="str">
        <f>CONCATENATE(Inhalt_K7!RIL52,"   ",Inhalt_K7!RIM52)</f>
        <v xml:space="preserve">   </v>
      </c>
      <c r="RIL38" s="81" t="str">
        <f>CONCATENATE(Inhalt_K7!RIM52,"   ",Inhalt_K7!RIN52)</f>
        <v xml:space="preserve">   </v>
      </c>
      <c r="RIM38" s="81" t="str">
        <f>CONCATENATE(Inhalt_K7!RIN52,"   ",Inhalt_K7!RIO52)</f>
        <v xml:space="preserve">   </v>
      </c>
      <c r="RIN38" s="81" t="str">
        <f>CONCATENATE(Inhalt_K7!RIO52,"   ",Inhalt_K7!RIP52)</f>
        <v xml:space="preserve">   </v>
      </c>
      <c r="RIO38" s="81" t="str">
        <f>CONCATENATE(Inhalt_K7!RIP52,"   ",Inhalt_K7!RIQ52)</f>
        <v xml:space="preserve">   </v>
      </c>
      <c r="RIP38" s="81" t="str">
        <f>CONCATENATE(Inhalt_K7!RIQ52,"   ",Inhalt_K7!RIR52)</f>
        <v xml:space="preserve">   </v>
      </c>
      <c r="RIQ38" s="81" t="str">
        <f>CONCATENATE(Inhalt_K7!RIR52,"   ",Inhalt_K7!RIS52)</f>
        <v xml:space="preserve">   </v>
      </c>
      <c r="RIR38" s="81" t="str">
        <f>CONCATENATE(Inhalt_K7!RIS52,"   ",Inhalt_K7!RIT52)</f>
        <v xml:space="preserve">   </v>
      </c>
      <c r="RIS38" s="81" t="str">
        <f>CONCATENATE(Inhalt_K7!RIT52,"   ",Inhalt_K7!RIU52)</f>
        <v xml:space="preserve">   </v>
      </c>
      <c r="RIT38" s="81" t="str">
        <f>CONCATENATE(Inhalt_K7!RIU52,"   ",Inhalt_K7!RIV52)</f>
        <v xml:space="preserve">   </v>
      </c>
      <c r="RIU38" s="81" t="str">
        <f>CONCATENATE(Inhalt_K7!RIV52,"   ",Inhalt_K7!RIW52)</f>
        <v xml:space="preserve">   </v>
      </c>
      <c r="RIV38" s="81" t="str">
        <f>CONCATENATE(Inhalt_K7!RIW52,"   ",Inhalt_K7!RIX52)</f>
        <v xml:space="preserve">   </v>
      </c>
      <c r="RIW38" s="81" t="str">
        <f>CONCATENATE(Inhalt_K7!RIX52,"   ",Inhalt_K7!RIY52)</f>
        <v xml:space="preserve">   </v>
      </c>
      <c r="RIX38" s="81" t="str">
        <f>CONCATENATE(Inhalt_K7!RIY52,"   ",Inhalt_K7!RIZ52)</f>
        <v xml:space="preserve">   </v>
      </c>
      <c r="RIY38" s="81" t="str">
        <f>CONCATENATE(Inhalt_K7!RIZ52,"   ",Inhalt_K7!RJA52)</f>
        <v xml:space="preserve">   </v>
      </c>
      <c r="RIZ38" s="81" t="str">
        <f>CONCATENATE(Inhalt_K7!RJA52,"   ",Inhalt_K7!RJB52)</f>
        <v xml:space="preserve">   </v>
      </c>
      <c r="RJA38" s="81" t="str">
        <f>CONCATENATE(Inhalt_K7!RJB52,"   ",Inhalt_K7!RJC52)</f>
        <v xml:space="preserve">   </v>
      </c>
      <c r="RJB38" s="81" t="str">
        <f>CONCATENATE(Inhalt_K7!RJC52,"   ",Inhalt_K7!RJD52)</f>
        <v xml:space="preserve">   </v>
      </c>
      <c r="RJC38" s="81" t="str">
        <f>CONCATENATE(Inhalt_K7!RJD52,"   ",Inhalt_K7!RJE52)</f>
        <v xml:space="preserve">   </v>
      </c>
      <c r="RJD38" s="81" t="str">
        <f>CONCATENATE(Inhalt_K7!RJE52,"   ",Inhalt_K7!RJF52)</f>
        <v xml:space="preserve">   </v>
      </c>
      <c r="RJE38" s="81" t="str">
        <f>CONCATENATE(Inhalt_K7!RJF52,"   ",Inhalt_K7!RJG52)</f>
        <v xml:space="preserve">   </v>
      </c>
      <c r="RJF38" s="81" t="str">
        <f>CONCATENATE(Inhalt_K7!RJG52,"   ",Inhalt_K7!RJH52)</f>
        <v xml:space="preserve">   </v>
      </c>
      <c r="RJG38" s="81" t="str">
        <f>CONCATENATE(Inhalt_K7!RJH52,"   ",Inhalt_K7!RJI52)</f>
        <v xml:space="preserve">   </v>
      </c>
      <c r="RJH38" s="81" t="str">
        <f>CONCATENATE(Inhalt_K7!RJI52,"   ",Inhalt_K7!RJJ52)</f>
        <v xml:space="preserve">   </v>
      </c>
      <c r="RJI38" s="81" t="str">
        <f>CONCATENATE(Inhalt_K7!RJJ52,"   ",Inhalt_K7!RJK52)</f>
        <v xml:space="preserve">   </v>
      </c>
      <c r="RJJ38" s="81" t="str">
        <f>CONCATENATE(Inhalt_K7!RJK52,"   ",Inhalt_K7!RJL52)</f>
        <v xml:space="preserve">   </v>
      </c>
      <c r="RJK38" s="81" t="str">
        <f>CONCATENATE(Inhalt_K7!RJL52,"   ",Inhalt_K7!RJM52)</f>
        <v xml:space="preserve">   </v>
      </c>
      <c r="RJL38" s="81" t="str">
        <f>CONCATENATE(Inhalt_K7!RJM52,"   ",Inhalt_K7!RJN52)</f>
        <v xml:space="preserve">   </v>
      </c>
      <c r="RJM38" s="81" t="str">
        <f>CONCATENATE(Inhalt_K7!RJN52,"   ",Inhalt_K7!RJO52)</f>
        <v xml:space="preserve">   </v>
      </c>
      <c r="RJN38" s="81" t="str">
        <f>CONCATENATE(Inhalt_K7!RJO52,"   ",Inhalt_K7!RJP52)</f>
        <v xml:space="preserve">   </v>
      </c>
      <c r="RJO38" s="81" t="str">
        <f>CONCATENATE(Inhalt_K7!RJP52,"   ",Inhalt_K7!RJQ52)</f>
        <v xml:space="preserve">   </v>
      </c>
      <c r="RJP38" s="81" t="str">
        <f>CONCATENATE(Inhalt_K7!RJQ52,"   ",Inhalt_K7!RJR52)</f>
        <v xml:space="preserve">   </v>
      </c>
      <c r="RJQ38" s="81" t="str">
        <f>CONCATENATE(Inhalt_K7!RJR52,"   ",Inhalt_K7!RJS52)</f>
        <v xml:space="preserve">   </v>
      </c>
      <c r="RJR38" s="81" t="str">
        <f>CONCATENATE(Inhalt_K7!RJS52,"   ",Inhalt_K7!RJT52)</f>
        <v xml:space="preserve">   </v>
      </c>
      <c r="RJS38" s="81" t="str">
        <f>CONCATENATE(Inhalt_K7!RJT52,"   ",Inhalt_K7!RJU52)</f>
        <v xml:space="preserve">   </v>
      </c>
      <c r="RJT38" s="81" t="str">
        <f>CONCATENATE(Inhalt_K7!RJU52,"   ",Inhalt_K7!RJV52)</f>
        <v xml:space="preserve">   </v>
      </c>
      <c r="RJU38" s="81" t="str">
        <f>CONCATENATE(Inhalt_K7!RJV52,"   ",Inhalt_K7!RJW52)</f>
        <v xml:space="preserve">   </v>
      </c>
      <c r="RJV38" s="81" t="str">
        <f>CONCATENATE(Inhalt_K7!RJW52,"   ",Inhalt_K7!RJX52)</f>
        <v xml:space="preserve">   </v>
      </c>
      <c r="RJW38" s="81" t="str">
        <f>CONCATENATE(Inhalt_K7!RJX52,"   ",Inhalt_K7!RJY52)</f>
        <v xml:space="preserve">   </v>
      </c>
      <c r="RJX38" s="81" t="str">
        <f>CONCATENATE(Inhalt_K7!RJY52,"   ",Inhalt_K7!RJZ52)</f>
        <v xml:space="preserve">   </v>
      </c>
      <c r="RJY38" s="81" t="str">
        <f>CONCATENATE(Inhalt_K7!RJZ52,"   ",Inhalt_K7!RKA52)</f>
        <v xml:space="preserve">   </v>
      </c>
      <c r="RJZ38" s="81" t="str">
        <f>CONCATENATE(Inhalt_K7!RKA52,"   ",Inhalt_K7!RKB52)</f>
        <v xml:space="preserve">   </v>
      </c>
      <c r="RKA38" s="81" t="str">
        <f>CONCATENATE(Inhalt_K7!RKB52,"   ",Inhalt_K7!RKC52)</f>
        <v xml:space="preserve">   </v>
      </c>
      <c r="RKB38" s="81" t="str">
        <f>CONCATENATE(Inhalt_K7!RKC52,"   ",Inhalt_K7!RKD52)</f>
        <v xml:space="preserve">   </v>
      </c>
      <c r="RKC38" s="81" t="str">
        <f>CONCATENATE(Inhalt_K7!RKD52,"   ",Inhalt_K7!RKE52)</f>
        <v xml:space="preserve">   </v>
      </c>
      <c r="RKD38" s="81" t="str">
        <f>CONCATENATE(Inhalt_K7!RKE52,"   ",Inhalt_K7!RKF52)</f>
        <v xml:space="preserve">   </v>
      </c>
      <c r="RKE38" s="81" t="str">
        <f>CONCATENATE(Inhalt_K7!RKF52,"   ",Inhalt_K7!RKG52)</f>
        <v xml:space="preserve">   </v>
      </c>
      <c r="RKF38" s="81" t="str">
        <f>CONCATENATE(Inhalt_K7!RKG52,"   ",Inhalt_K7!RKH52)</f>
        <v xml:space="preserve">   </v>
      </c>
      <c r="RKG38" s="81" t="str">
        <f>CONCATENATE(Inhalt_K7!RKH52,"   ",Inhalt_K7!RKI52)</f>
        <v xml:space="preserve">   </v>
      </c>
      <c r="RKH38" s="81" t="str">
        <f>CONCATENATE(Inhalt_K7!RKI52,"   ",Inhalt_K7!RKJ52)</f>
        <v xml:space="preserve">   </v>
      </c>
      <c r="RKI38" s="81" t="str">
        <f>CONCATENATE(Inhalt_K7!RKJ52,"   ",Inhalt_K7!RKK52)</f>
        <v xml:space="preserve">   </v>
      </c>
      <c r="RKJ38" s="81" t="str">
        <f>CONCATENATE(Inhalt_K7!RKK52,"   ",Inhalt_K7!RKL52)</f>
        <v xml:space="preserve">   </v>
      </c>
      <c r="RKK38" s="81" t="str">
        <f>CONCATENATE(Inhalt_K7!RKL52,"   ",Inhalt_K7!RKM52)</f>
        <v xml:space="preserve">   </v>
      </c>
      <c r="RKL38" s="81" t="str">
        <f>CONCATENATE(Inhalt_K7!RKM52,"   ",Inhalt_K7!RKN52)</f>
        <v xml:space="preserve">   </v>
      </c>
      <c r="RKM38" s="81" t="str">
        <f>CONCATENATE(Inhalt_K7!RKN52,"   ",Inhalt_K7!RKO52)</f>
        <v xml:space="preserve">   </v>
      </c>
      <c r="RKN38" s="81" t="str">
        <f>CONCATENATE(Inhalt_K7!RKO52,"   ",Inhalt_K7!RKP52)</f>
        <v xml:space="preserve">   </v>
      </c>
      <c r="RKO38" s="81" t="str">
        <f>CONCATENATE(Inhalt_K7!RKP52,"   ",Inhalt_K7!RKQ52)</f>
        <v xml:space="preserve">   </v>
      </c>
      <c r="RKP38" s="81" t="str">
        <f>CONCATENATE(Inhalt_K7!RKQ52,"   ",Inhalt_K7!RKR52)</f>
        <v xml:space="preserve">   </v>
      </c>
      <c r="RKQ38" s="81" t="str">
        <f>CONCATENATE(Inhalt_K7!RKR52,"   ",Inhalt_K7!RKS52)</f>
        <v xml:space="preserve">   </v>
      </c>
      <c r="RKR38" s="81" t="str">
        <f>CONCATENATE(Inhalt_K7!RKS52,"   ",Inhalt_K7!RKT52)</f>
        <v xml:space="preserve">   </v>
      </c>
      <c r="RKS38" s="81" t="str">
        <f>CONCATENATE(Inhalt_K7!RKT52,"   ",Inhalt_K7!RKU52)</f>
        <v xml:space="preserve">   </v>
      </c>
      <c r="RKT38" s="81" t="str">
        <f>CONCATENATE(Inhalt_K7!RKU52,"   ",Inhalt_K7!RKV52)</f>
        <v xml:space="preserve">   </v>
      </c>
      <c r="RKU38" s="81" t="str">
        <f>CONCATENATE(Inhalt_K7!RKV52,"   ",Inhalt_K7!RKW52)</f>
        <v xml:space="preserve">   </v>
      </c>
      <c r="RKV38" s="81" t="str">
        <f>CONCATENATE(Inhalt_K7!RKW52,"   ",Inhalt_K7!RKX52)</f>
        <v xml:space="preserve">   </v>
      </c>
      <c r="RKW38" s="81" t="str">
        <f>CONCATENATE(Inhalt_K7!RKX52,"   ",Inhalt_K7!RKY52)</f>
        <v xml:space="preserve">   </v>
      </c>
      <c r="RKX38" s="81" t="str">
        <f>CONCATENATE(Inhalt_K7!RKY52,"   ",Inhalt_K7!RKZ52)</f>
        <v xml:space="preserve">   </v>
      </c>
      <c r="RKY38" s="81" t="str">
        <f>CONCATENATE(Inhalt_K7!RKZ52,"   ",Inhalt_K7!RLA52)</f>
        <v xml:space="preserve">   </v>
      </c>
      <c r="RKZ38" s="81" t="str">
        <f>CONCATENATE(Inhalt_K7!RLA52,"   ",Inhalt_K7!RLB52)</f>
        <v xml:space="preserve">   </v>
      </c>
      <c r="RLA38" s="81" t="str">
        <f>CONCATENATE(Inhalt_K7!RLB52,"   ",Inhalt_K7!RLC52)</f>
        <v xml:space="preserve">   </v>
      </c>
      <c r="RLB38" s="81" t="str">
        <f>CONCATENATE(Inhalt_K7!RLC52,"   ",Inhalt_K7!RLD52)</f>
        <v xml:space="preserve">   </v>
      </c>
      <c r="RLC38" s="81" t="str">
        <f>CONCATENATE(Inhalt_K7!RLD52,"   ",Inhalt_K7!RLE52)</f>
        <v xml:space="preserve">   </v>
      </c>
      <c r="RLD38" s="81" t="str">
        <f>CONCATENATE(Inhalt_K7!RLE52,"   ",Inhalt_K7!RLF52)</f>
        <v xml:space="preserve">   </v>
      </c>
      <c r="RLE38" s="81" t="str">
        <f>CONCATENATE(Inhalt_K7!RLF52,"   ",Inhalt_K7!RLG52)</f>
        <v xml:space="preserve">   </v>
      </c>
      <c r="RLF38" s="81" t="str">
        <f>CONCATENATE(Inhalt_K7!RLG52,"   ",Inhalt_K7!RLH52)</f>
        <v xml:space="preserve">   </v>
      </c>
      <c r="RLG38" s="81" t="str">
        <f>CONCATENATE(Inhalt_K7!RLH52,"   ",Inhalt_K7!RLI52)</f>
        <v xml:space="preserve">   </v>
      </c>
      <c r="RLH38" s="81" t="str">
        <f>CONCATENATE(Inhalt_K7!RLI52,"   ",Inhalt_K7!RLJ52)</f>
        <v xml:space="preserve">   </v>
      </c>
      <c r="RLI38" s="81" t="str">
        <f>CONCATENATE(Inhalt_K7!RLJ52,"   ",Inhalt_K7!RLK52)</f>
        <v xml:space="preserve">   </v>
      </c>
      <c r="RLJ38" s="81" t="str">
        <f>CONCATENATE(Inhalt_K7!RLK52,"   ",Inhalt_K7!RLL52)</f>
        <v xml:space="preserve">   </v>
      </c>
      <c r="RLK38" s="81" t="str">
        <f>CONCATENATE(Inhalt_K7!RLL52,"   ",Inhalt_K7!RLM52)</f>
        <v xml:space="preserve">   </v>
      </c>
      <c r="RLL38" s="81" t="str">
        <f>CONCATENATE(Inhalt_K7!RLM52,"   ",Inhalt_K7!RLN52)</f>
        <v xml:space="preserve">   </v>
      </c>
      <c r="RLM38" s="81" t="str">
        <f>CONCATENATE(Inhalt_K7!RLN52,"   ",Inhalt_K7!RLO52)</f>
        <v xml:space="preserve">   </v>
      </c>
      <c r="RLN38" s="81" t="str">
        <f>CONCATENATE(Inhalt_K7!RLO52,"   ",Inhalt_K7!RLP52)</f>
        <v xml:space="preserve">   </v>
      </c>
      <c r="RLO38" s="81" t="str">
        <f>CONCATENATE(Inhalt_K7!RLP52,"   ",Inhalt_K7!RLQ52)</f>
        <v xml:space="preserve">   </v>
      </c>
      <c r="RLP38" s="81" t="str">
        <f>CONCATENATE(Inhalt_K7!RLQ52,"   ",Inhalt_K7!RLR52)</f>
        <v xml:space="preserve">   </v>
      </c>
      <c r="RLQ38" s="81" t="str">
        <f>CONCATENATE(Inhalt_K7!RLR52,"   ",Inhalt_K7!RLS52)</f>
        <v xml:space="preserve">   </v>
      </c>
      <c r="RLR38" s="81" t="str">
        <f>CONCATENATE(Inhalt_K7!RLS52,"   ",Inhalt_K7!RLT52)</f>
        <v xml:space="preserve">   </v>
      </c>
      <c r="RLS38" s="81" t="str">
        <f>CONCATENATE(Inhalt_K7!RLT52,"   ",Inhalt_K7!RLU52)</f>
        <v xml:space="preserve">   </v>
      </c>
      <c r="RLT38" s="81" t="str">
        <f>CONCATENATE(Inhalt_K7!RLU52,"   ",Inhalt_K7!RLV52)</f>
        <v xml:space="preserve">   </v>
      </c>
      <c r="RLU38" s="81" t="str">
        <f>CONCATENATE(Inhalt_K7!RLV52,"   ",Inhalt_K7!RLW52)</f>
        <v xml:space="preserve">   </v>
      </c>
      <c r="RLV38" s="81" t="str">
        <f>CONCATENATE(Inhalt_K7!RLW52,"   ",Inhalt_K7!RLX52)</f>
        <v xml:space="preserve">   </v>
      </c>
      <c r="RLW38" s="81" t="str">
        <f>CONCATENATE(Inhalt_K7!RLX52,"   ",Inhalt_K7!RLY52)</f>
        <v xml:space="preserve">   </v>
      </c>
      <c r="RLX38" s="81" t="str">
        <f>CONCATENATE(Inhalt_K7!RLY52,"   ",Inhalt_K7!RLZ52)</f>
        <v xml:space="preserve">   </v>
      </c>
      <c r="RLY38" s="81" t="str">
        <f>CONCATENATE(Inhalt_K7!RLZ52,"   ",Inhalt_K7!RMA52)</f>
        <v xml:space="preserve">   </v>
      </c>
      <c r="RLZ38" s="81" t="str">
        <f>CONCATENATE(Inhalt_K7!RMA52,"   ",Inhalt_K7!RMB52)</f>
        <v xml:space="preserve">   </v>
      </c>
      <c r="RMA38" s="81" t="str">
        <f>CONCATENATE(Inhalt_K7!RMB52,"   ",Inhalt_K7!RMC52)</f>
        <v xml:space="preserve">   </v>
      </c>
      <c r="RMB38" s="81" t="str">
        <f>CONCATENATE(Inhalt_K7!RMC52,"   ",Inhalt_K7!RMD52)</f>
        <v xml:space="preserve">   </v>
      </c>
      <c r="RMC38" s="81" t="str">
        <f>CONCATENATE(Inhalt_K7!RMD52,"   ",Inhalt_K7!RME52)</f>
        <v xml:space="preserve">   </v>
      </c>
      <c r="RMD38" s="81" t="str">
        <f>CONCATENATE(Inhalt_K7!RME52,"   ",Inhalt_K7!RMF52)</f>
        <v xml:space="preserve">   </v>
      </c>
      <c r="RME38" s="81" t="str">
        <f>CONCATENATE(Inhalt_K7!RMF52,"   ",Inhalt_K7!RMG52)</f>
        <v xml:space="preserve">   </v>
      </c>
      <c r="RMF38" s="81" t="str">
        <f>CONCATENATE(Inhalt_K7!RMG52,"   ",Inhalt_K7!RMH52)</f>
        <v xml:space="preserve">   </v>
      </c>
      <c r="RMG38" s="81" t="str">
        <f>CONCATENATE(Inhalt_K7!RMH52,"   ",Inhalt_K7!RMI52)</f>
        <v xml:space="preserve">   </v>
      </c>
      <c r="RMH38" s="81" t="str">
        <f>CONCATENATE(Inhalt_K7!RMI52,"   ",Inhalt_K7!RMJ52)</f>
        <v xml:space="preserve">   </v>
      </c>
      <c r="RMI38" s="81" t="str">
        <f>CONCATENATE(Inhalt_K7!RMJ52,"   ",Inhalt_K7!RMK52)</f>
        <v xml:space="preserve">   </v>
      </c>
      <c r="RMJ38" s="81" t="str">
        <f>CONCATENATE(Inhalt_K7!RMK52,"   ",Inhalt_K7!RML52)</f>
        <v xml:space="preserve">   </v>
      </c>
      <c r="RMK38" s="81" t="str">
        <f>CONCATENATE(Inhalt_K7!RML52,"   ",Inhalt_K7!RMM52)</f>
        <v xml:space="preserve">   </v>
      </c>
      <c r="RML38" s="81" t="str">
        <f>CONCATENATE(Inhalt_K7!RMM52,"   ",Inhalt_K7!RMN52)</f>
        <v xml:space="preserve">   </v>
      </c>
      <c r="RMM38" s="81" t="str">
        <f>CONCATENATE(Inhalt_K7!RMN52,"   ",Inhalt_K7!RMO52)</f>
        <v xml:space="preserve">   </v>
      </c>
      <c r="RMN38" s="81" t="str">
        <f>CONCATENATE(Inhalt_K7!RMO52,"   ",Inhalt_K7!RMP52)</f>
        <v xml:space="preserve">   </v>
      </c>
      <c r="RMO38" s="81" t="str">
        <f>CONCATENATE(Inhalt_K7!RMP52,"   ",Inhalt_K7!RMQ52)</f>
        <v xml:space="preserve">   </v>
      </c>
      <c r="RMP38" s="81" t="str">
        <f>CONCATENATE(Inhalt_K7!RMQ52,"   ",Inhalt_K7!RMR52)</f>
        <v xml:space="preserve">   </v>
      </c>
      <c r="RMQ38" s="81" t="str">
        <f>CONCATENATE(Inhalt_K7!RMR52,"   ",Inhalt_K7!RMS52)</f>
        <v xml:space="preserve">   </v>
      </c>
      <c r="RMR38" s="81" t="str">
        <f>CONCATENATE(Inhalt_K7!RMS52,"   ",Inhalt_K7!RMT52)</f>
        <v xml:space="preserve">   </v>
      </c>
      <c r="RMS38" s="81" t="str">
        <f>CONCATENATE(Inhalt_K7!RMT52,"   ",Inhalt_K7!RMU52)</f>
        <v xml:space="preserve">   </v>
      </c>
      <c r="RMT38" s="81" t="str">
        <f>CONCATENATE(Inhalt_K7!RMU52,"   ",Inhalt_K7!RMV52)</f>
        <v xml:space="preserve">   </v>
      </c>
      <c r="RMU38" s="81" t="str">
        <f>CONCATENATE(Inhalt_K7!RMV52,"   ",Inhalt_K7!RMW52)</f>
        <v xml:space="preserve">   </v>
      </c>
      <c r="RMV38" s="81" t="str">
        <f>CONCATENATE(Inhalt_K7!RMW52,"   ",Inhalt_K7!RMX52)</f>
        <v xml:space="preserve">   </v>
      </c>
      <c r="RMW38" s="81" t="str">
        <f>CONCATENATE(Inhalt_K7!RMX52,"   ",Inhalt_K7!RMY52)</f>
        <v xml:space="preserve">   </v>
      </c>
      <c r="RMX38" s="81" t="str">
        <f>CONCATENATE(Inhalt_K7!RMY52,"   ",Inhalt_K7!RMZ52)</f>
        <v xml:space="preserve">   </v>
      </c>
      <c r="RMY38" s="81" t="str">
        <f>CONCATENATE(Inhalt_K7!RMZ52,"   ",Inhalt_K7!RNA52)</f>
        <v xml:space="preserve">   </v>
      </c>
      <c r="RMZ38" s="81" t="str">
        <f>CONCATENATE(Inhalt_K7!RNA52,"   ",Inhalt_K7!RNB52)</f>
        <v xml:space="preserve">   </v>
      </c>
      <c r="RNA38" s="81" t="str">
        <f>CONCATENATE(Inhalt_K7!RNB52,"   ",Inhalt_K7!RNC52)</f>
        <v xml:space="preserve">   </v>
      </c>
      <c r="RNB38" s="81" t="str">
        <f>CONCATENATE(Inhalt_K7!RNC52,"   ",Inhalt_K7!RND52)</f>
        <v xml:space="preserve">   </v>
      </c>
      <c r="RNC38" s="81" t="str">
        <f>CONCATENATE(Inhalt_K7!RND52,"   ",Inhalt_K7!RNE52)</f>
        <v xml:space="preserve">   </v>
      </c>
      <c r="RND38" s="81" t="str">
        <f>CONCATENATE(Inhalt_K7!RNE52,"   ",Inhalt_K7!RNF52)</f>
        <v xml:space="preserve">   </v>
      </c>
      <c r="RNE38" s="81" t="str">
        <f>CONCATENATE(Inhalt_K7!RNF52,"   ",Inhalt_K7!RNG52)</f>
        <v xml:space="preserve">   </v>
      </c>
      <c r="RNF38" s="81" t="str">
        <f>CONCATENATE(Inhalt_K7!RNG52,"   ",Inhalt_K7!RNH52)</f>
        <v xml:space="preserve">   </v>
      </c>
      <c r="RNG38" s="81" t="str">
        <f>CONCATENATE(Inhalt_K7!RNH52,"   ",Inhalt_K7!RNI52)</f>
        <v xml:space="preserve">   </v>
      </c>
      <c r="RNH38" s="81" t="str">
        <f>CONCATENATE(Inhalt_K7!RNI52,"   ",Inhalt_K7!RNJ52)</f>
        <v xml:space="preserve">   </v>
      </c>
      <c r="RNI38" s="81" t="str">
        <f>CONCATENATE(Inhalt_K7!RNJ52,"   ",Inhalt_K7!RNK52)</f>
        <v xml:space="preserve">   </v>
      </c>
      <c r="RNJ38" s="81" t="str">
        <f>CONCATENATE(Inhalt_K7!RNK52,"   ",Inhalt_K7!RNL52)</f>
        <v xml:space="preserve">   </v>
      </c>
      <c r="RNK38" s="81" t="str">
        <f>CONCATENATE(Inhalt_K7!RNL52,"   ",Inhalt_K7!RNM52)</f>
        <v xml:space="preserve">   </v>
      </c>
      <c r="RNL38" s="81" t="str">
        <f>CONCATENATE(Inhalt_K7!RNM52,"   ",Inhalt_K7!RNN52)</f>
        <v xml:space="preserve">   </v>
      </c>
      <c r="RNM38" s="81" t="str">
        <f>CONCATENATE(Inhalt_K7!RNN52,"   ",Inhalt_K7!RNO52)</f>
        <v xml:space="preserve">   </v>
      </c>
      <c r="RNN38" s="81" t="str">
        <f>CONCATENATE(Inhalt_K7!RNO52,"   ",Inhalt_K7!RNP52)</f>
        <v xml:space="preserve">   </v>
      </c>
      <c r="RNO38" s="81" t="str">
        <f>CONCATENATE(Inhalt_K7!RNP52,"   ",Inhalt_K7!RNQ52)</f>
        <v xml:space="preserve">   </v>
      </c>
      <c r="RNP38" s="81" t="str">
        <f>CONCATENATE(Inhalt_K7!RNQ52,"   ",Inhalt_K7!RNR52)</f>
        <v xml:space="preserve">   </v>
      </c>
      <c r="RNQ38" s="81" t="str">
        <f>CONCATENATE(Inhalt_K7!RNR52,"   ",Inhalt_K7!RNS52)</f>
        <v xml:space="preserve">   </v>
      </c>
      <c r="RNR38" s="81" t="str">
        <f>CONCATENATE(Inhalt_K7!RNS52,"   ",Inhalt_K7!RNT52)</f>
        <v xml:space="preserve">   </v>
      </c>
      <c r="RNS38" s="81" t="str">
        <f>CONCATENATE(Inhalt_K7!RNT52,"   ",Inhalt_K7!RNU52)</f>
        <v xml:space="preserve">   </v>
      </c>
      <c r="RNT38" s="81" t="str">
        <f>CONCATENATE(Inhalt_K7!RNU52,"   ",Inhalt_K7!RNV52)</f>
        <v xml:space="preserve">   </v>
      </c>
      <c r="RNU38" s="81" t="str">
        <f>CONCATENATE(Inhalt_K7!RNV52,"   ",Inhalt_K7!RNW52)</f>
        <v xml:space="preserve">   </v>
      </c>
      <c r="RNV38" s="81" t="str">
        <f>CONCATENATE(Inhalt_K7!RNW52,"   ",Inhalt_K7!RNX52)</f>
        <v xml:space="preserve">   </v>
      </c>
      <c r="RNW38" s="81" t="str">
        <f>CONCATENATE(Inhalt_K7!RNX52,"   ",Inhalt_K7!RNY52)</f>
        <v xml:space="preserve">   </v>
      </c>
      <c r="RNX38" s="81" t="str">
        <f>CONCATENATE(Inhalt_K7!RNY52,"   ",Inhalt_K7!RNZ52)</f>
        <v xml:space="preserve">   </v>
      </c>
      <c r="RNY38" s="81" t="str">
        <f>CONCATENATE(Inhalt_K7!RNZ52,"   ",Inhalt_K7!ROA52)</f>
        <v xml:space="preserve">   </v>
      </c>
      <c r="RNZ38" s="81" t="str">
        <f>CONCATENATE(Inhalt_K7!ROA52,"   ",Inhalt_K7!ROB52)</f>
        <v xml:space="preserve">   </v>
      </c>
      <c r="ROA38" s="81" t="str">
        <f>CONCATENATE(Inhalt_K7!ROB52,"   ",Inhalt_K7!ROC52)</f>
        <v xml:space="preserve">   </v>
      </c>
      <c r="ROB38" s="81" t="str">
        <f>CONCATENATE(Inhalt_K7!ROC52,"   ",Inhalt_K7!ROD52)</f>
        <v xml:space="preserve">   </v>
      </c>
      <c r="ROC38" s="81" t="str">
        <f>CONCATENATE(Inhalt_K7!ROD52,"   ",Inhalt_K7!ROE52)</f>
        <v xml:space="preserve">   </v>
      </c>
      <c r="ROD38" s="81" t="str">
        <f>CONCATENATE(Inhalt_K7!ROE52,"   ",Inhalt_K7!ROF52)</f>
        <v xml:space="preserve">   </v>
      </c>
      <c r="ROE38" s="81" t="str">
        <f>CONCATENATE(Inhalt_K7!ROF52,"   ",Inhalt_K7!ROG52)</f>
        <v xml:space="preserve">   </v>
      </c>
      <c r="ROF38" s="81" t="str">
        <f>CONCATENATE(Inhalt_K7!ROG52,"   ",Inhalt_K7!ROH52)</f>
        <v xml:space="preserve">   </v>
      </c>
      <c r="ROG38" s="81" t="str">
        <f>CONCATENATE(Inhalt_K7!ROH52,"   ",Inhalt_K7!ROI52)</f>
        <v xml:space="preserve">   </v>
      </c>
      <c r="ROH38" s="81" t="str">
        <f>CONCATENATE(Inhalt_K7!ROI52,"   ",Inhalt_K7!ROJ52)</f>
        <v xml:space="preserve">   </v>
      </c>
      <c r="ROI38" s="81" t="str">
        <f>CONCATENATE(Inhalt_K7!ROJ52,"   ",Inhalt_K7!ROK52)</f>
        <v xml:space="preserve">   </v>
      </c>
      <c r="ROJ38" s="81" t="str">
        <f>CONCATENATE(Inhalt_K7!ROK52,"   ",Inhalt_K7!ROL52)</f>
        <v xml:space="preserve">   </v>
      </c>
      <c r="ROK38" s="81" t="str">
        <f>CONCATENATE(Inhalt_K7!ROL52,"   ",Inhalt_K7!ROM52)</f>
        <v xml:space="preserve">   </v>
      </c>
      <c r="ROL38" s="81" t="str">
        <f>CONCATENATE(Inhalt_K7!ROM52,"   ",Inhalt_K7!RON52)</f>
        <v xml:space="preserve">   </v>
      </c>
      <c r="ROM38" s="81" t="str">
        <f>CONCATENATE(Inhalt_K7!RON52,"   ",Inhalt_K7!ROO52)</f>
        <v xml:space="preserve">   </v>
      </c>
      <c r="RON38" s="81" t="str">
        <f>CONCATENATE(Inhalt_K7!ROO52,"   ",Inhalt_K7!ROP52)</f>
        <v xml:space="preserve">   </v>
      </c>
      <c r="ROO38" s="81" t="str">
        <f>CONCATENATE(Inhalt_K7!ROP52,"   ",Inhalt_K7!ROQ52)</f>
        <v xml:space="preserve">   </v>
      </c>
      <c r="ROP38" s="81" t="str">
        <f>CONCATENATE(Inhalt_K7!ROQ52,"   ",Inhalt_K7!ROR52)</f>
        <v xml:space="preserve">   </v>
      </c>
      <c r="ROQ38" s="81" t="str">
        <f>CONCATENATE(Inhalt_K7!ROR52,"   ",Inhalt_K7!ROS52)</f>
        <v xml:space="preserve">   </v>
      </c>
      <c r="ROR38" s="81" t="str">
        <f>CONCATENATE(Inhalt_K7!ROS52,"   ",Inhalt_K7!ROT52)</f>
        <v xml:space="preserve">   </v>
      </c>
      <c r="ROS38" s="81" t="str">
        <f>CONCATENATE(Inhalt_K7!ROT52,"   ",Inhalt_K7!ROU52)</f>
        <v xml:space="preserve">   </v>
      </c>
      <c r="ROT38" s="81" t="str">
        <f>CONCATENATE(Inhalt_K7!ROU52,"   ",Inhalt_K7!ROV52)</f>
        <v xml:space="preserve">   </v>
      </c>
      <c r="ROU38" s="81" t="str">
        <f>CONCATENATE(Inhalt_K7!ROV52,"   ",Inhalt_K7!ROW52)</f>
        <v xml:space="preserve">   </v>
      </c>
      <c r="ROV38" s="81" t="str">
        <f>CONCATENATE(Inhalt_K7!ROW52,"   ",Inhalt_K7!ROX52)</f>
        <v xml:space="preserve">   </v>
      </c>
      <c r="ROW38" s="81" t="str">
        <f>CONCATENATE(Inhalt_K7!ROX52,"   ",Inhalt_K7!ROY52)</f>
        <v xml:space="preserve">   </v>
      </c>
      <c r="ROX38" s="81" t="str">
        <f>CONCATENATE(Inhalt_K7!ROY52,"   ",Inhalt_K7!ROZ52)</f>
        <v xml:space="preserve">   </v>
      </c>
      <c r="ROY38" s="81" t="str">
        <f>CONCATENATE(Inhalt_K7!ROZ52,"   ",Inhalt_K7!RPA52)</f>
        <v xml:space="preserve">   </v>
      </c>
      <c r="ROZ38" s="81" t="str">
        <f>CONCATENATE(Inhalt_K7!RPA52,"   ",Inhalt_K7!RPB52)</f>
        <v xml:space="preserve">   </v>
      </c>
      <c r="RPA38" s="81" t="str">
        <f>CONCATENATE(Inhalt_K7!RPB52,"   ",Inhalt_K7!RPC52)</f>
        <v xml:space="preserve">   </v>
      </c>
      <c r="RPB38" s="81" t="str">
        <f>CONCATENATE(Inhalt_K7!RPC52,"   ",Inhalt_K7!RPD52)</f>
        <v xml:space="preserve">   </v>
      </c>
      <c r="RPC38" s="81" t="str">
        <f>CONCATENATE(Inhalt_K7!RPD52,"   ",Inhalt_K7!RPE52)</f>
        <v xml:space="preserve">   </v>
      </c>
      <c r="RPD38" s="81" t="str">
        <f>CONCATENATE(Inhalt_K7!RPE52,"   ",Inhalt_K7!RPF52)</f>
        <v xml:space="preserve">   </v>
      </c>
      <c r="RPE38" s="81" t="str">
        <f>CONCATENATE(Inhalt_K7!RPF52,"   ",Inhalt_K7!RPG52)</f>
        <v xml:space="preserve">   </v>
      </c>
      <c r="RPF38" s="81" t="str">
        <f>CONCATENATE(Inhalt_K7!RPG52,"   ",Inhalt_K7!RPH52)</f>
        <v xml:space="preserve">   </v>
      </c>
      <c r="RPG38" s="81" t="str">
        <f>CONCATENATE(Inhalt_K7!RPH52,"   ",Inhalt_K7!RPI52)</f>
        <v xml:space="preserve">   </v>
      </c>
      <c r="RPH38" s="81" t="str">
        <f>CONCATENATE(Inhalt_K7!RPI52,"   ",Inhalt_K7!RPJ52)</f>
        <v xml:space="preserve">   </v>
      </c>
      <c r="RPI38" s="81" t="str">
        <f>CONCATENATE(Inhalt_K7!RPJ52,"   ",Inhalt_K7!RPK52)</f>
        <v xml:space="preserve">   </v>
      </c>
      <c r="RPJ38" s="81" t="str">
        <f>CONCATENATE(Inhalt_K7!RPK52,"   ",Inhalt_K7!RPL52)</f>
        <v xml:space="preserve">   </v>
      </c>
      <c r="RPK38" s="81" t="str">
        <f>CONCATENATE(Inhalt_K7!RPL52,"   ",Inhalt_K7!RPM52)</f>
        <v xml:space="preserve">   </v>
      </c>
      <c r="RPL38" s="81" t="str">
        <f>CONCATENATE(Inhalt_K7!RPM52,"   ",Inhalt_K7!RPN52)</f>
        <v xml:space="preserve">   </v>
      </c>
      <c r="RPM38" s="81" t="str">
        <f>CONCATENATE(Inhalt_K7!RPN52,"   ",Inhalt_K7!RPO52)</f>
        <v xml:space="preserve">   </v>
      </c>
      <c r="RPN38" s="81" t="str">
        <f>CONCATENATE(Inhalt_K7!RPO52,"   ",Inhalt_K7!RPP52)</f>
        <v xml:space="preserve">   </v>
      </c>
      <c r="RPO38" s="81" t="str">
        <f>CONCATENATE(Inhalt_K7!RPP52,"   ",Inhalt_K7!RPQ52)</f>
        <v xml:space="preserve">   </v>
      </c>
      <c r="RPP38" s="81" t="str">
        <f>CONCATENATE(Inhalt_K7!RPQ52,"   ",Inhalt_K7!RPR52)</f>
        <v xml:space="preserve">   </v>
      </c>
      <c r="RPQ38" s="81" t="str">
        <f>CONCATENATE(Inhalt_K7!RPR52,"   ",Inhalt_K7!RPS52)</f>
        <v xml:space="preserve">   </v>
      </c>
      <c r="RPR38" s="81" t="str">
        <f>CONCATENATE(Inhalt_K7!RPS52,"   ",Inhalt_K7!RPT52)</f>
        <v xml:space="preserve">   </v>
      </c>
      <c r="RPS38" s="81" t="str">
        <f>CONCATENATE(Inhalt_K7!RPT52,"   ",Inhalt_K7!RPU52)</f>
        <v xml:space="preserve">   </v>
      </c>
      <c r="RPT38" s="81" t="str">
        <f>CONCATENATE(Inhalt_K7!RPU52,"   ",Inhalt_K7!RPV52)</f>
        <v xml:space="preserve">   </v>
      </c>
      <c r="RPU38" s="81" t="str">
        <f>CONCATENATE(Inhalt_K7!RPV52,"   ",Inhalt_K7!RPW52)</f>
        <v xml:space="preserve">   </v>
      </c>
      <c r="RPV38" s="81" t="str">
        <f>CONCATENATE(Inhalt_K7!RPW52,"   ",Inhalt_K7!RPX52)</f>
        <v xml:space="preserve">   </v>
      </c>
      <c r="RPW38" s="81" t="str">
        <f>CONCATENATE(Inhalt_K7!RPX52,"   ",Inhalt_K7!RPY52)</f>
        <v xml:space="preserve">   </v>
      </c>
      <c r="RPX38" s="81" t="str">
        <f>CONCATENATE(Inhalt_K7!RPY52,"   ",Inhalt_K7!RPZ52)</f>
        <v xml:space="preserve">   </v>
      </c>
      <c r="RPY38" s="81" t="str">
        <f>CONCATENATE(Inhalt_K7!RPZ52,"   ",Inhalt_K7!RQA52)</f>
        <v xml:space="preserve">   </v>
      </c>
      <c r="RPZ38" s="81" t="str">
        <f>CONCATENATE(Inhalt_K7!RQA52,"   ",Inhalt_K7!RQB52)</f>
        <v xml:space="preserve">   </v>
      </c>
      <c r="RQA38" s="81" t="str">
        <f>CONCATENATE(Inhalt_K7!RQB52,"   ",Inhalt_K7!RQC52)</f>
        <v xml:space="preserve">   </v>
      </c>
      <c r="RQB38" s="81" t="str">
        <f>CONCATENATE(Inhalt_K7!RQC52,"   ",Inhalt_K7!RQD52)</f>
        <v xml:space="preserve">   </v>
      </c>
      <c r="RQC38" s="81" t="str">
        <f>CONCATENATE(Inhalt_K7!RQD52,"   ",Inhalt_K7!RQE52)</f>
        <v xml:space="preserve">   </v>
      </c>
      <c r="RQD38" s="81" t="str">
        <f>CONCATENATE(Inhalt_K7!RQE52,"   ",Inhalt_K7!RQF52)</f>
        <v xml:space="preserve">   </v>
      </c>
      <c r="RQE38" s="81" t="str">
        <f>CONCATENATE(Inhalt_K7!RQF52,"   ",Inhalt_K7!RQG52)</f>
        <v xml:space="preserve">   </v>
      </c>
      <c r="RQF38" s="81" t="str">
        <f>CONCATENATE(Inhalt_K7!RQG52,"   ",Inhalt_K7!RQH52)</f>
        <v xml:space="preserve">   </v>
      </c>
      <c r="RQG38" s="81" t="str">
        <f>CONCATENATE(Inhalt_K7!RQH52,"   ",Inhalt_K7!RQI52)</f>
        <v xml:space="preserve">   </v>
      </c>
      <c r="RQH38" s="81" t="str">
        <f>CONCATENATE(Inhalt_K7!RQI52,"   ",Inhalt_K7!RQJ52)</f>
        <v xml:space="preserve">   </v>
      </c>
      <c r="RQI38" s="81" t="str">
        <f>CONCATENATE(Inhalt_K7!RQJ52,"   ",Inhalt_K7!RQK52)</f>
        <v xml:space="preserve">   </v>
      </c>
      <c r="RQJ38" s="81" t="str">
        <f>CONCATENATE(Inhalt_K7!RQK52,"   ",Inhalt_K7!RQL52)</f>
        <v xml:space="preserve">   </v>
      </c>
      <c r="RQK38" s="81" t="str">
        <f>CONCATENATE(Inhalt_K7!RQL52,"   ",Inhalt_K7!RQM52)</f>
        <v xml:space="preserve">   </v>
      </c>
      <c r="RQL38" s="81" t="str">
        <f>CONCATENATE(Inhalt_K7!RQM52,"   ",Inhalt_K7!RQN52)</f>
        <v xml:space="preserve">   </v>
      </c>
      <c r="RQM38" s="81" t="str">
        <f>CONCATENATE(Inhalt_K7!RQN52,"   ",Inhalt_K7!RQO52)</f>
        <v xml:space="preserve">   </v>
      </c>
      <c r="RQN38" s="81" t="str">
        <f>CONCATENATE(Inhalt_K7!RQO52,"   ",Inhalt_K7!RQP52)</f>
        <v xml:space="preserve">   </v>
      </c>
      <c r="RQO38" s="81" t="str">
        <f>CONCATENATE(Inhalt_K7!RQP52,"   ",Inhalt_K7!RQQ52)</f>
        <v xml:space="preserve">   </v>
      </c>
      <c r="RQP38" s="81" t="str">
        <f>CONCATENATE(Inhalt_K7!RQQ52,"   ",Inhalt_K7!RQR52)</f>
        <v xml:space="preserve">   </v>
      </c>
      <c r="RQQ38" s="81" t="str">
        <f>CONCATENATE(Inhalt_K7!RQR52,"   ",Inhalt_K7!RQS52)</f>
        <v xml:space="preserve">   </v>
      </c>
      <c r="RQR38" s="81" t="str">
        <f>CONCATENATE(Inhalt_K7!RQS52,"   ",Inhalt_K7!RQT52)</f>
        <v xml:space="preserve">   </v>
      </c>
      <c r="RQS38" s="81" t="str">
        <f>CONCATENATE(Inhalt_K7!RQT52,"   ",Inhalt_K7!RQU52)</f>
        <v xml:space="preserve">   </v>
      </c>
      <c r="RQT38" s="81" t="str">
        <f>CONCATENATE(Inhalt_K7!RQU52,"   ",Inhalt_K7!RQV52)</f>
        <v xml:space="preserve">   </v>
      </c>
      <c r="RQU38" s="81" t="str">
        <f>CONCATENATE(Inhalt_K7!RQV52,"   ",Inhalt_K7!RQW52)</f>
        <v xml:space="preserve">   </v>
      </c>
      <c r="RQV38" s="81" t="str">
        <f>CONCATENATE(Inhalt_K7!RQW52,"   ",Inhalt_K7!RQX52)</f>
        <v xml:space="preserve">   </v>
      </c>
      <c r="RQW38" s="81" t="str">
        <f>CONCATENATE(Inhalt_K7!RQX52,"   ",Inhalt_K7!RQY52)</f>
        <v xml:space="preserve">   </v>
      </c>
      <c r="RQX38" s="81" t="str">
        <f>CONCATENATE(Inhalt_K7!RQY52,"   ",Inhalt_K7!RQZ52)</f>
        <v xml:space="preserve">   </v>
      </c>
      <c r="RQY38" s="81" t="str">
        <f>CONCATENATE(Inhalt_K7!RQZ52,"   ",Inhalt_K7!RRA52)</f>
        <v xml:space="preserve">   </v>
      </c>
      <c r="RQZ38" s="81" t="str">
        <f>CONCATENATE(Inhalt_K7!RRA52,"   ",Inhalt_K7!RRB52)</f>
        <v xml:space="preserve">   </v>
      </c>
      <c r="RRA38" s="81" t="str">
        <f>CONCATENATE(Inhalt_K7!RRB52,"   ",Inhalt_K7!RRC52)</f>
        <v xml:space="preserve">   </v>
      </c>
      <c r="RRB38" s="81" t="str">
        <f>CONCATENATE(Inhalt_K7!RRC52,"   ",Inhalt_K7!RRD52)</f>
        <v xml:space="preserve">   </v>
      </c>
      <c r="RRC38" s="81" t="str">
        <f>CONCATENATE(Inhalt_K7!RRD52,"   ",Inhalt_K7!RRE52)</f>
        <v xml:space="preserve">   </v>
      </c>
      <c r="RRD38" s="81" t="str">
        <f>CONCATENATE(Inhalt_K7!RRE52,"   ",Inhalt_K7!RRF52)</f>
        <v xml:space="preserve">   </v>
      </c>
      <c r="RRE38" s="81" t="str">
        <f>CONCATENATE(Inhalt_K7!RRF52,"   ",Inhalt_K7!RRG52)</f>
        <v xml:space="preserve">   </v>
      </c>
      <c r="RRF38" s="81" t="str">
        <f>CONCATENATE(Inhalt_K7!RRG52,"   ",Inhalt_K7!RRH52)</f>
        <v xml:space="preserve">   </v>
      </c>
      <c r="RRG38" s="81" t="str">
        <f>CONCATENATE(Inhalt_K7!RRH52,"   ",Inhalt_K7!RRI52)</f>
        <v xml:space="preserve">   </v>
      </c>
      <c r="RRH38" s="81" t="str">
        <f>CONCATENATE(Inhalt_K7!RRI52,"   ",Inhalt_K7!RRJ52)</f>
        <v xml:space="preserve">   </v>
      </c>
      <c r="RRI38" s="81" t="str">
        <f>CONCATENATE(Inhalt_K7!RRJ52,"   ",Inhalt_K7!RRK52)</f>
        <v xml:space="preserve">   </v>
      </c>
      <c r="RRJ38" s="81" t="str">
        <f>CONCATENATE(Inhalt_K7!RRK52,"   ",Inhalt_K7!RRL52)</f>
        <v xml:space="preserve">   </v>
      </c>
      <c r="RRK38" s="81" t="str">
        <f>CONCATENATE(Inhalt_K7!RRL52,"   ",Inhalt_K7!RRM52)</f>
        <v xml:space="preserve">   </v>
      </c>
      <c r="RRL38" s="81" t="str">
        <f>CONCATENATE(Inhalt_K7!RRM52,"   ",Inhalt_K7!RRN52)</f>
        <v xml:space="preserve">   </v>
      </c>
      <c r="RRM38" s="81" t="str">
        <f>CONCATENATE(Inhalt_K7!RRN52,"   ",Inhalt_K7!RRO52)</f>
        <v xml:space="preserve">   </v>
      </c>
      <c r="RRN38" s="81" t="str">
        <f>CONCATENATE(Inhalt_K7!RRO52,"   ",Inhalt_K7!RRP52)</f>
        <v xml:space="preserve">   </v>
      </c>
      <c r="RRO38" s="81" t="str">
        <f>CONCATENATE(Inhalt_K7!RRP52,"   ",Inhalt_K7!RRQ52)</f>
        <v xml:space="preserve">   </v>
      </c>
      <c r="RRP38" s="81" t="str">
        <f>CONCATENATE(Inhalt_K7!RRQ52,"   ",Inhalt_K7!RRR52)</f>
        <v xml:space="preserve">   </v>
      </c>
      <c r="RRQ38" s="81" t="str">
        <f>CONCATENATE(Inhalt_K7!RRR52,"   ",Inhalt_K7!RRS52)</f>
        <v xml:space="preserve">   </v>
      </c>
      <c r="RRR38" s="81" t="str">
        <f>CONCATENATE(Inhalt_K7!RRS52,"   ",Inhalt_K7!RRT52)</f>
        <v xml:space="preserve">   </v>
      </c>
      <c r="RRS38" s="81" t="str">
        <f>CONCATENATE(Inhalt_K7!RRT52,"   ",Inhalt_K7!RRU52)</f>
        <v xml:space="preserve">   </v>
      </c>
      <c r="RRT38" s="81" t="str">
        <f>CONCATENATE(Inhalt_K7!RRU52,"   ",Inhalt_K7!RRV52)</f>
        <v xml:space="preserve">   </v>
      </c>
      <c r="RRU38" s="81" t="str">
        <f>CONCATENATE(Inhalt_K7!RRV52,"   ",Inhalt_K7!RRW52)</f>
        <v xml:space="preserve">   </v>
      </c>
      <c r="RRV38" s="81" t="str">
        <f>CONCATENATE(Inhalt_K7!RRW52,"   ",Inhalt_K7!RRX52)</f>
        <v xml:space="preserve">   </v>
      </c>
      <c r="RRW38" s="81" t="str">
        <f>CONCATENATE(Inhalt_K7!RRX52,"   ",Inhalt_K7!RRY52)</f>
        <v xml:space="preserve">   </v>
      </c>
      <c r="RRX38" s="81" t="str">
        <f>CONCATENATE(Inhalt_K7!RRY52,"   ",Inhalt_K7!RRZ52)</f>
        <v xml:space="preserve">   </v>
      </c>
      <c r="RRY38" s="81" t="str">
        <f>CONCATENATE(Inhalt_K7!RRZ52,"   ",Inhalt_K7!RSA52)</f>
        <v xml:space="preserve">   </v>
      </c>
      <c r="RRZ38" s="81" t="str">
        <f>CONCATENATE(Inhalt_K7!RSA52,"   ",Inhalt_K7!RSB52)</f>
        <v xml:space="preserve">   </v>
      </c>
      <c r="RSA38" s="81" t="str">
        <f>CONCATENATE(Inhalt_K7!RSB52,"   ",Inhalt_K7!RSC52)</f>
        <v xml:space="preserve">   </v>
      </c>
      <c r="RSB38" s="81" t="str">
        <f>CONCATENATE(Inhalt_K7!RSC52,"   ",Inhalt_K7!RSD52)</f>
        <v xml:space="preserve">   </v>
      </c>
      <c r="RSC38" s="81" t="str">
        <f>CONCATENATE(Inhalt_K7!RSD52,"   ",Inhalt_K7!RSE52)</f>
        <v xml:space="preserve">   </v>
      </c>
      <c r="RSD38" s="81" t="str">
        <f>CONCATENATE(Inhalt_K7!RSE52,"   ",Inhalt_K7!RSF52)</f>
        <v xml:space="preserve">   </v>
      </c>
      <c r="RSE38" s="81" t="str">
        <f>CONCATENATE(Inhalt_K7!RSF52,"   ",Inhalt_K7!RSG52)</f>
        <v xml:space="preserve">   </v>
      </c>
      <c r="RSF38" s="81" t="str">
        <f>CONCATENATE(Inhalt_K7!RSG52,"   ",Inhalt_K7!RSH52)</f>
        <v xml:space="preserve">   </v>
      </c>
      <c r="RSG38" s="81" t="str">
        <f>CONCATENATE(Inhalt_K7!RSH52,"   ",Inhalt_K7!RSI52)</f>
        <v xml:space="preserve">   </v>
      </c>
      <c r="RSH38" s="81" t="str">
        <f>CONCATENATE(Inhalt_K7!RSI52,"   ",Inhalt_K7!RSJ52)</f>
        <v xml:space="preserve">   </v>
      </c>
      <c r="RSI38" s="81" t="str">
        <f>CONCATENATE(Inhalt_K7!RSJ52,"   ",Inhalt_K7!RSK52)</f>
        <v xml:space="preserve">   </v>
      </c>
      <c r="RSJ38" s="81" t="str">
        <f>CONCATENATE(Inhalt_K7!RSK52,"   ",Inhalt_K7!RSL52)</f>
        <v xml:space="preserve">   </v>
      </c>
      <c r="RSK38" s="81" t="str">
        <f>CONCATENATE(Inhalt_K7!RSL52,"   ",Inhalt_K7!RSM52)</f>
        <v xml:space="preserve">   </v>
      </c>
      <c r="RSL38" s="81" t="str">
        <f>CONCATENATE(Inhalt_K7!RSM52,"   ",Inhalt_K7!RSN52)</f>
        <v xml:space="preserve">   </v>
      </c>
      <c r="RSM38" s="81" t="str">
        <f>CONCATENATE(Inhalt_K7!RSN52,"   ",Inhalt_K7!RSO52)</f>
        <v xml:space="preserve">   </v>
      </c>
      <c r="RSN38" s="81" t="str">
        <f>CONCATENATE(Inhalt_K7!RSO52,"   ",Inhalt_K7!RSP52)</f>
        <v xml:space="preserve">   </v>
      </c>
      <c r="RSO38" s="81" t="str">
        <f>CONCATENATE(Inhalt_K7!RSP52,"   ",Inhalt_K7!RSQ52)</f>
        <v xml:space="preserve">   </v>
      </c>
      <c r="RSP38" s="81" t="str">
        <f>CONCATENATE(Inhalt_K7!RSQ52,"   ",Inhalt_K7!RSR52)</f>
        <v xml:space="preserve">   </v>
      </c>
      <c r="RSQ38" s="81" t="str">
        <f>CONCATENATE(Inhalt_K7!RSR52,"   ",Inhalt_K7!RSS52)</f>
        <v xml:space="preserve">   </v>
      </c>
      <c r="RSR38" s="81" t="str">
        <f>CONCATENATE(Inhalt_K7!RSS52,"   ",Inhalt_K7!RST52)</f>
        <v xml:space="preserve">   </v>
      </c>
      <c r="RSS38" s="81" t="str">
        <f>CONCATENATE(Inhalt_K7!RST52,"   ",Inhalt_K7!RSU52)</f>
        <v xml:space="preserve">   </v>
      </c>
      <c r="RST38" s="81" t="str">
        <f>CONCATENATE(Inhalt_K7!RSU52,"   ",Inhalt_K7!RSV52)</f>
        <v xml:space="preserve">   </v>
      </c>
      <c r="RSU38" s="81" t="str">
        <f>CONCATENATE(Inhalt_K7!RSV52,"   ",Inhalt_K7!RSW52)</f>
        <v xml:space="preserve">   </v>
      </c>
      <c r="RSV38" s="81" t="str">
        <f>CONCATENATE(Inhalt_K7!RSW52,"   ",Inhalt_K7!RSX52)</f>
        <v xml:space="preserve">   </v>
      </c>
      <c r="RSW38" s="81" t="str">
        <f>CONCATENATE(Inhalt_K7!RSX52,"   ",Inhalt_K7!RSY52)</f>
        <v xml:space="preserve">   </v>
      </c>
      <c r="RSX38" s="81" t="str">
        <f>CONCATENATE(Inhalt_K7!RSY52,"   ",Inhalt_K7!RSZ52)</f>
        <v xml:space="preserve">   </v>
      </c>
      <c r="RSY38" s="81" t="str">
        <f>CONCATENATE(Inhalt_K7!RSZ52,"   ",Inhalt_K7!RTA52)</f>
        <v xml:space="preserve">   </v>
      </c>
      <c r="RSZ38" s="81" t="str">
        <f>CONCATENATE(Inhalt_K7!RTA52,"   ",Inhalt_K7!RTB52)</f>
        <v xml:space="preserve">   </v>
      </c>
      <c r="RTA38" s="81" t="str">
        <f>CONCATENATE(Inhalt_K7!RTB52,"   ",Inhalt_K7!RTC52)</f>
        <v xml:space="preserve">   </v>
      </c>
      <c r="RTB38" s="81" t="str">
        <f>CONCATENATE(Inhalt_K7!RTC52,"   ",Inhalt_K7!RTD52)</f>
        <v xml:space="preserve">   </v>
      </c>
      <c r="RTC38" s="81" t="str">
        <f>CONCATENATE(Inhalt_K7!RTD52,"   ",Inhalt_K7!RTE52)</f>
        <v xml:space="preserve">   </v>
      </c>
      <c r="RTD38" s="81" t="str">
        <f>CONCATENATE(Inhalt_K7!RTE52,"   ",Inhalt_K7!RTF52)</f>
        <v xml:space="preserve">   </v>
      </c>
      <c r="RTE38" s="81" t="str">
        <f>CONCATENATE(Inhalt_K7!RTF52,"   ",Inhalt_K7!RTG52)</f>
        <v xml:space="preserve">   </v>
      </c>
      <c r="RTF38" s="81" t="str">
        <f>CONCATENATE(Inhalt_K7!RTG52,"   ",Inhalt_K7!RTH52)</f>
        <v xml:space="preserve">   </v>
      </c>
      <c r="RTG38" s="81" t="str">
        <f>CONCATENATE(Inhalt_K7!RTH52,"   ",Inhalt_K7!RTI52)</f>
        <v xml:space="preserve">   </v>
      </c>
      <c r="RTH38" s="81" t="str">
        <f>CONCATENATE(Inhalt_K7!RTI52,"   ",Inhalt_K7!RTJ52)</f>
        <v xml:space="preserve">   </v>
      </c>
      <c r="RTI38" s="81" t="str">
        <f>CONCATENATE(Inhalt_K7!RTJ52,"   ",Inhalt_K7!RTK52)</f>
        <v xml:space="preserve">   </v>
      </c>
      <c r="RTJ38" s="81" t="str">
        <f>CONCATENATE(Inhalt_K7!RTK52,"   ",Inhalt_K7!RTL52)</f>
        <v xml:space="preserve">   </v>
      </c>
      <c r="RTK38" s="81" t="str">
        <f>CONCATENATE(Inhalt_K7!RTL52,"   ",Inhalt_K7!RTM52)</f>
        <v xml:space="preserve">   </v>
      </c>
      <c r="RTL38" s="81" t="str">
        <f>CONCATENATE(Inhalt_K7!RTM52,"   ",Inhalt_K7!RTN52)</f>
        <v xml:space="preserve">   </v>
      </c>
      <c r="RTM38" s="81" t="str">
        <f>CONCATENATE(Inhalt_K7!RTN52,"   ",Inhalt_K7!RTO52)</f>
        <v xml:space="preserve">   </v>
      </c>
      <c r="RTN38" s="81" t="str">
        <f>CONCATENATE(Inhalt_K7!RTO52,"   ",Inhalt_K7!RTP52)</f>
        <v xml:space="preserve">   </v>
      </c>
      <c r="RTO38" s="81" t="str">
        <f>CONCATENATE(Inhalt_K7!RTP52,"   ",Inhalt_K7!RTQ52)</f>
        <v xml:space="preserve">   </v>
      </c>
      <c r="RTP38" s="81" t="str">
        <f>CONCATENATE(Inhalt_K7!RTQ52,"   ",Inhalt_K7!RTR52)</f>
        <v xml:space="preserve">   </v>
      </c>
      <c r="RTQ38" s="81" t="str">
        <f>CONCATENATE(Inhalt_K7!RTR52,"   ",Inhalt_K7!RTS52)</f>
        <v xml:space="preserve">   </v>
      </c>
      <c r="RTR38" s="81" t="str">
        <f>CONCATENATE(Inhalt_K7!RTS52,"   ",Inhalt_K7!RTT52)</f>
        <v xml:space="preserve">   </v>
      </c>
      <c r="RTS38" s="81" t="str">
        <f>CONCATENATE(Inhalt_K7!RTT52,"   ",Inhalt_K7!RTU52)</f>
        <v xml:space="preserve">   </v>
      </c>
      <c r="RTT38" s="81" t="str">
        <f>CONCATENATE(Inhalt_K7!RTU52,"   ",Inhalt_K7!RTV52)</f>
        <v xml:space="preserve">   </v>
      </c>
      <c r="RTU38" s="81" t="str">
        <f>CONCATENATE(Inhalt_K7!RTV52,"   ",Inhalt_K7!RTW52)</f>
        <v xml:space="preserve">   </v>
      </c>
      <c r="RTV38" s="81" t="str">
        <f>CONCATENATE(Inhalt_K7!RTW52,"   ",Inhalt_K7!RTX52)</f>
        <v xml:space="preserve">   </v>
      </c>
      <c r="RTW38" s="81" t="str">
        <f>CONCATENATE(Inhalt_K7!RTX52,"   ",Inhalt_K7!RTY52)</f>
        <v xml:space="preserve">   </v>
      </c>
      <c r="RTX38" s="81" t="str">
        <f>CONCATENATE(Inhalt_K7!RTY52,"   ",Inhalt_K7!RTZ52)</f>
        <v xml:space="preserve">   </v>
      </c>
      <c r="RTY38" s="81" t="str">
        <f>CONCATENATE(Inhalt_K7!RTZ52,"   ",Inhalt_K7!RUA52)</f>
        <v xml:space="preserve">   </v>
      </c>
      <c r="RTZ38" s="81" t="str">
        <f>CONCATENATE(Inhalt_K7!RUA52,"   ",Inhalt_K7!RUB52)</f>
        <v xml:space="preserve">   </v>
      </c>
      <c r="RUA38" s="81" t="str">
        <f>CONCATENATE(Inhalt_K7!RUB52,"   ",Inhalt_K7!RUC52)</f>
        <v xml:space="preserve">   </v>
      </c>
      <c r="RUB38" s="81" t="str">
        <f>CONCATENATE(Inhalt_K7!RUC52,"   ",Inhalt_K7!RUD52)</f>
        <v xml:space="preserve">   </v>
      </c>
      <c r="RUC38" s="81" t="str">
        <f>CONCATENATE(Inhalt_K7!RUD52,"   ",Inhalt_K7!RUE52)</f>
        <v xml:space="preserve">   </v>
      </c>
      <c r="RUD38" s="81" t="str">
        <f>CONCATENATE(Inhalt_K7!RUE52,"   ",Inhalt_K7!RUF52)</f>
        <v xml:space="preserve">   </v>
      </c>
      <c r="RUE38" s="81" t="str">
        <f>CONCATENATE(Inhalt_K7!RUF52,"   ",Inhalt_K7!RUG52)</f>
        <v xml:space="preserve">   </v>
      </c>
      <c r="RUF38" s="81" t="str">
        <f>CONCATENATE(Inhalt_K7!RUG52,"   ",Inhalt_K7!RUH52)</f>
        <v xml:space="preserve">   </v>
      </c>
      <c r="RUG38" s="81" t="str">
        <f>CONCATENATE(Inhalt_K7!RUH52,"   ",Inhalt_K7!RUI52)</f>
        <v xml:space="preserve">   </v>
      </c>
      <c r="RUH38" s="81" t="str">
        <f>CONCATENATE(Inhalt_K7!RUI52,"   ",Inhalt_K7!RUJ52)</f>
        <v xml:space="preserve">   </v>
      </c>
      <c r="RUI38" s="81" t="str">
        <f>CONCATENATE(Inhalt_K7!RUJ52,"   ",Inhalt_K7!RUK52)</f>
        <v xml:space="preserve">   </v>
      </c>
      <c r="RUJ38" s="81" t="str">
        <f>CONCATENATE(Inhalt_K7!RUK52,"   ",Inhalt_K7!RUL52)</f>
        <v xml:space="preserve">   </v>
      </c>
      <c r="RUK38" s="81" t="str">
        <f>CONCATENATE(Inhalt_K7!RUL52,"   ",Inhalt_K7!RUM52)</f>
        <v xml:space="preserve">   </v>
      </c>
      <c r="RUL38" s="81" t="str">
        <f>CONCATENATE(Inhalt_K7!RUM52,"   ",Inhalt_K7!RUN52)</f>
        <v xml:space="preserve">   </v>
      </c>
      <c r="RUM38" s="81" t="str">
        <f>CONCATENATE(Inhalt_K7!RUN52,"   ",Inhalt_K7!RUO52)</f>
        <v xml:space="preserve">   </v>
      </c>
      <c r="RUN38" s="81" t="str">
        <f>CONCATENATE(Inhalt_K7!RUO52,"   ",Inhalt_K7!RUP52)</f>
        <v xml:space="preserve">   </v>
      </c>
      <c r="RUO38" s="81" t="str">
        <f>CONCATENATE(Inhalt_K7!RUP52,"   ",Inhalt_K7!RUQ52)</f>
        <v xml:space="preserve">   </v>
      </c>
      <c r="RUP38" s="81" t="str">
        <f>CONCATENATE(Inhalt_K7!RUQ52,"   ",Inhalt_K7!RUR52)</f>
        <v xml:space="preserve">   </v>
      </c>
      <c r="RUQ38" s="81" t="str">
        <f>CONCATENATE(Inhalt_K7!RUR52,"   ",Inhalt_K7!RUS52)</f>
        <v xml:space="preserve">   </v>
      </c>
      <c r="RUR38" s="81" t="str">
        <f>CONCATENATE(Inhalt_K7!RUS52,"   ",Inhalt_K7!RUT52)</f>
        <v xml:space="preserve">   </v>
      </c>
      <c r="RUS38" s="81" t="str">
        <f>CONCATENATE(Inhalt_K7!RUT52,"   ",Inhalt_K7!RUU52)</f>
        <v xml:space="preserve">   </v>
      </c>
      <c r="RUT38" s="81" t="str">
        <f>CONCATENATE(Inhalt_K7!RUU52,"   ",Inhalt_K7!RUV52)</f>
        <v xml:space="preserve">   </v>
      </c>
      <c r="RUU38" s="81" t="str">
        <f>CONCATENATE(Inhalt_K7!RUV52,"   ",Inhalt_K7!RUW52)</f>
        <v xml:space="preserve">   </v>
      </c>
      <c r="RUV38" s="81" t="str">
        <f>CONCATENATE(Inhalt_K7!RUW52,"   ",Inhalt_K7!RUX52)</f>
        <v xml:space="preserve">   </v>
      </c>
      <c r="RUW38" s="81" t="str">
        <f>CONCATENATE(Inhalt_K7!RUX52,"   ",Inhalt_K7!RUY52)</f>
        <v xml:space="preserve">   </v>
      </c>
      <c r="RUX38" s="81" t="str">
        <f>CONCATENATE(Inhalt_K7!RUY52,"   ",Inhalt_K7!RUZ52)</f>
        <v xml:space="preserve">   </v>
      </c>
      <c r="RUY38" s="81" t="str">
        <f>CONCATENATE(Inhalt_K7!RUZ52,"   ",Inhalt_K7!RVA52)</f>
        <v xml:space="preserve">   </v>
      </c>
      <c r="RUZ38" s="81" t="str">
        <f>CONCATENATE(Inhalt_K7!RVA52,"   ",Inhalt_K7!RVB52)</f>
        <v xml:space="preserve">   </v>
      </c>
      <c r="RVA38" s="81" t="str">
        <f>CONCATENATE(Inhalt_K7!RVB52,"   ",Inhalt_K7!RVC52)</f>
        <v xml:space="preserve">   </v>
      </c>
      <c r="RVB38" s="81" t="str">
        <f>CONCATENATE(Inhalt_K7!RVC52,"   ",Inhalt_K7!RVD52)</f>
        <v xml:space="preserve">   </v>
      </c>
      <c r="RVC38" s="81" t="str">
        <f>CONCATENATE(Inhalt_K7!RVD52,"   ",Inhalt_K7!RVE52)</f>
        <v xml:space="preserve">   </v>
      </c>
      <c r="RVD38" s="81" t="str">
        <f>CONCATENATE(Inhalt_K7!RVE52,"   ",Inhalt_K7!RVF52)</f>
        <v xml:space="preserve">   </v>
      </c>
      <c r="RVE38" s="81" t="str">
        <f>CONCATENATE(Inhalt_K7!RVF52,"   ",Inhalt_K7!RVG52)</f>
        <v xml:space="preserve">   </v>
      </c>
      <c r="RVF38" s="81" t="str">
        <f>CONCATENATE(Inhalt_K7!RVG52,"   ",Inhalt_K7!RVH52)</f>
        <v xml:space="preserve">   </v>
      </c>
      <c r="RVG38" s="81" t="str">
        <f>CONCATENATE(Inhalt_K7!RVH52,"   ",Inhalt_K7!RVI52)</f>
        <v xml:space="preserve">   </v>
      </c>
      <c r="RVH38" s="81" t="str">
        <f>CONCATENATE(Inhalt_K7!RVI52,"   ",Inhalt_K7!RVJ52)</f>
        <v xml:space="preserve">   </v>
      </c>
      <c r="RVI38" s="81" t="str">
        <f>CONCATENATE(Inhalt_K7!RVJ52,"   ",Inhalt_K7!RVK52)</f>
        <v xml:space="preserve">   </v>
      </c>
      <c r="RVJ38" s="81" t="str">
        <f>CONCATENATE(Inhalt_K7!RVK52,"   ",Inhalt_K7!RVL52)</f>
        <v xml:space="preserve">   </v>
      </c>
      <c r="RVK38" s="81" t="str">
        <f>CONCATENATE(Inhalt_K7!RVL52,"   ",Inhalt_K7!RVM52)</f>
        <v xml:space="preserve">   </v>
      </c>
      <c r="RVL38" s="81" t="str">
        <f>CONCATENATE(Inhalt_K7!RVM52,"   ",Inhalt_K7!RVN52)</f>
        <v xml:space="preserve">   </v>
      </c>
      <c r="RVM38" s="81" t="str">
        <f>CONCATENATE(Inhalt_K7!RVN52,"   ",Inhalt_K7!RVO52)</f>
        <v xml:space="preserve">   </v>
      </c>
      <c r="RVN38" s="81" t="str">
        <f>CONCATENATE(Inhalt_K7!RVO52,"   ",Inhalt_K7!RVP52)</f>
        <v xml:space="preserve">   </v>
      </c>
      <c r="RVO38" s="81" t="str">
        <f>CONCATENATE(Inhalt_K7!RVP52,"   ",Inhalt_K7!RVQ52)</f>
        <v xml:space="preserve">   </v>
      </c>
      <c r="RVP38" s="81" t="str">
        <f>CONCATENATE(Inhalt_K7!RVQ52,"   ",Inhalt_K7!RVR52)</f>
        <v xml:space="preserve">   </v>
      </c>
      <c r="RVQ38" s="81" t="str">
        <f>CONCATENATE(Inhalt_K7!RVR52,"   ",Inhalt_K7!RVS52)</f>
        <v xml:space="preserve">   </v>
      </c>
      <c r="RVR38" s="81" t="str">
        <f>CONCATENATE(Inhalt_K7!RVS52,"   ",Inhalt_K7!RVT52)</f>
        <v xml:space="preserve">   </v>
      </c>
      <c r="RVS38" s="81" t="str">
        <f>CONCATENATE(Inhalt_K7!RVT52,"   ",Inhalt_K7!RVU52)</f>
        <v xml:space="preserve">   </v>
      </c>
      <c r="RVT38" s="81" t="str">
        <f>CONCATENATE(Inhalt_K7!RVU52,"   ",Inhalt_K7!RVV52)</f>
        <v xml:space="preserve">   </v>
      </c>
      <c r="RVU38" s="81" t="str">
        <f>CONCATENATE(Inhalt_K7!RVV52,"   ",Inhalt_K7!RVW52)</f>
        <v xml:space="preserve">   </v>
      </c>
      <c r="RVV38" s="81" t="str">
        <f>CONCATENATE(Inhalt_K7!RVW52,"   ",Inhalt_K7!RVX52)</f>
        <v xml:space="preserve">   </v>
      </c>
      <c r="RVW38" s="81" t="str">
        <f>CONCATENATE(Inhalt_K7!RVX52,"   ",Inhalt_K7!RVY52)</f>
        <v xml:space="preserve">   </v>
      </c>
      <c r="RVX38" s="81" t="str">
        <f>CONCATENATE(Inhalt_K7!RVY52,"   ",Inhalt_K7!RVZ52)</f>
        <v xml:space="preserve">   </v>
      </c>
      <c r="RVY38" s="81" t="str">
        <f>CONCATENATE(Inhalt_K7!RVZ52,"   ",Inhalt_K7!RWA52)</f>
        <v xml:space="preserve">   </v>
      </c>
      <c r="RVZ38" s="81" t="str">
        <f>CONCATENATE(Inhalt_K7!RWA52,"   ",Inhalt_K7!RWB52)</f>
        <v xml:space="preserve">   </v>
      </c>
      <c r="RWA38" s="81" t="str">
        <f>CONCATENATE(Inhalt_K7!RWB52,"   ",Inhalt_K7!RWC52)</f>
        <v xml:space="preserve">   </v>
      </c>
      <c r="RWB38" s="81" t="str">
        <f>CONCATENATE(Inhalt_K7!RWC52,"   ",Inhalt_K7!RWD52)</f>
        <v xml:space="preserve">   </v>
      </c>
      <c r="RWC38" s="81" t="str">
        <f>CONCATENATE(Inhalt_K7!RWD52,"   ",Inhalt_K7!RWE52)</f>
        <v xml:space="preserve">   </v>
      </c>
      <c r="RWD38" s="81" t="str">
        <f>CONCATENATE(Inhalt_K7!RWE52,"   ",Inhalt_K7!RWF52)</f>
        <v xml:space="preserve">   </v>
      </c>
      <c r="RWE38" s="81" t="str">
        <f>CONCATENATE(Inhalt_K7!RWF52,"   ",Inhalt_K7!RWG52)</f>
        <v xml:space="preserve">   </v>
      </c>
      <c r="RWF38" s="81" t="str">
        <f>CONCATENATE(Inhalt_K7!RWG52,"   ",Inhalt_K7!RWH52)</f>
        <v xml:space="preserve">   </v>
      </c>
      <c r="RWG38" s="81" t="str">
        <f>CONCATENATE(Inhalt_K7!RWH52,"   ",Inhalt_K7!RWI52)</f>
        <v xml:space="preserve">   </v>
      </c>
      <c r="RWH38" s="81" t="str">
        <f>CONCATENATE(Inhalt_K7!RWI52,"   ",Inhalt_K7!RWJ52)</f>
        <v xml:space="preserve">   </v>
      </c>
      <c r="RWI38" s="81" t="str">
        <f>CONCATENATE(Inhalt_K7!RWJ52,"   ",Inhalt_K7!RWK52)</f>
        <v xml:space="preserve">   </v>
      </c>
      <c r="RWJ38" s="81" t="str">
        <f>CONCATENATE(Inhalt_K7!RWK52,"   ",Inhalt_K7!RWL52)</f>
        <v xml:space="preserve">   </v>
      </c>
      <c r="RWK38" s="81" t="str">
        <f>CONCATENATE(Inhalt_K7!RWL52,"   ",Inhalt_K7!RWM52)</f>
        <v xml:space="preserve">   </v>
      </c>
      <c r="RWL38" s="81" t="str">
        <f>CONCATENATE(Inhalt_K7!RWM52,"   ",Inhalt_K7!RWN52)</f>
        <v xml:space="preserve">   </v>
      </c>
      <c r="RWM38" s="81" t="str">
        <f>CONCATENATE(Inhalt_K7!RWN52,"   ",Inhalt_K7!RWO52)</f>
        <v xml:space="preserve">   </v>
      </c>
      <c r="RWN38" s="81" t="str">
        <f>CONCATENATE(Inhalt_K7!RWO52,"   ",Inhalt_K7!RWP52)</f>
        <v xml:space="preserve">   </v>
      </c>
      <c r="RWO38" s="81" t="str">
        <f>CONCATENATE(Inhalt_K7!RWP52,"   ",Inhalt_K7!RWQ52)</f>
        <v xml:space="preserve">   </v>
      </c>
      <c r="RWP38" s="81" t="str">
        <f>CONCATENATE(Inhalt_K7!RWQ52,"   ",Inhalt_K7!RWR52)</f>
        <v xml:space="preserve">   </v>
      </c>
      <c r="RWQ38" s="81" t="str">
        <f>CONCATENATE(Inhalt_K7!RWR52,"   ",Inhalt_K7!RWS52)</f>
        <v xml:space="preserve">   </v>
      </c>
      <c r="RWR38" s="81" t="str">
        <f>CONCATENATE(Inhalt_K7!RWS52,"   ",Inhalt_K7!RWT52)</f>
        <v xml:space="preserve">   </v>
      </c>
      <c r="RWS38" s="81" t="str">
        <f>CONCATENATE(Inhalt_K7!RWT52,"   ",Inhalt_K7!RWU52)</f>
        <v xml:space="preserve">   </v>
      </c>
      <c r="RWT38" s="81" t="str">
        <f>CONCATENATE(Inhalt_K7!RWU52,"   ",Inhalt_K7!RWV52)</f>
        <v xml:space="preserve">   </v>
      </c>
      <c r="RWU38" s="81" t="str">
        <f>CONCATENATE(Inhalt_K7!RWV52,"   ",Inhalt_K7!RWW52)</f>
        <v xml:space="preserve">   </v>
      </c>
      <c r="RWV38" s="81" t="str">
        <f>CONCATENATE(Inhalt_K7!RWW52,"   ",Inhalt_K7!RWX52)</f>
        <v xml:space="preserve">   </v>
      </c>
      <c r="RWW38" s="81" t="str">
        <f>CONCATENATE(Inhalt_K7!RWX52,"   ",Inhalt_K7!RWY52)</f>
        <v xml:space="preserve">   </v>
      </c>
      <c r="RWX38" s="81" t="str">
        <f>CONCATENATE(Inhalt_K7!RWY52,"   ",Inhalt_K7!RWZ52)</f>
        <v xml:space="preserve">   </v>
      </c>
      <c r="RWY38" s="81" t="str">
        <f>CONCATENATE(Inhalt_K7!RWZ52,"   ",Inhalt_K7!RXA52)</f>
        <v xml:space="preserve">   </v>
      </c>
      <c r="RWZ38" s="81" t="str">
        <f>CONCATENATE(Inhalt_K7!RXA52,"   ",Inhalt_K7!RXB52)</f>
        <v xml:space="preserve">   </v>
      </c>
      <c r="RXA38" s="81" t="str">
        <f>CONCATENATE(Inhalt_K7!RXB52,"   ",Inhalt_K7!RXC52)</f>
        <v xml:space="preserve">   </v>
      </c>
      <c r="RXB38" s="81" t="str">
        <f>CONCATENATE(Inhalt_K7!RXC52,"   ",Inhalt_K7!RXD52)</f>
        <v xml:space="preserve">   </v>
      </c>
      <c r="RXC38" s="81" t="str">
        <f>CONCATENATE(Inhalt_K7!RXD52,"   ",Inhalt_K7!RXE52)</f>
        <v xml:space="preserve">   </v>
      </c>
      <c r="RXD38" s="81" t="str">
        <f>CONCATENATE(Inhalt_K7!RXE52,"   ",Inhalt_K7!RXF52)</f>
        <v xml:space="preserve">   </v>
      </c>
      <c r="RXE38" s="81" t="str">
        <f>CONCATENATE(Inhalt_K7!RXF52,"   ",Inhalt_K7!RXG52)</f>
        <v xml:space="preserve">   </v>
      </c>
      <c r="RXF38" s="81" t="str">
        <f>CONCATENATE(Inhalt_K7!RXG52,"   ",Inhalt_K7!RXH52)</f>
        <v xml:space="preserve">   </v>
      </c>
      <c r="RXG38" s="81" t="str">
        <f>CONCATENATE(Inhalt_K7!RXH52,"   ",Inhalt_K7!RXI52)</f>
        <v xml:space="preserve">   </v>
      </c>
      <c r="RXH38" s="81" t="str">
        <f>CONCATENATE(Inhalt_K7!RXI52,"   ",Inhalt_K7!RXJ52)</f>
        <v xml:space="preserve">   </v>
      </c>
      <c r="RXI38" s="81" t="str">
        <f>CONCATENATE(Inhalt_K7!RXJ52,"   ",Inhalt_K7!RXK52)</f>
        <v xml:space="preserve">   </v>
      </c>
      <c r="RXJ38" s="81" t="str">
        <f>CONCATENATE(Inhalt_K7!RXK52,"   ",Inhalt_K7!RXL52)</f>
        <v xml:space="preserve">   </v>
      </c>
      <c r="RXK38" s="81" t="str">
        <f>CONCATENATE(Inhalt_K7!RXL52,"   ",Inhalt_K7!RXM52)</f>
        <v xml:space="preserve">   </v>
      </c>
      <c r="RXL38" s="81" t="str">
        <f>CONCATENATE(Inhalt_K7!RXM52,"   ",Inhalt_K7!RXN52)</f>
        <v xml:space="preserve">   </v>
      </c>
      <c r="RXM38" s="81" t="str">
        <f>CONCATENATE(Inhalt_K7!RXN52,"   ",Inhalt_K7!RXO52)</f>
        <v xml:space="preserve">   </v>
      </c>
      <c r="RXN38" s="81" t="str">
        <f>CONCATENATE(Inhalt_K7!RXO52,"   ",Inhalt_K7!RXP52)</f>
        <v xml:space="preserve">   </v>
      </c>
      <c r="RXO38" s="81" t="str">
        <f>CONCATENATE(Inhalt_K7!RXP52,"   ",Inhalt_K7!RXQ52)</f>
        <v xml:space="preserve">   </v>
      </c>
      <c r="RXP38" s="81" t="str">
        <f>CONCATENATE(Inhalt_K7!RXQ52,"   ",Inhalt_K7!RXR52)</f>
        <v xml:space="preserve">   </v>
      </c>
      <c r="RXQ38" s="81" t="str">
        <f>CONCATENATE(Inhalt_K7!RXR52,"   ",Inhalt_K7!RXS52)</f>
        <v xml:space="preserve">   </v>
      </c>
      <c r="RXR38" s="81" t="str">
        <f>CONCATENATE(Inhalt_K7!RXS52,"   ",Inhalt_K7!RXT52)</f>
        <v xml:space="preserve">   </v>
      </c>
      <c r="RXS38" s="81" t="str">
        <f>CONCATENATE(Inhalt_K7!RXT52,"   ",Inhalt_K7!RXU52)</f>
        <v xml:space="preserve">   </v>
      </c>
      <c r="RXT38" s="81" t="str">
        <f>CONCATENATE(Inhalt_K7!RXU52,"   ",Inhalt_K7!RXV52)</f>
        <v xml:space="preserve">   </v>
      </c>
      <c r="RXU38" s="81" t="str">
        <f>CONCATENATE(Inhalt_K7!RXV52,"   ",Inhalt_K7!RXW52)</f>
        <v xml:space="preserve">   </v>
      </c>
      <c r="RXV38" s="81" t="str">
        <f>CONCATENATE(Inhalt_K7!RXW52,"   ",Inhalt_K7!RXX52)</f>
        <v xml:space="preserve">   </v>
      </c>
      <c r="RXW38" s="81" t="str">
        <f>CONCATENATE(Inhalt_K7!RXX52,"   ",Inhalt_K7!RXY52)</f>
        <v xml:space="preserve">   </v>
      </c>
      <c r="RXX38" s="81" t="str">
        <f>CONCATENATE(Inhalt_K7!RXY52,"   ",Inhalt_K7!RXZ52)</f>
        <v xml:space="preserve">   </v>
      </c>
      <c r="RXY38" s="81" t="str">
        <f>CONCATENATE(Inhalt_K7!RXZ52,"   ",Inhalt_K7!RYA52)</f>
        <v xml:space="preserve">   </v>
      </c>
      <c r="RXZ38" s="81" t="str">
        <f>CONCATENATE(Inhalt_K7!RYA52,"   ",Inhalt_K7!RYB52)</f>
        <v xml:space="preserve">   </v>
      </c>
      <c r="RYA38" s="81" t="str">
        <f>CONCATENATE(Inhalt_K7!RYB52,"   ",Inhalt_K7!RYC52)</f>
        <v xml:space="preserve">   </v>
      </c>
      <c r="RYB38" s="81" t="str">
        <f>CONCATENATE(Inhalt_K7!RYC52,"   ",Inhalt_K7!RYD52)</f>
        <v xml:space="preserve">   </v>
      </c>
      <c r="RYC38" s="81" t="str">
        <f>CONCATENATE(Inhalt_K7!RYD52,"   ",Inhalt_K7!RYE52)</f>
        <v xml:space="preserve">   </v>
      </c>
      <c r="RYD38" s="81" t="str">
        <f>CONCATENATE(Inhalt_K7!RYE52,"   ",Inhalt_K7!RYF52)</f>
        <v xml:space="preserve">   </v>
      </c>
      <c r="RYE38" s="81" t="str">
        <f>CONCATENATE(Inhalt_K7!RYF52,"   ",Inhalt_K7!RYG52)</f>
        <v xml:space="preserve">   </v>
      </c>
      <c r="RYF38" s="81" t="str">
        <f>CONCATENATE(Inhalt_K7!RYG52,"   ",Inhalt_K7!RYH52)</f>
        <v xml:space="preserve">   </v>
      </c>
      <c r="RYG38" s="81" t="str">
        <f>CONCATENATE(Inhalt_K7!RYH52,"   ",Inhalt_K7!RYI52)</f>
        <v xml:space="preserve">   </v>
      </c>
      <c r="RYH38" s="81" t="str">
        <f>CONCATENATE(Inhalt_K7!RYI52,"   ",Inhalt_K7!RYJ52)</f>
        <v xml:space="preserve">   </v>
      </c>
      <c r="RYI38" s="81" t="str">
        <f>CONCATENATE(Inhalt_K7!RYJ52,"   ",Inhalt_K7!RYK52)</f>
        <v xml:space="preserve">   </v>
      </c>
      <c r="RYJ38" s="81" t="str">
        <f>CONCATENATE(Inhalt_K7!RYK52,"   ",Inhalt_K7!RYL52)</f>
        <v xml:space="preserve">   </v>
      </c>
      <c r="RYK38" s="81" t="str">
        <f>CONCATENATE(Inhalt_K7!RYL52,"   ",Inhalt_K7!RYM52)</f>
        <v xml:space="preserve">   </v>
      </c>
      <c r="RYL38" s="81" t="str">
        <f>CONCATENATE(Inhalt_K7!RYM52,"   ",Inhalt_K7!RYN52)</f>
        <v xml:space="preserve">   </v>
      </c>
      <c r="RYM38" s="81" t="str">
        <f>CONCATENATE(Inhalt_K7!RYN52,"   ",Inhalt_K7!RYO52)</f>
        <v xml:space="preserve">   </v>
      </c>
      <c r="RYN38" s="81" t="str">
        <f>CONCATENATE(Inhalt_K7!RYO52,"   ",Inhalt_K7!RYP52)</f>
        <v xml:space="preserve">   </v>
      </c>
      <c r="RYO38" s="81" t="str">
        <f>CONCATENATE(Inhalt_K7!RYP52,"   ",Inhalt_K7!RYQ52)</f>
        <v xml:space="preserve">   </v>
      </c>
      <c r="RYP38" s="81" t="str">
        <f>CONCATENATE(Inhalt_K7!RYQ52,"   ",Inhalt_K7!RYR52)</f>
        <v xml:space="preserve">   </v>
      </c>
      <c r="RYQ38" s="81" t="str">
        <f>CONCATENATE(Inhalt_K7!RYR52,"   ",Inhalt_K7!RYS52)</f>
        <v xml:space="preserve">   </v>
      </c>
      <c r="RYR38" s="81" t="str">
        <f>CONCATENATE(Inhalt_K7!RYS52,"   ",Inhalt_K7!RYT52)</f>
        <v xml:space="preserve">   </v>
      </c>
      <c r="RYS38" s="81" t="str">
        <f>CONCATENATE(Inhalt_K7!RYT52,"   ",Inhalt_K7!RYU52)</f>
        <v xml:space="preserve">   </v>
      </c>
      <c r="RYT38" s="81" t="str">
        <f>CONCATENATE(Inhalt_K7!RYU52,"   ",Inhalt_K7!RYV52)</f>
        <v xml:space="preserve">   </v>
      </c>
      <c r="RYU38" s="81" t="str">
        <f>CONCATENATE(Inhalt_K7!RYV52,"   ",Inhalt_K7!RYW52)</f>
        <v xml:space="preserve">   </v>
      </c>
      <c r="RYV38" s="81" t="str">
        <f>CONCATENATE(Inhalt_K7!RYW52,"   ",Inhalt_K7!RYX52)</f>
        <v xml:space="preserve">   </v>
      </c>
      <c r="RYW38" s="81" t="str">
        <f>CONCATENATE(Inhalt_K7!RYX52,"   ",Inhalt_K7!RYY52)</f>
        <v xml:space="preserve">   </v>
      </c>
      <c r="RYX38" s="81" t="str">
        <f>CONCATENATE(Inhalt_K7!RYY52,"   ",Inhalt_K7!RYZ52)</f>
        <v xml:space="preserve">   </v>
      </c>
      <c r="RYY38" s="81" t="str">
        <f>CONCATENATE(Inhalt_K7!RYZ52,"   ",Inhalt_K7!RZA52)</f>
        <v xml:space="preserve">   </v>
      </c>
      <c r="RYZ38" s="81" t="str">
        <f>CONCATENATE(Inhalt_K7!RZA52,"   ",Inhalt_K7!RZB52)</f>
        <v xml:space="preserve">   </v>
      </c>
      <c r="RZA38" s="81" t="str">
        <f>CONCATENATE(Inhalt_K7!RZB52,"   ",Inhalt_K7!RZC52)</f>
        <v xml:space="preserve">   </v>
      </c>
      <c r="RZB38" s="81" t="str">
        <f>CONCATENATE(Inhalt_K7!RZC52,"   ",Inhalt_K7!RZD52)</f>
        <v xml:space="preserve">   </v>
      </c>
      <c r="RZC38" s="81" t="str">
        <f>CONCATENATE(Inhalt_K7!RZD52,"   ",Inhalt_K7!RZE52)</f>
        <v xml:space="preserve">   </v>
      </c>
      <c r="RZD38" s="81" t="str">
        <f>CONCATENATE(Inhalt_K7!RZE52,"   ",Inhalt_K7!RZF52)</f>
        <v xml:space="preserve">   </v>
      </c>
      <c r="RZE38" s="81" t="str">
        <f>CONCATENATE(Inhalt_K7!RZF52,"   ",Inhalt_K7!RZG52)</f>
        <v xml:space="preserve">   </v>
      </c>
      <c r="RZF38" s="81" t="str">
        <f>CONCATENATE(Inhalt_K7!RZG52,"   ",Inhalt_K7!RZH52)</f>
        <v xml:space="preserve">   </v>
      </c>
      <c r="RZG38" s="81" t="str">
        <f>CONCATENATE(Inhalt_K7!RZH52,"   ",Inhalt_K7!RZI52)</f>
        <v xml:space="preserve">   </v>
      </c>
      <c r="RZH38" s="81" t="str">
        <f>CONCATENATE(Inhalt_K7!RZI52,"   ",Inhalt_K7!RZJ52)</f>
        <v xml:space="preserve">   </v>
      </c>
      <c r="RZI38" s="81" t="str">
        <f>CONCATENATE(Inhalt_K7!RZJ52,"   ",Inhalt_K7!RZK52)</f>
        <v xml:space="preserve">   </v>
      </c>
      <c r="RZJ38" s="81" t="str">
        <f>CONCATENATE(Inhalt_K7!RZK52,"   ",Inhalt_K7!RZL52)</f>
        <v xml:space="preserve">   </v>
      </c>
      <c r="RZK38" s="81" t="str">
        <f>CONCATENATE(Inhalt_K7!RZL52,"   ",Inhalt_K7!RZM52)</f>
        <v xml:space="preserve">   </v>
      </c>
      <c r="RZL38" s="81" t="str">
        <f>CONCATENATE(Inhalt_K7!RZM52,"   ",Inhalt_K7!RZN52)</f>
        <v xml:space="preserve">   </v>
      </c>
      <c r="RZM38" s="81" t="str">
        <f>CONCATENATE(Inhalt_K7!RZN52,"   ",Inhalt_K7!RZO52)</f>
        <v xml:space="preserve">   </v>
      </c>
      <c r="RZN38" s="81" t="str">
        <f>CONCATENATE(Inhalt_K7!RZO52,"   ",Inhalt_K7!RZP52)</f>
        <v xml:space="preserve">   </v>
      </c>
      <c r="RZO38" s="81" t="str">
        <f>CONCATENATE(Inhalt_K7!RZP52,"   ",Inhalt_K7!RZQ52)</f>
        <v xml:space="preserve">   </v>
      </c>
      <c r="RZP38" s="81" t="str">
        <f>CONCATENATE(Inhalt_K7!RZQ52,"   ",Inhalt_K7!RZR52)</f>
        <v xml:space="preserve">   </v>
      </c>
      <c r="RZQ38" s="81" t="str">
        <f>CONCATENATE(Inhalt_K7!RZR52,"   ",Inhalt_K7!RZS52)</f>
        <v xml:space="preserve">   </v>
      </c>
      <c r="RZR38" s="81" t="str">
        <f>CONCATENATE(Inhalt_K7!RZS52,"   ",Inhalt_K7!RZT52)</f>
        <v xml:space="preserve">   </v>
      </c>
      <c r="RZS38" s="81" t="str">
        <f>CONCATENATE(Inhalt_K7!RZT52,"   ",Inhalt_K7!RZU52)</f>
        <v xml:space="preserve">   </v>
      </c>
      <c r="RZT38" s="81" t="str">
        <f>CONCATENATE(Inhalt_K7!RZU52,"   ",Inhalt_K7!RZV52)</f>
        <v xml:space="preserve">   </v>
      </c>
      <c r="RZU38" s="81" t="str">
        <f>CONCATENATE(Inhalt_K7!RZV52,"   ",Inhalt_K7!RZW52)</f>
        <v xml:space="preserve">   </v>
      </c>
      <c r="RZV38" s="81" t="str">
        <f>CONCATENATE(Inhalt_K7!RZW52,"   ",Inhalt_K7!RZX52)</f>
        <v xml:space="preserve">   </v>
      </c>
      <c r="RZW38" s="81" t="str">
        <f>CONCATENATE(Inhalt_K7!RZX52,"   ",Inhalt_K7!RZY52)</f>
        <v xml:space="preserve">   </v>
      </c>
      <c r="RZX38" s="81" t="str">
        <f>CONCATENATE(Inhalt_K7!RZY52,"   ",Inhalt_K7!RZZ52)</f>
        <v xml:space="preserve">   </v>
      </c>
      <c r="RZY38" s="81" t="str">
        <f>CONCATENATE(Inhalt_K7!RZZ52,"   ",Inhalt_K7!SAA52)</f>
        <v xml:space="preserve">   </v>
      </c>
      <c r="RZZ38" s="81" t="str">
        <f>CONCATENATE(Inhalt_K7!SAA52,"   ",Inhalt_K7!SAB52)</f>
        <v xml:space="preserve">   </v>
      </c>
      <c r="SAA38" s="81" t="str">
        <f>CONCATENATE(Inhalt_K7!SAB52,"   ",Inhalt_K7!SAC52)</f>
        <v xml:space="preserve">   </v>
      </c>
      <c r="SAB38" s="81" t="str">
        <f>CONCATENATE(Inhalt_K7!SAC52,"   ",Inhalt_K7!SAD52)</f>
        <v xml:space="preserve">   </v>
      </c>
      <c r="SAC38" s="81" t="str">
        <f>CONCATENATE(Inhalt_K7!SAD52,"   ",Inhalt_K7!SAE52)</f>
        <v xml:space="preserve">   </v>
      </c>
      <c r="SAD38" s="81" t="str">
        <f>CONCATENATE(Inhalt_K7!SAE52,"   ",Inhalt_K7!SAF52)</f>
        <v xml:space="preserve">   </v>
      </c>
      <c r="SAE38" s="81" t="str">
        <f>CONCATENATE(Inhalt_K7!SAF52,"   ",Inhalt_K7!SAG52)</f>
        <v xml:space="preserve">   </v>
      </c>
      <c r="SAF38" s="81" t="str">
        <f>CONCATENATE(Inhalt_K7!SAG52,"   ",Inhalt_K7!SAH52)</f>
        <v xml:space="preserve">   </v>
      </c>
      <c r="SAG38" s="81" t="str">
        <f>CONCATENATE(Inhalt_K7!SAH52,"   ",Inhalt_K7!SAI52)</f>
        <v xml:space="preserve">   </v>
      </c>
      <c r="SAH38" s="81" t="str">
        <f>CONCATENATE(Inhalt_K7!SAI52,"   ",Inhalt_K7!SAJ52)</f>
        <v xml:space="preserve">   </v>
      </c>
      <c r="SAI38" s="81" t="str">
        <f>CONCATENATE(Inhalt_K7!SAJ52,"   ",Inhalt_K7!SAK52)</f>
        <v xml:space="preserve">   </v>
      </c>
      <c r="SAJ38" s="81" t="str">
        <f>CONCATENATE(Inhalt_K7!SAK52,"   ",Inhalt_K7!SAL52)</f>
        <v xml:space="preserve">   </v>
      </c>
      <c r="SAK38" s="81" t="str">
        <f>CONCATENATE(Inhalt_K7!SAL52,"   ",Inhalt_K7!SAM52)</f>
        <v xml:space="preserve">   </v>
      </c>
      <c r="SAL38" s="81" t="str">
        <f>CONCATENATE(Inhalt_K7!SAM52,"   ",Inhalt_K7!SAN52)</f>
        <v xml:space="preserve">   </v>
      </c>
      <c r="SAM38" s="81" t="str">
        <f>CONCATENATE(Inhalt_K7!SAN52,"   ",Inhalt_K7!SAO52)</f>
        <v xml:space="preserve">   </v>
      </c>
      <c r="SAN38" s="81" t="str">
        <f>CONCATENATE(Inhalt_K7!SAO52,"   ",Inhalt_K7!SAP52)</f>
        <v xml:space="preserve">   </v>
      </c>
      <c r="SAO38" s="81" t="str">
        <f>CONCATENATE(Inhalt_K7!SAP52,"   ",Inhalt_K7!SAQ52)</f>
        <v xml:space="preserve">   </v>
      </c>
      <c r="SAP38" s="81" t="str">
        <f>CONCATENATE(Inhalt_K7!SAQ52,"   ",Inhalt_K7!SAR52)</f>
        <v xml:space="preserve">   </v>
      </c>
      <c r="SAQ38" s="81" t="str">
        <f>CONCATENATE(Inhalt_K7!SAR52,"   ",Inhalt_K7!SAS52)</f>
        <v xml:space="preserve">   </v>
      </c>
      <c r="SAR38" s="81" t="str">
        <f>CONCATENATE(Inhalt_K7!SAS52,"   ",Inhalt_K7!SAT52)</f>
        <v xml:space="preserve">   </v>
      </c>
      <c r="SAS38" s="81" t="str">
        <f>CONCATENATE(Inhalt_K7!SAT52,"   ",Inhalt_K7!SAU52)</f>
        <v xml:space="preserve">   </v>
      </c>
      <c r="SAT38" s="81" t="str">
        <f>CONCATENATE(Inhalt_K7!SAU52,"   ",Inhalt_K7!SAV52)</f>
        <v xml:space="preserve">   </v>
      </c>
      <c r="SAU38" s="81" t="str">
        <f>CONCATENATE(Inhalt_K7!SAV52,"   ",Inhalt_K7!SAW52)</f>
        <v xml:space="preserve">   </v>
      </c>
      <c r="SAV38" s="81" t="str">
        <f>CONCATENATE(Inhalt_K7!SAW52,"   ",Inhalt_K7!SAX52)</f>
        <v xml:space="preserve">   </v>
      </c>
      <c r="SAW38" s="81" t="str">
        <f>CONCATENATE(Inhalt_K7!SAX52,"   ",Inhalt_K7!SAY52)</f>
        <v xml:space="preserve">   </v>
      </c>
      <c r="SAX38" s="81" t="str">
        <f>CONCATENATE(Inhalt_K7!SAY52,"   ",Inhalt_K7!SAZ52)</f>
        <v xml:space="preserve">   </v>
      </c>
      <c r="SAY38" s="81" t="str">
        <f>CONCATENATE(Inhalt_K7!SAZ52,"   ",Inhalt_K7!SBA52)</f>
        <v xml:space="preserve">   </v>
      </c>
      <c r="SAZ38" s="81" t="str">
        <f>CONCATENATE(Inhalt_K7!SBA52,"   ",Inhalt_K7!SBB52)</f>
        <v xml:space="preserve">   </v>
      </c>
      <c r="SBA38" s="81" t="str">
        <f>CONCATENATE(Inhalt_K7!SBB52,"   ",Inhalt_K7!SBC52)</f>
        <v xml:space="preserve">   </v>
      </c>
      <c r="SBB38" s="81" t="str">
        <f>CONCATENATE(Inhalt_K7!SBC52,"   ",Inhalt_K7!SBD52)</f>
        <v xml:space="preserve">   </v>
      </c>
      <c r="SBC38" s="81" t="str">
        <f>CONCATENATE(Inhalt_K7!SBD52,"   ",Inhalt_K7!SBE52)</f>
        <v xml:space="preserve">   </v>
      </c>
      <c r="SBD38" s="81" t="str">
        <f>CONCATENATE(Inhalt_K7!SBE52,"   ",Inhalt_K7!SBF52)</f>
        <v xml:space="preserve">   </v>
      </c>
      <c r="SBE38" s="81" t="str">
        <f>CONCATENATE(Inhalt_K7!SBF52,"   ",Inhalt_K7!SBG52)</f>
        <v xml:space="preserve">   </v>
      </c>
      <c r="SBF38" s="81" t="str">
        <f>CONCATENATE(Inhalt_K7!SBG52,"   ",Inhalt_K7!SBH52)</f>
        <v xml:space="preserve">   </v>
      </c>
      <c r="SBG38" s="81" t="str">
        <f>CONCATENATE(Inhalt_K7!SBH52,"   ",Inhalt_K7!SBI52)</f>
        <v xml:space="preserve">   </v>
      </c>
      <c r="SBH38" s="81" t="str">
        <f>CONCATENATE(Inhalt_K7!SBI52,"   ",Inhalt_K7!SBJ52)</f>
        <v xml:space="preserve">   </v>
      </c>
      <c r="SBI38" s="81" t="str">
        <f>CONCATENATE(Inhalt_K7!SBJ52,"   ",Inhalt_K7!SBK52)</f>
        <v xml:space="preserve">   </v>
      </c>
      <c r="SBJ38" s="81" t="str">
        <f>CONCATENATE(Inhalt_K7!SBK52,"   ",Inhalt_K7!SBL52)</f>
        <v xml:space="preserve">   </v>
      </c>
      <c r="SBK38" s="81" t="str">
        <f>CONCATENATE(Inhalt_K7!SBL52,"   ",Inhalt_K7!SBM52)</f>
        <v xml:space="preserve">   </v>
      </c>
      <c r="SBL38" s="81" t="str">
        <f>CONCATENATE(Inhalt_K7!SBM52,"   ",Inhalt_K7!SBN52)</f>
        <v xml:space="preserve">   </v>
      </c>
      <c r="SBM38" s="81" t="str">
        <f>CONCATENATE(Inhalt_K7!SBN52,"   ",Inhalt_K7!SBO52)</f>
        <v xml:space="preserve">   </v>
      </c>
      <c r="SBN38" s="81" t="str">
        <f>CONCATENATE(Inhalt_K7!SBO52,"   ",Inhalt_K7!SBP52)</f>
        <v xml:space="preserve">   </v>
      </c>
      <c r="SBO38" s="81" t="str">
        <f>CONCATENATE(Inhalt_K7!SBP52,"   ",Inhalt_K7!SBQ52)</f>
        <v xml:space="preserve">   </v>
      </c>
      <c r="SBP38" s="81" t="str">
        <f>CONCATENATE(Inhalt_K7!SBQ52,"   ",Inhalt_K7!SBR52)</f>
        <v xml:space="preserve">   </v>
      </c>
      <c r="SBQ38" s="81" t="str">
        <f>CONCATENATE(Inhalt_K7!SBR52,"   ",Inhalt_K7!SBS52)</f>
        <v xml:space="preserve">   </v>
      </c>
      <c r="SBR38" s="81" t="str">
        <f>CONCATENATE(Inhalt_K7!SBS52,"   ",Inhalt_K7!SBT52)</f>
        <v xml:space="preserve">   </v>
      </c>
      <c r="SBS38" s="81" t="str">
        <f>CONCATENATE(Inhalt_K7!SBT52,"   ",Inhalt_K7!SBU52)</f>
        <v xml:space="preserve">   </v>
      </c>
      <c r="SBT38" s="81" t="str">
        <f>CONCATENATE(Inhalt_K7!SBU52,"   ",Inhalt_K7!SBV52)</f>
        <v xml:space="preserve">   </v>
      </c>
      <c r="SBU38" s="81" t="str">
        <f>CONCATENATE(Inhalt_K7!SBV52,"   ",Inhalt_K7!SBW52)</f>
        <v xml:space="preserve">   </v>
      </c>
      <c r="SBV38" s="81" t="str">
        <f>CONCATENATE(Inhalt_K7!SBW52,"   ",Inhalt_K7!SBX52)</f>
        <v xml:space="preserve">   </v>
      </c>
      <c r="SBW38" s="81" t="str">
        <f>CONCATENATE(Inhalt_K7!SBX52,"   ",Inhalt_K7!SBY52)</f>
        <v xml:space="preserve">   </v>
      </c>
      <c r="SBX38" s="81" t="str">
        <f>CONCATENATE(Inhalt_K7!SBY52,"   ",Inhalt_K7!SBZ52)</f>
        <v xml:space="preserve">   </v>
      </c>
      <c r="SBY38" s="81" t="str">
        <f>CONCATENATE(Inhalt_K7!SBZ52,"   ",Inhalt_K7!SCA52)</f>
        <v xml:space="preserve">   </v>
      </c>
      <c r="SBZ38" s="81" t="str">
        <f>CONCATENATE(Inhalt_K7!SCA52,"   ",Inhalt_K7!SCB52)</f>
        <v xml:space="preserve">   </v>
      </c>
      <c r="SCA38" s="81" t="str">
        <f>CONCATENATE(Inhalt_K7!SCB52,"   ",Inhalt_K7!SCC52)</f>
        <v xml:space="preserve">   </v>
      </c>
      <c r="SCB38" s="81" t="str">
        <f>CONCATENATE(Inhalt_K7!SCC52,"   ",Inhalt_K7!SCD52)</f>
        <v xml:space="preserve">   </v>
      </c>
      <c r="SCC38" s="81" t="str">
        <f>CONCATENATE(Inhalt_K7!SCD52,"   ",Inhalt_K7!SCE52)</f>
        <v xml:space="preserve">   </v>
      </c>
      <c r="SCD38" s="81" t="str">
        <f>CONCATENATE(Inhalt_K7!SCE52,"   ",Inhalt_K7!SCF52)</f>
        <v xml:space="preserve">   </v>
      </c>
      <c r="SCE38" s="81" t="str">
        <f>CONCATENATE(Inhalt_K7!SCF52,"   ",Inhalt_K7!SCG52)</f>
        <v xml:space="preserve">   </v>
      </c>
      <c r="SCF38" s="81" t="str">
        <f>CONCATENATE(Inhalt_K7!SCG52,"   ",Inhalt_K7!SCH52)</f>
        <v xml:space="preserve">   </v>
      </c>
      <c r="SCG38" s="81" t="str">
        <f>CONCATENATE(Inhalt_K7!SCH52,"   ",Inhalt_K7!SCI52)</f>
        <v xml:space="preserve">   </v>
      </c>
      <c r="SCH38" s="81" t="str">
        <f>CONCATENATE(Inhalt_K7!SCI52,"   ",Inhalt_K7!SCJ52)</f>
        <v xml:space="preserve">   </v>
      </c>
      <c r="SCI38" s="81" t="str">
        <f>CONCATENATE(Inhalt_K7!SCJ52,"   ",Inhalt_K7!SCK52)</f>
        <v xml:space="preserve">   </v>
      </c>
      <c r="SCJ38" s="81" t="str">
        <f>CONCATENATE(Inhalt_K7!SCK52,"   ",Inhalt_K7!SCL52)</f>
        <v xml:space="preserve">   </v>
      </c>
      <c r="SCK38" s="81" t="str">
        <f>CONCATENATE(Inhalt_K7!SCL52,"   ",Inhalt_K7!SCM52)</f>
        <v xml:space="preserve">   </v>
      </c>
      <c r="SCL38" s="81" t="str">
        <f>CONCATENATE(Inhalt_K7!SCM52,"   ",Inhalt_K7!SCN52)</f>
        <v xml:space="preserve">   </v>
      </c>
      <c r="SCM38" s="81" t="str">
        <f>CONCATENATE(Inhalt_K7!SCN52,"   ",Inhalt_K7!SCO52)</f>
        <v xml:space="preserve">   </v>
      </c>
      <c r="SCN38" s="81" t="str">
        <f>CONCATENATE(Inhalt_K7!SCO52,"   ",Inhalt_K7!SCP52)</f>
        <v xml:space="preserve">   </v>
      </c>
      <c r="SCO38" s="81" t="str">
        <f>CONCATENATE(Inhalt_K7!SCP52,"   ",Inhalt_K7!SCQ52)</f>
        <v xml:space="preserve">   </v>
      </c>
      <c r="SCP38" s="81" t="str">
        <f>CONCATENATE(Inhalt_K7!SCQ52,"   ",Inhalt_K7!SCR52)</f>
        <v xml:space="preserve">   </v>
      </c>
      <c r="SCQ38" s="81" t="str">
        <f>CONCATENATE(Inhalt_K7!SCR52,"   ",Inhalt_K7!SCS52)</f>
        <v xml:space="preserve">   </v>
      </c>
      <c r="SCR38" s="81" t="str">
        <f>CONCATENATE(Inhalt_K7!SCS52,"   ",Inhalt_K7!SCT52)</f>
        <v xml:space="preserve">   </v>
      </c>
      <c r="SCS38" s="81" t="str">
        <f>CONCATENATE(Inhalt_K7!SCT52,"   ",Inhalt_K7!SCU52)</f>
        <v xml:space="preserve">   </v>
      </c>
      <c r="SCT38" s="81" t="str">
        <f>CONCATENATE(Inhalt_K7!SCU52,"   ",Inhalt_K7!SCV52)</f>
        <v xml:space="preserve">   </v>
      </c>
      <c r="SCU38" s="81" t="str">
        <f>CONCATENATE(Inhalt_K7!SCV52,"   ",Inhalt_K7!SCW52)</f>
        <v xml:space="preserve">   </v>
      </c>
      <c r="SCV38" s="81" t="str">
        <f>CONCATENATE(Inhalt_K7!SCW52,"   ",Inhalt_K7!SCX52)</f>
        <v xml:space="preserve">   </v>
      </c>
      <c r="SCW38" s="81" t="str">
        <f>CONCATENATE(Inhalt_K7!SCX52,"   ",Inhalt_K7!SCY52)</f>
        <v xml:space="preserve">   </v>
      </c>
      <c r="SCX38" s="81" t="str">
        <f>CONCATENATE(Inhalt_K7!SCY52,"   ",Inhalt_K7!SCZ52)</f>
        <v xml:space="preserve">   </v>
      </c>
      <c r="SCY38" s="81" t="str">
        <f>CONCATENATE(Inhalt_K7!SCZ52,"   ",Inhalt_K7!SDA52)</f>
        <v xml:space="preserve">   </v>
      </c>
      <c r="SCZ38" s="81" t="str">
        <f>CONCATENATE(Inhalt_K7!SDA52,"   ",Inhalt_K7!SDB52)</f>
        <v xml:space="preserve">   </v>
      </c>
      <c r="SDA38" s="81" t="str">
        <f>CONCATENATE(Inhalt_K7!SDB52,"   ",Inhalt_K7!SDC52)</f>
        <v xml:space="preserve">   </v>
      </c>
      <c r="SDB38" s="81" t="str">
        <f>CONCATENATE(Inhalt_K7!SDC52,"   ",Inhalt_K7!SDD52)</f>
        <v xml:space="preserve">   </v>
      </c>
      <c r="SDC38" s="81" t="str">
        <f>CONCATENATE(Inhalt_K7!SDD52,"   ",Inhalt_K7!SDE52)</f>
        <v xml:space="preserve">   </v>
      </c>
      <c r="SDD38" s="81" t="str">
        <f>CONCATENATE(Inhalt_K7!SDE52,"   ",Inhalt_K7!SDF52)</f>
        <v xml:space="preserve">   </v>
      </c>
      <c r="SDE38" s="81" t="str">
        <f>CONCATENATE(Inhalt_K7!SDF52,"   ",Inhalt_K7!SDG52)</f>
        <v xml:space="preserve">   </v>
      </c>
      <c r="SDF38" s="81" t="str">
        <f>CONCATENATE(Inhalt_K7!SDG52,"   ",Inhalt_K7!SDH52)</f>
        <v xml:space="preserve">   </v>
      </c>
      <c r="SDG38" s="81" t="str">
        <f>CONCATENATE(Inhalt_K7!SDH52,"   ",Inhalt_K7!SDI52)</f>
        <v xml:space="preserve">   </v>
      </c>
      <c r="SDH38" s="81" t="str">
        <f>CONCATENATE(Inhalt_K7!SDI52,"   ",Inhalt_K7!SDJ52)</f>
        <v xml:space="preserve">   </v>
      </c>
      <c r="SDI38" s="81" t="str">
        <f>CONCATENATE(Inhalt_K7!SDJ52,"   ",Inhalt_K7!SDK52)</f>
        <v xml:space="preserve">   </v>
      </c>
      <c r="SDJ38" s="81" t="str">
        <f>CONCATENATE(Inhalt_K7!SDK52,"   ",Inhalt_K7!SDL52)</f>
        <v xml:space="preserve">   </v>
      </c>
      <c r="SDK38" s="81" t="str">
        <f>CONCATENATE(Inhalt_K7!SDL52,"   ",Inhalt_K7!SDM52)</f>
        <v xml:space="preserve">   </v>
      </c>
      <c r="SDL38" s="81" t="str">
        <f>CONCATENATE(Inhalt_K7!SDM52,"   ",Inhalt_K7!SDN52)</f>
        <v xml:space="preserve">   </v>
      </c>
      <c r="SDM38" s="81" t="str">
        <f>CONCATENATE(Inhalt_K7!SDN52,"   ",Inhalt_K7!SDO52)</f>
        <v xml:space="preserve">   </v>
      </c>
      <c r="SDN38" s="81" t="str">
        <f>CONCATENATE(Inhalt_K7!SDO52,"   ",Inhalt_K7!SDP52)</f>
        <v xml:space="preserve">   </v>
      </c>
      <c r="SDO38" s="81" t="str">
        <f>CONCATENATE(Inhalt_K7!SDP52,"   ",Inhalt_K7!SDQ52)</f>
        <v xml:space="preserve">   </v>
      </c>
      <c r="SDP38" s="81" t="str">
        <f>CONCATENATE(Inhalt_K7!SDQ52,"   ",Inhalt_K7!SDR52)</f>
        <v xml:space="preserve">   </v>
      </c>
      <c r="SDQ38" s="81" t="str">
        <f>CONCATENATE(Inhalt_K7!SDR52,"   ",Inhalt_K7!SDS52)</f>
        <v xml:space="preserve">   </v>
      </c>
      <c r="SDR38" s="81" t="str">
        <f>CONCATENATE(Inhalt_K7!SDS52,"   ",Inhalt_K7!SDT52)</f>
        <v xml:space="preserve">   </v>
      </c>
      <c r="SDS38" s="81" t="str">
        <f>CONCATENATE(Inhalt_K7!SDT52,"   ",Inhalt_K7!SDU52)</f>
        <v xml:space="preserve">   </v>
      </c>
      <c r="SDT38" s="81" t="str">
        <f>CONCATENATE(Inhalt_K7!SDU52,"   ",Inhalt_K7!SDV52)</f>
        <v xml:space="preserve">   </v>
      </c>
      <c r="SDU38" s="81" t="str">
        <f>CONCATENATE(Inhalt_K7!SDV52,"   ",Inhalt_K7!SDW52)</f>
        <v xml:space="preserve">   </v>
      </c>
      <c r="SDV38" s="81" t="str">
        <f>CONCATENATE(Inhalt_K7!SDW52,"   ",Inhalt_K7!SDX52)</f>
        <v xml:space="preserve">   </v>
      </c>
      <c r="SDW38" s="81" t="str">
        <f>CONCATENATE(Inhalt_K7!SDX52,"   ",Inhalt_K7!SDY52)</f>
        <v xml:space="preserve">   </v>
      </c>
      <c r="SDX38" s="81" t="str">
        <f>CONCATENATE(Inhalt_K7!SDY52,"   ",Inhalt_K7!SDZ52)</f>
        <v xml:space="preserve">   </v>
      </c>
      <c r="SDY38" s="81" t="str">
        <f>CONCATENATE(Inhalt_K7!SDZ52,"   ",Inhalt_K7!SEA52)</f>
        <v xml:space="preserve">   </v>
      </c>
      <c r="SDZ38" s="81" t="str">
        <f>CONCATENATE(Inhalt_K7!SEA52,"   ",Inhalt_K7!SEB52)</f>
        <v xml:space="preserve">   </v>
      </c>
      <c r="SEA38" s="81" t="str">
        <f>CONCATENATE(Inhalt_K7!SEB52,"   ",Inhalt_K7!SEC52)</f>
        <v xml:space="preserve">   </v>
      </c>
      <c r="SEB38" s="81" t="str">
        <f>CONCATENATE(Inhalt_K7!SEC52,"   ",Inhalt_K7!SED52)</f>
        <v xml:space="preserve">   </v>
      </c>
      <c r="SEC38" s="81" t="str">
        <f>CONCATENATE(Inhalt_K7!SED52,"   ",Inhalt_K7!SEE52)</f>
        <v xml:space="preserve">   </v>
      </c>
      <c r="SED38" s="81" t="str">
        <f>CONCATENATE(Inhalt_K7!SEE52,"   ",Inhalt_K7!SEF52)</f>
        <v xml:space="preserve">   </v>
      </c>
      <c r="SEE38" s="81" t="str">
        <f>CONCATENATE(Inhalt_K7!SEF52,"   ",Inhalt_K7!SEG52)</f>
        <v xml:space="preserve">   </v>
      </c>
      <c r="SEF38" s="81" t="str">
        <f>CONCATENATE(Inhalt_K7!SEG52,"   ",Inhalt_K7!SEH52)</f>
        <v xml:space="preserve">   </v>
      </c>
      <c r="SEG38" s="81" t="str">
        <f>CONCATENATE(Inhalt_K7!SEH52,"   ",Inhalt_K7!SEI52)</f>
        <v xml:space="preserve">   </v>
      </c>
      <c r="SEH38" s="81" t="str">
        <f>CONCATENATE(Inhalt_K7!SEI52,"   ",Inhalt_K7!SEJ52)</f>
        <v xml:space="preserve">   </v>
      </c>
      <c r="SEI38" s="81" t="str">
        <f>CONCATENATE(Inhalt_K7!SEJ52,"   ",Inhalt_K7!SEK52)</f>
        <v xml:space="preserve">   </v>
      </c>
      <c r="SEJ38" s="81" t="str">
        <f>CONCATENATE(Inhalt_K7!SEK52,"   ",Inhalt_K7!SEL52)</f>
        <v xml:space="preserve">   </v>
      </c>
      <c r="SEK38" s="81" t="str">
        <f>CONCATENATE(Inhalt_K7!SEL52,"   ",Inhalt_K7!SEM52)</f>
        <v xml:space="preserve">   </v>
      </c>
      <c r="SEL38" s="81" t="str">
        <f>CONCATENATE(Inhalt_K7!SEM52,"   ",Inhalt_K7!SEN52)</f>
        <v xml:space="preserve">   </v>
      </c>
      <c r="SEM38" s="81" t="str">
        <f>CONCATENATE(Inhalt_K7!SEN52,"   ",Inhalt_K7!SEO52)</f>
        <v xml:space="preserve">   </v>
      </c>
      <c r="SEN38" s="81" t="str">
        <f>CONCATENATE(Inhalt_K7!SEO52,"   ",Inhalt_K7!SEP52)</f>
        <v xml:space="preserve">   </v>
      </c>
      <c r="SEO38" s="81" t="str">
        <f>CONCATENATE(Inhalt_K7!SEP52,"   ",Inhalt_K7!SEQ52)</f>
        <v xml:space="preserve">   </v>
      </c>
      <c r="SEP38" s="81" t="str">
        <f>CONCATENATE(Inhalt_K7!SEQ52,"   ",Inhalt_K7!SER52)</f>
        <v xml:space="preserve">   </v>
      </c>
      <c r="SEQ38" s="81" t="str">
        <f>CONCATENATE(Inhalt_K7!SER52,"   ",Inhalt_K7!SES52)</f>
        <v xml:space="preserve">   </v>
      </c>
      <c r="SER38" s="81" t="str">
        <f>CONCATENATE(Inhalt_K7!SES52,"   ",Inhalt_K7!SET52)</f>
        <v xml:space="preserve">   </v>
      </c>
      <c r="SES38" s="81" t="str">
        <f>CONCATENATE(Inhalt_K7!SET52,"   ",Inhalt_K7!SEU52)</f>
        <v xml:space="preserve">   </v>
      </c>
      <c r="SET38" s="81" t="str">
        <f>CONCATENATE(Inhalt_K7!SEU52,"   ",Inhalt_K7!SEV52)</f>
        <v xml:space="preserve">   </v>
      </c>
      <c r="SEU38" s="81" t="str">
        <f>CONCATENATE(Inhalt_K7!SEV52,"   ",Inhalt_K7!SEW52)</f>
        <v xml:space="preserve">   </v>
      </c>
      <c r="SEV38" s="81" t="str">
        <f>CONCATENATE(Inhalt_K7!SEW52,"   ",Inhalt_K7!SEX52)</f>
        <v xml:space="preserve">   </v>
      </c>
      <c r="SEW38" s="81" t="str">
        <f>CONCATENATE(Inhalt_K7!SEX52,"   ",Inhalt_K7!SEY52)</f>
        <v xml:space="preserve">   </v>
      </c>
      <c r="SEX38" s="81" t="str">
        <f>CONCATENATE(Inhalt_K7!SEY52,"   ",Inhalt_K7!SEZ52)</f>
        <v xml:space="preserve">   </v>
      </c>
      <c r="SEY38" s="81" t="str">
        <f>CONCATENATE(Inhalt_K7!SEZ52,"   ",Inhalt_K7!SFA52)</f>
        <v xml:space="preserve">   </v>
      </c>
      <c r="SEZ38" s="81" t="str">
        <f>CONCATENATE(Inhalt_K7!SFA52,"   ",Inhalt_K7!SFB52)</f>
        <v xml:space="preserve">   </v>
      </c>
      <c r="SFA38" s="81" t="str">
        <f>CONCATENATE(Inhalt_K7!SFB52,"   ",Inhalt_K7!SFC52)</f>
        <v xml:space="preserve">   </v>
      </c>
      <c r="SFB38" s="81" t="str">
        <f>CONCATENATE(Inhalt_K7!SFC52,"   ",Inhalt_K7!SFD52)</f>
        <v xml:space="preserve">   </v>
      </c>
      <c r="SFC38" s="81" t="str">
        <f>CONCATENATE(Inhalt_K7!SFD52,"   ",Inhalt_K7!SFE52)</f>
        <v xml:space="preserve">   </v>
      </c>
      <c r="SFD38" s="81" t="str">
        <f>CONCATENATE(Inhalt_K7!SFE52,"   ",Inhalt_K7!SFF52)</f>
        <v xml:space="preserve">   </v>
      </c>
      <c r="SFE38" s="81" t="str">
        <f>CONCATENATE(Inhalt_K7!SFF52,"   ",Inhalt_K7!SFG52)</f>
        <v xml:space="preserve">   </v>
      </c>
      <c r="SFF38" s="81" t="str">
        <f>CONCATENATE(Inhalt_K7!SFG52,"   ",Inhalt_K7!SFH52)</f>
        <v xml:space="preserve">   </v>
      </c>
      <c r="SFG38" s="81" t="str">
        <f>CONCATENATE(Inhalt_K7!SFH52,"   ",Inhalt_K7!SFI52)</f>
        <v xml:space="preserve">   </v>
      </c>
      <c r="SFH38" s="81" t="str">
        <f>CONCATENATE(Inhalt_K7!SFI52,"   ",Inhalt_K7!SFJ52)</f>
        <v xml:space="preserve">   </v>
      </c>
      <c r="SFI38" s="81" t="str">
        <f>CONCATENATE(Inhalt_K7!SFJ52,"   ",Inhalt_K7!SFK52)</f>
        <v xml:space="preserve">   </v>
      </c>
      <c r="SFJ38" s="81" t="str">
        <f>CONCATENATE(Inhalt_K7!SFK52,"   ",Inhalt_K7!SFL52)</f>
        <v xml:space="preserve">   </v>
      </c>
      <c r="SFK38" s="81" t="str">
        <f>CONCATENATE(Inhalt_K7!SFL52,"   ",Inhalt_K7!SFM52)</f>
        <v xml:space="preserve">   </v>
      </c>
      <c r="SFL38" s="81" t="str">
        <f>CONCATENATE(Inhalt_K7!SFM52,"   ",Inhalt_K7!SFN52)</f>
        <v xml:space="preserve">   </v>
      </c>
      <c r="SFM38" s="81" t="str">
        <f>CONCATENATE(Inhalt_K7!SFN52,"   ",Inhalt_K7!SFO52)</f>
        <v xml:space="preserve">   </v>
      </c>
      <c r="SFN38" s="81" t="str">
        <f>CONCATENATE(Inhalt_K7!SFO52,"   ",Inhalt_K7!SFP52)</f>
        <v xml:space="preserve">   </v>
      </c>
      <c r="SFO38" s="81" t="str">
        <f>CONCATENATE(Inhalt_K7!SFP52,"   ",Inhalt_K7!SFQ52)</f>
        <v xml:space="preserve">   </v>
      </c>
      <c r="SFP38" s="81" t="str">
        <f>CONCATENATE(Inhalt_K7!SFQ52,"   ",Inhalt_K7!SFR52)</f>
        <v xml:space="preserve">   </v>
      </c>
      <c r="SFQ38" s="81" t="str">
        <f>CONCATENATE(Inhalt_K7!SFR52,"   ",Inhalt_K7!SFS52)</f>
        <v xml:space="preserve">   </v>
      </c>
      <c r="SFR38" s="81" t="str">
        <f>CONCATENATE(Inhalt_K7!SFS52,"   ",Inhalt_K7!SFT52)</f>
        <v xml:space="preserve">   </v>
      </c>
      <c r="SFS38" s="81" t="str">
        <f>CONCATENATE(Inhalt_K7!SFT52,"   ",Inhalt_K7!SFU52)</f>
        <v xml:space="preserve">   </v>
      </c>
      <c r="SFT38" s="81" t="str">
        <f>CONCATENATE(Inhalt_K7!SFU52,"   ",Inhalt_K7!SFV52)</f>
        <v xml:space="preserve">   </v>
      </c>
      <c r="SFU38" s="81" t="str">
        <f>CONCATENATE(Inhalt_K7!SFV52,"   ",Inhalt_K7!SFW52)</f>
        <v xml:space="preserve">   </v>
      </c>
      <c r="SFV38" s="81" t="str">
        <f>CONCATENATE(Inhalt_K7!SFW52,"   ",Inhalt_K7!SFX52)</f>
        <v xml:space="preserve">   </v>
      </c>
      <c r="SFW38" s="81" t="str">
        <f>CONCATENATE(Inhalt_K7!SFX52,"   ",Inhalt_K7!SFY52)</f>
        <v xml:space="preserve">   </v>
      </c>
      <c r="SFX38" s="81" t="str">
        <f>CONCATENATE(Inhalt_K7!SFY52,"   ",Inhalt_K7!SFZ52)</f>
        <v xml:space="preserve">   </v>
      </c>
      <c r="SFY38" s="81" t="str">
        <f>CONCATENATE(Inhalt_K7!SFZ52,"   ",Inhalt_K7!SGA52)</f>
        <v xml:space="preserve">   </v>
      </c>
      <c r="SFZ38" s="81" t="str">
        <f>CONCATENATE(Inhalt_K7!SGA52,"   ",Inhalt_K7!SGB52)</f>
        <v xml:space="preserve">   </v>
      </c>
      <c r="SGA38" s="81" t="str">
        <f>CONCATENATE(Inhalt_K7!SGB52,"   ",Inhalt_K7!SGC52)</f>
        <v xml:space="preserve">   </v>
      </c>
      <c r="SGB38" s="81" t="str">
        <f>CONCATENATE(Inhalt_K7!SGC52,"   ",Inhalt_K7!SGD52)</f>
        <v xml:space="preserve">   </v>
      </c>
      <c r="SGC38" s="81" t="str">
        <f>CONCATENATE(Inhalt_K7!SGD52,"   ",Inhalt_K7!SGE52)</f>
        <v xml:space="preserve">   </v>
      </c>
      <c r="SGD38" s="81" t="str">
        <f>CONCATENATE(Inhalt_K7!SGE52,"   ",Inhalt_K7!SGF52)</f>
        <v xml:space="preserve">   </v>
      </c>
      <c r="SGE38" s="81" t="str">
        <f>CONCATENATE(Inhalt_K7!SGF52,"   ",Inhalt_K7!SGG52)</f>
        <v xml:space="preserve">   </v>
      </c>
      <c r="SGF38" s="81" t="str">
        <f>CONCATENATE(Inhalt_K7!SGG52,"   ",Inhalt_K7!SGH52)</f>
        <v xml:space="preserve">   </v>
      </c>
      <c r="SGG38" s="81" t="str">
        <f>CONCATENATE(Inhalt_K7!SGH52,"   ",Inhalt_K7!SGI52)</f>
        <v xml:space="preserve">   </v>
      </c>
      <c r="SGH38" s="81" t="str">
        <f>CONCATENATE(Inhalt_K7!SGI52,"   ",Inhalt_K7!SGJ52)</f>
        <v xml:space="preserve">   </v>
      </c>
      <c r="SGI38" s="81" t="str">
        <f>CONCATENATE(Inhalt_K7!SGJ52,"   ",Inhalt_K7!SGK52)</f>
        <v xml:space="preserve">   </v>
      </c>
      <c r="SGJ38" s="81" t="str">
        <f>CONCATENATE(Inhalt_K7!SGK52,"   ",Inhalt_K7!SGL52)</f>
        <v xml:space="preserve">   </v>
      </c>
      <c r="SGK38" s="81" t="str">
        <f>CONCATENATE(Inhalt_K7!SGL52,"   ",Inhalt_K7!SGM52)</f>
        <v xml:space="preserve">   </v>
      </c>
      <c r="SGL38" s="81" t="str">
        <f>CONCATENATE(Inhalt_K7!SGM52,"   ",Inhalt_K7!SGN52)</f>
        <v xml:space="preserve">   </v>
      </c>
      <c r="SGM38" s="81" t="str">
        <f>CONCATENATE(Inhalt_K7!SGN52,"   ",Inhalt_K7!SGO52)</f>
        <v xml:space="preserve">   </v>
      </c>
      <c r="SGN38" s="81" t="str">
        <f>CONCATENATE(Inhalt_K7!SGO52,"   ",Inhalt_K7!SGP52)</f>
        <v xml:space="preserve">   </v>
      </c>
      <c r="SGO38" s="81" t="str">
        <f>CONCATENATE(Inhalt_K7!SGP52,"   ",Inhalt_K7!SGQ52)</f>
        <v xml:space="preserve">   </v>
      </c>
      <c r="SGP38" s="81" t="str">
        <f>CONCATENATE(Inhalt_K7!SGQ52,"   ",Inhalt_K7!SGR52)</f>
        <v xml:space="preserve">   </v>
      </c>
      <c r="SGQ38" s="81" t="str">
        <f>CONCATENATE(Inhalt_K7!SGR52,"   ",Inhalt_K7!SGS52)</f>
        <v xml:space="preserve">   </v>
      </c>
      <c r="SGR38" s="81" t="str">
        <f>CONCATENATE(Inhalt_K7!SGS52,"   ",Inhalt_K7!SGT52)</f>
        <v xml:space="preserve">   </v>
      </c>
      <c r="SGS38" s="81" t="str">
        <f>CONCATENATE(Inhalt_K7!SGT52,"   ",Inhalt_K7!SGU52)</f>
        <v xml:space="preserve">   </v>
      </c>
      <c r="SGT38" s="81" t="str">
        <f>CONCATENATE(Inhalt_K7!SGU52,"   ",Inhalt_K7!SGV52)</f>
        <v xml:space="preserve">   </v>
      </c>
      <c r="SGU38" s="81" t="str">
        <f>CONCATENATE(Inhalt_K7!SGV52,"   ",Inhalt_K7!SGW52)</f>
        <v xml:space="preserve">   </v>
      </c>
      <c r="SGV38" s="81" t="str">
        <f>CONCATENATE(Inhalt_K7!SGW52,"   ",Inhalt_K7!SGX52)</f>
        <v xml:space="preserve">   </v>
      </c>
      <c r="SGW38" s="81" t="str">
        <f>CONCATENATE(Inhalt_K7!SGX52,"   ",Inhalt_K7!SGY52)</f>
        <v xml:space="preserve">   </v>
      </c>
      <c r="SGX38" s="81" t="str">
        <f>CONCATENATE(Inhalt_K7!SGY52,"   ",Inhalt_K7!SGZ52)</f>
        <v xml:space="preserve">   </v>
      </c>
      <c r="SGY38" s="81" t="str">
        <f>CONCATENATE(Inhalt_K7!SGZ52,"   ",Inhalt_K7!SHA52)</f>
        <v xml:space="preserve">   </v>
      </c>
      <c r="SGZ38" s="81" t="str">
        <f>CONCATENATE(Inhalt_K7!SHA52,"   ",Inhalt_K7!SHB52)</f>
        <v xml:space="preserve">   </v>
      </c>
      <c r="SHA38" s="81" t="str">
        <f>CONCATENATE(Inhalt_K7!SHB52,"   ",Inhalt_K7!SHC52)</f>
        <v xml:space="preserve">   </v>
      </c>
      <c r="SHB38" s="81" t="str">
        <f>CONCATENATE(Inhalt_K7!SHC52,"   ",Inhalt_K7!SHD52)</f>
        <v xml:space="preserve">   </v>
      </c>
      <c r="SHC38" s="81" t="str">
        <f>CONCATENATE(Inhalt_K7!SHD52,"   ",Inhalt_K7!SHE52)</f>
        <v xml:space="preserve">   </v>
      </c>
      <c r="SHD38" s="81" t="str">
        <f>CONCATENATE(Inhalt_K7!SHE52,"   ",Inhalt_K7!SHF52)</f>
        <v xml:space="preserve">   </v>
      </c>
      <c r="SHE38" s="81" t="str">
        <f>CONCATENATE(Inhalt_K7!SHF52,"   ",Inhalt_K7!SHG52)</f>
        <v xml:space="preserve">   </v>
      </c>
      <c r="SHF38" s="81" t="str">
        <f>CONCATENATE(Inhalt_K7!SHG52,"   ",Inhalt_K7!SHH52)</f>
        <v xml:space="preserve">   </v>
      </c>
      <c r="SHG38" s="81" t="str">
        <f>CONCATENATE(Inhalt_K7!SHH52,"   ",Inhalt_K7!SHI52)</f>
        <v xml:space="preserve">   </v>
      </c>
      <c r="SHH38" s="81" t="str">
        <f>CONCATENATE(Inhalt_K7!SHI52,"   ",Inhalt_K7!SHJ52)</f>
        <v xml:space="preserve">   </v>
      </c>
      <c r="SHI38" s="81" t="str">
        <f>CONCATENATE(Inhalt_K7!SHJ52,"   ",Inhalt_K7!SHK52)</f>
        <v xml:space="preserve">   </v>
      </c>
      <c r="SHJ38" s="81" t="str">
        <f>CONCATENATE(Inhalt_K7!SHK52,"   ",Inhalt_K7!SHL52)</f>
        <v xml:space="preserve">   </v>
      </c>
      <c r="SHK38" s="81" t="str">
        <f>CONCATENATE(Inhalt_K7!SHL52,"   ",Inhalt_K7!SHM52)</f>
        <v xml:space="preserve">   </v>
      </c>
      <c r="SHL38" s="81" t="str">
        <f>CONCATENATE(Inhalt_K7!SHM52,"   ",Inhalt_K7!SHN52)</f>
        <v xml:space="preserve">   </v>
      </c>
      <c r="SHM38" s="81" t="str">
        <f>CONCATENATE(Inhalt_K7!SHN52,"   ",Inhalt_K7!SHO52)</f>
        <v xml:space="preserve">   </v>
      </c>
      <c r="SHN38" s="81" t="str">
        <f>CONCATENATE(Inhalt_K7!SHO52,"   ",Inhalt_K7!SHP52)</f>
        <v xml:space="preserve">   </v>
      </c>
      <c r="SHO38" s="81" t="str">
        <f>CONCATENATE(Inhalt_K7!SHP52,"   ",Inhalt_K7!SHQ52)</f>
        <v xml:space="preserve">   </v>
      </c>
      <c r="SHP38" s="81" t="str">
        <f>CONCATENATE(Inhalt_K7!SHQ52,"   ",Inhalt_K7!SHR52)</f>
        <v xml:space="preserve">   </v>
      </c>
      <c r="SHQ38" s="81" t="str">
        <f>CONCATENATE(Inhalt_K7!SHR52,"   ",Inhalt_K7!SHS52)</f>
        <v xml:space="preserve">   </v>
      </c>
      <c r="SHR38" s="81" t="str">
        <f>CONCATENATE(Inhalt_K7!SHS52,"   ",Inhalt_K7!SHT52)</f>
        <v xml:space="preserve">   </v>
      </c>
      <c r="SHS38" s="81" t="str">
        <f>CONCATENATE(Inhalt_K7!SHT52,"   ",Inhalt_K7!SHU52)</f>
        <v xml:space="preserve">   </v>
      </c>
      <c r="SHT38" s="81" t="str">
        <f>CONCATENATE(Inhalt_K7!SHU52,"   ",Inhalt_K7!SHV52)</f>
        <v xml:space="preserve">   </v>
      </c>
      <c r="SHU38" s="81" t="str">
        <f>CONCATENATE(Inhalt_K7!SHV52,"   ",Inhalt_K7!SHW52)</f>
        <v xml:space="preserve">   </v>
      </c>
      <c r="SHV38" s="81" t="str">
        <f>CONCATENATE(Inhalt_K7!SHW52,"   ",Inhalt_K7!SHX52)</f>
        <v xml:space="preserve">   </v>
      </c>
      <c r="SHW38" s="81" t="str">
        <f>CONCATENATE(Inhalt_K7!SHX52,"   ",Inhalt_K7!SHY52)</f>
        <v xml:space="preserve">   </v>
      </c>
      <c r="SHX38" s="81" t="str">
        <f>CONCATENATE(Inhalt_K7!SHY52,"   ",Inhalt_K7!SHZ52)</f>
        <v xml:space="preserve">   </v>
      </c>
      <c r="SHY38" s="81" t="str">
        <f>CONCATENATE(Inhalt_K7!SHZ52,"   ",Inhalt_K7!SIA52)</f>
        <v xml:space="preserve">   </v>
      </c>
      <c r="SHZ38" s="81" t="str">
        <f>CONCATENATE(Inhalt_K7!SIA52,"   ",Inhalt_K7!SIB52)</f>
        <v xml:space="preserve">   </v>
      </c>
      <c r="SIA38" s="81" t="str">
        <f>CONCATENATE(Inhalt_K7!SIB52,"   ",Inhalt_K7!SIC52)</f>
        <v xml:space="preserve">   </v>
      </c>
      <c r="SIB38" s="81" t="str">
        <f>CONCATENATE(Inhalt_K7!SIC52,"   ",Inhalt_K7!SID52)</f>
        <v xml:space="preserve">   </v>
      </c>
      <c r="SIC38" s="81" t="str">
        <f>CONCATENATE(Inhalt_K7!SID52,"   ",Inhalt_K7!SIE52)</f>
        <v xml:space="preserve">   </v>
      </c>
      <c r="SID38" s="81" t="str">
        <f>CONCATENATE(Inhalt_K7!SIE52,"   ",Inhalt_K7!SIF52)</f>
        <v xml:space="preserve">   </v>
      </c>
      <c r="SIE38" s="81" t="str">
        <f>CONCATENATE(Inhalt_K7!SIF52,"   ",Inhalt_K7!SIG52)</f>
        <v xml:space="preserve">   </v>
      </c>
      <c r="SIF38" s="81" t="str">
        <f>CONCATENATE(Inhalt_K7!SIG52,"   ",Inhalt_K7!SIH52)</f>
        <v xml:space="preserve">   </v>
      </c>
      <c r="SIG38" s="81" t="str">
        <f>CONCATENATE(Inhalt_K7!SIH52,"   ",Inhalt_K7!SII52)</f>
        <v xml:space="preserve">   </v>
      </c>
      <c r="SIH38" s="81" t="str">
        <f>CONCATENATE(Inhalt_K7!SII52,"   ",Inhalt_K7!SIJ52)</f>
        <v xml:space="preserve">   </v>
      </c>
      <c r="SII38" s="81" t="str">
        <f>CONCATENATE(Inhalt_K7!SIJ52,"   ",Inhalt_K7!SIK52)</f>
        <v xml:space="preserve">   </v>
      </c>
      <c r="SIJ38" s="81" t="str">
        <f>CONCATENATE(Inhalt_K7!SIK52,"   ",Inhalt_K7!SIL52)</f>
        <v xml:space="preserve">   </v>
      </c>
      <c r="SIK38" s="81" t="str">
        <f>CONCATENATE(Inhalt_K7!SIL52,"   ",Inhalt_K7!SIM52)</f>
        <v xml:space="preserve">   </v>
      </c>
      <c r="SIL38" s="81" t="str">
        <f>CONCATENATE(Inhalt_K7!SIM52,"   ",Inhalt_K7!SIN52)</f>
        <v xml:space="preserve">   </v>
      </c>
      <c r="SIM38" s="81" t="str">
        <f>CONCATENATE(Inhalt_K7!SIN52,"   ",Inhalt_K7!SIO52)</f>
        <v xml:space="preserve">   </v>
      </c>
      <c r="SIN38" s="81" t="str">
        <f>CONCATENATE(Inhalt_K7!SIO52,"   ",Inhalt_K7!SIP52)</f>
        <v xml:space="preserve">   </v>
      </c>
      <c r="SIO38" s="81" t="str">
        <f>CONCATENATE(Inhalt_K7!SIP52,"   ",Inhalt_K7!SIQ52)</f>
        <v xml:space="preserve">   </v>
      </c>
      <c r="SIP38" s="81" t="str">
        <f>CONCATENATE(Inhalt_K7!SIQ52,"   ",Inhalt_K7!SIR52)</f>
        <v xml:space="preserve">   </v>
      </c>
      <c r="SIQ38" s="81" t="str">
        <f>CONCATENATE(Inhalt_K7!SIR52,"   ",Inhalt_K7!SIS52)</f>
        <v xml:space="preserve">   </v>
      </c>
      <c r="SIR38" s="81" t="str">
        <f>CONCATENATE(Inhalt_K7!SIS52,"   ",Inhalt_K7!SIT52)</f>
        <v xml:space="preserve">   </v>
      </c>
      <c r="SIS38" s="81" t="str">
        <f>CONCATENATE(Inhalt_K7!SIT52,"   ",Inhalt_K7!SIU52)</f>
        <v xml:space="preserve">   </v>
      </c>
      <c r="SIT38" s="81" t="str">
        <f>CONCATENATE(Inhalt_K7!SIU52,"   ",Inhalt_K7!SIV52)</f>
        <v xml:space="preserve">   </v>
      </c>
      <c r="SIU38" s="81" t="str">
        <f>CONCATENATE(Inhalt_K7!SIV52,"   ",Inhalt_K7!SIW52)</f>
        <v xml:space="preserve">   </v>
      </c>
      <c r="SIV38" s="81" t="str">
        <f>CONCATENATE(Inhalt_K7!SIW52,"   ",Inhalt_K7!SIX52)</f>
        <v xml:space="preserve">   </v>
      </c>
      <c r="SIW38" s="81" t="str">
        <f>CONCATENATE(Inhalt_K7!SIX52,"   ",Inhalt_K7!SIY52)</f>
        <v xml:space="preserve">   </v>
      </c>
      <c r="SIX38" s="81" t="str">
        <f>CONCATENATE(Inhalt_K7!SIY52,"   ",Inhalt_K7!SIZ52)</f>
        <v xml:space="preserve">   </v>
      </c>
      <c r="SIY38" s="81" t="str">
        <f>CONCATENATE(Inhalt_K7!SIZ52,"   ",Inhalt_K7!SJA52)</f>
        <v xml:space="preserve">   </v>
      </c>
      <c r="SIZ38" s="81" t="str">
        <f>CONCATENATE(Inhalt_K7!SJA52,"   ",Inhalt_K7!SJB52)</f>
        <v xml:space="preserve">   </v>
      </c>
      <c r="SJA38" s="81" t="str">
        <f>CONCATENATE(Inhalt_K7!SJB52,"   ",Inhalt_K7!SJC52)</f>
        <v xml:space="preserve">   </v>
      </c>
      <c r="SJB38" s="81" t="str">
        <f>CONCATENATE(Inhalt_K7!SJC52,"   ",Inhalt_K7!SJD52)</f>
        <v xml:space="preserve">   </v>
      </c>
      <c r="SJC38" s="81" t="str">
        <f>CONCATENATE(Inhalt_K7!SJD52,"   ",Inhalt_K7!SJE52)</f>
        <v xml:space="preserve">   </v>
      </c>
      <c r="SJD38" s="81" t="str">
        <f>CONCATENATE(Inhalt_K7!SJE52,"   ",Inhalt_K7!SJF52)</f>
        <v xml:space="preserve">   </v>
      </c>
      <c r="SJE38" s="81" t="str">
        <f>CONCATENATE(Inhalt_K7!SJF52,"   ",Inhalt_K7!SJG52)</f>
        <v xml:space="preserve">   </v>
      </c>
      <c r="SJF38" s="81" t="str">
        <f>CONCATENATE(Inhalt_K7!SJG52,"   ",Inhalt_K7!SJH52)</f>
        <v xml:space="preserve">   </v>
      </c>
      <c r="SJG38" s="81" t="str">
        <f>CONCATENATE(Inhalt_K7!SJH52,"   ",Inhalt_K7!SJI52)</f>
        <v xml:space="preserve">   </v>
      </c>
      <c r="SJH38" s="81" t="str">
        <f>CONCATENATE(Inhalt_K7!SJI52,"   ",Inhalt_K7!SJJ52)</f>
        <v xml:space="preserve">   </v>
      </c>
      <c r="SJI38" s="81" t="str">
        <f>CONCATENATE(Inhalt_K7!SJJ52,"   ",Inhalt_K7!SJK52)</f>
        <v xml:space="preserve">   </v>
      </c>
      <c r="SJJ38" s="81" t="str">
        <f>CONCATENATE(Inhalt_K7!SJK52,"   ",Inhalt_K7!SJL52)</f>
        <v xml:space="preserve">   </v>
      </c>
      <c r="SJK38" s="81" t="str">
        <f>CONCATENATE(Inhalt_K7!SJL52,"   ",Inhalt_K7!SJM52)</f>
        <v xml:space="preserve">   </v>
      </c>
      <c r="SJL38" s="81" t="str">
        <f>CONCATENATE(Inhalt_K7!SJM52,"   ",Inhalt_K7!SJN52)</f>
        <v xml:space="preserve">   </v>
      </c>
      <c r="SJM38" s="81" t="str">
        <f>CONCATENATE(Inhalt_K7!SJN52,"   ",Inhalt_K7!SJO52)</f>
        <v xml:space="preserve">   </v>
      </c>
      <c r="SJN38" s="81" t="str">
        <f>CONCATENATE(Inhalt_K7!SJO52,"   ",Inhalt_K7!SJP52)</f>
        <v xml:space="preserve">   </v>
      </c>
      <c r="SJO38" s="81" t="str">
        <f>CONCATENATE(Inhalt_K7!SJP52,"   ",Inhalt_K7!SJQ52)</f>
        <v xml:space="preserve">   </v>
      </c>
      <c r="SJP38" s="81" t="str">
        <f>CONCATENATE(Inhalt_K7!SJQ52,"   ",Inhalt_K7!SJR52)</f>
        <v xml:space="preserve">   </v>
      </c>
      <c r="SJQ38" s="81" t="str">
        <f>CONCATENATE(Inhalt_K7!SJR52,"   ",Inhalt_K7!SJS52)</f>
        <v xml:space="preserve">   </v>
      </c>
      <c r="SJR38" s="81" t="str">
        <f>CONCATENATE(Inhalt_K7!SJS52,"   ",Inhalt_K7!SJT52)</f>
        <v xml:space="preserve">   </v>
      </c>
      <c r="SJS38" s="81" t="str">
        <f>CONCATENATE(Inhalt_K7!SJT52,"   ",Inhalt_K7!SJU52)</f>
        <v xml:space="preserve">   </v>
      </c>
      <c r="SJT38" s="81" t="str">
        <f>CONCATENATE(Inhalt_K7!SJU52,"   ",Inhalt_K7!SJV52)</f>
        <v xml:space="preserve">   </v>
      </c>
      <c r="SJU38" s="81" t="str">
        <f>CONCATENATE(Inhalt_K7!SJV52,"   ",Inhalt_K7!SJW52)</f>
        <v xml:space="preserve">   </v>
      </c>
      <c r="SJV38" s="81" t="str">
        <f>CONCATENATE(Inhalt_K7!SJW52,"   ",Inhalt_K7!SJX52)</f>
        <v xml:space="preserve">   </v>
      </c>
      <c r="SJW38" s="81" t="str">
        <f>CONCATENATE(Inhalt_K7!SJX52,"   ",Inhalt_K7!SJY52)</f>
        <v xml:space="preserve">   </v>
      </c>
      <c r="SJX38" s="81" t="str">
        <f>CONCATENATE(Inhalt_K7!SJY52,"   ",Inhalt_K7!SJZ52)</f>
        <v xml:space="preserve">   </v>
      </c>
      <c r="SJY38" s="81" t="str">
        <f>CONCATENATE(Inhalt_K7!SJZ52,"   ",Inhalt_K7!SKA52)</f>
        <v xml:space="preserve">   </v>
      </c>
      <c r="SJZ38" s="81" t="str">
        <f>CONCATENATE(Inhalt_K7!SKA52,"   ",Inhalt_K7!SKB52)</f>
        <v xml:space="preserve">   </v>
      </c>
      <c r="SKA38" s="81" t="str">
        <f>CONCATENATE(Inhalt_K7!SKB52,"   ",Inhalt_K7!SKC52)</f>
        <v xml:space="preserve">   </v>
      </c>
      <c r="SKB38" s="81" t="str">
        <f>CONCATENATE(Inhalt_K7!SKC52,"   ",Inhalt_K7!SKD52)</f>
        <v xml:space="preserve">   </v>
      </c>
      <c r="SKC38" s="81" t="str">
        <f>CONCATENATE(Inhalt_K7!SKD52,"   ",Inhalt_K7!SKE52)</f>
        <v xml:space="preserve">   </v>
      </c>
      <c r="SKD38" s="81" t="str">
        <f>CONCATENATE(Inhalt_K7!SKE52,"   ",Inhalt_K7!SKF52)</f>
        <v xml:space="preserve">   </v>
      </c>
      <c r="SKE38" s="81" t="str">
        <f>CONCATENATE(Inhalt_K7!SKF52,"   ",Inhalt_K7!SKG52)</f>
        <v xml:space="preserve">   </v>
      </c>
      <c r="SKF38" s="81" t="str">
        <f>CONCATENATE(Inhalt_K7!SKG52,"   ",Inhalt_K7!SKH52)</f>
        <v xml:space="preserve">   </v>
      </c>
      <c r="SKG38" s="81" t="str">
        <f>CONCATENATE(Inhalt_K7!SKH52,"   ",Inhalt_K7!SKI52)</f>
        <v xml:space="preserve">   </v>
      </c>
      <c r="SKH38" s="81" t="str">
        <f>CONCATENATE(Inhalt_K7!SKI52,"   ",Inhalt_K7!SKJ52)</f>
        <v xml:space="preserve">   </v>
      </c>
      <c r="SKI38" s="81" t="str">
        <f>CONCATENATE(Inhalt_K7!SKJ52,"   ",Inhalt_K7!SKK52)</f>
        <v xml:space="preserve">   </v>
      </c>
      <c r="SKJ38" s="81" t="str">
        <f>CONCATENATE(Inhalt_K7!SKK52,"   ",Inhalt_K7!SKL52)</f>
        <v xml:space="preserve">   </v>
      </c>
      <c r="SKK38" s="81" t="str">
        <f>CONCATENATE(Inhalt_K7!SKL52,"   ",Inhalt_K7!SKM52)</f>
        <v xml:space="preserve">   </v>
      </c>
      <c r="SKL38" s="81" t="str">
        <f>CONCATENATE(Inhalt_K7!SKM52,"   ",Inhalt_K7!SKN52)</f>
        <v xml:space="preserve">   </v>
      </c>
      <c r="SKM38" s="81" t="str">
        <f>CONCATENATE(Inhalt_K7!SKN52,"   ",Inhalt_K7!SKO52)</f>
        <v xml:space="preserve">   </v>
      </c>
      <c r="SKN38" s="81" t="str">
        <f>CONCATENATE(Inhalt_K7!SKO52,"   ",Inhalt_K7!SKP52)</f>
        <v xml:space="preserve">   </v>
      </c>
      <c r="SKO38" s="81" t="str">
        <f>CONCATENATE(Inhalt_K7!SKP52,"   ",Inhalt_K7!SKQ52)</f>
        <v xml:space="preserve">   </v>
      </c>
      <c r="SKP38" s="81" t="str">
        <f>CONCATENATE(Inhalt_K7!SKQ52,"   ",Inhalt_K7!SKR52)</f>
        <v xml:space="preserve">   </v>
      </c>
      <c r="SKQ38" s="81" t="str">
        <f>CONCATENATE(Inhalt_K7!SKR52,"   ",Inhalt_K7!SKS52)</f>
        <v xml:space="preserve">   </v>
      </c>
      <c r="SKR38" s="81" t="str">
        <f>CONCATENATE(Inhalt_K7!SKS52,"   ",Inhalt_K7!SKT52)</f>
        <v xml:space="preserve">   </v>
      </c>
      <c r="SKS38" s="81" t="str">
        <f>CONCATENATE(Inhalt_K7!SKT52,"   ",Inhalt_K7!SKU52)</f>
        <v xml:space="preserve">   </v>
      </c>
      <c r="SKT38" s="81" t="str">
        <f>CONCATENATE(Inhalt_K7!SKU52,"   ",Inhalt_K7!SKV52)</f>
        <v xml:space="preserve">   </v>
      </c>
      <c r="SKU38" s="81" t="str">
        <f>CONCATENATE(Inhalt_K7!SKV52,"   ",Inhalt_K7!SKW52)</f>
        <v xml:space="preserve">   </v>
      </c>
      <c r="SKV38" s="81" t="str">
        <f>CONCATENATE(Inhalt_K7!SKW52,"   ",Inhalt_K7!SKX52)</f>
        <v xml:space="preserve">   </v>
      </c>
      <c r="SKW38" s="81" t="str">
        <f>CONCATENATE(Inhalt_K7!SKX52,"   ",Inhalt_K7!SKY52)</f>
        <v xml:space="preserve">   </v>
      </c>
      <c r="SKX38" s="81" t="str">
        <f>CONCATENATE(Inhalt_K7!SKY52,"   ",Inhalt_K7!SKZ52)</f>
        <v xml:space="preserve">   </v>
      </c>
      <c r="SKY38" s="81" t="str">
        <f>CONCATENATE(Inhalt_K7!SKZ52,"   ",Inhalt_K7!SLA52)</f>
        <v xml:space="preserve">   </v>
      </c>
      <c r="SKZ38" s="81" t="str">
        <f>CONCATENATE(Inhalt_K7!SLA52,"   ",Inhalt_K7!SLB52)</f>
        <v xml:space="preserve">   </v>
      </c>
      <c r="SLA38" s="81" t="str">
        <f>CONCATENATE(Inhalt_K7!SLB52,"   ",Inhalt_K7!SLC52)</f>
        <v xml:space="preserve">   </v>
      </c>
      <c r="SLB38" s="81" t="str">
        <f>CONCATENATE(Inhalt_K7!SLC52,"   ",Inhalt_K7!SLD52)</f>
        <v xml:space="preserve">   </v>
      </c>
      <c r="SLC38" s="81" t="str">
        <f>CONCATENATE(Inhalt_K7!SLD52,"   ",Inhalt_K7!SLE52)</f>
        <v xml:space="preserve">   </v>
      </c>
      <c r="SLD38" s="81" t="str">
        <f>CONCATENATE(Inhalt_K7!SLE52,"   ",Inhalt_K7!SLF52)</f>
        <v xml:space="preserve">   </v>
      </c>
      <c r="SLE38" s="81" t="str">
        <f>CONCATENATE(Inhalt_K7!SLF52,"   ",Inhalt_K7!SLG52)</f>
        <v xml:space="preserve">   </v>
      </c>
      <c r="SLF38" s="81" t="str">
        <f>CONCATENATE(Inhalt_K7!SLG52,"   ",Inhalt_K7!SLH52)</f>
        <v xml:space="preserve">   </v>
      </c>
      <c r="SLG38" s="81" t="str">
        <f>CONCATENATE(Inhalt_K7!SLH52,"   ",Inhalt_K7!SLI52)</f>
        <v xml:space="preserve">   </v>
      </c>
      <c r="SLH38" s="81" t="str">
        <f>CONCATENATE(Inhalt_K7!SLI52,"   ",Inhalt_K7!SLJ52)</f>
        <v xml:space="preserve">   </v>
      </c>
      <c r="SLI38" s="81" t="str">
        <f>CONCATENATE(Inhalt_K7!SLJ52,"   ",Inhalt_K7!SLK52)</f>
        <v xml:space="preserve">   </v>
      </c>
      <c r="SLJ38" s="81" t="str">
        <f>CONCATENATE(Inhalt_K7!SLK52,"   ",Inhalt_K7!SLL52)</f>
        <v xml:space="preserve">   </v>
      </c>
      <c r="SLK38" s="81" t="str">
        <f>CONCATENATE(Inhalt_K7!SLL52,"   ",Inhalt_K7!SLM52)</f>
        <v xml:space="preserve">   </v>
      </c>
      <c r="SLL38" s="81" t="str">
        <f>CONCATENATE(Inhalt_K7!SLM52,"   ",Inhalt_K7!SLN52)</f>
        <v xml:space="preserve">   </v>
      </c>
      <c r="SLM38" s="81" t="str">
        <f>CONCATENATE(Inhalt_K7!SLN52,"   ",Inhalt_K7!SLO52)</f>
        <v xml:space="preserve">   </v>
      </c>
      <c r="SLN38" s="81" t="str">
        <f>CONCATENATE(Inhalt_K7!SLO52,"   ",Inhalt_K7!SLP52)</f>
        <v xml:space="preserve">   </v>
      </c>
      <c r="SLO38" s="81" t="str">
        <f>CONCATENATE(Inhalt_K7!SLP52,"   ",Inhalt_K7!SLQ52)</f>
        <v xml:space="preserve">   </v>
      </c>
      <c r="SLP38" s="81" t="str">
        <f>CONCATENATE(Inhalt_K7!SLQ52,"   ",Inhalt_K7!SLR52)</f>
        <v xml:space="preserve">   </v>
      </c>
      <c r="SLQ38" s="81" t="str">
        <f>CONCATENATE(Inhalt_K7!SLR52,"   ",Inhalt_K7!SLS52)</f>
        <v xml:space="preserve">   </v>
      </c>
      <c r="SLR38" s="81" t="str">
        <f>CONCATENATE(Inhalt_K7!SLS52,"   ",Inhalt_K7!SLT52)</f>
        <v xml:space="preserve">   </v>
      </c>
      <c r="SLS38" s="81" t="str">
        <f>CONCATENATE(Inhalt_K7!SLT52,"   ",Inhalt_K7!SLU52)</f>
        <v xml:space="preserve">   </v>
      </c>
      <c r="SLT38" s="81" t="str">
        <f>CONCATENATE(Inhalt_K7!SLU52,"   ",Inhalt_K7!SLV52)</f>
        <v xml:space="preserve">   </v>
      </c>
      <c r="SLU38" s="81" t="str">
        <f>CONCATENATE(Inhalt_K7!SLV52,"   ",Inhalt_K7!SLW52)</f>
        <v xml:space="preserve">   </v>
      </c>
      <c r="SLV38" s="81" t="str">
        <f>CONCATENATE(Inhalt_K7!SLW52,"   ",Inhalt_K7!SLX52)</f>
        <v xml:space="preserve">   </v>
      </c>
      <c r="SLW38" s="81" t="str">
        <f>CONCATENATE(Inhalt_K7!SLX52,"   ",Inhalt_K7!SLY52)</f>
        <v xml:space="preserve">   </v>
      </c>
      <c r="SLX38" s="81" t="str">
        <f>CONCATENATE(Inhalt_K7!SLY52,"   ",Inhalt_K7!SLZ52)</f>
        <v xml:space="preserve">   </v>
      </c>
      <c r="SLY38" s="81" t="str">
        <f>CONCATENATE(Inhalt_K7!SLZ52,"   ",Inhalt_K7!SMA52)</f>
        <v xml:space="preserve">   </v>
      </c>
      <c r="SLZ38" s="81" t="str">
        <f>CONCATENATE(Inhalt_K7!SMA52,"   ",Inhalt_K7!SMB52)</f>
        <v xml:space="preserve">   </v>
      </c>
      <c r="SMA38" s="81" t="str">
        <f>CONCATENATE(Inhalt_K7!SMB52,"   ",Inhalt_K7!SMC52)</f>
        <v xml:space="preserve">   </v>
      </c>
      <c r="SMB38" s="81" t="str">
        <f>CONCATENATE(Inhalt_K7!SMC52,"   ",Inhalt_K7!SMD52)</f>
        <v xml:space="preserve">   </v>
      </c>
      <c r="SMC38" s="81" t="str">
        <f>CONCATENATE(Inhalt_K7!SMD52,"   ",Inhalt_K7!SME52)</f>
        <v xml:space="preserve">   </v>
      </c>
      <c r="SMD38" s="81" t="str">
        <f>CONCATENATE(Inhalt_K7!SME52,"   ",Inhalt_K7!SMF52)</f>
        <v xml:space="preserve">   </v>
      </c>
      <c r="SME38" s="81" t="str">
        <f>CONCATENATE(Inhalt_K7!SMF52,"   ",Inhalt_K7!SMG52)</f>
        <v xml:space="preserve">   </v>
      </c>
      <c r="SMF38" s="81" t="str">
        <f>CONCATENATE(Inhalt_K7!SMG52,"   ",Inhalt_K7!SMH52)</f>
        <v xml:space="preserve">   </v>
      </c>
      <c r="SMG38" s="81" t="str">
        <f>CONCATENATE(Inhalt_K7!SMH52,"   ",Inhalt_K7!SMI52)</f>
        <v xml:space="preserve">   </v>
      </c>
      <c r="SMH38" s="81" t="str">
        <f>CONCATENATE(Inhalt_K7!SMI52,"   ",Inhalt_K7!SMJ52)</f>
        <v xml:space="preserve">   </v>
      </c>
      <c r="SMI38" s="81" t="str">
        <f>CONCATENATE(Inhalt_K7!SMJ52,"   ",Inhalt_K7!SMK52)</f>
        <v xml:space="preserve">   </v>
      </c>
      <c r="SMJ38" s="81" t="str">
        <f>CONCATENATE(Inhalt_K7!SMK52,"   ",Inhalt_K7!SML52)</f>
        <v xml:space="preserve">   </v>
      </c>
      <c r="SMK38" s="81" t="str">
        <f>CONCATENATE(Inhalt_K7!SML52,"   ",Inhalt_K7!SMM52)</f>
        <v xml:space="preserve">   </v>
      </c>
      <c r="SML38" s="81" t="str">
        <f>CONCATENATE(Inhalt_K7!SMM52,"   ",Inhalt_K7!SMN52)</f>
        <v xml:space="preserve">   </v>
      </c>
      <c r="SMM38" s="81" t="str">
        <f>CONCATENATE(Inhalt_K7!SMN52,"   ",Inhalt_K7!SMO52)</f>
        <v xml:space="preserve">   </v>
      </c>
      <c r="SMN38" s="81" t="str">
        <f>CONCATENATE(Inhalt_K7!SMO52,"   ",Inhalt_K7!SMP52)</f>
        <v xml:space="preserve">   </v>
      </c>
      <c r="SMO38" s="81" t="str">
        <f>CONCATENATE(Inhalt_K7!SMP52,"   ",Inhalt_K7!SMQ52)</f>
        <v xml:space="preserve">   </v>
      </c>
      <c r="SMP38" s="81" t="str">
        <f>CONCATENATE(Inhalt_K7!SMQ52,"   ",Inhalt_K7!SMR52)</f>
        <v xml:space="preserve">   </v>
      </c>
      <c r="SMQ38" s="81" t="str">
        <f>CONCATENATE(Inhalt_K7!SMR52,"   ",Inhalt_K7!SMS52)</f>
        <v xml:space="preserve">   </v>
      </c>
      <c r="SMR38" s="81" t="str">
        <f>CONCATENATE(Inhalt_K7!SMS52,"   ",Inhalt_K7!SMT52)</f>
        <v xml:space="preserve">   </v>
      </c>
      <c r="SMS38" s="81" t="str">
        <f>CONCATENATE(Inhalt_K7!SMT52,"   ",Inhalt_K7!SMU52)</f>
        <v xml:space="preserve">   </v>
      </c>
      <c r="SMT38" s="81" t="str">
        <f>CONCATENATE(Inhalt_K7!SMU52,"   ",Inhalt_K7!SMV52)</f>
        <v xml:space="preserve">   </v>
      </c>
      <c r="SMU38" s="81" t="str">
        <f>CONCATENATE(Inhalt_K7!SMV52,"   ",Inhalt_K7!SMW52)</f>
        <v xml:space="preserve">   </v>
      </c>
      <c r="SMV38" s="81" t="str">
        <f>CONCATENATE(Inhalt_K7!SMW52,"   ",Inhalt_K7!SMX52)</f>
        <v xml:space="preserve">   </v>
      </c>
      <c r="SMW38" s="81" t="str">
        <f>CONCATENATE(Inhalt_K7!SMX52,"   ",Inhalt_K7!SMY52)</f>
        <v xml:space="preserve">   </v>
      </c>
      <c r="SMX38" s="81" t="str">
        <f>CONCATENATE(Inhalt_K7!SMY52,"   ",Inhalt_K7!SMZ52)</f>
        <v xml:space="preserve">   </v>
      </c>
      <c r="SMY38" s="81" t="str">
        <f>CONCATENATE(Inhalt_K7!SMZ52,"   ",Inhalt_K7!SNA52)</f>
        <v xml:space="preserve">   </v>
      </c>
      <c r="SMZ38" s="81" t="str">
        <f>CONCATENATE(Inhalt_K7!SNA52,"   ",Inhalt_K7!SNB52)</f>
        <v xml:space="preserve">   </v>
      </c>
      <c r="SNA38" s="81" t="str">
        <f>CONCATENATE(Inhalt_K7!SNB52,"   ",Inhalt_K7!SNC52)</f>
        <v xml:space="preserve">   </v>
      </c>
      <c r="SNB38" s="81" t="str">
        <f>CONCATENATE(Inhalt_K7!SNC52,"   ",Inhalt_K7!SND52)</f>
        <v xml:space="preserve">   </v>
      </c>
      <c r="SNC38" s="81" t="str">
        <f>CONCATENATE(Inhalt_K7!SND52,"   ",Inhalt_K7!SNE52)</f>
        <v xml:space="preserve">   </v>
      </c>
      <c r="SND38" s="81" t="str">
        <f>CONCATENATE(Inhalt_K7!SNE52,"   ",Inhalt_K7!SNF52)</f>
        <v xml:space="preserve">   </v>
      </c>
      <c r="SNE38" s="81" t="str">
        <f>CONCATENATE(Inhalt_K7!SNF52,"   ",Inhalt_K7!SNG52)</f>
        <v xml:space="preserve">   </v>
      </c>
      <c r="SNF38" s="81" t="str">
        <f>CONCATENATE(Inhalt_K7!SNG52,"   ",Inhalt_K7!SNH52)</f>
        <v xml:space="preserve">   </v>
      </c>
      <c r="SNG38" s="81" t="str">
        <f>CONCATENATE(Inhalt_K7!SNH52,"   ",Inhalt_K7!SNI52)</f>
        <v xml:space="preserve">   </v>
      </c>
      <c r="SNH38" s="81" t="str">
        <f>CONCATENATE(Inhalt_K7!SNI52,"   ",Inhalt_K7!SNJ52)</f>
        <v xml:space="preserve">   </v>
      </c>
      <c r="SNI38" s="81" t="str">
        <f>CONCATENATE(Inhalt_K7!SNJ52,"   ",Inhalt_K7!SNK52)</f>
        <v xml:space="preserve">   </v>
      </c>
      <c r="SNJ38" s="81" t="str">
        <f>CONCATENATE(Inhalt_K7!SNK52,"   ",Inhalt_K7!SNL52)</f>
        <v xml:space="preserve">   </v>
      </c>
      <c r="SNK38" s="81" t="str">
        <f>CONCATENATE(Inhalt_K7!SNL52,"   ",Inhalt_K7!SNM52)</f>
        <v xml:space="preserve">   </v>
      </c>
      <c r="SNL38" s="81" t="str">
        <f>CONCATENATE(Inhalt_K7!SNM52,"   ",Inhalt_K7!SNN52)</f>
        <v xml:space="preserve">   </v>
      </c>
      <c r="SNM38" s="81" t="str">
        <f>CONCATENATE(Inhalt_K7!SNN52,"   ",Inhalt_K7!SNO52)</f>
        <v xml:space="preserve">   </v>
      </c>
      <c r="SNN38" s="81" t="str">
        <f>CONCATENATE(Inhalt_K7!SNO52,"   ",Inhalt_K7!SNP52)</f>
        <v xml:space="preserve">   </v>
      </c>
      <c r="SNO38" s="81" t="str">
        <f>CONCATENATE(Inhalt_K7!SNP52,"   ",Inhalt_K7!SNQ52)</f>
        <v xml:space="preserve">   </v>
      </c>
      <c r="SNP38" s="81" t="str">
        <f>CONCATENATE(Inhalt_K7!SNQ52,"   ",Inhalt_K7!SNR52)</f>
        <v xml:space="preserve">   </v>
      </c>
      <c r="SNQ38" s="81" t="str">
        <f>CONCATENATE(Inhalt_K7!SNR52,"   ",Inhalt_K7!SNS52)</f>
        <v xml:space="preserve">   </v>
      </c>
      <c r="SNR38" s="81" t="str">
        <f>CONCATENATE(Inhalt_K7!SNS52,"   ",Inhalt_K7!SNT52)</f>
        <v xml:space="preserve">   </v>
      </c>
      <c r="SNS38" s="81" t="str">
        <f>CONCATENATE(Inhalt_K7!SNT52,"   ",Inhalt_K7!SNU52)</f>
        <v xml:space="preserve">   </v>
      </c>
      <c r="SNT38" s="81" t="str">
        <f>CONCATENATE(Inhalt_K7!SNU52,"   ",Inhalt_K7!SNV52)</f>
        <v xml:space="preserve">   </v>
      </c>
      <c r="SNU38" s="81" t="str">
        <f>CONCATENATE(Inhalt_K7!SNV52,"   ",Inhalt_K7!SNW52)</f>
        <v xml:space="preserve">   </v>
      </c>
      <c r="SNV38" s="81" t="str">
        <f>CONCATENATE(Inhalt_K7!SNW52,"   ",Inhalt_K7!SNX52)</f>
        <v xml:space="preserve">   </v>
      </c>
      <c r="SNW38" s="81" t="str">
        <f>CONCATENATE(Inhalt_K7!SNX52,"   ",Inhalt_K7!SNY52)</f>
        <v xml:space="preserve">   </v>
      </c>
      <c r="SNX38" s="81" t="str">
        <f>CONCATENATE(Inhalt_K7!SNY52,"   ",Inhalt_K7!SNZ52)</f>
        <v xml:space="preserve">   </v>
      </c>
      <c r="SNY38" s="81" t="str">
        <f>CONCATENATE(Inhalt_K7!SNZ52,"   ",Inhalt_K7!SOA52)</f>
        <v xml:space="preserve">   </v>
      </c>
      <c r="SNZ38" s="81" t="str">
        <f>CONCATENATE(Inhalt_K7!SOA52,"   ",Inhalt_K7!SOB52)</f>
        <v xml:space="preserve">   </v>
      </c>
      <c r="SOA38" s="81" t="str">
        <f>CONCATENATE(Inhalt_K7!SOB52,"   ",Inhalt_K7!SOC52)</f>
        <v xml:space="preserve">   </v>
      </c>
      <c r="SOB38" s="81" t="str">
        <f>CONCATENATE(Inhalt_K7!SOC52,"   ",Inhalt_K7!SOD52)</f>
        <v xml:space="preserve">   </v>
      </c>
      <c r="SOC38" s="81" t="str">
        <f>CONCATENATE(Inhalt_K7!SOD52,"   ",Inhalt_K7!SOE52)</f>
        <v xml:space="preserve">   </v>
      </c>
      <c r="SOD38" s="81" t="str">
        <f>CONCATENATE(Inhalt_K7!SOE52,"   ",Inhalt_K7!SOF52)</f>
        <v xml:space="preserve">   </v>
      </c>
      <c r="SOE38" s="81" t="str">
        <f>CONCATENATE(Inhalt_K7!SOF52,"   ",Inhalt_K7!SOG52)</f>
        <v xml:space="preserve">   </v>
      </c>
      <c r="SOF38" s="81" t="str">
        <f>CONCATENATE(Inhalt_K7!SOG52,"   ",Inhalt_K7!SOH52)</f>
        <v xml:space="preserve">   </v>
      </c>
      <c r="SOG38" s="81" t="str">
        <f>CONCATENATE(Inhalt_K7!SOH52,"   ",Inhalt_K7!SOI52)</f>
        <v xml:space="preserve">   </v>
      </c>
      <c r="SOH38" s="81" t="str">
        <f>CONCATENATE(Inhalt_K7!SOI52,"   ",Inhalt_K7!SOJ52)</f>
        <v xml:space="preserve">   </v>
      </c>
      <c r="SOI38" s="81" t="str">
        <f>CONCATENATE(Inhalt_K7!SOJ52,"   ",Inhalt_K7!SOK52)</f>
        <v xml:space="preserve">   </v>
      </c>
      <c r="SOJ38" s="81" t="str">
        <f>CONCATENATE(Inhalt_K7!SOK52,"   ",Inhalt_K7!SOL52)</f>
        <v xml:space="preserve">   </v>
      </c>
      <c r="SOK38" s="81" t="str">
        <f>CONCATENATE(Inhalt_K7!SOL52,"   ",Inhalt_K7!SOM52)</f>
        <v xml:space="preserve">   </v>
      </c>
      <c r="SOL38" s="81" t="str">
        <f>CONCATENATE(Inhalt_K7!SOM52,"   ",Inhalt_K7!SON52)</f>
        <v xml:space="preserve">   </v>
      </c>
      <c r="SOM38" s="81" t="str">
        <f>CONCATENATE(Inhalt_K7!SON52,"   ",Inhalt_K7!SOO52)</f>
        <v xml:space="preserve">   </v>
      </c>
      <c r="SON38" s="81" t="str">
        <f>CONCATENATE(Inhalt_K7!SOO52,"   ",Inhalt_K7!SOP52)</f>
        <v xml:space="preserve">   </v>
      </c>
      <c r="SOO38" s="81" t="str">
        <f>CONCATENATE(Inhalt_K7!SOP52,"   ",Inhalt_K7!SOQ52)</f>
        <v xml:space="preserve">   </v>
      </c>
      <c r="SOP38" s="81" t="str">
        <f>CONCATENATE(Inhalt_K7!SOQ52,"   ",Inhalt_K7!SOR52)</f>
        <v xml:space="preserve">   </v>
      </c>
      <c r="SOQ38" s="81" t="str">
        <f>CONCATENATE(Inhalt_K7!SOR52,"   ",Inhalt_K7!SOS52)</f>
        <v xml:space="preserve">   </v>
      </c>
      <c r="SOR38" s="81" t="str">
        <f>CONCATENATE(Inhalt_K7!SOS52,"   ",Inhalt_K7!SOT52)</f>
        <v xml:space="preserve">   </v>
      </c>
      <c r="SOS38" s="81" t="str">
        <f>CONCATENATE(Inhalt_K7!SOT52,"   ",Inhalt_K7!SOU52)</f>
        <v xml:space="preserve">   </v>
      </c>
      <c r="SOT38" s="81" t="str">
        <f>CONCATENATE(Inhalt_K7!SOU52,"   ",Inhalt_K7!SOV52)</f>
        <v xml:space="preserve">   </v>
      </c>
      <c r="SOU38" s="81" t="str">
        <f>CONCATENATE(Inhalt_K7!SOV52,"   ",Inhalt_K7!SOW52)</f>
        <v xml:space="preserve">   </v>
      </c>
      <c r="SOV38" s="81" t="str">
        <f>CONCATENATE(Inhalt_K7!SOW52,"   ",Inhalt_K7!SOX52)</f>
        <v xml:space="preserve">   </v>
      </c>
      <c r="SOW38" s="81" t="str">
        <f>CONCATENATE(Inhalt_K7!SOX52,"   ",Inhalt_K7!SOY52)</f>
        <v xml:space="preserve">   </v>
      </c>
      <c r="SOX38" s="81" t="str">
        <f>CONCATENATE(Inhalt_K7!SOY52,"   ",Inhalt_K7!SOZ52)</f>
        <v xml:space="preserve">   </v>
      </c>
      <c r="SOY38" s="81" t="str">
        <f>CONCATENATE(Inhalt_K7!SOZ52,"   ",Inhalt_K7!SPA52)</f>
        <v xml:space="preserve">   </v>
      </c>
      <c r="SOZ38" s="81" t="str">
        <f>CONCATENATE(Inhalt_K7!SPA52,"   ",Inhalt_K7!SPB52)</f>
        <v xml:space="preserve">   </v>
      </c>
      <c r="SPA38" s="81" t="str">
        <f>CONCATENATE(Inhalt_K7!SPB52,"   ",Inhalt_K7!SPC52)</f>
        <v xml:space="preserve">   </v>
      </c>
      <c r="SPB38" s="81" t="str">
        <f>CONCATENATE(Inhalt_K7!SPC52,"   ",Inhalt_K7!SPD52)</f>
        <v xml:space="preserve">   </v>
      </c>
      <c r="SPC38" s="81" t="str">
        <f>CONCATENATE(Inhalt_K7!SPD52,"   ",Inhalt_K7!SPE52)</f>
        <v xml:space="preserve">   </v>
      </c>
      <c r="SPD38" s="81" t="str">
        <f>CONCATENATE(Inhalt_K7!SPE52,"   ",Inhalt_K7!SPF52)</f>
        <v xml:space="preserve">   </v>
      </c>
      <c r="SPE38" s="81" t="str">
        <f>CONCATENATE(Inhalt_K7!SPF52,"   ",Inhalt_K7!SPG52)</f>
        <v xml:space="preserve">   </v>
      </c>
      <c r="SPF38" s="81" t="str">
        <f>CONCATENATE(Inhalt_K7!SPG52,"   ",Inhalt_K7!SPH52)</f>
        <v xml:space="preserve">   </v>
      </c>
      <c r="SPG38" s="81" t="str">
        <f>CONCATENATE(Inhalt_K7!SPH52,"   ",Inhalt_K7!SPI52)</f>
        <v xml:space="preserve">   </v>
      </c>
      <c r="SPH38" s="81" t="str">
        <f>CONCATENATE(Inhalt_K7!SPI52,"   ",Inhalt_K7!SPJ52)</f>
        <v xml:space="preserve">   </v>
      </c>
      <c r="SPI38" s="81" t="str">
        <f>CONCATENATE(Inhalt_K7!SPJ52,"   ",Inhalt_K7!SPK52)</f>
        <v xml:space="preserve">   </v>
      </c>
      <c r="SPJ38" s="81" t="str">
        <f>CONCATENATE(Inhalt_K7!SPK52,"   ",Inhalt_K7!SPL52)</f>
        <v xml:space="preserve">   </v>
      </c>
      <c r="SPK38" s="81" t="str">
        <f>CONCATENATE(Inhalt_K7!SPL52,"   ",Inhalt_K7!SPM52)</f>
        <v xml:space="preserve">   </v>
      </c>
      <c r="SPL38" s="81" t="str">
        <f>CONCATENATE(Inhalt_K7!SPM52,"   ",Inhalt_K7!SPN52)</f>
        <v xml:space="preserve">   </v>
      </c>
      <c r="SPM38" s="81" t="str">
        <f>CONCATENATE(Inhalt_K7!SPN52,"   ",Inhalt_K7!SPO52)</f>
        <v xml:space="preserve">   </v>
      </c>
      <c r="SPN38" s="81" t="str">
        <f>CONCATENATE(Inhalt_K7!SPO52,"   ",Inhalt_K7!SPP52)</f>
        <v xml:space="preserve">   </v>
      </c>
      <c r="SPO38" s="81" t="str">
        <f>CONCATENATE(Inhalt_K7!SPP52,"   ",Inhalt_K7!SPQ52)</f>
        <v xml:space="preserve">   </v>
      </c>
      <c r="SPP38" s="81" t="str">
        <f>CONCATENATE(Inhalt_K7!SPQ52,"   ",Inhalt_K7!SPR52)</f>
        <v xml:space="preserve">   </v>
      </c>
      <c r="SPQ38" s="81" t="str">
        <f>CONCATENATE(Inhalt_K7!SPR52,"   ",Inhalt_K7!SPS52)</f>
        <v xml:space="preserve">   </v>
      </c>
      <c r="SPR38" s="81" t="str">
        <f>CONCATENATE(Inhalt_K7!SPS52,"   ",Inhalt_K7!SPT52)</f>
        <v xml:space="preserve">   </v>
      </c>
      <c r="SPS38" s="81" t="str">
        <f>CONCATENATE(Inhalt_K7!SPT52,"   ",Inhalt_K7!SPU52)</f>
        <v xml:space="preserve">   </v>
      </c>
      <c r="SPT38" s="81" t="str">
        <f>CONCATENATE(Inhalt_K7!SPU52,"   ",Inhalt_K7!SPV52)</f>
        <v xml:space="preserve">   </v>
      </c>
      <c r="SPU38" s="81" t="str">
        <f>CONCATENATE(Inhalt_K7!SPV52,"   ",Inhalt_K7!SPW52)</f>
        <v xml:space="preserve">   </v>
      </c>
      <c r="SPV38" s="81" t="str">
        <f>CONCATENATE(Inhalt_K7!SPW52,"   ",Inhalt_K7!SPX52)</f>
        <v xml:space="preserve">   </v>
      </c>
      <c r="SPW38" s="81" t="str">
        <f>CONCATENATE(Inhalt_K7!SPX52,"   ",Inhalt_K7!SPY52)</f>
        <v xml:space="preserve">   </v>
      </c>
      <c r="SPX38" s="81" t="str">
        <f>CONCATENATE(Inhalt_K7!SPY52,"   ",Inhalt_K7!SPZ52)</f>
        <v xml:space="preserve">   </v>
      </c>
      <c r="SPY38" s="81" t="str">
        <f>CONCATENATE(Inhalt_K7!SPZ52,"   ",Inhalt_K7!SQA52)</f>
        <v xml:space="preserve">   </v>
      </c>
      <c r="SPZ38" s="81" t="str">
        <f>CONCATENATE(Inhalt_K7!SQA52,"   ",Inhalt_K7!SQB52)</f>
        <v xml:space="preserve">   </v>
      </c>
      <c r="SQA38" s="81" t="str">
        <f>CONCATENATE(Inhalt_K7!SQB52,"   ",Inhalt_K7!SQC52)</f>
        <v xml:space="preserve">   </v>
      </c>
      <c r="SQB38" s="81" t="str">
        <f>CONCATENATE(Inhalt_K7!SQC52,"   ",Inhalt_K7!SQD52)</f>
        <v xml:space="preserve">   </v>
      </c>
      <c r="SQC38" s="81" t="str">
        <f>CONCATENATE(Inhalt_K7!SQD52,"   ",Inhalt_K7!SQE52)</f>
        <v xml:space="preserve">   </v>
      </c>
      <c r="SQD38" s="81" t="str">
        <f>CONCATENATE(Inhalt_K7!SQE52,"   ",Inhalt_K7!SQF52)</f>
        <v xml:space="preserve">   </v>
      </c>
      <c r="SQE38" s="81" t="str">
        <f>CONCATENATE(Inhalt_K7!SQF52,"   ",Inhalt_K7!SQG52)</f>
        <v xml:space="preserve">   </v>
      </c>
      <c r="SQF38" s="81" t="str">
        <f>CONCATENATE(Inhalt_K7!SQG52,"   ",Inhalt_K7!SQH52)</f>
        <v xml:space="preserve">   </v>
      </c>
      <c r="SQG38" s="81" t="str">
        <f>CONCATENATE(Inhalt_K7!SQH52,"   ",Inhalt_K7!SQI52)</f>
        <v xml:space="preserve">   </v>
      </c>
      <c r="SQH38" s="81" t="str">
        <f>CONCATENATE(Inhalt_K7!SQI52,"   ",Inhalt_K7!SQJ52)</f>
        <v xml:space="preserve">   </v>
      </c>
      <c r="SQI38" s="81" t="str">
        <f>CONCATENATE(Inhalt_K7!SQJ52,"   ",Inhalt_K7!SQK52)</f>
        <v xml:space="preserve">   </v>
      </c>
      <c r="SQJ38" s="81" t="str">
        <f>CONCATENATE(Inhalt_K7!SQK52,"   ",Inhalt_K7!SQL52)</f>
        <v xml:space="preserve">   </v>
      </c>
      <c r="SQK38" s="81" t="str">
        <f>CONCATENATE(Inhalt_K7!SQL52,"   ",Inhalt_K7!SQM52)</f>
        <v xml:space="preserve">   </v>
      </c>
      <c r="SQL38" s="81" t="str">
        <f>CONCATENATE(Inhalt_K7!SQM52,"   ",Inhalt_K7!SQN52)</f>
        <v xml:space="preserve">   </v>
      </c>
      <c r="SQM38" s="81" t="str">
        <f>CONCATENATE(Inhalt_K7!SQN52,"   ",Inhalt_K7!SQO52)</f>
        <v xml:space="preserve">   </v>
      </c>
      <c r="SQN38" s="81" t="str">
        <f>CONCATENATE(Inhalt_K7!SQO52,"   ",Inhalt_K7!SQP52)</f>
        <v xml:space="preserve">   </v>
      </c>
      <c r="SQO38" s="81" t="str">
        <f>CONCATENATE(Inhalt_K7!SQP52,"   ",Inhalt_K7!SQQ52)</f>
        <v xml:space="preserve">   </v>
      </c>
      <c r="SQP38" s="81" t="str">
        <f>CONCATENATE(Inhalt_K7!SQQ52,"   ",Inhalt_K7!SQR52)</f>
        <v xml:space="preserve">   </v>
      </c>
      <c r="SQQ38" s="81" t="str">
        <f>CONCATENATE(Inhalt_K7!SQR52,"   ",Inhalt_K7!SQS52)</f>
        <v xml:space="preserve">   </v>
      </c>
      <c r="SQR38" s="81" t="str">
        <f>CONCATENATE(Inhalt_K7!SQS52,"   ",Inhalt_K7!SQT52)</f>
        <v xml:space="preserve">   </v>
      </c>
      <c r="SQS38" s="81" t="str">
        <f>CONCATENATE(Inhalt_K7!SQT52,"   ",Inhalt_K7!SQU52)</f>
        <v xml:space="preserve">   </v>
      </c>
      <c r="SQT38" s="81" t="str">
        <f>CONCATENATE(Inhalt_K7!SQU52,"   ",Inhalt_K7!SQV52)</f>
        <v xml:space="preserve">   </v>
      </c>
      <c r="SQU38" s="81" t="str">
        <f>CONCATENATE(Inhalt_K7!SQV52,"   ",Inhalt_K7!SQW52)</f>
        <v xml:space="preserve">   </v>
      </c>
      <c r="SQV38" s="81" t="str">
        <f>CONCATENATE(Inhalt_K7!SQW52,"   ",Inhalt_K7!SQX52)</f>
        <v xml:space="preserve">   </v>
      </c>
      <c r="SQW38" s="81" t="str">
        <f>CONCATENATE(Inhalt_K7!SQX52,"   ",Inhalt_K7!SQY52)</f>
        <v xml:space="preserve">   </v>
      </c>
      <c r="SQX38" s="81" t="str">
        <f>CONCATENATE(Inhalt_K7!SQY52,"   ",Inhalt_K7!SQZ52)</f>
        <v xml:space="preserve">   </v>
      </c>
      <c r="SQY38" s="81" t="str">
        <f>CONCATENATE(Inhalt_K7!SQZ52,"   ",Inhalt_K7!SRA52)</f>
        <v xml:space="preserve">   </v>
      </c>
      <c r="SQZ38" s="81" t="str">
        <f>CONCATENATE(Inhalt_K7!SRA52,"   ",Inhalt_K7!SRB52)</f>
        <v xml:space="preserve">   </v>
      </c>
      <c r="SRA38" s="81" t="str">
        <f>CONCATENATE(Inhalt_K7!SRB52,"   ",Inhalt_K7!SRC52)</f>
        <v xml:space="preserve">   </v>
      </c>
      <c r="SRB38" s="81" t="str">
        <f>CONCATENATE(Inhalt_K7!SRC52,"   ",Inhalt_K7!SRD52)</f>
        <v xml:space="preserve">   </v>
      </c>
      <c r="SRC38" s="81" t="str">
        <f>CONCATENATE(Inhalt_K7!SRD52,"   ",Inhalt_K7!SRE52)</f>
        <v xml:space="preserve">   </v>
      </c>
      <c r="SRD38" s="81" t="str">
        <f>CONCATENATE(Inhalt_K7!SRE52,"   ",Inhalt_K7!SRF52)</f>
        <v xml:space="preserve">   </v>
      </c>
      <c r="SRE38" s="81" t="str">
        <f>CONCATENATE(Inhalt_K7!SRF52,"   ",Inhalt_K7!SRG52)</f>
        <v xml:space="preserve">   </v>
      </c>
      <c r="SRF38" s="81" t="str">
        <f>CONCATENATE(Inhalt_K7!SRG52,"   ",Inhalt_K7!SRH52)</f>
        <v xml:space="preserve">   </v>
      </c>
      <c r="SRG38" s="81" t="str">
        <f>CONCATENATE(Inhalt_K7!SRH52,"   ",Inhalt_K7!SRI52)</f>
        <v xml:space="preserve">   </v>
      </c>
      <c r="SRH38" s="81" t="str">
        <f>CONCATENATE(Inhalt_K7!SRI52,"   ",Inhalt_K7!SRJ52)</f>
        <v xml:space="preserve">   </v>
      </c>
      <c r="SRI38" s="81" t="str">
        <f>CONCATENATE(Inhalt_K7!SRJ52,"   ",Inhalt_K7!SRK52)</f>
        <v xml:space="preserve">   </v>
      </c>
      <c r="SRJ38" s="81" t="str">
        <f>CONCATENATE(Inhalt_K7!SRK52,"   ",Inhalt_K7!SRL52)</f>
        <v xml:space="preserve">   </v>
      </c>
      <c r="SRK38" s="81" t="str">
        <f>CONCATENATE(Inhalt_K7!SRL52,"   ",Inhalt_K7!SRM52)</f>
        <v xml:space="preserve">   </v>
      </c>
      <c r="SRL38" s="81" t="str">
        <f>CONCATENATE(Inhalt_K7!SRM52,"   ",Inhalt_K7!SRN52)</f>
        <v xml:space="preserve">   </v>
      </c>
      <c r="SRM38" s="81" t="str">
        <f>CONCATENATE(Inhalt_K7!SRN52,"   ",Inhalt_K7!SRO52)</f>
        <v xml:space="preserve">   </v>
      </c>
      <c r="SRN38" s="81" t="str">
        <f>CONCATENATE(Inhalt_K7!SRO52,"   ",Inhalt_K7!SRP52)</f>
        <v xml:space="preserve">   </v>
      </c>
      <c r="SRO38" s="81" t="str">
        <f>CONCATENATE(Inhalt_K7!SRP52,"   ",Inhalt_K7!SRQ52)</f>
        <v xml:space="preserve">   </v>
      </c>
      <c r="SRP38" s="81" t="str">
        <f>CONCATENATE(Inhalt_K7!SRQ52,"   ",Inhalt_K7!SRR52)</f>
        <v xml:space="preserve">   </v>
      </c>
      <c r="SRQ38" s="81" t="str">
        <f>CONCATENATE(Inhalt_K7!SRR52,"   ",Inhalt_K7!SRS52)</f>
        <v xml:space="preserve">   </v>
      </c>
      <c r="SRR38" s="81" t="str">
        <f>CONCATENATE(Inhalt_K7!SRS52,"   ",Inhalt_K7!SRT52)</f>
        <v xml:space="preserve">   </v>
      </c>
      <c r="SRS38" s="81" t="str">
        <f>CONCATENATE(Inhalt_K7!SRT52,"   ",Inhalt_K7!SRU52)</f>
        <v xml:space="preserve">   </v>
      </c>
      <c r="SRT38" s="81" t="str">
        <f>CONCATENATE(Inhalt_K7!SRU52,"   ",Inhalt_K7!SRV52)</f>
        <v xml:space="preserve">   </v>
      </c>
      <c r="SRU38" s="81" t="str">
        <f>CONCATENATE(Inhalt_K7!SRV52,"   ",Inhalt_K7!SRW52)</f>
        <v xml:space="preserve">   </v>
      </c>
      <c r="SRV38" s="81" t="str">
        <f>CONCATENATE(Inhalt_K7!SRW52,"   ",Inhalt_K7!SRX52)</f>
        <v xml:space="preserve">   </v>
      </c>
      <c r="SRW38" s="81" t="str">
        <f>CONCATENATE(Inhalt_K7!SRX52,"   ",Inhalt_K7!SRY52)</f>
        <v xml:space="preserve">   </v>
      </c>
      <c r="SRX38" s="81" t="str">
        <f>CONCATENATE(Inhalt_K7!SRY52,"   ",Inhalt_K7!SRZ52)</f>
        <v xml:space="preserve">   </v>
      </c>
      <c r="SRY38" s="81" t="str">
        <f>CONCATENATE(Inhalt_K7!SRZ52,"   ",Inhalt_K7!SSA52)</f>
        <v xml:space="preserve">   </v>
      </c>
      <c r="SRZ38" s="81" t="str">
        <f>CONCATENATE(Inhalt_K7!SSA52,"   ",Inhalt_K7!SSB52)</f>
        <v xml:space="preserve">   </v>
      </c>
      <c r="SSA38" s="81" t="str">
        <f>CONCATENATE(Inhalt_K7!SSB52,"   ",Inhalt_K7!SSC52)</f>
        <v xml:space="preserve">   </v>
      </c>
      <c r="SSB38" s="81" t="str">
        <f>CONCATENATE(Inhalt_K7!SSC52,"   ",Inhalt_K7!SSD52)</f>
        <v xml:space="preserve">   </v>
      </c>
      <c r="SSC38" s="81" t="str">
        <f>CONCATENATE(Inhalt_K7!SSD52,"   ",Inhalt_K7!SSE52)</f>
        <v xml:space="preserve">   </v>
      </c>
      <c r="SSD38" s="81" t="str">
        <f>CONCATENATE(Inhalt_K7!SSE52,"   ",Inhalt_K7!SSF52)</f>
        <v xml:space="preserve">   </v>
      </c>
      <c r="SSE38" s="81" t="str">
        <f>CONCATENATE(Inhalt_K7!SSF52,"   ",Inhalt_K7!SSG52)</f>
        <v xml:space="preserve">   </v>
      </c>
      <c r="SSF38" s="81" t="str">
        <f>CONCATENATE(Inhalt_K7!SSG52,"   ",Inhalt_K7!SSH52)</f>
        <v xml:space="preserve">   </v>
      </c>
      <c r="SSG38" s="81" t="str">
        <f>CONCATENATE(Inhalt_K7!SSH52,"   ",Inhalt_K7!SSI52)</f>
        <v xml:space="preserve">   </v>
      </c>
      <c r="SSH38" s="81" t="str">
        <f>CONCATENATE(Inhalt_K7!SSI52,"   ",Inhalt_K7!SSJ52)</f>
        <v xml:space="preserve">   </v>
      </c>
      <c r="SSI38" s="81" t="str">
        <f>CONCATENATE(Inhalt_K7!SSJ52,"   ",Inhalt_K7!SSK52)</f>
        <v xml:space="preserve">   </v>
      </c>
      <c r="SSJ38" s="81" t="str">
        <f>CONCATENATE(Inhalt_K7!SSK52,"   ",Inhalt_K7!SSL52)</f>
        <v xml:space="preserve">   </v>
      </c>
      <c r="SSK38" s="81" t="str">
        <f>CONCATENATE(Inhalt_K7!SSL52,"   ",Inhalt_K7!SSM52)</f>
        <v xml:space="preserve">   </v>
      </c>
      <c r="SSL38" s="81" t="str">
        <f>CONCATENATE(Inhalt_K7!SSM52,"   ",Inhalt_K7!SSN52)</f>
        <v xml:space="preserve">   </v>
      </c>
      <c r="SSM38" s="81" t="str">
        <f>CONCATENATE(Inhalt_K7!SSN52,"   ",Inhalt_K7!SSO52)</f>
        <v xml:space="preserve">   </v>
      </c>
      <c r="SSN38" s="81" t="str">
        <f>CONCATENATE(Inhalt_K7!SSO52,"   ",Inhalt_K7!SSP52)</f>
        <v xml:space="preserve">   </v>
      </c>
      <c r="SSO38" s="81" t="str">
        <f>CONCATENATE(Inhalt_K7!SSP52,"   ",Inhalt_K7!SSQ52)</f>
        <v xml:space="preserve">   </v>
      </c>
      <c r="SSP38" s="81" t="str">
        <f>CONCATENATE(Inhalt_K7!SSQ52,"   ",Inhalt_K7!SSR52)</f>
        <v xml:space="preserve">   </v>
      </c>
      <c r="SSQ38" s="81" t="str">
        <f>CONCATENATE(Inhalt_K7!SSR52,"   ",Inhalt_K7!SSS52)</f>
        <v xml:space="preserve">   </v>
      </c>
      <c r="SSR38" s="81" t="str">
        <f>CONCATENATE(Inhalt_K7!SSS52,"   ",Inhalt_K7!SST52)</f>
        <v xml:space="preserve">   </v>
      </c>
      <c r="SSS38" s="81" t="str">
        <f>CONCATENATE(Inhalt_K7!SST52,"   ",Inhalt_K7!SSU52)</f>
        <v xml:space="preserve">   </v>
      </c>
      <c r="SST38" s="81" t="str">
        <f>CONCATENATE(Inhalt_K7!SSU52,"   ",Inhalt_K7!SSV52)</f>
        <v xml:space="preserve">   </v>
      </c>
      <c r="SSU38" s="81" t="str">
        <f>CONCATENATE(Inhalt_K7!SSV52,"   ",Inhalt_K7!SSW52)</f>
        <v xml:space="preserve">   </v>
      </c>
      <c r="SSV38" s="81" t="str">
        <f>CONCATENATE(Inhalt_K7!SSW52,"   ",Inhalt_K7!SSX52)</f>
        <v xml:space="preserve">   </v>
      </c>
      <c r="SSW38" s="81" t="str">
        <f>CONCATENATE(Inhalt_K7!SSX52,"   ",Inhalt_K7!SSY52)</f>
        <v xml:space="preserve">   </v>
      </c>
      <c r="SSX38" s="81" t="str">
        <f>CONCATENATE(Inhalt_K7!SSY52,"   ",Inhalt_K7!SSZ52)</f>
        <v xml:space="preserve">   </v>
      </c>
      <c r="SSY38" s="81" t="str">
        <f>CONCATENATE(Inhalt_K7!SSZ52,"   ",Inhalt_K7!STA52)</f>
        <v xml:space="preserve">   </v>
      </c>
      <c r="SSZ38" s="81" t="str">
        <f>CONCATENATE(Inhalt_K7!STA52,"   ",Inhalt_K7!STB52)</f>
        <v xml:space="preserve">   </v>
      </c>
      <c r="STA38" s="81" t="str">
        <f>CONCATENATE(Inhalt_K7!STB52,"   ",Inhalt_K7!STC52)</f>
        <v xml:space="preserve">   </v>
      </c>
      <c r="STB38" s="81" t="str">
        <f>CONCATENATE(Inhalt_K7!STC52,"   ",Inhalt_K7!STD52)</f>
        <v xml:space="preserve">   </v>
      </c>
      <c r="STC38" s="81" t="str">
        <f>CONCATENATE(Inhalt_K7!STD52,"   ",Inhalt_K7!STE52)</f>
        <v xml:space="preserve">   </v>
      </c>
      <c r="STD38" s="81" t="str">
        <f>CONCATENATE(Inhalt_K7!STE52,"   ",Inhalt_K7!STF52)</f>
        <v xml:space="preserve">   </v>
      </c>
      <c r="STE38" s="81" t="str">
        <f>CONCATENATE(Inhalt_K7!STF52,"   ",Inhalt_K7!STG52)</f>
        <v xml:space="preserve">   </v>
      </c>
      <c r="STF38" s="81" t="str">
        <f>CONCATENATE(Inhalt_K7!STG52,"   ",Inhalt_K7!STH52)</f>
        <v xml:space="preserve">   </v>
      </c>
      <c r="STG38" s="81" t="str">
        <f>CONCATENATE(Inhalt_K7!STH52,"   ",Inhalt_K7!STI52)</f>
        <v xml:space="preserve">   </v>
      </c>
      <c r="STH38" s="81" t="str">
        <f>CONCATENATE(Inhalt_K7!STI52,"   ",Inhalt_K7!STJ52)</f>
        <v xml:space="preserve">   </v>
      </c>
      <c r="STI38" s="81" t="str">
        <f>CONCATENATE(Inhalt_K7!STJ52,"   ",Inhalt_K7!STK52)</f>
        <v xml:space="preserve">   </v>
      </c>
      <c r="STJ38" s="81" t="str">
        <f>CONCATENATE(Inhalt_K7!STK52,"   ",Inhalt_K7!STL52)</f>
        <v xml:space="preserve">   </v>
      </c>
      <c r="STK38" s="81" t="str">
        <f>CONCATENATE(Inhalt_K7!STL52,"   ",Inhalt_K7!STM52)</f>
        <v xml:space="preserve">   </v>
      </c>
      <c r="STL38" s="81" t="str">
        <f>CONCATENATE(Inhalt_K7!STM52,"   ",Inhalt_K7!STN52)</f>
        <v xml:space="preserve">   </v>
      </c>
      <c r="STM38" s="81" t="str">
        <f>CONCATENATE(Inhalt_K7!STN52,"   ",Inhalt_K7!STO52)</f>
        <v xml:space="preserve">   </v>
      </c>
      <c r="STN38" s="81" t="str">
        <f>CONCATENATE(Inhalt_K7!STO52,"   ",Inhalt_K7!STP52)</f>
        <v xml:space="preserve">   </v>
      </c>
      <c r="STO38" s="81" t="str">
        <f>CONCATENATE(Inhalt_K7!STP52,"   ",Inhalt_K7!STQ52)</f>
        <v xml:space="preserve">   </v>
      </c>
      <c r="STP38" s="81" t="str">
        <f>CONCATENATE(Inhalt_K7!STQ52,"   ",Inhalt_K7!STR52)</f>
        <v xml:space="preserve">   </v>
      </c>
      <c r="STQ38" s="81" t="str">
        <f>CONCATENATE(Inhalt_K7!STR52,"   ",Inhalt_K7!STS52)</f>
        <v xml:space="preserve">   </v>
      </c>
      <c r="STR38" s="81" t="str">
        <f>CONCATENATE(Inhalt_K7!STS52,"   ",Inhalt_K7!STT52)</f>
        <v xml:space="preserve">   </v>
      </c>
      <c r="STS38" s="81" t="str">
        <f>CONCATENATE(Inhalt_K7!STT52,"   ",Inhalt_K7!STU52)</f>
        <v xml:space="preserve">   </v>
      </c>
      <c r="STT38" s="81" t="str">
        <f>CONCATENATE(Inhalt_K7!STU52,"   ",Inhalt_K7!STV52)</f>
        <v xml:space="preserve">   </v>
      </c>
      <c r="STU38" s="81" t="str">
        <f>CONCATENATE(Inhalt_K7!STV52,"   ",Inhalt_K7!STW52)</f>
        <v xml:space="preserve">   </v>
      </c>
      <c r="STV38" s="81" t="str">
        <f>CONCATENATE(Inhalt_K7!STW52,"   ",Inhalt_K7!STX52)</f>
        <v xml:space="preserve">   </v>
      </c>
      <c r="STW38" s="81" t="str">
        <f>CONCATENATE(Inhalt_K7!STX52,"   ",Inhalt_K7!STY52)</f>
        <v xml:space="preserve">   </v>
      </c>
      <c r="STX38" s="81" t="str">
        <f>CONCATENATE(Inhalt_K7!STY52,"   ",Inhalt_K7!STZ52)</f>
        <v xml:space="preserve">   </v>
      </c>
      <c r="STY38" s="81" t="str">
        <f>CONCATENATE(Inhalt_K7!STZ52,"   ",Inhalt_K7!SUA52)</f>
        <v xml:space="preserve">   </v>
      </c>
      <c r="STZ38" s="81" t="str">
        <f>CONCATENATE(Inhalt_K7!SUA52,"   ",Inhalt_K7!SUB52)</f>
        <v xml:space="preserve">   </v>
      </c>
      <c r="SUA38" s="81" t="str">
        <f>CONCATENATE(Inhalt_K7!SUB52,"   ",Inhalt_K7!SUC52)</f>
        <v xml:space="preserve">   </v>
      </c>
      <c r="SUB38" s="81" t="str">
        <f>CONCATENATE(Inhalt_K7!SUC52,"   ",Inhalt_K7!SUD52)</f>
        <v xml:space="preserve">   </v>
      </c>
      <c r="SUC38" s="81" t="str">
        <f>CONCATENATE(Inhalt_K7!SUD52,"   ",Inhalt_K7!SUE52)</f>
        <v xml:space="preserve">   </v>
      </c>
      <c r="SUD38" s="81" t="str">
        <f>CONCATENATE(Inhalt_K7!SUE52,"   ",Inhalt_K7!SUF52)</f>
        <v xml:space="preserve">   </v>
      </c>
      <c r="SUE38" s="81" t="str">
        <f>CONCATENATE(Inhalt_K7!SUF52,"   ",Inhalt_K7!SUG52)</f>
        <v xml:space="preserve">   </v>
      </c>
      <c r="SUF38" s="81" t="str">
        <f>CONCATENATE(Inhalt_K7!SUG52,"   ",Inhalt_K7!SUH52)</f>
        <v xml:space="preserve">   </v>
      </c>
      <c r="SUG38" s="81" t="str">
        <f>CONCATENATE(Inhalt_K7!SUH52,"   ",Inhalt_K7!SUI52)</f>
        <v xml:space="preserve">   </v>
      </c>
      <c r="SUH38" s="81" t="str">
        <f>CONCATENATE(Inhalt_K7!SUI52,"   ",Inhalt_K7!SUJ52)</f>
        <v xml:space="preserve">   </v>
      </c>
      <c r="SUI38" s="81" t="str">
        <f>CONCATENATE(Inhalt_K7!SUJ52,"   ",Inhalt_K7!SUK52)</f>
        <v xml:space="preserve">   </v>
      </c>
      <c r="SUJ38" s="81" t="str">
        <f>CONCATENATE(Inhalt_K7!SUK52,"   ",Inhalt_K7!SUL52)</f>
        <v xml:space="preserve">   </v>
      </c>
      <c r="SUK38" s="81" t="str">
        <f>CONCATENATE(Inhalt_K7!SUL52,"   ",Inhalt_K7!SUM52)</f>
        <v xml:space="preserve">   </v>
      </c>
      <c r="SUL38" s="81" t="str">
        <f>CONCATENATE(Inhalt_K7!SUM52,"   ",Inhalt_K7!SUN52)</f>
        <v xml:space="preserve">   </v>
      </c>
      <c r="SUM38" s="81" t="str">
        <f>CONCATENATE(Inhalt_K7!SUN52,"   ",Inhalt_K7!SUO52)</f>
        <v xml:space="preserve">   </v>
      </c>
      <c r="SUN38" s="81" t="str">
        <f>CONCATENATE(Inhalt_K7!SUO52,"   ",Inhalt_K7!SUP52)</f>
        <v xml:space="preserve">   </v>
      </c>
      <c r="SUO38" s="81" t="str">
        <f>CONCATENATE(Inhalt_K7!SUP52,"   ",Inhalt_K7!SUQ52)</f>
        <v xml:space="preserve">   </v>
      </c>
      <c r="SUP38" s="81" t="str">
        <f>CONCATENATE(Inhalt_K7!SUQ52,"   ",Inhalt_K7!SUR52)</f>
        <v xml:space="preserve">   </v>
      </c>
      <c r="SUQ38" s="81" t="str">
        <f>CONCATENATE(Inhalt_K7!SUR52,"   ",Inhalt_K7!SUS52)</f>
        <v xml:space="preserve">   </v>
      </c>
      <c r="SUR38" s="81" t="str">
        <f>CONCATENATE(Inhalt_K7!SUS52,"   ",Inhalt_K7!SUT52)</f>
        <v xml:space="preserve">   </v>
      </c>
      <c r="SUS38" s="81" t="str">
        <f>CONCATENATE(Inhalt_K7!SUT52,"   ",Inhalt_K7!SUU52)</f>
        <v xml:space="preserve">   </v>
      </c>
      <c r="SUT38" s="81" t="str">
        <f>CONCATENATE(Inhalt_K7!SUU52,"   ",Inhalt_K7!SUV52)</f>
        <v xml:space="preserve">   </v>
      </c>
      <c r="SUU38" s="81" t="str">
        <f>CONCATENATE(Inhalt_K7!SUV52,"   ",Inhalt_K7!SUW52)</f>
        <v xml:space="preserve">   </v>
      </c>
      <c r="SUV38" s="81" t="str">
        <f>CONCATENATE(Inhalt_K7!SUW52,"   ",Inhalt_K7!SUX52)</f>
        <v xml:space="preserve">   </v>
      </c>
      <c r="SUW38" s="81" t="str">
        <f>CONCATENATE(Inhalt_K7!SUX52,"   ",Inhalt_K7!SUY52)</f>
        <v xml:space="preserve">   </v>
      </c>
      <c r="SUX38" s="81" t="str">
        <f>CONCATENATE(Inhalt_K7!SUY52,"   ",Inhalt_K7!SUZ52)</f>
        <v xml:space="preserve">   </v>
      </c>
      <c r="SUY38" s="81" t="str">
        <f>CONCATENATE(Inhalt_K7!SUZ52,"   ",Inhalt_K7!SVA52)</f>
        <v xml:space="preserve">   </v>
      </c>
      <c r="SUZ38" s="81" t="str">
        <f>CONCATENATE(Inhalt_K7!SVA52,"   ",Inhalt_K7!SVB52)</f>
        <v xml:space="preserve">   </v>
      </c>
      <c r="SVA38" s="81" t="str">
        <f>CONCATENATE(Inhalt_K7!SVB52,"   ",Inhalt_K7!SVC52)</f>
        <v xml:space="preserve">   </v>
      </c>
      <c r="SVB38" s="81" t="str">
        <f>CONCATENATE(Inhalt_K7!SVC52,"   ",Inhalt_K7!SVD52)</f>
        <v xml:space="preserve">   </v>
      </c>
      <c r="SVC38" s="81" t="str">
        <f>CONCATENATE(Inhalt_K7!SVD52,"   ",Inhalt_K7!SVE52)</f>
        <v xml:space="preserve">   </v>
      </c>
      <c r="SVD38" s="81" t="str">
        <f>CONCATENATE(Inhalt_K7!SVE52,"   ",Inhalt_K7!SVF52)</f>
        <v xml:space="preserve">   </v>
      </c>
      <c r="SVE38" s="81" t="str">
        <f>CONCATENATE(Inhalt_K7!SVF52,"   ",Inhalt_K7!SVG52)</f>
        <v xml:space="preserve">   </v>
      </c>
      <c r="SVF38" s="81" t="str">
        <f>CONCATENATE(Inhalt_K7!SVG52,"   ",Inhalt_K7!SVH52)</f>
        <v xml:space="preserve">   </v>
      </c>
      <c r="SVG38" s="81" t="str">
        <f>CONCATENATE(Inhalt_K7!SVH52,"   ",Inhalt_K7!SVI52)</f>
        <v xml:space="preserve">   </v>
      </c>
      <c r="SVH38" s="81" t="str">
        <f>CONCATENATE(Inhalt_K7!SVI52,"   ",Inhalt_K7!SVJ52)</f>
        <v xml:space="preserve">   </v>
      </c>
      <c r="SVI38" s="81" t="str">
        <f>CONCATENATE(Inhalt_K7!SVJ52,"   ",Inhalt_K7!SVK52)</f>
        <v xml:space="preserve">   </v>
      </c>
      <c r="SVJ38" s="81" t="str">
        <f>CONCATENATE(Inhalt_K7!SVK52,"   ",Inhalt_K7!SVL52)</f>
        <v xml:space="preserve">   </v>
      </c>
      <c r="SVK38" s="81" t="str">
        <f>CONCATENATE(Inhalt_K7!SVL52,"   ",Inhalt_K7!SVM52)</f>
        <v xml:space="preserve">   </v>
      </c>
      <c r="SVL38" s="81" t="str">
        <f>CONCATENATE(Inhalt_K7!SVM52,"   ",Inhalt_K7!SVN52)</f>
        <v xml:space="preserve">   </v>
      </c>
      <c r="SVM38" s="81" t="str">
        <f>CONCATENATE(Inhalt_K7!SVN52,"   ",Inhalt_K7!SVO52)</f>
        <v xml:space="preserve">   </v>
      </c>
      <c r="SVN38" s="81" t="str">
        <f>CONCATENATE(Inhalt_K7!SVO52,"   ",Inhalt_K7!SVP52)</f>
        <v xml:space="preserve">   </v>
      </c>
      <c r="SVO38" s="81" t="str">
        <f>CONCATENATE(Inhalt_K7!SVP52,"   ",Inhalt_K7!SVQ52)</f>
        <v xml:space="preserve">   </v>
      </c>
      <c r="SVP38" s="81" t="str">
        <f>CONCATENATE(Inhalt_K7!SVQ52,"   ",Inhalt_K7!SVR52)</f>
        <v xml:space="preserve">   </v>
      </c>
      <c r="SVQ38" s="81" t="str">
        <f>CONCATENATE(Inhalt_K7!SVR52,"   ",Inhalt_K7!SVS52)</f>
        <v xml:space="preserve">   </v>
      </c>
      <c r="SVR38" s="81" t="str">
        <f>CONCATENATE(Inhalt_K7!SVS52,"   ",Inhalt_K7!SVT52)</f>
        <v xml:space="preserve">   </v>
      </c>
      <c r="SVS38" s="81" t="str">
        <f>CONCATENATE(Inhalt_K7!SVT52,"   ",Inhalt_K7!SVU52)</f>
        <v xml:space="preserve">   </v>
      </c>
      <c r="SVT38" s="81" t="str">
        <f>CONCATENATE(Inhalt_K7!SVU52,"   ",Inhalt_K7!SVV52)</f>
        <v xml:space="preserve">   </v>
      </c>
      <c r="SVU38" s="81" t="str">
        <f>CONCATENATE(Inhalt_K7!SVV52,"   ",Inhalt_K7!SVW52)</f>
        <v xml:space="preserve">   </v>
      </c>
      <c r="SVV38" s="81" t="str">
        <f>CONCATENATE(Inhalt_K7!SVW52,"   ",Inhalt_K7!SVX52)</f>
        <v xml:space="preserve">   </v>
      </c>
      <c r="SVW38" s="81" t="str">
        <f>CONCATENATE(Inhalt_K7!SVX52,"   ",Inhalt_K7!SVY52)</f>
        <v xml:space="preserve">   </v>
      </c>
      <c r="SVX38" s="81" t="str">
        <f>CONCATENATE(Inhalt_K7!SVY52,"   ",Inhalt_K7!SVZ52)</f>
        <v xml:space="preserve">   </v>
      </c>
      <c r="SVY38" s="81" t="str">
        <f>CONCATENATE(Inhalt_K7!SVZ52,"   ",Inhalt_K7!SWA52)</f>
        <v xml:space="preserve">   </v>
      </c>
      <c r="SVZ38" s="81" t="str">
        <f>CONCATENATE(Inhalt_K7!SWA52,"   ",Inhalt_K7!SWB52)</f>
        <v xml:space="preserve">   </v>
      </c>
      <c r="SWA38" s="81" t="str">
        <f>CONCATENATE(Inhalt_K7!SWB52,"   ",Inhalt_K7!SWC52)</f>
        <v xml:space="preserve">   </v>
      </c>
      <c r="SWB38" s="81" t="str">
        <f>CONCATENATE(Inhalt_K7!SWC52,"   ",Inhalt_K7!SWD52)</f>
        <v xml:space="preserve">   </v>
      </c>
      <c r="SWC38" s="81" t="str">
        <f>CONCATENATE(Inhalt_K7!SWD52,"   ",Inhalt_K7!SWE52)</f>
        <v xml:space="preserve">   </v>
      </c>
      <c r="SWD38" s="81" t="str">
        <f>CONCATENATE(Inhalt_K7!SWE52,"   ",Inhalt_K7!SWF52)</f>
        <v xml:space="preserve">   </v>
      </c>
      <c r="SWE38" s="81" t="str">
        <f>CONCATENATE(Inhalt_K7!SWF52,"   ",Inhalt_K7!SWG52)</f>
        <v xml:space="preserve">   </v>
      </c>
      <c r="SWF38" s="81" t="str">
        <f>CONCATENATE(Inhalt_K7!SWG52,"   ",Inhalt_K7!SWH52)</f>
        <v xml:space="preserve">   </v>
      </c>
      <c r="SWG38" s="81" t="str">
        <f>CONCATENATE(Inhalt_K7!SWH52,"   ",Inhalt_K7!SWI52)</f>
        <v xml:space="preserve">   </v>
      </c>
      <c r="SWH38" s="81" t="str">
        <f>CONCATENATE(Inhalt_K7!SWI52,"   ",Inhalt_K7!SWJ52)</f>
        <v xml:space="preserve">   </v>
      </c>
      <c r="SWI38" s="81" t="str">
        <f>CONCATENATE(Inhalt_K7!SWJ52,"   ",Inhalt_K7!SWK52)</f>
        <v xml:space="preserve">   </v>
      </c>
      <c r="SWJ38" s="81" t="str">
        <f>CONCATENATE(Inhalt_K7!SWK52,"   ",Inhalt_K7!SWL52)</f>
        <v xml:space="preserve">   </v>
      </c>
      <c r="SWK38" s="81" t="str">
        <f>CONCATENATE(Inhalt_K7!SWL52,"   ",Inhalt_K7!SWM52)</f>
        <v xml:space="preserve">   </v>
      </c>
      <c r="SWL38" s="81" t="str">
        <f>CONCATENATE(Inhalt_K7!SWM52,"   ",Inhalt_K7!SWN52)</f>
        <v xml:space="preserve">   </v>
      </c>
      <c r="SWM38" s="81" t="str">
        <f>CONCATENATE(Inhalt_K7!SWN52,"   ",Inhalt_K7!SWO52)</f>
        <v xml:space="preserve">   </v>
      </c>
      <c r="SWN38" s="81" t="str">
        <f>CONCATENATE(Inhalt_K7!SWO52,"   ",Inhalt_K7!SWP52)</f>
        <v xml:space="preserve">   </v>
      </c>
      <c r="SWO38" s="81" t="str">
        <f>CONCATENATE(Inhalt_K7!SWP52,"   ",Inhalt_K7!SWQ52)</f>
        <v xml:space="preserve">   </v>
      </c>
      <c r="SWP38" s="81" t="str">
        <f>CONCATENATE(Inhalt_K7!SWQ52,"   ",Inhalt_K7!SWR52)</f>
        <v xml:space="preserve">   </v>
      </c>
      <c r="SWQ38" s="81" t="str">
        <f>CONCATENATE(Inhalt_K7!SWR52,"   ",Inhalt_K7!SWS52)</f>
        <v xml:space="preserve">   </v>
      </c>
      <c r="SWR38" s="81" t="str">
        <f>CONCATENATE(Inhalt_K7!SWS52,"   ",Inhalt_K7!SWT52)</f>
        <v xml:space="preserve">   </v>
      </c>
      <c r="SWS38" s="81" t="str">
        <f>CONCATENATE(Inhalt_K7!SWT52,"   ",Inhalt_K7!SWU52)</f>
        <v xml:space="preserve">   </v>
      </c>
      <c r="SWT38" s="81" t="str">
        <f>CONCATENATE(Inhalt_K7!SWU52,"   ",Inhalt_K7!SWV52)</f>
        <v xml:space="preserve">   </v>
      </c>
      <c r="SWU38" s="81" t="str">
        <f>CONCATENATE(Inhalt_K7!SWV52,"   ",Inhalt_K7!SWW52)</f>
        <v xml:space="preserve">   </v>
      </c>
      <c r="SWV38" s="81" t="str">
        <f>CONCATENATE(Inhalt_K7!SWW52,"   ",Inhalt_K7!SWX52)</f>
        <v xml:space="preserve">   </v>
      </c>
      <c r="SWW38" s="81" t="str">
        <f>CONCATENATE(Inhalt_K7!SWX52,"   ",Inhalt_K7!SWY52)</f>
        <v xml:space="preserve">   </v>
      </c>
      <c r="SWX38" s="81" t="str">
        <f>CONCATENATE(Inhalt_K7!SWY52,"   ",Inhalt_K7!SWZ52)</f>
        <v xml:space="preserve">   </v>
      </c>
      <c r="SWY38" s="81" t="str">
        <f>CONCATENATE(Inhalt_K7!SWZ52,"   ",Inhalt_K7!SXA52)</f>
        <v xml:space="preserve">   </v>
      </c>
      <c r="SWZ38" s="81" t="str">
        <f>CONCATENATE(Inhalt_K7!SXA52,"   ",Inhalt_K7!SXB52)</f>
        <v xml:space="preserve">   </v>
      </c>
      <c r="SXA38" s="81" t="str">
        <f>CONCATENATE(Inhalt_K7!SXB52,"   ",Inhalt_K7!SXC52)</f>
        <v xml:space="preserve">   </v>
      </c>
      <c r="SXB38" s="81" t="str">
        <f>CONCATENATE(Inhalt_K7!SXC52,"   ",Inhalt_K7!SXD52)</f>
        <v xml:space="preserve">   </v>
      </c>
      <c r="SXC38" s="81" t="str">
        <f>CONCATENATE(Inhalt_K7!SXD52,"   ",Inhalt_K7!SXE52)</f>
        <v xml:space="preserve">   </v>
      </c>
      <c r="SXD38" s="81" t="str">
        <f>CONCATENATE(Inhalt_K7!SXE52,"   ",Inhalt_K7!SXF52)</f>
        <v xml:space="preserve">   </v>
      </c>
      <c r="SXE38" s="81" t="str">
        <f>CONCATENATE(Inhalt_K7!SXF52,"   ",Inhalt_K7!SXG52)</f>
        <v xml:space="preserve">   </v>
      </c>
      <c r="SXF38" s="81" t="str">
        <f>CONCATENATE(Inhalt_K7!SXG52,"   ",Inhalt_K7!SXH52)</f>
        <v xml:space="preserve">   </v>
      </c>
      <c r="SXG38" s="81" t="str">
        <f>CONCATENATE(Inhalt_K7!SXH52,"   ",Inhalt_K7!SXI52)</f>
        <v xml:space="preserve">   </v>
      </c>
      <c r="SXH38" s="81" t="str">
        <f>CONCATENATE(Inhalt_K7!SXI52,"   ",Inhalt_K7!SXJ52)</f>
        <v xml:space="preserve">   </v>
      </c>
      <c r="SXI38" s="81" t="str">
        <f>CONCATENATE(Inhalt_K7!SXJ52,"   ",Inhalt_K7!SXK52)</f>
        <v xml:space="preserve">   </v>
      </c>
      <c r="SXJ38" s="81" t="str">
        <f>CONCATENATE(Inhalt_K7!SXK52,"   ",Inhalt_K7!SXL52)</f>
        <v xml:space="preserve">   </v>
      </c>
      <c r="SXK38" s="81" t="str">
        <f>CONCATENATE(Inhalt_K7!SXL52,"   ",Inhalt_K7!SXM52)</f>
        <v xml:space="preserve">   </v>
      </c>
      <c r="SXL38" s="81" t="str">
        <f>CONCATENATE(Inhalt_K7!SXM52,"   ",Inhalt_K7!SXN52)</f>
        <v xml:space="preserve">   </v>
      </c>
      <c r="SXM38" s="81" t="str">
        <f>CONCATENATE(Inhalt_K7!SXN52,"   ",Inhalt_K7!SXO52)</f>
        <v xml:space="preserve">   </v>
      </c>
      <c r="SXN38" s="81" t="str">
        <f>CONCATENATE(Inhalt_K7!SXO52,"   ",Inhalt_K7!SXP52)</f>
        <v xml:space="preserve">   </v>
      </c>
      <c r="SXO38" s="81" t="str">
        <f>CONCATENATE(Inhalt_K7!SXP52,"   ",Inhalt_K7!SXQ52)</f>
        <v xml:space="preserve">   </v>
      </c>
      <c r="SXP38" s="81" t="str">
        <f>CONCATENATE(Inhalt_K7!SXQ52,"   ",Inhalt_K7!SXR52)</f>
        <v xml:space="preserve">   </v>
      </c>
      <c r="SXQ38" s="81" t="str">
        <f>CONCATENATE(Inhalt_K7!SXR52,"   ",Inhalt_K7!SXS52)</f>
        <v xml:space="preserve">   </v>
      </c>
      <c r="SXR38" s="81" t="str">
        <f>CONCATENATE(Inhalt_K7!SXS52,"   ",Inhalt_K7!SXT52)</f>
        <v xml:space="preserve">   </v>
      </c>
      <c r="SXS38" s="81" t="str">
        <f>CONCATENATE(Inhalt_K7!SXT52,"   ",Inhalt_K7!SXU52)</f>
        <v xml:space="preserve">   </v>
      </c>
      <c r="SXT38" s="81" t="str">
        <f>CONCATENATE(Inhalt_K7!SXU52,"   ",Inhalt_K7!SXV52)</f>
        <v xml:space="preserve">   </v>
      </c>
      <c r="SXU38" s="81" t="str">
        <f>CONCATENATE(Inhalt_K7!SXV52,"   ",Inhalt_K7!SXW52)</f>
        <v xml:space="preserve">   </v>
      </c>
      <c r="SXV38" s="81" t="str">
        <f>CONCATENATE(Inhalt_K7!SXW52,"   ",Inhalt_K7!SXX52)</f>
        <v xml:space="preserve">   </v>
      </c>
      <c r="SXW38" s="81" t="str">
        <f>CONCATENATE(Inhalt_K7!SXX52,"   ",Inhalt_K7!SXY52)</f>
        <v xml:space="preserve">   </v>
      </c>
      <c r="SXX38" s="81" t="str">
        <f>CONCATENATE(Inhalt_K7!SXY52,"   ",Inhalt_K7!SXZ52)</f>
        <v xml:space="preserve">   </v>
      </c>
      <c r="SXY38" s="81" t="str">
        <f>CONCATENATE(Inhalt_K7!SXZ52,"   ",Inhalt_K7!SYA52)</f>
        <v xml:space="preserve">   </v>
      </c>
      <c r="SXZ38" s="81" t="str">
        <f>CONCATENATE(Inhalt_K7!SYA52,"   ",Inhalt_K7!SYB52)</f>
        <v xml:space="preserve">   </v>
      </c>
      <c r="SYA38" s="81" t="str">
        <f>CONCATENATE(Inhalt_K7!SYB52,"   ",Inhalt_K7!SYC52)</f>
        <v xml:space="preserve">   </v>
      </c>
      <c r="SYB38" s="81" t="str">
        <f>CONCATENATE(Inhalt_K7!SYC52,"   ",Inhalt_K7!SYD52)</f>
        <v xml:space="preserve">   </v>
      </c>
      <c r="SYC38" s="81" t="str">
        <f>CONCATENATE(Inhalt_K7!SYD52,"   ",Inhalt_K7!SYE52)</f>
        <v xml:space="preserve">   </v>
      </c>
      <c r="SYD38" s="81" t="str">
        <f>CONCATENATE(Inhalt_K7!SYE52,"   ",Inhalt_K7!SYF52)</f>
        <v xml:space="preserve">   </v>
      </c>
      <c r="SYE38" s="81" t="str">
        <f>CONCATENATE(Inhalt_K7!SYF52,"   ",Inhalt_K7!SYG52)</f>
        <v xml:space="preserve">   </v>
      </c>
      <c r="SYF38" s="81" t="str">
        <f>CONCATENATE(Inhalt_K7!SYG52,"   ",Inhalt_K7!SYH52)</f>
        <v xml:space="preserve">   </v>
      </c>
      <c r="SYG38" s="81" t="str">
        <f>CONCATENATE(Inhalt_K7!SYH52,"   ",Inhalt_K7!SYI52)</f>
        <v xml:space="preserve">   </v>
      </c>
      <c r="SYH38" s="81" t="str">
        <f>CONCATENATE(Inhalt_K7!SYI52,"   ",Inhalt_K7!SYJ52)</f>
        <v xml:space="preserve">   </v>
      </c>
      <c r="SYI38" s="81" t="str">
        <f>CONCATENATE(Inhalt_K7!SYJ52,"   ",Inhalt_K7!SYK52)</f>
        <v xml:space="preserve">   </v>
      </c>
      <c r="SYJ38" s="81" t="str">
        <f>CONCATENATE(Inhalt_K7!SYK52,"   ",Inhalt_K7!SYL52)</f>
        <v xml:space="preserve">   </v>
      </c>
      <c r="SYK38" s="81" t="str">
        <f>CONCATENATE(Inhalt_K7!SYL52,"   ",Inhalt_K7!SYM52)</f>
        <v xml:space="preserve">   </v>
      </c>
      <c r="SYL38" s="81" t="str">
        <f>CONCATENATE(Inhalt_K7!SYM52,"   ",Inhalt_K7!SYN52)</f>
        <v xml:space="preserve">   </v>
      </c>
      <c r="SYM38" s="81" t="str">
        <f>CONCATENATE(Inhalt_K7!SYN52,"   ",Inhalt_K7!SYO52)</f>
        <v xml:space="preserve">   </v>
      </c>
      <c r="SYN38" s="81" t="str">
        <f>CONCATENATE(Inhalt_K7!SYO52,"   ",Inhalt_K7!SYP52)</f>
        <v xml:space="preserve">   </v>
      </c>
      <c r="SYO38" s="81" t="str">
        <f>CONCATENATE(Inhalt_K7!SYP52,"   ",Inhalt_K7!SYQ52)</f>
        <v xml:space="preserve">   </v>
      </c>
      <c r="SYP38" s="81" t="str">
        <f>CONCATENATE(Inhalt_K7!SYQ52,"   ",Inhalt_K7!SYR52)</f>
        <v xml:space="preserve">   </v>
      </c>
      <c r="SYQ38" s="81" t="str">
        <f>CONCATENATE(Inhalt_K7!SYR52,"   ",Inhalt_K7!SYS52)</f>
        <v xml:space="preserve">   </v>
      </c>
      <c r="SYR38" s="81" t="str">
        <f>CONCATENATE(Inhalt_K7!SYS52,"   ",Inhalt_K7!SYT52)</f>
        <v xml:space="preserve">   </v>
      </c>
      <c r="SYS38" s="81" t="str">
        <f>CONCATENATE(Inhalt_K7!SYT52,"   ",Inhalt_K7!SYU52)</f>
        <v xml:space="preserve">   </v>
      </c>
      <c r="SYT38" s="81" t="str">
        <f>CONCATENATE(Inhalt_K7!SYU52,"   ",Inhalt_K7!SYV52)</f>
        <v xml:space="preserve">   </v>
      </c>
      <c r="SYU38" s="81" t="str">
        <f>CONCATENATE(Inhalt_K7!SYV52,"   ",Inhalt_K7!SYW52)</f>
        <v xml:space="preserve">   </v>
      </c>
      <c r="SYV38" s="81" t="str">
        <f>CONCATENATE(Inhalt_K7!SYW52,"   ",Inhalt_K7!SYX52)</f>
        <v xml:space="preserve">   </v>
      </c>
      <c r="SYW38" s="81" t="str">
        <f>CONCATENATE(Inhalt_K7!SYX52,"   ",Inhalt_K7!SYY52)</f>
        <v xml:space="preserve">   </v>
      </c>
      <c r="SYX38" s="81" t="str">
        <f>CONCATENATE(Inhalt_K7!SYY52,"   ",Inhalt_K7!SYZ52)</f>
        <v xml:space="preserve">   </v>
      </c>
      <c r="SYY38" s="81" t="str">
        <f>CONCATENATE(Inhalt_K7!SYZ52,"   ",Inhalt_K7!SZA52)</f>
        <v xml:space="preserve">   </v>
      </c>
      <c r="SYZ38" s="81" t="str">
        <f>CONCATENATE(Inhalt_K7!SZA52,"   ",Inhalt_K7!SZB52)</f>
        <v xml:space="preserve">   </v>
      </c>
      <c r="SZA38" s="81" t="str">
        <f>CONCATENATE(Inhalt_K7!SZB52,"   ",Inhalt_K7!SZC52)</f>
        <v xml:space="preserve">   </v>
      </c>
      <c r="SZB38" s="81" t="str">
        <f>CONCATENATE(Inhalt_K7!SZC52,"   ",Inhalt_K7!SZD52)</f>
        <v xml:space="preserve">   </v>
      </c>
      <c r="SZC38" s="81" t="str">
        <f>CONCATENATE(Inhalt_K7!SZD52,"   ",Inhalt_K7!SZE52)</f>
        <v xml:space="preserve">   </v>
      </c>
      <c r="SZD38" s="81" t="str">
        <f>CONCATENATE(Inhalt_K7!SZE52,"   ",Inhalt_K7!SZF52)</f>
        <v xml:space="preserve">   </v>
      </c>
      <c r="SZE38" s="81" t="str">
        <f>CONCATENATE(Inhalt_K7!SZF52,"   ",Inhalt_K7!SZG52)</f>
        <v xml:space="preserve">   </v>
      </c>
      <c r="SZF38" s="81" t="str">
        <f>CONCATENATE(Inhalt_K7!SZG52,"   ",Inhalt_K7!SZH52)</f>
        <v xml:space="preserve">   </v>
      </c>
      <c r="SZG38" s="81" t="str">
        <f>CONCATENATE(Inhalt_K7!SZH52,"   ",Inhalt_K7!SZI52)</f>
        <v xml:space="preserve">   </v>
      </c>
      <c r="SZH38" s="81" t="str">
        <f>CONCATENATE(Inhalt_K7!SZI52,"   ",Inhalt_K7!SZJ52)</f>
        <v xml:space="preserve">   </v>
      </c>
      <c r="SZI38" s="81" t="str">
        <f>CONCATENATE(Inhalt_K7!SZJ52,"   ",Inhalt_K7!SZK52)</f>
        <v xml:space="preserve">   </v>
      </c>
      <c r="SZJ38" s="81" t="str">
        <f>CONCATENATE(Inhalt_K7!SZK52,"   ",Inhalt_K7!SZL52)</f>
        <v xml:space="preserve">   </v>
      </c>
      <c r="SZK38" s="81" t="str">
        <f>CONCATENATE(Inhalt_K7!SZL52,"   ",Inhalt_K7!SZM52)</f>
        <v xml:space="preserve">   </v>
      </c>
      <c r="SZL38" s="81" t="str">
        <f>CONCATENATE(Inhalt_K7!SZM52,"   ",Inhalt_K7!SZN52)</f>
        <v xml:space="preserve">   </v>
      </c>
      <c r="SZM38" s="81" t="str">
        <f>CONCATENATE(Inhalt_K7!SZN52,"   ",Inhalt_K7!SZO52)</f>
        <v xml:space="preserve">   </v>
      </c>
      <c r="SZN38" s="81" t="str">
        <f>CONCATENATE(Inhalt_K7!SZO52,"   ",Inhalt_K7!SZP52)</f>
        <v xml:space="preserve">   </v>
      </c>
      <c r="SZO38" s="81" t="str">
        <f>CONCATENATE(Inhalt_K7!SZP52,"   ",Inhalt_K7!SZQ52)</f>
        <v xml:space="preserve">   </v>
      </c>
      <c r="SZP38" s="81" t="str">
        <f>CONCATENATE(Inhalt_K7!SZQ52,"   ",Inhalt_K7!SZR52)</f>
        <v xml:space="preserve">   </v>
      </c>
      <c r="SZQ38" s="81" t="str">
        <f>CONCATENATE(Inhalt_K7!SZR52,"   ",Inhalt_K7!SZS52)</f>
        <v xml:space="preserve">   </v>
      </c>
      <c r="SZR38" s="81" t="str">
        <f>CONCATENATE(Inhalt_K7!SZS52,"   ",Inhalt_K7!SZT52)</f>
        <v xml:space="preserve">   </v>
      </c>
      <c r="SZS38" s="81" t="str">
        <f>CONCATENATE(Inhalt_K7!SZT52,"   ",Inhalt_K7!SZU52)</f>
        <v xml:space="preserve">   </v>
      </c>
      <c r="SZT38" s="81" t="str">
        <f>CONCATENATE(Inhalt_K7!SZU52,"   ",Inhalt_K7!SZV52)</f>
        <v xml:space="preserve">   </v>
      </c>
      <c r="SZU38" s="81" t="str">
        <f>CONCATENATE(Inhalt_K7!SZV52,"   ",Inhalt_K7!SZW52)</f>
        <v xml:space="preserve">   </v>
      </c>
      <c r="SZV38" s="81" t="str">
        <f>CONCATENATE(Inhalt_K7!SZW52,"   ",Inhalt_K7!SZX52)</f>
        <v xml:space="preserve">   </v>
      </c>
      <c r="SZW38" s="81" t="str">
        <f>CONCATENATE(Inhalt_K7!SZX52,"   ",Inhalt_K7!SZY52)</f>
        <v xml:space="preserve">   </v>
      </c>
      <c r="SZX38" s="81" t="str">
        <f>CONCATENATE(Inhalt_K7!SZY52,"   ",Inhalt_K7!SZZ52)</f>
        <v xml:space="preserve">   </v>
      </c>
      <c r="SZY38" s="81" t="str">
        <f>CONCATENATE(Inhalt_K7!SZZ52,"   ",Inhalt_K7!TAA52)</f>
        <v xml:space="preserve">   </v>
      </c>
      <c r="SZZ38" s="81" t="str">
        <f>CONCATENATE(Inhalt_K7!TAA52,"   ",Inhalt_K7!TAB52)</f>
        <v xml:space="preserve">   </v>
      </c>
      <c r="TAA38" s="81" t="str">
        <f>CONCATENATE(Inhalt_K7!TAB52,"   ",Inhalt_K7!TAC52)</f>
        <v xml:space="preserve">   </v>
      </c>
      <c r="TAB38" s="81" t="str">
        <f>CONCATENATE(Inhalt_K7!TAC52,"   ",Inhalt_K7!TAD52)</f>
        <v xml:space="preserve">   </v>
      </c>
      <c r="TAC38" s="81" t="str">
        <f>CONCATENATE(Inhalt_K7!TAD52,"   ",Inhalt_K7!TAE52)</f>
        <v xml:space="preserve">   </v>
      </c>
      <c r="TAD38" s="81" t="str">
        <f>CONCATENATE(Inhalt_K7!TAE52,"   ",Inhalt_K7!TAF52)</f>
        <v xml:space="preserve">   </v>
      </c>
      <c r="TAE38" s="81" t="str">
        <f>CONCATENATE(Inhalt_K7!TAF52,"   ",Inhalt_K7!TAG52)</f>
        <v xml:space="preserve">   </v>
      </c>
      <c r="TAF38" s="81" t="str">
        <f>CONCATENATE(Inhalt_K7!TAG52,"   ",Inhalt_K7!TAH52)</f>
        <v xml:space="preserve">   </v>
      </c>
      <c r="TAG38" s="81" t="str">
        <f>CONCATENATE(Inhalt_K7!TAH52,"   ",Inhalt_K7!TAI52)</f>
        <v xml:space="preserve">   </v>
      </c>
      <c r="TAH38" s="81" t="str">
        <f>CONCATENATE(Inhalt_K7!TAI52,"   ",Inhalt_K7!TAJ52)</f>
        <v xml:space="preserve">   </v>
      </c>
      <c r="TAI38" s="81" t="str">
        <f>CONCATENATE(Inhalt_K7!TAJ52,"   ",Inhalt_K7!TAK52)</f>
        <v xml:space="preserve">   </v>
      </c>
      <c r="TAJ38" s="81" t="str">
        <f>CONCATENATE(Inhalt_K7!TAK52,"   ",Inhalt_K7!TAL52)</f>
        <v xml:space="preserve">   </v>
      </c>
      <c r="TAK38" s="81" t="str">
        <f>CONCATENATE(Inhalt_K7!TAL52,"   ",Inhalt_K7!TAM52)</f>
        <v xml:space="preserve">   </v>
      </c>
      <c r="TAL38" s="81" t="str">
        <f>CONCATENATE(Inhalt_K7!TAM52,"   ",Inhalt_K7!TAN52)</f>
        <v xml:space="preserve">   </v>
      </c>
      <c r="TAM38" s="81" t="str">
        <f>CONCATENATE(Inhalt_K7!TAN52,"   ",Inhalt_K7!TAO52)</f>
        <v xml:space="preserve">   </v>
      </c>
      <c r="TAN38" s="81" t="str">
        <f>CONCATENATE(Inhalt_K7!TAO52,"   ",Inhalt_K7!TAP52)</f>
        <v xml:space="preserve">   </v>
      </c>
      <c r="TAO38" s="81" t="str">
        <f>CONCATENATE(Inhalt_K7!TAP52,"   ",Inhalt_K7!TAQ52)</f>
        <v xml:space="preserve">   </v>
      </c>
      <c r="TAP38" s="81" t="str">
        <f>CONCATENATE(Inhalt_K7!TAQ52,"   ",Inhalt_K7!TAR52)</f>
        <v xml:space="preserve">   </v>
      </c>
      <c r="TAQ38" s="81" t="str">
        <f>CONCATENATE(Inhalt_K7!TAR52,"   ",Inhalt_K7!TAS52)</f>
        <v xml:space="preserve">   </v>
      </c>
      <c r="TAR38" s="81" t="str">
        <f>CONCATENATE(Inhalt_K7!TAS52,"   ",Inhalt_K7!TAT52)</f>
        <v xml:space="preserve">   </v>
      </c>
      <c r="TAS38" s="81" t="str">
        <f>CONCATENATE(Inhalt_K7!TAT52,"   ",Inhalt_K7!TAU52)</f>
        <v xml:space="preserve">   </v>
      </c>
      <c r="TAT38" s="81" t="str">
        <f>CONCATENATE(Inhalt_K7!TAU52,"   ",Inhalt_K7!TAV52)</f>
        <v xml:space="preserve">   </v>
      </c>
      <c r="TAU38" s="81" t="str">
        <f>CONCATENATE(Inhalt_K7!TAV52,"   ",Inhalt_K7!TAW52)</f>
        <v xml:space="preserve">   </v>
      </c>
      <c r="TAV38" s="81" t="str">
        <f>CONCATENATE(Inhalt_K7!TAW52,"   ",Inhalt_K7!TAX52)</f>
        <v xml:space="preserve">   </v>
      </c>
      <c r="TAW38" s="81" t="str">
        <f>CONCATENATE(Inhalt_K7!TAX52,"   ",Inhalt_K7!TAY52)</f>
        <v xml:space="preserve">   </v>
      </c>
      <c r="TAX38" s="81" t="str">
        <f>CONCATENATE(Inhalt_K7!TAY52,"   ",Inhalt_K7!TAZ52)</f>
        <v xml:space="preserve">   </v>
      </c>
      <c r="TAY38" s="81" t="str">
        <f>CONCATENATE(Inhalt_K7!TAZ52,"   ",Inhalt_K7!TBA52)</f>
        <v xml:space="preserve">   </v>
      </c>
      <c r="TAZ38" s="81" t="str">
        <f>CONCATENATE(Inhalt_K7!TBA52,"   ",Inhalt_K7!TBB52)</f>
        <v xml:space="preserve">   </v>
      </c>
      <c r="TBA38" s="81" t="str">
        <f>CONCATENATE(Inhalt_K7!TBB52,"   ",Inhalt_K7!TBC52)</f>
        <v xml:space="preserve">   </v>
      </c>
      <c r="TBB38" s="81" t="str">
        <f>CONCATENATE(Inhalt_K7!TBC52,"   ",Inhalt_K7!TBD52)</f>
        <v xml:space="preserve">   </v>
      </c>
      <c r="TBC38" s="81" t="str">
        <f>CONCATENATE(Inhalt_K7!TBD52,"   ",Inhalt_K7!TBE52)</f>
        <v xml:space="preserve">   </v>
      </c>
      <c r="TBD38" s="81" t="str">
        <f>CONCATENATE(Inhalt_K7!TBE52,"   ",Inhalt_K7!TBF52)</f>
        <v xml:space="preserve">   </v>
      </c>
      <c r="TBE38" s="81" t="str">
        <f>CONCATENATE(Inhalt_K7!TBF52,"   ",Inhalt_K7!TBG52)</f>
        <v xml:space="preserve">   </v>
      </c>
      <c r="TBF38" s="81" t="str">
        <f>CONCATENATE(Inhalt_K7!TBG52,"   ",Inhalt_K7!TBH52)</f>
        <v xml:space="preserve">   </v>
      </c>
      <c r="TBG38" s="81" t="str">
        <f>CONCATENATE(Inhalt_K7!TBH52,"   ",Inhalt_K7!TBI52)</f>
        <v xml:space="preserve">   </v>
      </c>
      <c r="TBH38" s="81" t="str">
        <f>CONCATENATE(Inhalt_K7!TBI52,"   ",Inhalt_K7!TBJ52)</f>
        <v xml:space="preserve">   </v>
      </c>
      <c r="TBI38" s="81" t="str">
        <f>CONCATENATE(Inhalt_K7!TBJ52,"   ",Inhalt_K7!TBK52)</f>
        <v xml:space="preserve">   </v>
      </c>
      <c r="TBJ38" s="81" t="str">
        <f>CONCATENATE(Inhalt_K7!TBK52,"   ",Inhalt_K7!TBL52)</f>
        <v xml:space="preserve">   </v>
      </c>
      <c r="TBK38" s="81" t="str">
        <f>CONCATENATE(Inhalt_K7!TBL52,"   ",Inhalt_K7!TBM52)</f>
        <v xml:space="preserve">   </v>
      </c>
      <c r="TBL38" s="81" t="str">
        <f>CONCATENATE(Inhalt_K7!TBM52,"   ",Inhalt_K7!TBN52)</f>
        <v xml:space="preserve">   </v>
      </c>
      <c r="TBM38" s="81" t="str">
        <f>CONCATENATE(Inhalt_K7!TBN52,"   ",Inhalt_K7!TBO52)</f>
        <v xml:space="preserve">   </v>
      </c>
      <c r="TBN38" s="81" t="str">
        <f>CONCATENATE(Inhalt_K7!TBO52,"   ",Inhalt_K7!TBP52)</f>
        <v xml:space="preserve">   </v>
      </c>
      <c r="TBO38" s="81" t="str">
        <f>CONCATENATE(Inhalt_K7!TBP52,"   ",Inhalt_K7!TBQ52)</f>
        <v xml:space="preserve">   </v>
      </c>
      <c r="TBP38" s="81" t="str">
        <f>CONCATENATE(Inhalt_K7!TBQ52,"   ",Inhalt_K7!TBR52)</f>
        <v xml:space="preserve">   </v>
      </c>
      <c r="TBQ38" s="81" t="str">
        <f>CONCATENATE(Inhalt_K7!TBR52,"   ",Inhalt_K7!TBS52)</f>
        <v xml:space="preserve">   </v>
      </c>
      <c r="TBR38" s="81" t="str">
        <f>CONCATENATE(Inhalt_K7!TBS52,"   ",Inhalt_K7!TBT52)</f>
        <v xml:space="preserve">   </v>
      </c>
      <c r="TBS38" s="81" t="str">
        <f>CONCATENATE(Inhalt_K7!TBT52,"   ",Inhalt_K7!TBU52)</f>
        <v xml:space="preserve">   </v>
      </c>
      <c r="TBT38" s="81" t="str">
        <f>CONCATENATE(Inhalt_K7!TBU52,"   ",Inhalt_K7!TBV52)</f>
        <v xml:space="preserve">   </v>
      </c>
      <c r="TBU38" s="81" t="str">
        <f>CONCATENATE(Inhalt_K7!TBV52,"   ",Inhalt_K7!TBW52)</f>
        <v xml:space="preserve">   </v>
      </c>
      <c r="TBV38" s="81" t="str">
        <f>CONCATENATE(Inhalt_K7!TBW52,"   ",Inhalt_K7!TBX52)</f>
        <v xml:space="preserve">   </v>
      </c>
      <c r="TBW38" s="81" t="str">
        <f>CONCATENATE(Inhalt_K7!TBX52,"   ",Inhalt_K7!TBY52)</f>
        <v xml:space="preserve">   </v>
      </c>
      <c r="TBX38" s="81" t="str">
        <f>CONCATENATE(Inhalt_K7!TBY52,"   ",Inhalt_K7!TBZ52)</f>
        <v xml:space="preserve">   </v>
      </c>
      <c r="TBY38" s="81" t="str">
        <f>CONCATENATE(Inhalt_K7!TBZ52,"   ",Inhalt_K7!TCA52)</f>
        <v xml:space="preserve">   </v>
      </c>
      <c r="TBZ38" s="81" t="str">
        <f>CONCATENATE(Inhalt_K7!TCA52,"   ",Inhalt_K7!TCB52)</f>
        <v xml:space="preserve">   </v>
      </c>
      <c r="TCA38" s="81" t="str">
        <f>CONCATENATE(Inhalt_K7!TCB52,"   ",Inhalt_K7!TCC52)</f>
        <v xml:space="preserve">   </v>
      </c>
      <c r="TCB38" s="81" t="str">
        <f>CONCATENATE(Inhalt_K7!TCC52,"   ",Inhalt_K7!TCD52)</f>
        <v xml:space="preserve">   </v>
      </c>
      <c r="TCC38" s="81" t="str">
        <f>CONCATENATE(Inhalt_K7!TCD52,"   ",Inhalt_K7!TCE52)</f>
        <v xml:space="preserve">   </v>
      </c>
      <c r="TCD38" s="81" t="str">
        <f>CONCATENATE(Inhalt_K7!TCE52,"   ",Inhalt_K7!TCF52)</f>
        <v xml:space="preserve">   </v>
      </c>
      <c r="TCE38" s="81" t="str">
        <f>CONCATENATE(Inhalt_K7!TCF52,"   ",Inhalt_K7!TCG52)</f>
        <v xml:space="preserve">   </v>
      </c>
      <c r="TCF38" s="81" t="str">
        <f>CONCATENATE(Inhalt_K7!TCG52,"   ",Inhalt_K7!TCH52)</f>
        <v xml:space="preserve">   </v>
      </c>
      <c r="TCG38" s="81" t="str">
        <f>CONCATENATE(Inhalt_K7!TCH52,"   ",Inhalt_K7!TCI52)</f>
        <v xml:space="preserve">   </v>
      </c>
      <c r="TCH38" s="81" t="str">
        <f>CONCATENATE(Inhalt_K7!TCI52,"   ",Inhalt_K7!TCJ52)</f>
        <v xml:space="preserve">   </v>
      </c>
      <c r="TCI38" s="81" t="str">
        <f>CONCATENATE(Inhalt_K7!TCJ52,"   ",Inhalt_K7!TCK52)</f>
        <v xml:space="preserve">   </v>
      </c>
      <c r="TCJ38" s="81" t="str">
        <f>CONCATENATE(Inhalt_K7!TCK52,"   ",Inhalt_K7!TCL52)</f>
        <v xml:space="preserve">   </v>
      </c>
      <c r="TCK38" s="81" t="str">
        <f>CONCATENATE(Inhalt_K7!TCL52,"   ",Inhalt_K7!TCM52)</f>
        <v xml:space="preserve">   </v>
      </c>
      <c r="TCL38" s="81" t="str">
        <f>CONCATENATE(Inhalt_K7!TCM52,"   ",Inhalt_K7!TCN52)</f>
        <v xml:space="preserve">   </v>
      </c>
      <c r="TCM38" s="81" t="str">
        <f>CONCATENATE(Inhalt_K7!TCN52,"   ",Inhalt_K7!TCO52)</f>
        <v xml:space="preserve">   </v>
      </c>
      <c r="TCN38" s="81" t="str">
        <f>CONCATENATE(Inhalt_K7!TCO52,"   ",Inhalt_K7!TCP52)</f>
        <v xml:space="preserve">   </v>
      </c>
      <c r="TCO38" s="81" t="str">
        <f>CONCATENATE(Inhalt_K7!TCP52,"   ",Inhalt_K7!TCQ52)</f>
        <v xml:space="preserve">   </v>
      </c>
      <c r="TCP38" s="81" t="str">
        <f>CONCATENATE(Inhalt_K7!TCQ52,"   ",Inhalt_K7!TCR52)</f>
        <v xml:space="preserve">   </v>
      </c>
      <c r="TCQ38" s="81" t="str">
        <f>CONCATENATE(Inhalt_K7!TCR52,"   ",Inhalt_K7!TCS52)</f>
        <v xml:space="preserve">   </v>
      </c>
      <c r="TCR38" s="81" t="str">
        <f>CONCATENATE(Inhalt_K7!TCS52,"   ",Inhalt_K7!TCT52)</f>
        <v xml:space="preserve">   </v>
      </c>
      <c r="TCS38" s="81" t="str">
        <f>CONCATENATE(Inhalt_K7!TCT52,"   ",Inhalt_K7!TCU52)</f>
        <v xml:space="preserve">   </v>
      </c>
      <c r="TCT38" s="81" t="str">
        <f>CONCATENATE(Inhalt_K7!TCU52,"   ",Inhalt_K7!TCV52)</f>
        <v xml:space="preserve">   </v>
      </c>
      <c r="TCU38" s="81" t="str">
        <f>CONCATENATE(Inhalt_K7!TCV52,"   ",Inhalt_K7!TCW52)</f>
        <v xml:space="preserve">   </v>
      </c>
      <c r="TCV38" s="81" t="str">
        <f>CONCATENATE(Inhalt_K7!TCW52,"   ",Inhalt_K7!TCX52)</f>
        <v xml:space="preserve">   </v>
      </c>
      <c r="TCW38" s="81" t="str">
        <f>CONCATENATE(Inhalt_K7!TCX52,"   ",Inhalt_K7!TCY52)</f>
        <v xml:space="preserve">   </v>
      </c>
      <c r="TCX38" s="81" t="str">
        <f>CONCATENATE(Inhalt_K7!TCY52,"   ",Inhalt_K7!TCZ52)</f>
        <v xml:space="preserve">   </v>
      </c>
      <c r="TCY38" s="81" t="str">
        <f>CONCATENATE(Inhalt_K7!TCZ52,"   ",Inhalt_K7!TDA52)</f>
        <v xml:space="preserve">   </v>
      </c>
      <c r="TCZ38" s="81" t="str">
        <f>CONCATENATE(Inhalt_K7!TDA52,"   ",Inhalt_K7!TDB52)</f>
        <v xml:space="preserve">   </v>
      </c>
      <c r="TDA38" s="81" t="str">
        <f>CONCATENATE(Inhalt_K7!TDB52,"   ",Inhalt_K7!TDC52)</f>
        <v xml:space="preserve">   </v>
      </c>
      <c r="TDB38" s="81" t="str">
        <f>CONCATENATE(Inhalt_K7!TDC52,"   ",Inhalt_K7!TDD52)</f>
        <v xml:space="preserve">   </v>
      </c>
      <c r="TDC38" s="81" t="str">
        <f>CONCATENATE(Inhalt_K7!TDD52,"   ",Inhalt_K7!TDE52)</f>
        <v xml:space="preserve">   </v>
      </c>
      <c r="TDD38" s="81" t="str">
        <f>CONCATENATE(Inhalt_K7!TDE52,"   ",Inhalt_K7!TDF52)</f>
        <v xml:space="preserve">   </v>
      </c>
      <c r="TDE38" s="81" t="str">
        <f>CONCATENATE(Inhalt_K7!TDF52,"   ",Inhalt_K7!TDG52)</f>
        <v xml:space="preserve">   </v>
      </c>
      <c r="TDF38" s="81" t="str">
        <f>CONCATENATE(Inhalt_K7!TDG52,"   ",Inhalt_K7!TDH52)</f>
        <v xml:space="preserve">   </v>
      </c>
      <c r="TDG38" s="81" t="str">
        <f>CONCATENATE(Inhalt_K7!TDH52,"   ",Inhalt_K7!TDI52)</f>
        <v xml:space="preserve">   </v>
      </c>
      <c r="TDH38" s="81" t="str">
        <f>CONCATENATE(Inhalt_K7!TDI52,"   ",Inhalt_K7!TDJ52)</f>
        <v xml:space="preserve">   </v>
      </c>
      <c r="TDI38" s="81" t="str">
        <f>CONCATENATE(Inhalt_K7!TDJ52,"   ",Inhalt_K7!TDK52)</f>
        <v xml:space="preserve">   </v>
      </c>
      <c r="TDJ38" s="81" t="str">
        <f>CONCATENATE(Inhalt_K7!TDK52,"   ",Inhalt_K7!TDL52)</f>
        <v xml:space="preserve">   </v>
      </c>
      <c r="TDK38" s="81" t="str">
        <f>CONCATENATE(Inhalt_K7!TDL52,"   ",Inhalt_K7!TDM52)</f>
        <v xml:space="preserve">   </v>
      </c>
      <c r="TDL38" s="81" t="str">
        <f>CONCATENATE(Inhalt_K7!TDM52,"   ",Inhalt_K7!TDN52)</f>
        <v xml:space="preserve">   </v>
      </c>
      <c r="TDM38" s="81" t="str">
        <f>CONCATENATE(Inhalt_K7!TDN52,"   ",Inhalt_K7!TDO52)</f>
        <v xml:space="preserve">   </v>
      </c>
      <c r="TDN38" s="81" t="str">
        <f>CONCATENATE(Inhalt_K7!TDO52,"   ",Inhalt_K7!TDP52)</f>
        <v xml:space="preserve">   </v>
      </c>
      <c r="TDO38" s="81" t="str">
        <f>CONCATENATE(Inhalt_K7!TDP52,"   ",Inhalt_K7!TDQ52)</f>
        <v xml:space="preserve">   </v>
      </c>
      <c r="TDP38" s="81" t="str">
        <f>CONCATENATE(Inhalt_K7!TDQ52,"   ",Inhalt_K7!TDR52)</f>
        <v xml:space="preserve">   </v>
      </c>
      <c r="TDQ38" s="81" t="str">
        <f>CONCATENATE(Inhalt_K7!TDR52,"   ",Inhalt_K7!TDS52)</f>
        <v xml:space="preserve">   </v>
      </c>
      <c r="TDR38" s="81" t="str">
        <f>CONCATENATE(Inhalt_K7!TDS52,"   ",Inhalt_K7!TDT52)</f>
        <v xml:space="preserve">   </v>
      </c>
      <c r="TDS38" s="81" t="str">
        <f>CONCATENATE(Inhalt_K7!TDT52,"   ",Inhalt_K7!TDU52)</f>
        <v xml:space="preserve">   </v>
      </c>
      <c r="TDT38" s="81" t="str">
        <f>CONCATENATE(Inhalt_K7!TDU52,"   ",Inhalt_K7!TDV52)</f>
        <v xml:space="preserve">   </v>
      </c>
      <c r="TDU38" s="81" t="str">
        <f>CONCATENATE(Inhalt_K7!TDV52,"   ",Inhalt_K7!TDW52)</f>
        <v xml:space="preserve">   </v>
      </c>
      <c r="TDV38" s="81" t="str">
        <f>CONCATENATE(Inhalt_K7!TDW52,"   ",Inhalt_K7!TDX52)</f>
        <v xml:space="preserve">   </v>
      </c>
      <c r="TDW38" s="81" t="str">
        <f>CONCATENATE(Inhalt_K7!TDX52,"   ",Inhalt_K7!TDY52)</f>
        <v xml:space="preserve">   </v>
      </c>
      <c r="TDX38" s="81" t="str">
        <f>CONCATENATE(Inhalt_K7!TDY52,"   ",Inhalt_K7!TDZ52)</f>
        <v xml:space="preserve">   </v>
      </c>
      <c r="TDY38" s="81" t="str">
        <f>CONCATENATE(Inhalt_K7!TDZ52,"   ",Inhalt_K7!TEA52)</f>
        <v xml:space="preserve">   </v>
      </c>
      <c r="TDZ38" s="81" t="str">
        <f>CONCATENATE(Inhalt_K7!TEA52,"   ",Inhalt_K7!TEB52)</f>
        <v xml:space="preserve">   </v>
      </c>
      <c r="TEA38" s="81" t="str">
        <f>CONCATENATE(Inhalt_K7!TEB52,"   ",Inhalt_K7!TEC52)</f>
        <v xml:space="preserve">   </v>
      </c>
      <c r="TEB38" s="81" t="str">
        <f>CONCATENATE(Inhalt_K7!TEC52,"   ",Inhalt_K7!TED52)</f>
        <v xml:space="preserve">   </v>
      </c>
      <c r="TEC38" s="81" t="str">
        <f>CONCATENATE(Inhalt_K7!TED52,"   ",Inhalt_K7!TEE52)</f>
        <v xml:space="preserve">   </v>
      </c>
      <c r="TED38" s="81" t="str">
        <f>CONCATENATE(Inhalt_K7!TEE52,"   ",Inhalt_K7!TEF52)</f>
        <v xml:space="preserve">   </v>
      </c>
      <c r="TEE38" s="81" t="str">
        <f>CONCATENATE(Inhalt_K7!TEF52,"   ",Inhalt_K7!TEG52)</f>
        <v xml:space="preserve">   </v>
      </c>
      <c r="TEF38" s="81" t="str">
        <f>CONCATENATE(Inhalt_K7!TEG52,"   ",Inhalt_K7!TEH52)</f>
        <v xml:space="preserve">   </v>
      </c>
      <c r="TEG38" s="81" t="str">
        <f>CONCATENATE(Inhalt_K7!TEH52,"   ",Inhalt_K7!TEI52)</f>
        <v xml:space="preserve">   </v>
      </c>
      <c r="TEH38" s="81" t="str">
        <f>CONCATENATE(Inhalt_K7!TEI52,"   ",Inhalt_K7!TEJ52)</f>
        <v xml:space="preserve">   </v>
      </c>
      <c r="TEI38" s="81" t="str">
        <f>CONCATENATE(Inhalt_K7!TEJ52,"   ",Inhalt_K7!TEK52)</f>
        <v xml:space="preserve">   </v>
      </c>
      <c r="TEJ38" s="81" t="str">
        <f>CONCATENATE(Inhalt_K7!TEK52,"   ",Inhalt_K7!TEL52)</f>
        <v xml:space="preserve">   </v>
      </c>
      <c r="TEK38" s="81" t="str">
        <f>CONCATENATE(Inhalt_K7!TEL52,"   ",Inhalt_K7!TEM52)</f>
        <v xml:space="preserve">   </v>
      </c>
      <c r="TEL38" s="81" t="str">
        <f>CONCATENATE(Inhalt_K7!TEM52,"   ",Inhalt_K7!TEN52)</f>
        <v xml:space="preserve">   </v>
      </c>
      <c r="TEM38" s="81" t="str">
        <f>CONCATENATE(Inhalt_K7!TEN52,"   ",Inhalt_K7!TEO52)</f>
        <v xml:space="preserve">   </v>
      </c>
      <c r="TEN38" s="81" t="str">
        <f>CONCATENATE(Inhalt_K7!TEO52,"   ",Inhalt_K7!TEP52)</f>
        <v xml:space="preserve">   </v>
      </c>
      <c r="TEO38" s="81" t="str">
        <f>CONCATENATE(Inhalt_K7!TEP52,"   ",Inhalt_K7!TEQ52)</f>
        <v xml:space="preserve">   </v>
      </c>
      <c r="TEP38" s="81" t="str">
        <f>CONCATENATE(Inhalt_K7!TEQ52,"   ",Inhalt_K7!TER52)</f>
        <v xml:space="preserve">   </v>
      </c>
      <c r="TEQ38" s="81" t="str">
        <f>CONCATENATE(Inhalt_K7!TER52,"   ",Inhalt_K7!TES52)</f>
        <v xml:space="preserve">   </v>
      </c>
      <c r="TER38" s="81" t="str">
        <f>CONCATENATE(Inhalt_K7!TES52,"   ",Inhalt_K7!TET52)</f>
        <v xml:space="preserve">   </v>
      </c>
      <c r="TES38" s="81" t="str">
        <f>CONCATENATE(Inhalt_K7!TET52,"   ",Inhalt_K7!TEU52)</f>
        <v xml:space="preserve">   </v>
      </c>
      <c r="TET38" s="81" t="str">
        <f>CONCATENATE(Inhalt_K7!TEU52,"   ",Inhalt_K7!TEV52)</f>
        <v xml:space="preserve">   </v>
      </c>
      <c r="TEU38" s="81" t="str">
        <f>CONCATENATE(Inhalt_K7!TEV52,"   ",Inhalt_K7!TEW52)</f>
        <v xml:space="preserve">   </v>
      </c>
      <c r="TEV38" s="81" t="str">
        <f>CONCATENATE(Inhalt_K7!TEW52,"   ",Inhalt_K7!TEX52)</f>
        <v xml:space="preserve">   </v>
      </c>
      <c r="TEW38" s="81" t="str">
        <f>CONCATENATE(Inhalt_K7!TEX52,"   ",Inhalt_K7!TEY52)</f>
        <v xml:space="preserve">   </v>
      </c>
      <c r="TEX38" s="81" t="str">
        <f>CONCATENATE(Inhalt_K7!TEY52,"   ",Inhalt_K7!TEZ52)</f>
        <v xml:space="preserve">   </v>
      </c>
      <c r="TEY38" s="81" t="str">
        <f>CONCATENATE(Inhalt_K7!TEZ52,"   ",Inhalt_K7!TFA52)</f>
        <v xml:space="preserve">   </v>
      </c>
      <c r="TEZ38" s="81" t="str">
        <f>CONCATENATE(Inhalt_K7!TFA52,"   ",Inhalt_K7!TFB52)</f>
        <v xml:space="preserve">   </v>
      </c>
      <c r="TFA38" s="81" t="str">
        <f>CONCATENATE(Inhalt_K7!TFB52,"   ",Inhalt_K7!TFC52)</f>
        <v xml:space="preserve">   </v>
      </c>
      <c r="TFB38" s="81" t="str">
        <f>CONCATENATE(Inhalt_K7!TFC52,"   ",Inhalt_K7!TFD52)</f>
        <v xml:space="preserve">   </v>
      </c>
      <c r="TFC38" s="81" t="str">
        <f>CONCATENATE(Inhalt_K7!TFD52,"   ",Inhalt_K7!TFE52)</f>
        <v xml:space="preserve">   </v>
      </c>
      <c r="TFD38" s="81" t="str">
        <f>CONCATENATE(Inhalt_K7!TFE52,"   ",Inhalt_K7!TFF52)</f>
        <v xml:space="preserve">   </v>
      </c>
      <c r="TFE38" s="81" t="str">
        <f>CONCATENATE(Inhalt_K7!TFF52,"   ",Inhalt_K7!TFG52)</f>
        <v xml:space="preserve">   </v>
      </c>
      <c r="TFF38" s="81" t="str">
        <f>CONCATENATE(Inhalt_K7!TFG52,"   ",Inhalt_K7!TFH52)</f>
        <v xml:space="preserve">   </v>
      </c>
      <c r="TFG38" s="81" t="str">
        <f>CONCATENATE(Inhalt_K7!TFH52,"   ",Inhalt_K7!TFI52)</f>
        <v xml:space="preserve">   </v>
      </c>
      <c r="TFH38" s="81" t="str">
        <f>CONCATENATE(Inhalt_K7!TFI52,"   ",Inhalt_K7!TFJ52)</f>
        <v xml:space="preserve">   </v>
      </c>
      <c r="TFI38" s="81" t="str">
        <f>CONCATENATE(Inhalt_K7!TFJ52,"   ",Inhalt_K7!TFK52)</f>
        <v xml:space="preserve">   </v>
      </c>
      <c r="TFJ38" s="81" t="str">
        <f>CONCATENATE(Inhalt_K7!TFK52,"   ",Inhalt_K7!TFL52)</f>
        <v xml:space="preserve">   </v>
      </c>
      <c r="TFK38" s="81" t="str">
        <f>CONCATENATE(Inhalt_K7!TFL52,"   ",Inhalt_K7!TFM52)</f>
        <v xml:space="preserve">   </v>
      </c>
      <c r="TFL38" s="81" t="str">
        <f>CONCATENATE(Inhalt_K7!TFM52,"   ",Inhalt_K7!TFN52)</f>
        <v xml:space="preserve">   </v>
      </c>
      <c r="TFM38" s="81" t="str">
        <f>CONCATENATE(Inhalt_K7!TFN52,"   ",Inhalt_K7!TFO52)</f>
        <v xml:space="preserve">   </v>
      </c>
      <c r="TFN38" s="81" t="str">
        <f>CONCATENATE(Inhalt_K7!TFO52,"   ",Inhalt_K7!TFP52)</f>
        <v xml:space="preserve">   </v>
      </c>
      <c r="TFO38" s="81" t="str">
        <f>CONCATENATE(Inhalt_K7!TFP52,"   ",Inhalt_K7!TFQ52)</f>
        <v xml:space="preserve">   </v>
      </c>
      <c r="TFP38" s="81" t="str">
        <f>CONCATENATE(Inhalt_K7!TFQ52,"   ",Inhalt_K7!TFR52)</f>
        <v xml:space="preserve">   </v>
      </c>
      <c r="TFQ38" s="81" t="str">
        <f>CONCATENATE(Inhalt_K7!TFR52,"   ",Inhalt_K7!TFS52)</f>
        <v xml:space="preserve">   </v>
      </c>
      <c r="TFR38" s="81" t="str">
        <f>CONCATENATE(Inhalt_K7!TFS52,"   ",Inhalt_K7!TFT52)</f>
        <v xml:space="preserve">   </v>
      </c>
      <c r="TFS38" s="81" t="str">
        <f>CONCATENATE(Inhalt_K7!TFT52,"   ",Inhalt_K7!TFU52)</f>
        <v xml:space="preserve">   </v>
      </c>
      <c r="TFT38" s="81" t="str">
        <f>CONCATENATE(Inhalt_K7!TFU52,"   ",Inhalt_K7!TFV52)</f>
        <v xml:space="preserve">   </v>
      </c>
      <c r="TFU38" s="81" t="str">
        <f>CONCATENATE(Inhalt_K7!TFV52,"   ",Inhalt_K7!TFW52)</f>
        <v xml:space="preserve">   </v>
      </c>
      <c r="TFV38" s="81" t="str">
        <f>CONCATENATE(Inhalt_K7!TFW52,"   ",Inhalt_K7!TFX52)</f>
        <v xml:space="preserve">   </v>
      </c>
      <c r="TFW38" s="81" t="str">
        <f>CONCATENATE(Inhalt_K7!TFX52,"   ",Inhalt_K7!TFY52)</f>
        <v xml:space="preserve">   </v>
      </c>
      <c r="TFX38" s="81" t="str">
        <f>CONCATENATE(Inhalt_K7!TFY52,"   ",Inhalt_K7!TFZ52)</f>
        <v xml:space="preserve">   </v>
      </c>
      <c r="TFY38" s="81" t="str">
        <f>CONCATENATE(Inhalt_K7!TFZ52,"   ",Inhalt_K7!TGA52)</f>
        <v xml:space="preserve">   </v>
      </c>
      <c r="TFZ38" s="81" t="str">
        <f>CONCATENATE(Inhalt_K7!TGA52,"   ",Inhalt_K7!TGB52)</f>
        <v xml:space="preserve">   </v>
      </c>
      <c r="TGA38" s="81" t="str">
        <f>CONCATENATE(Inhalt_K7!TGB52,"   ",Inhalt_K7!TGC52)</f>
        <v xml:space="preserve">   </v>
      </c>
      <c r="TGB38" s="81" t="str">
        <f>CONCATENATE(Inhalt_K7!TGC52,"   ",Inhalt_K7!TGD52)</f>
        <v xml:space="preserve">   </v>
      </c>
      <c r="TGC38" s="81" t="str">
        <f>CONCATENATE(Inhalt_K7!TGD52,"   ",Inhalt_K7!TGE52)</f>
        <v xml:space="preserve">   </v>
      </c>
      <c r="TGD38" s="81" t="str">
        <f>CONCATENATE(Inhalt_K7!TGE52,"   ",Inhalt_K7!TGF52)</f>
        <v xml:space="preserve">   </v>
      </c>
      <c r="TGE38" s="81" t="str">
        <f>CONCATENATE(Inhalt_K7!TGF52,"   ",Inhalt_K7!TGG52)</f>
        <v xml:space="preserve">   </v>
      </c>
      <c r="TGF38" s="81" t="str">
        <f>CONCATENATE(Inhalt_K7!TGG52,"   ",Inhalt_K7!TGH52)</f>
        <v xml:space="preserve">   </v>
      </c>
      <c r="TGG38" s="81" t="str">
        <f>CONCATENATE(Inhalt_K7!TGH52,"   ",Inhalt_K7!TGI52)</f>
        <v xml:space="preserve">   </v>
      </c>
      <c r="TGH38" s="81" t="str">
        <f>CONCATENATE(Inhalt_K7!TGI52,"   ",Inhalt_K7!TGJ52)</f>
        <v xml:space="preserve">   </v>
      </c>
      <c r="TGI38" s="81" t="str">
        <f>CONCATENATE(Inhalt_K7!TGJ52,"   ",Inhalt_K7!TGK52)</f>
        <v xml:space="preserve">   </v>
      </c>
      <c r="TGJ38" s="81" t="str">
        <f>CONCATENATE(Inhalt_K7!TGK52,"   ",Inhalt_K7!TGL52)</f>
        <v xml:space="preserve">   </v>
      </c>
      <c r="TGK38" s="81" t="str">
        <f>CONCATENATE(Inhalt_K7!TGL52,"   ",Inhalt_K7!TGM52)</f>
        <v xml:space="preserve">   </v>
      </c>
      <c r="TGL38" s="81" t="str">
        <f>CONCATENATE(Inhalt_K7!TGM52,"   ",Inhalt_K7!TGN52)</f>
        <v xml:space="preserve">   </v>
      </c>
      <c r="TGM38" s="81" t="str">
        <f>CONCATENATE(Inhalt_K7!TGN52,"   ",Inhalt_K7!TGO52)</f>
        <v xml:space="preserve">   </v>
      </c>
      <c r="TGN38" s="81" t="str">
        <f>CONCATENATE(Inhalt_K7!TGO52,"   ",Inhalt_K7!TGP52)</f>
        <v xml:space="preserve">   </v>
      </c>
      <c r="TGO38" s="81" t="str">
        <f>CONCATENATE(Inhalt_K7!TGP52,"   ",Inhalt_K7!TGQ52)</f>
        <v xml:space="preserve">   </v>
      </c>
      <c r="TGP38" s="81" t="str">
        <f>CONCATENATE(Inhalt_K7!TGQ52,"   ",Inhalt_K7!TGR52)</f>
        <v xml:space="preserve">   </v>
      </c>
      <c r="TGQ38" s="81" t="str">
        <f>CONCATENATE(Inhalt_K7!TGR52,"   ",Inhalt_K7!TGS52)</f>
        <v xml:space="preserve">   </v>
      </c>
      <c r="TGR38" s="81" t="str">
        <f>CONCATENATE(Inhalt_K7!TGS52,"   ",Inhalt_K7!TGT52)</f>
        <v xml:space="preserve">   </v>
      </c>
      <c r="TGS38" s="81" t="str">
        <f>CONCATENATE(Inhalt_K7!TGT52,"   ",Inhalt_K7!TGU52)</f>
        <v xml:space="preserve">   </v>
      </c>
      <c r="TGT38" s="81" t="str">
        <f>CONCATENATE(Inhalt_K7!TGU52,"   ",Inhalt_K7!TGV52)</f>
        <v xml:space="preserve">   </v>
      </c>
      <c r="TGU38" s="81" t="str">
        <f>CONCATENATE(Inhalt_K7!TGV52,"   ",Inhalt_K7!TGW52)</f>
        <v xml:space="preserve">   </v>
      </c>
      <c r="TGV38" s="81" t="str">
        <f>CONCATENATE(Inhalt_K7!TGW52,"   ",Inhalt_K7!TGX52)</f>
        <v xml:space="preserve">   </v>
      </c>
      <c r="TGW38" s="81" t="str">
        <f>CONCATENATE(Inhalt_K7!TGX52,"   ",Inhalt_K7!TGY52)</f>
        <v xml:space="preserve">   </v>
      </c>
      <c r="TGX38" s="81" t="str">
        <f>CONCATENATE(Inhalt_K7!TGY52,"   ",Inhalt_K7!TGZ52)</f>
        <v xml:space="preserve">   </v>
      </c>
      <c r="TGY38" s="81" t="str">
        <f>CONCATENATE(Inhalt_K7!TGZ52,"   ",Inhalt_K7!THA52)</f>
        <v xml:space="preserve">   </v>
      </c>
      <c r="TGZ38" s="81" t="str">
        <f>CONCATENATE(Inhalt_K7!THA52,"   ",Inhalt_K7!THB52)</f>
        <v xml:space="preserve">   </v>
      </c>
      <c r="THA38" s="81" t="str">
        <f>CONCATENATE(Inhalt_K7!THB52,"   ",Inhalt_K7!THC52)</f>
        <v xml:space="preserve">   </v>
      </c>
      <c r="THB38" s="81" t="str">
        <f>CONCATENATE(Inhalt_K7!THC52,"   ",Inhalt_K7!THD52)</f>
        <v xml:space="preserve">   </v>
      </c>
      <c r="THC38" s="81" t="str">
        <f>CONCATENATE(Inhalt_K7!THD52,"   ",Inhalt_K7!THE52)</f>
        <v xml:space="preserve">   </v>
      </c>
      <c r="THD38" s="81" t="str">
        <f>CONCATENATE(Inhalt_K7!THE52,"   ",Inhalt_K7!THF52)</f>
        <v xml:space="preserve">   </v>
      </c>
      <c r="THE38" s="81" t="str">
        <f>CONCATENATE(Inhalt_K7!THF52,"   ",Inhalt_K7!THG52)</f>
        <v xml:space="preserve">   </v>
      </c>
      <c r="THF38" s="81" t="str">
        <f>CONCATENATE(Inhalt_K7!THG52,"   ",Inhalt_K7!THH52)</f>
        <v xml:space="preserve">   </v>
      </c>
      <c r="THG38" s="81" t="str">
        <f>CONCATENATE(Inhalt_K7!THH52,"   ",Inhalt_K7!THI52)</f>
        <v xml:space="preserve">   </v>
      </c>
      <c r="THH38" s="81" t="str">
        <f>CONCATENATE(Inhalt_K7!THI52,"   ",Inhalt_K7!THJ52)</f>
        <v xml:space="preserve">   </v>
      </c>
      <c r="THI38" s="81" t="str">
        <f>CONCATENATE(Inhalt_K7!THJ52,"   ",Inhalt_K7!THK52)</f>
        <v xml:space="preserve">   </v>
      </c>
      <c r="THJ38" s="81" t="str">
        <f>CONCATENATE(Inhalt_K7!THK52,"   ",Inhalt_K7!THL52)</f>
        <v xml:space="preserve">   </v>
      </c>
      <c r="THK38" s="81" t="str">
        <f>CONCATENATE(Inhalt_K7!THL52,"   ",Inhalt_K7!THM52)</f>
        <v xml:space="preserve">   </v>
      </c>
      <c r="THL38" s="81" t="str">
        <f>CONCATENATE(Inhalt_K7!THM52,"   ",Inhalt_K7!THN52)</f>
        <v xml:space="preserve">   </v>
      </c>
      <c r="THM38" s="81" t="str">
        <f>CONCATENATE(Inhalt_K7!THN52,"   ",Inhalt_K7!THO52)</f>
        <v xml:space="preserve">   </v>
      </c>
      <c r="THN38" s="81" t="str">
        <f>CONCATENATE(Inhalt_K7!THO52,"   ",Inhalt_K7!THP52)</f>
        <v xml:space="preserve">   </v>
      </c>
      <c r="THO38" s="81" t="str">
        <f>CONCATENATE(Inhalt_K7!THP52,"   ",Inhalt_K7!THQ52)</f>
        <v xml:space="preserve">   </v>
      </c>
      <c r="THP38" s="81" t="str">
        <f>CONCATENATE(Inhalt_K7!THQ52,"   ",Inhalt_K7!THR52)</f>
        <v xml:space="preserve">   </v>
      </c>
      <c r="THQ38" s="81" t="str">
        <f>CONCATENATE(Inhalt_K7!THR52,"   ",Inhalt_K7!THS52)</f>
        <v xml:space="preserve">   </v>
      </c>
      <c r="THR38" s="81" t="str">
        <f>CONCATENATE(Inhalt_K7!THS52,"   ",Inhalt_K7!THT52)</f>
        <v xml:space="preserve">   </v>
      </c>
      <c r="THS38" s="81" t="str">
        <f>CONCATENATE(Inhalt_K7!THT52,"   ",Inhalt_K7!THU52)</f>
        <v xml:space="preserve">   </v>
      </c>
      <c r="THT38" s="81" t="str">
        <f>CONCATENATE(Inhalt_K7!THU52,"   ",Inhalt_K7!THV52)</f>
        <v xml:space="preserve">   </v>
      </c>
      <c r="THU38" s="81" t="str">
        <f>CONCATENATE(Inhalt_K7!THV52,"   ",Inhalt_K7!THW52)</f>
        <v xml:space="preserve">   </v>
      </c>
      <c r="THV38" s="81" t="str">
        <f>CONCATENATE(Inhalt_K7!THW52,"   ",Inhalt_K7!THX52)</f>
        <v xml:space="preserve">   </v>
      </c>
      <c r="THW38" s="81" t="str">
        <f>CONCATENATE(Inhalt_K7!THX52,"   ",Inhalt_K7!THY52)</f>
        <v xml:space="preserve">   </v>
      </c>
      <c r="THX38" s="81" t="str">
        <f>CONCATENATE(Inhalt_K7!THY52,"   ",Inhalt_K7!THZ52)</f>
        <v xml:space="preserve">   </v>
      </c>
      <c r="THY38" s="81" t="str">
        <f>CONCATENATE(Inhalt_K7!THZ52,"   ",Inhalt_K7!TIA52)</f>
        <v xml:space="preserve">   </v>
      </c>
      <c r="THZ38" s="81" t="str">
        <f>CONCATENATE(Inhalt_K7!TIA52,"   ",Inhalt_K7!TIB52)</f>
        <v xml:space="preserve">   </v>
      </c>
      <c r="TIA38" s="81" t="str">
        <f>CONCATENATE(Inhalt_K7!TIB52,"   ",Inhalt_K7!TIC52)</f>
        <v xml:space="preserve">   </v>
      </c>
      <c r="TIB38" s="81" t="str">
        <f>CONCATENATE(Inhalt_K7!TIC52,"   ",Inhalt_K7!TID52)</f>
        <v xml:space="preserve">   </v>
      </c>
      <c r="TIC38" s="81" t="str">
        <f>CONCATENATE(Inhalt_K7!TID52,"   ",Inhalt_K7!TIE52)</f>
        <v xml:space="preserve">   </v>
      </c>
      <c r="TID38" s="81" t="str">
        <f>CONCATENATE(Inhalt_K7!TIE52,"   ",Inhalt_K7!TIF52)</f>
        <v xml:space="preserve">   </v>
      </c>
      <c r="TIE38" s="81" t="str">
        <f>CONCATENATE(Inhalt_K7!TIF52,"   ",Inhalt_K7!TIG52)</f>
        <v xml:space="preserve">   </v>
      </c>
      <c r="TIF38" s="81" t="str">
        <f>CONCATENATE(Inhalt_K7!TIG52,"   ",Inhalt_K7!TIH52)</f>
        <v xml:space="preserve">   </v>
      </c>
      <c r="TIG38" s="81" t="str">
        <f>CONCATENATE(Inhalt_K7!TIH52,"   ",Inhalt_K7!TII52)</f>
        <v xml:space="preserve">   </v>
      </c>
      <c r="TIH38" s="81" t="str">
        <f>CONCATENATE(Inhalt_K7!TII52,"   ",Inhalt_K7!TIJ52)</f>
        <v xml:space="preserve">   </v>
      </c>
      <c r="TII38" s="81" t="str">
        <f>CONCATENATE(Inhalt_K7!TIJ52,"   ",Inhalt_K7!TIK52)</f>
        <v xml:space="preserve">   </v>
      </c>
      <c r="TIJ38" s="81" t="str">
        <f>CONCATENATE(Inhalt_K7!TIK52,"   ",Inhalt_K7!TIL52)</f>
        <v xml:space="preserve">   </v>
      </c>
      <c r="TIK38" s="81" t="str">
        <f>CONCATENATE(Inhalt_K7!TIL52,"   ",Inhalt_K7!TIM52)</f>
        <v xml:space="preserve">   </v>
      </c>
      <c r="TIL38" s="81" t="str">
        <f>CONCATENATE(Inhalt_K7!TIM52,"   ",Inhalt_K7!TIN52)</f>
        <v xml:space="preserve">   </v>
      </c>
      <c r="TIM38" s="81" t="str">
        <f>CONCATENATE(Inhalt_K7!TIN52,"   ",Inhalt_K7!TIO52)</f>
        <v xml:space="preserve">   </v>
      </c>
      <c r="TIN38" s="81" t="str">
        <f>CONCATENATE(Inhalt_K7!TIO52,"   ",Inhalt_K7!TIP52)</f>
        <v xml:space="preserve">   </v>
      </c>
      <c r="TIO38" s="81" t="str">
        <f>CONCATENATE(Inhalt_K7!TIP52,"   ",Inhalt_K7!TIQ52)</f>
        <v xml:space="preserve">   </v>
      </c>
      <c r="TIP38" s="81" t="str">
        <f>CONCATENATE(Inhalt_K7!TIQ52,"   ",Inhalt_K7!TIR52)</f>
        <v xml:space="preserve">   </v>
      </c>
      <c r="TIQ38" s="81" t="str">
        <f>CONCATENATE(Inhalt_K7!TIR52,"   ",Inhalt_K7!TIS52)</f>
        <v xml:space="preserve">   </v>
      </c>
      <c r="TIR38" s="81" t="str">
        <f>CONCATENATE(Inhalt_K7!TIS52,"   ",Inhalt_K7!TIT52)</f>
        <v xml:space="preserve">   </v>
      </c>
      <c r="TIS38" s="81" t="str">
        <f>CONCATENATE(Inhalt_K7!TIT52,"   ",Inhalt_K7!TIU52)</f>
        <v xml:space="preserve">   </v>
      </c>
      <c r="TIT38" s="81" t="str">
        <f>CONCATENATE(Inhalt_K7!TIU52,"   ",Inhalt_K7!TIV52)</f>
        <v xml:space="preserve">   </v>
      </c>
      <c r="TIU38" s="81" t="str">
        <f>CONCATENATE(Inhalt_K7!TIV52,"   ",Inhalt_K7!TIW52)</f>
        <v xml:space="preserve">   </v>
      </c>
      <c r="TIV38" s="81" t="str">
        <f>CONCATENATE(Inhalt_K7!TIW52,"   ",Inhalt_K7!TIX52)</f>
        <v xml:space="preserve">   </v>
      </c>
      <c r="TIW38" s="81" t="str">
        <f>CONCATENATE(Inhalt_K7!TIX52,"   ",Inhalt_K7!TIY52)</f>
        <v xml:space="preserve">   </v>
      </c>
      <c r="TIX38" s="81" t="str">
        <f>CONCATENATE(Inhalt_K7!TIY52,"   ",Inhalt_K7!TIZ52)</f>
        <v xml:space="preserve">   </v>
      </c>
      <c r="TIY38" s="81" t="str">
        <f>CONCATENATE(Inhalt_K7!TIZ52,"   ",Inhalt_K7!TJA52)</f>
        <v xml:space="preserve">   </v>
      </c>
      <c r="TIZ38" s="81" t="str">
        <f>CONCATENATE(Inhalt_K7!TJA52,"   ",Inhalt_K7!TJB52)</f>
        <v xml:space="preserve">   </v>
      </c>
      <c r="TJA38" s="81" t="str">
        <f>CONCATENATE(Inhalt_K7!TJB52,"   ",Inhalt_K7!TJC52)</f>
        <v xml:space="preserve">   </v>
      </c>
      <c r="TJB38" s="81" t="str">
        <f>CONCATENATE(Inhalt_K7!TJC52,"   ",Inhalt_K7!TJD52)</f>
        <v xml:space="preserve">   </v>
      </c>
      <c r="TJC38" s="81" t="str">
        <f>CONCATENATE(Inhalt_K7!TJD52,"   ",Inhalt_K7!TJE52)</f>
        <v xml:space="preserve">   </v>
      </c>
      <c r="TJD38" s="81" t="str">
        <f>CONCATENATE(Inhalt_K7!TJE52,"   ",Inhalt_K7!TJF52)</f>
        <v xml:space="preserve">   </v>
      </c>
      <c r="TJE38" s="81" t="str">
        <f>CONCATENATE(Inhalt_K7!TJF52,"   ",Inhalt_K7!TJG52)</f>
        <v xml:space="preserve">   </v>
      </c>
      <c r="TJF38" s="81" t="str">
        <f>CONCATENATE(Inhalt_K7!TJG52,"   ",Inhalt_K7!TJH52)</f>
        <v xml:space="preserve">   </v>
      </c>
      <c r="TJG38" s="81" t="str">
        <f>CONCATENATE(Inhalt_K7!TJH52,"   ",Inhalt_K7!TJI52)</f>
        <v xml:space="preserve">   </v>
      </c>
      <c r="TJH38" s="81" t="str">
        <f>CONCATENATE(Inhalt_K7!TJI52,"   ",Inhalt_K7!TJJ52)</f>
        <v xml:space="preserve">   </v>
      </c>
      <c r="TJI38" s="81" t="str">
        <f>CONCATENATE(Inhalt_K7!TJJ52,"   ",Inhalt_K7!TJK52)</f>
        <v xml:space="preserve">   </v>
      </c>
      <c r="TJJ38" s="81" t="str">
        <f>CONCATENATE(Inhalt_K7!TJK52,"   ",Inhalt_K7!TJL52)</f>
        <v xml:space="preserve">   </v>
      </c>
      <c r="TJK38" s="81" t="str">
        <f>CONCATENATE(Inhalt_K7!TJL52,"   ",Inhalt_K7!TJM52)</f>
        <v xml:space="preserve">   </v>
      </c>
      <c r="TJL38" s="81" t="str">
        <f>CONCATENATE(Inhalt_K7!TJM52,"   ",Inhalt_K7!TJN52)</f>
        <v xml:space="preserve">   </v>
      </c>
      <c r="TJM38" s="81" t="str">
        <f>CONCATENATE(Inhalt_K7!TJN52,"   ",Inhalt_K7!TJO52)</f>
        <v xml:space="preserve">   </v>
      </c>
      <c r="TJN38" s="81" t="str">
        <f>CONCATENATE(Inhalt_K7!TJO52,"   ",Inhalt_K7!TJP52)</f>
        <v xml:space="preserve">   </v>
      </c>
      <c r="TJO38" s="81" t="str">
        <f>CONCATENATE(Inhalt_K7!TJP52,"   ",Inhalt_K7!TJQ52)</f>
        <v xml:space="preserve">   </v>
      </c>
      <c r="TJP38" s="81" t="str">
        <f>CONCATENATE(Inhalt_K7!TJQ52,"   ",Inhalt_K7!TJR52)</f>
        <v xml:space="preserve">   </v>
      </c>
      <c r="TJQ38" s="81" t="str">
        <f>CONCATENATE(Inhalt_K7!TJR52,"   ",Inhalt_K7!TJS52)</f>
        <v xml:space="preserve">   </v>
      </c>
      <c r="TJR38" s="81" t="str">
        <f>CONCATENATE(Inhalt_K7!TJS52,"   ",Inhalt_K7!TJT52)</f>
        <v xml:space="preserve">   </v>
      </c>
      <c r="TJS38" s="81" t="str">
        <f>CONCATENATE(Inhalt_K7!TJT52,"   ",Inhalt_K7!TJU52)</f>
        <v xml:space="preserve">   </v>
      </c>
      <c r="TJT38" s="81" t="str">
        <f>CONCATENATE(Inhalt_K7!TJU52,"   ",Inhalt_K7!TJV52)</f>
        <v xml:space="preserve">   </v>
      </c>
      <c r="TJU38" s="81" t="str">
        <f>CONCATENATE(Inhalt_K7!TJV52,"   ",Inhalt_K7!TJW52)</f>
        <v xml:space="preserve">   </v>
      </c>
      <c r="TJV38" s="81" t="str">
        <f>CONCATENATE(Inhalt_K7!TJW52,"   ",Inhalt_K7!TJX52)</f>
        <v xml:space="preserve">   </v>
      </c>
      <c r="TJW38" s="81" t="str">
        <f>CONCATENATE(Inhalt_K7!TJX52,"   ",Inhalt_K7!TJY52)</f>
        <v xml:space="preserve">   </v>
      </c>
      <c r="TJX38" s="81" t="str">
        <f>CONCATENATE(Inhalt_K7!TJY52,"   ",Inhalt_K7!TJZ52)</f>
        <v xml:space="preserve">   </v>
      </c>
      <c r="TJY38" s="81" t="str">
        <f>CONCATENATE(Inhalt_K7!TJZ52,"   ",Inhalt_K7!TKA52)</f>
        <v xml:space="preserve">   </v>
      </c>
      <c r="TJZ38" s="81" t="str">
        <f>CONCATENATE(Inhalt_K7!TKA52,"   ",Inhalt_K7!TKB52)</f>
        <v xml:space="preserve">   </v>
      </c>
      <c r="TKA38" s="81" t="str">
        <f>CONCATENATE(Inhalt_K7!TKB52,"   ",Inhalt_K7!TKC52)</f>
        <v xml:space="preserve">   </v>
      </c>
      <c r="TKB38" s="81" t="str">
        <f>CONCATENATE(Inhalt_K7!TKC52,"   ",Inhalt_K7!TKD52)</f>
        <v xml:space="preserve">   </v>
      </c>
      <c r="TKC38" s="81" t="str">
        <f>CONCATENATE(Inhalt_K7!TKD52,"   ",Inhalt_K7!TKE52)</f>
        <v xml:space="preserve">   </v>
      </c>
      <c r="TKD38" s="81" t="str">
        <f>CONCATENATE(Inhalt_K7!TKE52,"   ",Inhalt_K7!TKF52)</f>
        <v xml:space="preserve">   </v>
      </c>
      <c r="TKE38" s="81" t="str">
        <f>CONCATENATE(Inhalt_K7!TKF52,"   ",Inhalt_K7!TKG52)</f>
        <v xml:space="preserve">   </v>
      </c>
      <c r="TKF38" s="81" t="str">
        <f>CONCATENATE(Inhalt_K7!TKG52,"   ",Inhalt_K7!TKH52)</f>
        <v xml:space="preserve">   </v>
      </c>
      <c r="TKG38" s="81" t="str">
        <f>CONCATENATE(Inhalt_K7!TKH52,"   ",Inhalt_K7!TKI52)</f>
        <v xml:space="preserve">   </v>
      </c>
      <c r="TKH38" s="81" t="str">
        <f>CONCATENATE(Inhalt_K7!TKI52,"   ",Inhalt_K7!TKJ52)</f>
        <v xml:space="preserve">   </v>
      </c>
      <c r="TKI38" s="81" t="str">
        <f>CONCATENATE(Inhalt_K7!TKJ52,"   ",Inhalt_K7!TKK52)</f>
        <v xml:space="preserve">   </v>
      </c>
      <c r="TKJ38" s="81" t="str">
        <f>CONCATENATE(Inhalt_K7!TKK52,"   ",Inhalt_K7!TKL52)</f>
        <v xml:space="preserve">   </v>
      </c>
      <c r="TKK38" s="81" t="str">
        <f>CONCATENATE(Inhalt_K7!TKL52,"   ",Inhalt_K7!TKM52)</f>
        <v xml:space="preserve">   </v>
      </c>
      <c r="TKL38" s="81" t="str">
        <f>CONCATENATE(Inhalt_K7!TKM52,"   ",Inhalt_K7!TKN52)</f>
        <v xml:space="preserve">   </v>
      </c>
      <c r="TKM38" s="81" t="str">
        <f>CONCATENATE(Inhalt_K7!TKN52,"   ",Inhalt_K7!TKO52)</f>
        <v xml:space="preserve">   </v>
      </c>
      <c r="TKN38" s="81" t="str">
        <f>CONCATENATE(Inhalt_K7!TKO52,"   ",Inhalt_K7!TKP52)</f>
        <v xml:space="preserve">   </v>
      </c>
      <c r="TKO38" s="81" t="str">
        <f>CONCATENATE(Inhalt_K7!TKP52,"   ",Inhalt_K7!TKQ52)</f>
        <v xml:space="preserve">   </v>
      </c>
      <c r="TKP38" s="81" t="str">
        <f>CONCATENATE(Inhalt_K7!TKQ52,"   ",Inhalt_K7!TKR52)</f>
        <v xml:space="preserve">   </v>
      </c>
      <c r="TKQ38" s="81" t="str">
        <f>CONCATENATE(Inhalt_K7!TKR52,"   ",Inhalt_K7!TKS52)</f>
        <v xml:space="preserve">   </v>
      </c>
      <c r="TKR38" s="81" t="str">
        <f>CONCATENATE(Inhalt_K7!TKS52,"   ",Inhalt_K7!TKT52)</f>
        <v xml:space="preserve">   </v>
      </c>
      <c r="TKS38" s="81" t="str">
        <f>CONCATENATE(Inhalt_K7!TKT52,"   ",Inhalt_K7!TKU52)</f>
        <v xml:space="preserve">   </v>
      </c>
      <c r="TKT38" s="81" t="str">
        <f>CONCATENATE(Inhalt_K7!TKU52,"   ",Inhalt_K7!TKV52)</f>
        <v xml:space="preserve">   </v>
      </c>
      <c r="TKU38" s="81" t="str">
        <f>CONCATENATE(Inhalt_K7!TKV52,"   ",Inhalt_K7!TKW52)</f>
        <v xml:space="preserve">   </v>
      </c>
      <c r="TKV38" s="81" t="str">
        <f>CONCATENATE(Inhalt_K7!TKW52,"   ",Inhalt_K7!TKX52)</f>
        <v xml:space="preserve">   </v>
      </c>
      <c r="TKW38" s="81" t="str">
        <f>CONCATENATE(Inhalt_K7!TKX52,"   ",Inhalt_K7!TKY52)</f>
        <v xml:space="preserve">   </v>
      </c>
      <c r="TKX38" s="81" t="str">
        <f>CONCATENATE(Inhalt_K7!TKY52,"   ",Inhalt_K7!TKZ52)</f>
        <v xml:space="preserve">   </v>
      </c>
      <c r="TKY38" s="81" t="str">
        <f>CONCATENATE(Inhalt_K7!TKZ52,"   ",Inhalt_K7!TLA52)</f>
        <v xml:space="preserve">   </v>
      </c>
      <c r="TKZ38" s="81" t="str">
        <f>CONCATENATE(Inhalt_K7!TLA52,"   ",Inhalt_K7!TLB52)</f>
        <v xml:space="preserve">   </v>
      </c>
      <c r="TLA38" s="81" t="str">
        <f>CONCATENATE(Inhalt_K7!TLB52,"   ",Inhalt_K7!TLC52)</f>
        <v xml:space="preserve">   </v>
      </c>
      <c r="TLB38" s="81" t="str">
        <f>CONCATENATE(Inhalt_K7!TLC52,"   ",Inhalt_K7!TLD52)</f>
        <v xml:space="preserve">   </v>
      </c>
      <c r="TLC38" s="81" t="str">
        <f>CONCATENATE(Inhalt_K7!TLD52,"   ",Inhalt_K7!TLE52)</f>
        <v xml:space="preserve">   </v>
      </c>
      <c r="TLD38" s="81" t="str">
        <f>CONCATENATE(Inhalt_K7!TLE52,"   ",Inhalt_K7!TLF52)</f>
        <v xml:space="preserve">   </v>
      </c>
      <c r="TLE38" s="81" t="str">
        <f>CONCATENATE(Inhalt_K7!TLF52,"   ",Inhalt_K7!TLG52)</f>
        <v xml:space="preserve">   </v>
      </c>
      <c r="TLF38" s="81" t="str">
        <f>CONCATENATE(Inhalt_K7!TLG52,"   ",Inhalt_K7!TLH52)</f>
        <v xml:space="preserve">   </v>
      </c>
      <c r="TLG38" s="81" t="str">
        <f>CONCATENATE(Inhalt_K7!TLH52,"   ",Inhalt_K7!TLI52)</f>
        <v xml:space="preserve">   </v>
      </c>
      <c r="TLH38" s="81" t="str">
        <f>CONCATENATE(Inhalt_K7!TLI52,"   ",Inhalt_K7!TLJ52)</f>
        <v xml:space="preserve">   </v>
      </c>
      <c r="TLI38" s="81" t="str">
        <f>CONCATENATE(Inhalt_K7!TLJ52,"   ",Inhalt_K7!TLK52)</f>
        <v xml:space="preserve">   </v>
      </c>
      <c r="TLJ38" s="81" t="str">
        <f>CONCATENATE(Inhalt_K7!TLK52,"   ",Inhalt_K7!TLL52)</f>
        <v xml:space="preserve">   </v>
      </c>
      <c r="TLK38" s="81" t="str">
        <f>CONCATENATE(Inhalt_K7!TLL52,"   ",Inhalt_K7!TLM52)</f>
        <v xml:space="preserve">   </v>
      </c>
      <c r="TLL38" s="81" t="str">
        <f>CONCATENATE(Inhalt_K7!TLM52,"   ",Inhalt_K7!TLN52)</f>
        <v xml:space="preserve">   </v>
      </c>
      <c r="TLM38" s="81" t="str">
        <f>CONCATENATE(Inhalt_K7!TLN52,"   ",Inhalt_K7!TLO52)</f>
        <v xml:space="preserve">   </v>
      </c>
      <c r="TLN38" s="81" t="str">
        <f>CONCATENATE(Inhalt_K7!TLO52,"   ",Inhalt_K7!TLP52)</f>
        <v xml:space="preserve">   </v>
      </c>
      <c r="TLO38" s="81" t="str">
        <f>CONCATENATE(Inhalt_K7!TLP52,"   ",Inhalt_K7!TLQ52)</f>
        <v xml:space="preserve">   </v>
      </c>
      <c r="TLP38" s="81" t="str">
        <f>CONCATENATE(Inhalt_K7!TLQ52,"   ",Inhalt_K7!TLR52)</f>
        <v xml:space="preserve">   </v>
      </c>
      <c r="TLQ38" s="81" t="str">
        <f>CONCATENATE(Inhalt_K7!TLR52,"   ",Inhalt_K7!TLS52)</f>
        <v xml:space="preserve">   </v>
      </c>
      <c r="TLR38" s="81" t="str">
        <f>CONCATENATE(Inhalt_K7!TLS52,"   ",Inhalt_K7!TLT52)</f>
        <v xml:space="preserve">   </v>
      </c>
      <c r="TLS38" s="81" t="str">
        <f>CONCATENATE(Inhalt_K7!TLT52,"   ",Inhalt_K7!TLU52)</f>
        <v xml:space="preserve">   </v>
      </c>
      <c r="TLT38" s="81" t="str">
        <f>CONCATENATE(Inhalt_K7!TLU52,"   ",Inhalt_K7!TLV52)</f>
        <v xml:space="preserve">   </v>
      </c>
      <c r="TLU38" s="81" t="str">
        <f>CONCATENATE(Inhalt_K7!TLV52,"   ",Inhalt_K7!TLW52)</f>
        <v xml:space="preserve">   </v>
      </c>
      <c r="TLV38" s="81" t="str">
        <f>CONCATENATE(Inhalt_K7!TLW52,"   ",Inhalt_K7!TLX52)</f>
        <v xml:space="preserve">   </v>
      </c>
      <c r="TLW38" s="81" t="str">
        <f>CONCATENATE(Inhalt_K7!TLX52,"   ",Inhalt_K7!TLY52)</f>
        <v xml:space="preserve">   </v>
      </c>
      <c r="TLX38" s="81" t="str">
        <f>CONCATENATE(Inhalt_K7!TLY52,"   ",Inhalt_K7!TLZ52)</f>
        <v xml:space="preserve">   </v>
      </c>
      <c r="TLY38" s="81" t="str">
        <f>CONCATENATE(Inhalt_K7!TLZ52,"   ",Inhalt_K7!TMA52)</f>
        <v xml:space="preserve">   </v>
      </c>
      <c r="TLZ38" s="81" t="str">
        <f>CONCATENATE(Inhalt_K7!TMA52,"   ",Inhalt_K7!TMB52)</f>
        <v xml:space="preserve">   </v>
      </c>
      <c r="TMA38" s="81" t="str">
        <f>CONCATENATE(Inhalt_K7!TMB52,"   ",Inhalt_K7!TMC52)</f>
        <v xml:space="preserve">   </v>
      </c>
      <c r="TMB38" s="81" t="str">
        <f>CONCATENATE(Inhalt_K7!TMC52,"   ",Inhalt_K7!TMD52)</f>
        <v xml:space="preserve">   </v>
      </c>
      <c r="TMC38" s="81" t="str">
        <f>CONCATENATE(Inhalt_K7!TMD52,"   ",Inhalt_K7!TME52)</f>
        <v xml:space="preserve">   </v>
      </c>
      <c r="TMD38" s="81" t="str">
        <f>CONCATENATE(Inhalt_K7!TME52,"   ",Inhalt_K7!TMF52)</f>
        <v xml:space="preserve">   </v>
      </c>
      <c r="TME38" s="81" t="str">
        <f>CONCATENATE(Inhalt_K7!TMF52,"   ",Inhalt_K7!TMG52)</f>
        <v xml:space="preserve">   </v>
      </c>
      <c r="TMF38" s="81" t="str">
        <f>CONCATENATE(Inhalt_K7!TMG52,"   ",Inhalt_K7!TMH52)</f>
        <v xml:space="preserve">   </v>
      </c>
      <c r="TMG38" s="81" t="str">
        <f>CONCATENATE(Inhalt_K7!TMH52,"   ",Inhalt_K7!TMI52)</f>
        <v xml:space="preserve">   </v>
      </c>
      <c r="TMH38" s="81" t="str">
        <f>CONCATENATE(Inhalt_K7!TMI52,"   ",Inhalt_K7!TMJ52)</f>
        <v xml:space="preserve">   </v>
      </c>
      <c r="TMI38" s="81" t="str">
        <f>CONCATENATE(Inhalt_K7!TMJ52,"   ",Inhalt_K7!TMK52)</f>
        <v xml:space="preserve">   </v>
      </c>
      <c r="TMJ38" s="81" t="str">
        <f>CONCATENATE(Inhalt_K7!TMK52,"   ",Inhalt_K7!TML52)</f>
        <v xml:space="preserve">   </v>
      </c>
      <c r="TMK38" s="81" t="str">
        <f>CONCATENATE(Inhalt_K7!TML52,"   ",Inhalt_K7!TMM52)</f>
        <v xml:space="preserve">   </v>
      </c>
      <c r="TML38" s="81" t="str">
        <f>CONCATENATE(Inhalt_K7!TMM52,"   ",Inhalt_K7!TMN52)</f>
        <v xml:space="preserve">   </v>
      </c>
      <c r="TMM38" s="81" t="str">
        <f>CONCATENATE(Inhalt_K7!TMN52,"   ",Inhalt_K7!TMO52)</f>
        <v xml:space="preserve">   </v>
      </c>
      <c r="TMN38" s="81" t="str">
        <f>CONCATENATE(Inhalt_K7!TMO52,"   ",Inhalt_K7!TMP52)</f>
        <v xml:space="preserve">   </v>
      </c>
      <c r="TMO38" s="81" t="str">
        <f>CONCATENATE(Inhalt_K7!TMP52,"   ",Inhalt_K7!TMQ52)</f>
        <v xml:space="preserve">   </v>
      </c>
      <c r="TMP38" s="81" t="str">
        <f>CONCATENATE(Inhalt_K7!TMQ52,"   ",Inhalt_K7!TMR52)</f>
        <v xml:space="preserve">   </v>
      </c>
      <c r="TMQ38" s="81" t="str">
        <f>CONCATENATE(Inhalt_K7!TMR52,"   ",Inhalt_K7!TMS52)</f>
        <v xml:space="preserve">   </v>
      </c>
      <c r="TMR38" s="81" t="str">
        <f>CONCATENATE(Inhalt_K7!TMS52,"   ",Inhalt_K7!TMT52)</f>
        <v xml:space="preserve">   </v>
      </c>
      <c r="TMS38" s="81" t="str">
        <f>CONCATENATE(Inhalt_K7!TMT52,"   ",Inhalt_K7!TMU52)</f>
        <v xml:space="preserve">   </v>
      </c>
      <c r="TMT38" s="81" t="str">
        <f>CONCATENATE(Inhalt_K7!TMU52,"   ",Inhalt_K7!TMV52)</f>
        <v xml:space="preserve">   </v>
      </c>
      <c r="TMU38" s="81" t="str">
        <f>CONCATENATE(Inhalt_K7!TMV52,"   ",Inhalt_K7!TMW52)</f>
        <v xml:space="preserve">   </v>
      </c>
      <c r="TMV38" s="81" t="str">
        <f>CONCATENATE(Inhalt_K7!TMW52,"   ",Inhalt_K7!TMX52)</f>
        <v xml:space="preserve">   </v>
      </c>
      <c r="TMW38" s="81" t="str">
        <f>CONCATENATE(Inhalt_K7!TMX52,"   ",Inhalt_K7!TMY52)</f>
        <v xml:space="preserve">   </v>
      </c>
      <c r="TMX38" s="81" t="str">
        <f>CONCATENATE(Inhalt_K7!TMY52,"   ",Inhalt_K7!TMZ52)</f>
        <v xml:space="preserve">   </v>
      </c>
      <c r="TMY38" s="81" t="str">
        <f>CONCATENATE(Inhalt_K7!TMZ52,"   ",Inhalt_K7!TNA52)</f>
        <v xml:space="preserve">   </v>
      </c>
      <c r="TMZ38" s="81" t="str">
        <f>CONCATENATE(Inhalt_K7!TNA52,"   ",Inhalt_K7!TNB52)</f>
        <v xml:space="preserve">   </v>
      </c>
      <c r="TNA38" s="81" t="str">
        <f>CONCATENATE(Inhalt_K7!TNB52,"   ",Inhalt_K7!TNC52)</f>
        <v xml:space="preserve">   </v>
      </c>
      <c r="TNB38" s="81" t="str">
        <f>CONCATENATE(Inhalt_K7!TNC52,"   ",Inhalt_K7!TND52)</f>
        <v xml:space="preserve">   </v>
      </c>
      <c r="TNC38" s="81" t="str">
        <f>CONCATENATE(Inhalt_K7!TND52,"   ",Inhalt_K7!TNE52)</f>
        <v xml:space="preserve">   </v>
      </c>
      <c r="TND38" s="81" t="str">
        <f>CONCATENATE(Inhalt_K7!TNE52,"   ",Inhalt_K7!TNF52)</f>
        <v xml:space="preserve">   </v>
      </c>
      <c r="TNE38" s="81" t="str">
        <f>CONCATENATE(Inhalt_K7!TNF52,"   ",Inhalt_K7!TNG52)</f>
        <v xml:space="preserve">   </v>
      </c>
      <c r="TNF38" s="81" t="str">
        <f>CONCATENATE(Inhalt_K7!TNG52,"   ",Inhalt_K7!TNH52)</f>
        <v xml:space="preserve">   </v>
      </c>
      <c r="TNG38" s="81" t="str">
        <f>CONCATENATE(Inhalt_K7!TNH52,"   ",Inhalt_K7!TNI52)</f>
        <v xml:space="preserve">   </v>
      </c>
      <c r="TNH38" s="81" t="str">
        <f>CONCATENATE(Inhalt_K7!TNI52,"   ",Inhalt_K7!TNJ52)</f>
        <v xml:space="preserve">   </v>
      </c>
      <c r="TNI38" s="81" t="str">
        <f>CONCATENATE(Inhalt_K7!TNJ52,"   ",Inhalt_K7!TNK52)</f>
        <v xml:space="preserve">   </v>
      </c>
      <c r="TNJ38" s="81" t="str">
        <f>CONCATENATE(Inhalt_K7!TNK52,"   ",Inhalt_K7!TNL52)</f>
        <v xml:space="preserve">   </v>
      </c>
      <c r="TNK38" s="81" t="str">
        <f>CONCATENATE(Inhalt_K7!TNL52,"   ",Inhalt_K7!TNM52)</f>
        <v xml:space="preserve">   </v>
      </c>
      <c r="TNL38" s="81" t="str">
        <f>CONCATENATE(Inhalt_K7!TNM52,"   ",Inhalt_K7!TNN52)</f>
        <v xml:space="preserve">   </v>
      </c>
      <c r="TNM38" s="81" t="str">
        <f>CONCATENATE(Inhalt_K7!TNN52,"   ",Inhalt_K7!TNO52)</f>
        <v xml:space="preserve">   </v>
      </c>
      <c r="TNN38" s="81" t="str">
        <f>CONCATENATE(Inhalt_K7!TNO52,"   ",Inhalt_K7!TNP52)</f>
        <v xml:space="preserve">   </v>
      </c>
      <c r="TNO38" s="81" t="str">
        <f>CONCATENATE(Inhalt_K7!TNP52,"   ",Inhalt_K7!TNQ52)</f>
        <v xml:space="preserve">   </v>
      </c>
      <c r="TNP38" s="81" t="str">
        <f>CONCATENATE(Inhalt_K7!TNQ52,"   ",Inhalt_K7!TNR52)</f>
        <v xml:space="preserve">   </v>
      </c>
      <c r="TNQ38" s="81" t="str">
        <f>CONCATENATE(Inhalt_K7!TNR52,"   ",Inhalt_K7!TNS52)</f>
        <v xml:space="preserve">   </v>
      </c>
      <c r="TNR38" s="81" t="str">
        <f>CONCATENATE(Inhalt_K7!TNS52,"   ",Inhalt_K7!TNT52)</f>
        <v xml:space="preserve">   </v>
      </c>
      <c r="TNS38" s="81" t="str">
        <f>CONCATENATE(Inhalt_K7!TNT52,"   ",Inhalt_K7!TNU52)</f>
        <v xml:space="preserve">   </v>
      </c>
      <c r="TNT38" s="81" t="str">
        <f>CONCATENATE(Inhalt_K7!TNU52,"   ",Inhalt_K7!TNV52)</f>
        <v xml:space="preserve">   </v>
      </c>
      <c r="TNU38" s="81" t="str">
        <f>CONCATENATE(Inhalt_K7!TNV52,"   ",Inhalt_K7!TNW52)</f>
        <v xml:space="preserve">   </v>
      </c>
      <c r="TNV38" s="81" t="str">
        <f>CONCATENATE(Inhalt_K7!TNW52,"   ",Inhalt_K7!TNX52)</f>
        <v xml:space="preserve">   </v>
      </c>
      <c r="TNW38" s="81" t="str">
        <f>CONCATENATE(Inhalt_K7!TNX52,"   ",Inhalt_K7!TNY52)</f>
        <v xml:space="preserve">   </v>
      </c>
      <c r="TNX38" s="81" t="str">
        <f>CONCATENATE(Inhalt_K7!TNY52,"   ",Inhalt_K7!TNZ52)</f>
        <v xml:space="preserve">   </v>
      </c>
      <c r="TNY38" s="81" t="str">
        <f>CONCATENATE(Inhalt_K7!TNZ52,"   ",Inhalt_K7!TOA52)</f>
        <v xml:space="preserve">   </v>
      </c>
      <c r="TNZ38" s="81" t="str">
        <f>CONCATENATE(Inhalt_K7!TOA52,"   ",Inhalt_K7!TOB52)</f>
        <v xml:space="preserve">   </v>
      </c>
      <c r="TOA38" s="81" t="str">
        <f>CONCATENATE(Inhalt_K7!TOB52,"   ",Inhalt_K7!TOC52)</f>
        <v xml:space="preserve">   </v>
      </c>
      <c r="TOB38" s="81" t="str">
        <f>CONCATENATE(Inhalt_K7!TOC52,"   ",Inhalt_K7!TOD52)</f>
        <v xml:space="preserve">   </v>
      </c>
      <c r="TOC38" s="81" t="str">
        <f>CONCATENATE(Inhalt_K7!TOD52,"   ",Inhalt_K7!TOE52)</f>
        <v xml:space="preserve">   </v>
      </c>
      <c r="TOD38" s="81" t="str">
        <f>CONCATENATE(Inhalt_K7!TOE52,"   ",Inhalt_K7!TOF52)</f>
        <v xml:space="preserve">   </v>
      </c>
      <c r="TOE38" s="81" t="str">
        <f>CONCATENATE(Inhalt_K7!TOF52,"   ",Inhalt_K7!TOG52)</f>
        <v xml:space="preserve">   </v>
      </c>
      <c r="TOF38" s="81" t="str">
        <f>CONCATENATE(Inhalt_K7!TOG52,"   ",Inhalt_K7!TOH52)</f>
        <v xml:space="preserve">   </v>
      </c>
      <c r="TOG38" s="81" t="str">
        <f>CONCATENATE(Inhalt_K7!TOH52,"   ",Inhalt_K7!TOI52)</f>
        <v xml:space="preserve">   </v>
      </c>
      <c r="TOH38" s="81" t="str">
        <f>CONCATENATE(Inhalt_K7!TOI52,"   ",Inhalt_K7!TOJ52)</f>
        <v xml:space="preserve">   </v>
      </c>
      <c r="TOI38" s="81" t="str">
        <f>CONCATENATE(Inhalt_K7!TOJ52,"   ",Inhalt_K7!TOK52)</f>
        <v xml:space="preserve">   </v>
      </c>
      <c r="TOJ38" s="81" t="str">
        <f>CONCATENATE(Inhalt_K7!TOK52,"   ",Inhalt_K7!TOL52)</f>
        <v xml:space="preserve">   </v>
      </c>
      <c r="TOK38" s="81" t="str">
        <f>CONCATENATE(Inhalt_K7!TOL52,"   ",Inhalt_K7!TOM52)</f>
        <v xml:space="preserve">   </v>
      </c>
      <c r="TOL38" s="81" t="str">
        <f>CONCATENATE(Inhalt_K7!TOM52,"   ",Inhalt_K7!TON52)</f>
        <v xml:space="preserve">   </v>
      </c>
      <c r="TOM38" s="81" t="str">
        <f>CONCATENATE(Inhalt_K7!TON52,"   ",Inhalt_K7!TOO52)</f>
        <v xml:space="preserve">   </v>
      </c>
      <c r="TON38" s="81" t="str">
        <f>CONCATENATE(Inhalt_K7!TOO52,"   ",Inhalt_K7!TOP52)</f>
        <v xml:space="preserve">   </v>
      </c>
      <c r="TOO38" s="81" t="str">
        <f>CONCATENATE(Inhalt_K7!TOP52,"   ",Inhalt_K7!TOQ52)</f>
        <v xml:space="preserve">   </v>
      </c>
      <c r="TOP38" s="81" t="str">
        <f>CONCATENATE(Inhalt_K7!TOQ52,"   ",Inhalt_K7!TOR52)</f>
        <v xml:space="preserve">   </v>
      </c>
      <c r="TOQ38" s="81" t="str">
        <f>CONCATENATE(Inhalt_K7!TOR52,"   ",Inhalt_K7!TOS52)</f>
        <v xml:space="preserve">   </v>
      </c>
      <c r="TOR38" s="81" t="str">
        <f>CONCATENATE(Inhalt_K7!TOS52,"   ",Inhalt_K7!TOT52)</f>
        <v xml:space="preserve">   </v>
      </c>
      <c r="TOS38" s="81" t="str">
        <f>CONCATENATE(Inhalt_K7!TOT52,"   ",Inhalt_K7!TOU52)</f>
        <v xml:space="preserve">   </v>
      </c>
      <c r="TOT38" s="81" t="str">
        <f>CONCATENATE(Inhalt_K7!TOU52,"   ",Inhalt_K7!TOV52)</f>
        <v xml:space="preserve">   </v>
      </c>
      <c r="TOU38" s="81" t="str">
        <f>CONCATENATE(Inhalt_K7!TOV52,"   ",Inhalt_K7!TOW52)</f>
        <v xml:space="preserve">   </v>
      </c>
      <c r="TOV38" s="81" t="str">
        <f>CONCATENATE(Inhalt_K7!TOW52,"   ",Inhalt_K7!TOX52)</f>
        <v xml:space="preserve">   </v>
      </c>
      <c r="TOW38" s="81" t="str">
        <f>CONCATENATE(Inhalt_K7!TOX52,"   ",Inhalt_K7!TOY52)</f>
        <v xml:space="preserve">   </v>
      </c>
      <c r="TOX38" s="81" t="str">
        <f>CONCATENATE(Inhalt_K7!TOY52,"   ",Inhalt_K7!TOZ52)</f>
        <v xml:space="preserve">   </v>
      </c>
      <c r="TOY38" s="81" t="str">
        <f>CONCATENATE(Inhalt_K7!TOZ52,"   ",Inhalt_K7!TPA52)</f>
        <v xml:space="preserve">   </v>
      </c>
      <c r="TOZ38" s="81" t="str">
        <f>CONCATENATE(Inhalt_K7!TPA52,"   ",Inhalt_K7!TPB52)</f>
        <v xml:space="preserve">   </v>
      </c>
      <c r="TPA38" s="81" t="str">
        <f>CONCATENATE(Inhalt_K7!TPB52,"   ",Inhalt_K7!TPC52)</f>
        <v xml:space="preserve">   </v>
      </c>
      <c r="TPB38" s="81" t="str">
        <f>CONCATENATE(Inhalt_K7!TPC52,"   ",Inhalt_K7!TPD52)</f>
        <v xml:space="preserve">   </v>
      </c>
      <c r="TPC38" s="81" t="str">
        <f>CONCATENATE(Inhalt_K7!TPD52,"   ",Inhalt_K7!TPE52)</f>
        <v xml:space="preserve">   </v>
      </c>
      <c r="TPD38" s="81" t="str">
        <f>CONCATENATE(Inhalt_K7!TPE52,"   ",Inhalt_K7!TPF52)</f>
        <v xml:space="preserve">   </v>
      </c>
      <c r="TPE38" s="81" t="str">
        <f>CONCATENATE(Inhalt_K7!TPF52,"   ",Inhalt_K7!TPG52)</f>
        <v xml:space="preserve">   </v>
      </c>
      <c r="TPF38" s="81" t="str">
        <f>CONCATENATE(Inhalt_K7!TPG52,"   ",Inhalt_K7!TPH52)</f>
        <v xml:space="preserve">   </v>
      </c>
      <c r="TPG38" s="81" t="str">
        <f>CONCATENATE(Inhalt_K7!TPH52,"   ",Inhalt_K7!TPI52)</f>
        <v xml:space="preserve">   </v>
      </c>
      <c r="TPH38" s="81" t="str">
        <f>CONCATENATE(Inhalt_K7!TPI52,"   ",Inhalt_K7!TPJ52)</f>
        <v xml:space="preserve">   </v>
      </c>
      <c r="TPI38" s="81" t="str">
        <f>CONCATENATE(Inhalt_K7!TPJ52,"   ",Inhalt_K7!TPK52)</f>
        <v xml:space="preserve">   </v>
      </c>
      <c r="TPJ38" s="81" t="str">
        <f>CONCATENATE(Inhalt_K7!TPK52,"   ",Inhalt_K7!TPL52)</f>
        <v xml:space="preserve">   </v>
      </c>
      <c r="TPK38" s="81" t="str">
        <f>CONCATENATE(Inhalt_K7!TPL52,"   ",Inhalt_K7!TPM52)</f>
        <v xml:space="preserve">   </v>
      </c>
      <c r="TPL38" s="81" t="str">
        <f>CONCATENATE(Inhalt_K7!TPM52,"   ",Inhalt_K7!TPN52)</f>
        <v xml:space="preserve">   </v>
      </c>
      <c r="TPM38" s="81" t="str">
        <f>CONCATENATE(Inhalt_K7!TPN52,"   ",Inhalt_K7!TPO52)</f>
        <v xml:space="preserve">   </v>
      </c>
      <c r="TPN38" s="81" t="str">
        <f>CONCATENATE(Inhalt_K7!TPO52,"   ",Inhalt_K7!TPP52)</f>
        <v xml:space="preserve">   </v>
      </c>
      <c r="TPO38" s="81" t="str">
        <f>CONCATENATE(Inhalt_K7!TPP52,"   ",Inhalt_K7!TPQ52)</f>
        <v xml:space="preserve">   </v>
      </c>
      <c r="TPP38" s="81" t="str">
        <f>CONCATENATE(Inhalt_K7!TPQ52,"   ",Inhalt_K7!TPR52)</f>
        <v xml:space="preserve">   </v>
      </c>
      <c r="TPQ38" s="81" t="str">
        <f>CONCATENATE(Inhalt_K7!TPR52,"   ",Inhalt_K7!TPS52)</f>
        <v xml:space="preserve">   </v>
      </c>
      <c r="TPR38" s="81" t="str">
        <f>CONCATENATE(Inhalt_K7!TPS52,"   ",Inhalt_K7!TPT52)</f>
        <v xml:space="preserve">   </v>
      </c>
      <c r="TPS38" s="81" t="str">
        <f>CONCATENATE(Inhalt_K7!TPT52,"   ",Inhalt_K7!TPU52)</f>
        <v xml:space="preserve">   </v>
      </c>
      <c r="TPT38" s="81" t="str">
        <f>CONCATENATE(Inhalt_K7!TPU52,"   ",Inhalt_K7!TPV52)</f>
        <v xml:space="preserve">   </v>
      </c>
      <c r="TPU38" s="81" t="str">
        <f>CONCATENATE(Inhalt_K7!TPV52,"   ",Inhalt_K7!TPW52)</f>
        <v xml:space="preserve">   </v>
      </c>
      <c r="TPV38" s="81" t="str">
        <f>CONCATENATE(Inhalt_K7!TPW52,"   ",Inhalt_K7!TPX52)</f>
        <v xml:space="preserve">   </v>
      </c>
      <c r="TPW38" s="81" t="str">
        <f>CONCATENATE(Inhalt_K7!TPX52,"   ",Inhalt_K7!TPY52)</f>
        <v xml:space="preserve">   </v>
      </c>
      <c r="TPX38" s="81" t="str">
        <f>CONCATENATE(Inhalt_K7!TPY52,"   ",Inhalt_K7!TPZ52)</f>
        <v xml:space="preserve">   </v>
      </c>
      <c r="TPY38" s="81" t="str">
        <f>CONCATENATE(Inhalt_K7!TPZ52,"   ",Inhalt_K7!TQA52)</f>
        <v xml:space="preserve">   </v>
      </c>
      <c r="TPZ38" s="81" t="str">
        <f>CONCATENATE(Inhalt_K7!TQA52,"   ",Inhalt_K7!TQB52)</f>
        <v xml:space="preserve">   </v>
      </c>
      <c r="TQA38" s="81" t="str">
        <f>CONCATENATE(Inhalt_K7!TQB52,"   ",Inhalt_K7!TQC52)</f>
        <v xml:space="preserve">   </v>
      </c>
      <c r="TQB38" s="81" t="str">
        <f>CONCATENATE(Inhalt_K7!TQC52,"   ",Inhalt_K7!TQD52)</f>
        <v xml:space="preserve">   </v>
      </c>
      <c r="TQC38" s="81" t="str">
        <f>CONCATENATE(Inhalt_K7!TQD52,"   ",Inhalt_K7!TQE52)</f>
        <v xml:space="preserve">   </v>
      </c>
      <c r="TQD38" s="81" t="str">
        <f>CONCATENATE(Inhalt_K7!TQE52,"   ",Inhalt_K7!TQF52)</f>
        <v xml:space="preserve">   </v>
      </c>
      <c r="TQE38" s="81" t="str">
        <f>CONCATENATE(Inhalt_K7!TQF52,"   ",Inhalt_K7!TQG52)</f>
        <v xml:space="preserve">   </v>
      </c>
      <c r="TQF38" s="81" t="str">
        <f>CONCATENATE(Inhalt_K7!TQG52,"   ",Inhalt_K7!TQH52)</f>
        <v xml:space="preserve">   </v>
      </c>
      <c r="TQG38" s="81" t="str">
        <f>CONCATENATE(Inhalt_K7!TQH52,"   ",Inhalt_K7!TQI52)</f>
        <v xml:space="preserve">   </v>
      </c>
      <c r="TQH38" s="81" t="str">
        <f>CONCATENATE(Inhalt_K7!TQI52,"   ",Inhalt_K7!TQJ52)</f>
        <v xml:space="preserve">   </v>
      </c>
      <c r="TQI38" s="81" t="str">
        <f>CONCATENATE(Inhalt_K7!TQJ52,"   ",Inhalt_K7!TQK52)</f>
        <v xml:space="preserve">   </v>
      </c>
      <c r="TQJ38" s="81" t="str">
        <f>CONCATENATE(Inhalt_K7!TQK52,"   ",Inhalt_K7!TQL52)</f>
        <v xml:space="preserve">   </v>
      </c>
      <c r="TQK38" s="81" t="str">
        <f>CONCATENATE(Inhalt_K7!TQL52,"   ",Inhalt_K7!TQM52)</f>
        <v xml:space="preserve">   </v>
      </c>
      <c r="TQL38" s="81" t="str">
        <f>CONCATENATE(Inhalt_K7!TQM52,"   ",Inhalt_K7!TQN52)</f>
        <v xml:space="preserve">   </v>
      </c>
      <c r="TQM38" s="81" t="str">
        <f>CONCATENATE(Inhalt_K7!TQN52,"   ",Inhalt_K7!TQO52)</f>
        <v xml:space="preserve">   </v>
      </c>
      <c r="TQN38" s="81" t="str">
        <f>CONCATENATE(Inhalt_K7!TQO52,"   ",Inhalt_K7!TQP52)</f>
        <v xml:space="preserve">   </v>
      </c>
      <c r="TQO38" s="81" t="str">
        <f>CONCATENATE(Inhalt_K7!TQP52,"   ",Inhalt_K7!TQQ52)</f>
        <v xml:space="preserve">   </v>
      </c>
      <c r="TQP38" s="81" t="str">
        <f>CONCATENATE(Inhalt_K7!TQQ52,"   ",Inhalt_K7!TQR52)</f>
        <v xml:space="preserve">   </v>
      </c>
      <c r="TQQ38" s="81" t="str">
        <f>CONCATENATE(Inhalt_K7!TQR52,"   ",Inhalt_K7!TQS52)</f>
        <v xml:space="preserve">   </v>
      </c>
      <c r="TQR38" s="81" t="str">
        <f>CONCATENATE(Inhalt_K7!TQS52,"   ",Inhalt_K7!TQT52)</f>
        <v xml:space="preserve">   </v>
      </c>
      <c r="TQS38" s="81" t="str">
        <f>CONCATENATE(Inhalt_K7!TQT52,"   ",Inhalt_K7!TQU52)</f>
        <v xml:space="preserve">   </v>
      </c>
      <c r="TQT38" s="81" t="str">
        <f>CONCATENATE(Inhalt_K7!TQU52,"   ",Inhalt_K7!TQV52)</f>
        <v xml:space="preserve">   </v>
      </c>
      <c r="TQU38" s="81" t="str">
        <f>CONCATENATE(Inhalt_K7!TQV52,"   ",Inhalt_K7!TQW52)</f>
        <v xml:space="preserve">   </v>
      </c>
      <c r="TQV38" s="81" t="str">
        <f>CONCATENATE(Inhalt_K7!TQW52,"   ",Inhalt_K7!TQX52)</f>
        <v xml:space="preserve">   </v>
      </c>
      <c r="TQW38" s="81" t="str">
        <f>CONCATENATE(Inhalt_K7!TQX52,"   ",Inhalt_K7!TQY52)</f>
        <v xml:space="preserve">   </v>
      </c>
      <c r="TQX38" s="81" t="str">
        <f>CONCATENATE(Inhalt_K7!TQY52,"   ",Inhalt_K7!TQZ52)</f>
        <v xml:space="preserve">   </v>
      </c>
      <c r="TQY38" s="81" t="str">
        <f>CONCATENATE(Inhalt_K7!TQZ52,"   ",Inhalt_K7!TRA52)</f>
        <v xml:space="preserve">   </v>
      </c>
      <c r="TQZ38" s="81" t="str">
        <f>CONCATENATE(Inhalt_K7!TRA52,"   ",Inhalt_K7!TRB52)</f>
        <v xml:space="preserve">   </v>
      </c>
      <c r="TRA38" s="81" t="str">
        <f>CONCATENATE(Inhalt_K7!TRB52,"   ",Inhalt_K7!TRC52)</f>
        <v xml:space="preserve">   </v>
      </c>
      <c r="TRB38" s="81" t="str">
        <f>CONCATENATE(Inhalt_K7!TRC52,"   ",Inhalt_K7!TRD52)</f>
        <v xml:space="preserve">   </v>
      </c>
      <c r="TRC38" s="81" t="str">
        <f>CONCATENATE(Inhalt_K7!TRD52,"   ",Inhalt_K7!TRE52)</f>
        <v xml:space="preserve">   </v>
      </c>
      <c r="TRD38" s="81" t="str">
        <f>CONCATENATE(Inhalt_K7!TRE52,"   ",Inhalt_K7!TRF52)</f>
        <v xml:space="preserve">   </v>
      </c>
      <c r="TRE38" s="81" t="str">
        <f>CONCATENATE(Inhalt_K7!TRF52,"   ",Inhalt_K7!TRG52)</f>
        <v xml:space="preserve">   </v>
      </c>
      <c r="TRF38" s="81" t="str">
        <f>CONCATENATE(Inhalt_K7!TRG52,"   ",Inhalt_K7!TRH52)</f>
        <v xml:space="preserve">   </v>
      </c>
      <c r="TRG38" s="81" t="str">
        <f>CONCATENATE(Inhalt_K7!TRH52,"   ",Inhalt_K7!TRI52)</f>
        <v xml:space="preserve">   </v>
      </c>
      <c r="TRH38" s="81" t="str">
        <f>CONCATENATE(Inhalt_K7!TRI52,"   ",Inhalt_K7!TRJ52)</f>
        <v xml:space="preserve">   </v>
      </c>
      <c r="TRI38" s="81" t="str">
        <f>CONCATENATE(Inhalt_K7!TRJ52,"   ",Inhalt_K7!TRK52)</f>
        <v xml:space="preserve">   </v>
      </c>
      <c r="TRJ38" s="81" t="str">
        <f>CONCATENATE(Inhalt_K7!TRK52,"   ",Inhalt_K7!TRL52)</f>
        <v xml:space="preserve">   </v>
      </c>
      <c r="TRK38" s="81" t="str">
        <f>CONCATENATE(Inhalt_K7!TRL52,"   ",Inhalt_K7!TRM52)</f>
        <v xml:space="preserve">   </v>
      </c>
      <c r="TRL38" s="81" t="str">
        <f>CONCATENATE(Inhalt_K7!TRM52,"   ",Inhalt_K7!TRN52)</f>
        <v xml:space="preserve">   </v>
      </c>
      <c r="TRM38" s="81" t="str">
        <f>CONCATENATE(Inhalt_K7!TRN52,"   ",Inhalt_K7!TRO52)</f>
        <v xml:space="preserve">   </v>
      </c>
      <c r="TRN38" s="81" t="str">
        <f>CONCATENATE(Inhalt_K7!TRO52,"   ",Inhalt_K7!TRP52)</f>
        <v xml:space="preserve">   </v>
      </c>
      <c r="TRO38" s="81" t="str">
        <f>CONCATENATE(Inhalt_K7!TRP52,"   ",Inhalt_K7!TRQ52)</f>
        <v xml:space="preserve">   </v>
      </c>
      <c r="TRP38" s="81" t="str">
        <f>CONCATENATE(Inhalt_K7!TRQ52,"   ",Inhalt_K7!TRR52)</f>
        <v xml:space="preserve">   </v>
      </c>
      <c r="TRQ38" s="81" t="str">
        <f>CONCATENATE(Inhalt_K7!TRR52,"   ",Inhalt_K7!TRS52)</f>
        <v xml:space="preserve">   </v>
      </c>
      <c r="TRR38" s="81" t="str">
        <f>CONCATENATE(Inhalt_K7!TRS52,"   ",Inhalt_K7!TRT52)</f>
        <v xml:space="preserve">   </v>
      </c>
      <c r="TRS38" s="81" t="str">
        <f>CONCATENATE(Inhalt_K7!TRT52,"   ",Inhalt_K7!TRU52)</f>
        <v xml:space="preserve">   </v>
      </c>
      <c r="TRT38" s="81" t="str">
        <f>CONCATENATE(Inhalt_K7!TRU52,"   ",Inhalt_K7!TRV52)</f>
        <v xml:space="preserve">   </v>
      </c>
      <c r="TRU38" s="81" t="str">
        <f>CONCATENATE(Inhalt_K7!TRV52,"   ",Inhalt_K7!TRW52)</f>
        <v xml:space="preserve">   </v>
      </c>
      <c r="TRV38" s="81" t="str">
        <f>CONCATENATE(Inhalt_K7!TRW52,"   ",Inhalt_K7!TRX52)</f>
        <v xml:space="preserve">   </v>
      </c>
      <c r="TRW38" s="81" t="str">
        <f>CONCATENATE(Inhalt_K7!TRX52,"   ",Inhalt_K7!TRY52)</f>
        <v xml:space="preserve">   </v>
      </c>
      <c r="TRX38" s="81" t="str">
        <f>CONCATENATE(Inhalt_K7!TRY52,"   ",Inhalt_K7!TRZ52)</f>
        <v xml:space="preserve">   </v>
      </c>
      <c r="TRY38" s="81" t="str">
        <f>CONCATENATE(Inhalt_K7!TRZ52,"   ",Inhalt_K7!TSA52)</f>
        <v xml:space="preserve">   </v>
      </c>
      <c r="TRZ38" s="81" t="str">
        <f>CONCATENATE(Inhalt_K7!TSA52,"   ",Inhalt_K7!TSB52)</f>
        <v xml:space="preserve">   </v>
      </c>
      <c r="TSA38" s="81" t="str">
        <f>CONCATENATE(Inhalt_K7!TSB52,"   ",Inhalt_K7!TSC52)</f>
        <v xml:space="preserve">   </v>
      </c>
      <c r="TSB38" s="81" t="str">
        <f>CONCATENATE(Inhalt_K7!TSC52,"   ",Inhalt_K7!TSD52)</f>
        <v xml:space="preserve">   </v>
      </c>
      <c r="TSC38" s="81" t="str">
        <f>CONCATENATE(Inhalt_K7!TSD52,"   ",Inhalt_K7!TSE52)</f>
        <v xml:space="preserve">   </v>
      </c>
      <c r="TSD38" s="81" t="str">
        <f>CONCATENATE(Inhalt_K7!TSE52,"   ",Inhalt_K7!TSF52)</f>
        <v xml:space="preserve">   </v>
      </c>
      <c r="TSE38" s="81" t="str">
        <f>CONCATENATE(Inhalt_K7!TSF52,"   ",Inhalt_K7!TSG52)</f>
        <v xml:space="preserve">   </v>
      </c>
      <c r="TSF38" s="81" t="str">
        <f>CONCATENATE(Inhalt_K7!TSG52,"   ",Inhalt_K7!TSH52)</f>
        <v xml:space="preserve">   </v>
      </c>
      <c r="TSG38" s="81" t="str">
        <f>CONCATENATE(Inhalt_K7!TSH52,"   ",Inhalt_K7!TSI52)</f>
        <v xml:space="preserve">   </v>
      </c>
      <c r="TSH38" s="81" t="str">
        <f>CONCATENATE(Inhalt_K7!TSI52,"   ",Inhalt_K7!TSJ52)</f>
        <v xml:space="preserve">   </v>
      </c>
      <c r="TSI38" s="81" t="str">
        <f>CONCATENATE(Inhalt_K7!TSJ52,"   ",Inhalt_K7!TSK52)</f>
        <v xml:space="preserve">   </v>
      </c>
      <c r="TSJ38" s="81" t="str">
        <f>CONCATENATE(Inhalt_K7!TSK52,"   ",Inhalt_K7!TSL52)</f>
        <v xml:space="preserve">   </v>
      </c>
      <c r="TSK38" s="81" t="str">
        <f>CONCATENATE(Inhalt_K7!TSL52,"   ",Inhalt_K7!TSM52)</f>
        <v xml:space="preserve">   </v>
      </c>
      <c r="TSL38" s="81" t="str">
        <f>CONCATENATE(Inhalt_K7!TSM52,"   ",Inhalt_K7!TSN52)</f>
        <v xml:space="preserve">   </v>
      </c>
      <c r="TSM38" s="81" t="str">
        <f>CONCATENATE(Inhalt_K7!TSN52,"   ",Inhalt_K7!TSO52)</f>
        <v xml:space="preserve">   </v>
      </c>
      <c r="TSN38" s="81" t="str">
        <f>CONCATENATE(Inhalt_K7!TSO52,"   ",Inhalt_K7!TSP52)</f>
        <v xml:space="preserve">   </v>
      </c>
      <c r="TSO38" s="81" t="str">
        <f>CONCATENATE(Inhalt_K7!TSP52,"   ",Inhalt_K7!TSQ52)</f>
        <v xml:space="preserve">   </v>
      </c>
      <c r="TSP38" s="81" t="str">
        <f>CONCATENATE(Inhalt_K7!TSQ52,"   ",Inhalt_K7!TSR52)</f>
        <v xml:space="preserve">   </v>
      </c>
      <c r="TSQ38" s="81" t="str">
        <f>CONCATENATE(Inhalt_K7!TSR52,"   ",Inhalt_K7!TSS52)</f>
        <v xml:space="preserve">   </v>
      </c>
      <c r="TSR38" s="81" t="str">
        <f>CONCATENATE(Inhalt_K7!TSS52,"   ",Inhalt_K7!TST52)</f>
        <v xml:space="preserve">   </v>
      </c>
      <c r="TSS38" s="81" t="str">
        <f>CONCATENATE(Inhalt_K7!TST52,"   ",Inhalt_K7!TSU52)</f>
        <v xml:space="preserve">   </v>
      </c>
      <c r="TST38" s="81" t="str">
        <f>CONCATENATE(Inhalt_K7!TSU52,"   ",Inhalt_K7!TSV52)</f>
        <v xml:space="preserve">   </v>
      </c>
      <c r="TSU38" s="81" t="str">
        <f>CONCATENATE(Inhalt_K7!TSV52,"   ",Inhalt_K7!TSW52)</f>
        <v xml:space="preserve">   </v>
      </c>
      <c r="TSV38" s="81" t="str">
        <f>CONCATENATE(Inhalt_K7!TSW52,"   ",Inhalt_K7!TSX52)</f>
        <v xml:space="preserve">   </v>
      </c>
      <c r="TSW38" s="81" t="str">
        <f>CONCATENATE(Inhalt_K7!TSX52,"   ",Inhalt_K7!TSY52)</f>
        <v xml:space="preserve">   </v>
      </c>
      <c r="TSX38" s="81" t="str">
        <f>CONCATENATE(Inhalt_K7!TSY52,"   ",Inhalt_K7!TSZ52)</f>
        <v xml:space="preserve">   </v>
      </c>
      <c r="TSY38" s="81" t="str">
        <f>CONCATENATE(Inhalt_K7!TSZ52,"   ",Inhalt_K7!TTA52)</f>
        <v xml:space="preserve">   </v>
      </c>
      <c r="TSZ38" s="81" t="str">
        <f>CONCATENATE(Inhalt_K7!TTA52,"   ",Inhalt_K7!TTB52)</f>
        <v xml:space="preserve">   </v>
      </c>
      <c r="TTA38" s="81" t="str">
        <f>CONCATENATE(Inhalt_K7!TTB52,"   ",Inhalt_K7!TTC52)</f>
        <v xml:space="preserve">   </v>
      </c>
      <c r="TTB38" s="81" t="str">
        <f>CONCATENATE(Inhalt_K7!TTC52,"   ",Inhalt_K7!TTD52)</f>
        <v xml:space="preserve">   </v>
      </c>
      <c r="TTC38" s="81" t="str">
        <f>CONCATENATE(Inhalt_K7!TTD52,"   ",Inhalt_K7!TTE52)</f>
        <v xml:space="preserve">   </v>
      </c>
      <c r="TTD38" s="81" t="str">
        <f>CONCATENATE(Inhalt_K7!TTE52,"   ",Inhalt_K7!TTF52)</f>
        <v xml:space="preserve">   </v>
      </c>
      <c r="TTE38" s="81" t="str">
        <f>CONCATENATE(Inhalt_K7!TTF52,"   ",Inhalt_K7!TTG52)</f>
        <v xml:space="preserve">   </v>
      </c>
      <c r="TTF38" s="81" t="str">
        <f>CONCATENATE(Inhalt_K7!TTG52,"   ",Inhalt_K7!TTH52)</f>
        <v xml:space="preserve">   </v>
      </c>
      <c r="TTG38" s="81" t="str">
        <f>CONCATENATE(Inhalt_K7!TTH52,"   ",Inhalt_K7!TTI52)</f>
        <v xml:space="preserve">   </v>
      </c>
      <c r="TTH38" s="81" t="str">
        <f>CONCATENATE(Inhalt_K7!TTI52,"   ",Inhalt_K7!TTJ52)</f>
        <v xml:space="preserve">   </v>
      </c>
      <c r="TTI38" s="81" t="str">
        <f>CONCATENATE(Inhalt_K7!TTJ52,"   ",Inhalt_K7!TTK52)</f>
        <v xml:space="preserve">   </v>
      </c>
      <c r="TTJ38" s="81" t="str">
        <f>CONCATENATE(Inhalt_K7!TTK52,"   ",Inhalt_K7!TTL52)</f>
        <v xml:space="preserve">   </v>
      </c>
      <c r="TTK38" s="81" t="str">
        <f>CONCATENATE(Inhalt_K7!TTL52,"   ",Inhalt_K7!TTM52)</f>
        <v xml:space="preserve">   </v>
      </c>
      <c r="TTL38" s="81" t="str">
        <f>CONCATENATE(Inhalt_K7!TTM52,"   ",Inhalt_K7!TTN52)</f>
        <v xml:space="preserve">   </v>
      </c>
      <c r="TTM38" s="81" t="str">
        <f>CONCATENATE(Inhalt_K7!TTN52,"   ",Inhalt_K7!TTO52)</f>
        <v xml:space="preserve">   </v>
      </c>
      <c r="TTN38" s="81" t="str">
        <f>CONCATENATE(Inhalt_K7!TTO52,"   ",Inhalt_K7!TTP52)</f>
        <v xml:space="preserve">   </v>
      </c>
      <c r="TTO38" s="81" t="str">
        <f>CONCATENATE(Inhalt_K7!TTP52,"   ",Inhalt_K7!TTQ52)</f>
        <v xml:space="preserve">   </v>
      </c>
      <c r="TTP38" s="81" t="str">
        <f>CONCATENATE(Inhalt_K7!TTQ52,"   ",Inhalt_K7!TTR52)</f>
        <v xml:space="preserve">   </v>
      </c>
      <c r="TTQ38" s="81" t="str">
        <f>CONCATENATE(Inhalt_K7!TTR52,"   ",Inhalt_K7!TTS52)</f>
        <v xml:space="preserve">   </v>
      </c>
      <c r="TTR38" s="81" t="str">
        <f>CONCATENATE(Inhalt_K7!TTS52,"   ",Inhalt_K7!TTT52)</f>
        <v xml:space="preserve">   </v>
      </c>
      <c r="TTS38" s="81" t="str">
        <f>CONCATENATE(Inhalt_K7!TTT52,"   ",Inhalt_K7!TTU52)</f>
        <v xml:space="preserve">   </v>
      </c>
      <c r="TTT38" s="81" t="str">
        <f>CONCATENATE(Inhalt_K7!TTU52,"   ",Inhalt_K7!TTV52)</f>
        <v xml:space="preserve">   </v>
      </c>
      <c r="TTU38" s="81" t="str">
        <f>CONCATENATE(Inhalt_K7!TTV52,"   ",Inhalt_K7!TTW52)</f>
        <v xml:space="preserve">   </v>
      </c>
      <c r="TTV38" s="81" t="str">
        <f>CONCATENATE(Inhalt_K7!TTW52,"   ",Inhalt_K7!TTX52)</f>
        <v xml:space="preserve">   </v>
      </c>
      <c r="TTW38" s="81" t="str">
        <f>CONCATENATE(Inhalt_K7!TTX52,"   ",Inhalt_K7!TTY52)</f>
        <v xml:space="preserve">   </v>
      </c>
      <c r="TTX38" s="81" t="str">
        <f>CONCATENATE(Inhalt_K7!TTY52,"   ",Inhalt_K7!TTZ52)</f>
        <v xml:space="preserve">   </v>
      </c>
      <c r="TTY38" s="81" t="str">
        <f>CONCATENATE(Inhalt_K7!TTZ52,"   ",Inhalt_K7!TUA52)</f>
        <v xml:space="preserve">   </v>
      </c>
      <c r="TTZ38" s="81" t="str">
        <f>CONCATENATE(Inhalt_K7!TUA52,"   ",Inhalt_K7!TUB52)</f>
        <v xml:space="preserve">   </v>
      </c>
      <c r="TUA38" s="81" t="str">
        <f>CONCATENATE(Inhalt_K7!TUB52,"   ",Inhalt_K7!TUC52)</f>
        <v xml:space="preserve">   </v>
      </c>
      <c r="TUB38" s="81" t="str">
        <f>CONCATENATE(Inhalt_K7!TUC52,"   ",Inhalt_K7!TUD52)</f>
        <v xml:space="preserve">   </v>
      </c>
      <c r="TUC38" s="81" t="str">
        <f>CONCATENATE(Inhalt_K7!TUD52,"   ",Inhalt_K7!TUE52)</f>
        <v xml:space="preserve">   </v>
      </c>
      <c r="TUD38" s="81" t="str">
        <f>CONCATENATE(Inhalt_K7!TUE52,"   ",Inhalt_K7!TUF52)</f>
        <v xml:space="preserve">   </v>
      </c>
      <c r="TUE38" s="81" t="str">
        <f>CONCATENATE(Inhalt_K7!TUF52,"   ",Inhalt_K7!TUG52)</f>
        <v xml:space="preserve">   </v>
      </c>
      <c r="TUF38" s="81" t="str">
        <f>CONCATENATE(Inhalt_K7!TUG52,"   ",Inhalt_K7!TUH52)</f>
        <v xml:space="preserve">   </v>
      </c>
      <c r="TUG38" s="81" t="str">
        <f>CONCATENATE(Inhalt_K7!TUH52,"   ",Inhalt_K7!TUI52)</f>
        <v xml:space="preserve">   </v>
      </c>
      <c r="TUH38" s="81" t="str">
        <f>CONCATENATE(Inhalt_K7!TUI52,"   ",Inhalt_K7!TUJ52)</f>
        <v xml:space="preserve">   </v>
      </c>
      <c r="TUI38" s="81" t="str">
        <f>CONCATENATE(Inhalt_K7!TUJ52,"   ",Inhalt_K7!TUK52)</f>
        <v xml:space="preserve">   </v>
      </c>
      <c r="TUJ38" s="81" t="str">
        <f>CONCATENATE(Inhalt_K7!TUK52,"   ",Inhalt_K7!TUL52)</f>
        <v xml:space="preserve">   </v>
      </c>
      <c r="TUK38" s="81" t="str">
        <f>CONCATENATE(Inhalt_K7!TUL52,"   ",Inhalt_K7!TUM52)</f>
        <v xml:space="preserve">   </v>
      </c>
      <c r="TUL38" s="81" t="str">
        <f>CONCATENATE(Inhalt_K7!TUM52,"   ",Inhalt_K7!TUN52)</f>
        <v xml:space="preserve">   </v>
      </c>
      <c r="TUM38" s="81" t="str">
        <f>CONCATENATE(Inhalt_K7!TUN52,"   ",Inhalt_K7!TUO52)</f>
        <v xml:space="preserve">   </v>
      </c>
      <c r="TUN38" s="81" t="str">
        <f>CONCATENATE(Inhalt_K7!TUO52,"   ",Inhalt_K7!TUP52)</f>
        <v xml:space="preserve">   </v>
      </c>
      <c r="TUO38" s="81" t="str">
        <f>CONCATENATE(Inhalt_K7!TUP52,"   ",Inhalt_K7!TUQ52)</f>
        <v xml:space="preserve">   </v>
      </c>
      <c r="TUP38" s="81" t="str">
        <f>CONCATENATE(Inhalt_K7!TUQ52,"   ",Inhalt_K7!TUR52)</f>
        <v xml:space="preserve">   </v>
      </c>
      <c r="TUQ38" s="81" t="str">
        <f>CONCATENATE(Inhalt_K7!TUR52,"   ",Inhalt_K7!TUS52)</f>
        <v xml:space="preserve">   </v>
      </c>
      <c r="TUR38" s="81" t="str">
        <f>CONCATENATE(Inhalt_K7!TUS52,"   ",Inhalt_K7!TUT52)</f>
        <v xml:space="preserve">   </v>
      </c>
      <c r="TUS38" s="81" t="str">
        <f>CONCATENATE(Inhalt_K7!TUT52,"   ",Inhalt_K7!TUU52)</f>
        <v xml:space="preserve">   </v>
      </c>
      <c r="TUT38" s="81" t="str">
        <f>CONCATENATE(Inhalt_K7!TUU52,"   ",Inhalt_K7!TUV52)</f>
        <v xml:space="preserve">   </v>
      </c>
      <c r="TUU38" s="81" t="str">
        <f>CONCATENATE(Inhalt_K7!TUV52,"   ",Inhalt_K7!TUW52)</f>
        <v xml:space="preserve">   </v>
      </c>
      <c r="TUV38" s="81" t="str">
        <f>CONCATENATE(Inhalt_K7!TUW52,"   ",Inhalt_K7!TUX52)</f>
        <v xml:space="preserve">   </v>
      </c>
      <c r="TUW38" s="81" t="str">
        <f>CONCATENATE(Inhalt_K7!TUX52,"   ",Inhalt_K7!TUY52)</f>
        <v xml:space="preserve">   </v>
      </c>
      <c r="TUX38" s="81" t="str">
        <f>CONCATENATE(Inhalt_K7!TUY52,"   ",Inhalt_K7!TUZ52)</f>
        <v xml:space="preserve">   </v>
      </c>
      <c r="TUY38" s="81" t="str">
        <f>CONCATENATE(Inhalt_K7!TUZ52,"   ",Inhalt_K7!TVA52)</f>
        <v xml:space="preserve">   </v>
      </c>
      <c r="TUZ38" s="81" t="str">
        <f>CONCATENATE(Inhalt_K7!TVA52,"   ",Inhalt_K7!TVB52)</f>
        <v xml:space="preserve">   </v>
      </c>
      <c r="TVA38" s="81" t="str">
        <f>CONCATENATE(Inhalt_K7!TVB52,"   ",Inhalt_K7!TVC52)</f>
        <v xml:space="preserve">   </v>
      </c>
      <c r="TVB38" s="81" t="str">
        <f>CONCATENATE(Inhalt_K7!TVC52,"   ",Inhalt_K7!TVD52)</f>
        <v xml:space="preserve">   </v>
      </c>
      <c r="TVC38" s="81" t="str">
        <f>CONCATENATE(Inhalt_K7!TVD52,"   ",Inhalt_K7!TVE52)</f>
        <v xml:space="preserve">   </v>
      </c>
      <c r="TVD38" s="81" t="str">
        <f>CONCATENATE(Inhalt_K7!TVE52,"   ",Inhalt_K7!TVF52)</f>
        <v xml:space="preserve">   </v>
      </c>
      <c r="TVE38" s="81" t="str">
        <f>CONCATENATE(Inhalt_K7!TVF52,"   ",Inhalt_K7!TVG52)</f>
        <v xml:space="preserve">   </v>
      </c>
      <c r="TVF38" s="81" t="str">
        <f>CONCATENATE(Inhalt_K7!TVG52,"   ",Inhalt_K7!TVH52)</f>
        <v xml:space="preserve">   </v>
      </c>
      <c r="TVG38" s="81" t="str">
        <f>CONCATENATE(Inhalt_K7!TVH52,"   ",Inhalt_K7!TVI52)</f>
        <v xml:space="preserve">   </v>
      </c>
      <c r="TVH38" s="81" t="str">
        <f>CONCATENATE(Inhalt_K7!TVI52,"   ",Inhalt_K7!TVJ52)</f>
        <v xml:space="preserve">   </v>
      </c>
      <c r="TVI38" s="81" t="str">
        <f>CONCATENATE(Inhalt_K7!TVJ52,"   ",Inhalt_K7!TVK52)</f>
        <v xml:space="preserve">   </v>
      </c>
      <c r="TVJ38" s="81" t="str">
        <f>CONCATENATE(Inhalt_K7!TVK52,"   ",Inhalt_K7!TVL52)</f>
        <v xml:space="preserve">   </v>
      </c>
      <c r="TVK38" s="81" t="str">
        <f>CONCATENATE(Inhalt_K7!TVL52,"   ",Inhalt_K7!TVM52)</f>
        <v xml:space="preserve">   </v>
      </c>
      <c r="TVL38" s="81" t="str">
        <f>CONCATENATE(Inhalt_K7!TVM52,"   ",Inhalt_K7!TVN52)</f>
        <v xml:space="preserve">   </v>
      </c>
      <c r="TVM38" s="81" t="str">
        <f>CONCATENATE(Inhalt_K7!TVN52,"   ",Inhalt_K7!TVO52)</f>
        <v xml:space="preserve">   </v>
      </c>
      <c r="TVN38" s="81" t="str">
        <f>CONCATENATE(Inhalt_K7!TVO52,"   ",Inhalt_K7!TVP52)</f>
        <v xml:space="preserve">   </v>
      </c>
      <c r="TVO38" s="81" t="str">
        <f>CONCATENATE(Inhalt_K7!TVP52,"   ",Inhalt_K7!TVQ52)</f>
        <v xml:space="preserve">   </v>
      </c>
      <c r="TVP38" s="81" t="str">
        <f>CONCATENATE(Inhalt_K7!TVQ52,"   ",Inhalt_K7!TVR52)</f>
        <v xml:space="preserve">   </v>
      </c>
      <c r="TVQ38" s="81" t="str">
        <f>CONCATENATE(Inhalt_K7!TVR52,"   ",Inhalt_K7!TVS52)</f>
        <v xml:space="preserve">   </v>
      </c>
      <c r="TVR38" s="81" t="str">
        <f>CONCATENATE(Inhalt_K7!TVS52,"   ",Inhalt_K7!TVT52)</f>
        <v xml:space="preserve">   </v>
      </c>
      <c r="TVS38" s="81" t="str">
        <f>CONCATENATE(Inhalt_K7!TVT52,"   ",Inhalt_K7!TVU52)</f>
        <v xml:space="preserve">   </v>
      </c>
      <c r="TVT38" s="81" t="str">
        <f>CONCATENATE(Inhalt_K7!TVU52,"   ",Inhalt_K7!TVV52)</f>
        <v xml:space="preserve">   </v>
      </c>
      <c r="TVU38" s="81" t="str">
        <f>CONCATENATE(Inhalt_K7!TVV52,"   ",Inhalt_K7!TVW52)</f>
        <v xml:space="preserve">   </v>
      </c>
      <c r="TVV38" s="81" t="str">
        <f>CONCATENATE(Inhalt_K7!TVW52,"   ",Inhalt_K7!TVX52)</f>
        <v xml:space="preserve">   </v>
      </c>
      <c r="TVW38" s="81" t="str">
        <f>CONCATENATE(Inhalt_K7!TVX52,"   ",Inhalt_K7!TVY52)</f>
        <v xml:space="preserve">   </v>
      </c>
      <c r="TVX38" s="81" t="str">
        <f>CONCATENATE(Inhalt_K7!TVY52,"   ",Inhalt_K7!TVZ52)</f>
        <v xml:space="preserve">   </v>
      </c>
      <c r="TVY38" s="81" t="str">
        <f>CONCATENATE(Inhalt_K7!TVZ52,"   ",Inhalt_K7!TWA52)</f>
        <v xml:space="preserve">   </v>
      </c>
      <c r="TVZ38" s="81" t="str">
        <f>CONCATENATE(Inhalt_K7!TWA52,"   ",Inhalt_K7!TWB52)</f>
        <v xml:space="preserve">   </v>
      </c>
      <c r="TWA38" s="81" t="str">
        <f>CONCATENATE(Inhalt_K7!TWB52,"   ",Inhalt_K7!TWC52)</f>
        <v xml:space="preserve">   </v>
      </c>
      <c r="TWB38" s="81" t="str">
        <f>CONCATENATE(Inhalt_K7!TWC52,"   ",Inhalt_K7!TWD52)</f>
        <v xml:space="preserve">   </v>
      </c>
      <c r="TWC38" s="81" t="str">
        <f>CONCATENATE(Inhalt_K7!TWD52,"   ",Inhalt_K7!TWE52)</f>
        <v xml:space="preserve">   </v>
      </c>
      <c r="TWD38" s="81" t="str">
        <f>CONCATENATE(Inhalt_K7!TWE52,"   ",Inhalt_K7!TWF52)</f>
        <v xml:space="preserve">   </v>
      </c>
      <c r="TWE38" s="81" t="str">
        <f>CONCATENATE(Inhalt_K7!TWF52,"   ",Inhalt_K7!TWG52)</f>
        <v xml:space="preserve">   </v>
      </c>
      <c r="TWF38" s="81" t="str">
        <f>CONCATENATE(Inhalt_K7!TWG52,"   ",Inhalt_K7!TWH52)</f>
        <v xml:space="preserve">   </v>
      </c>
      <c r="TWG38" s="81" t="str">
        <f>CONCATENATE(Inhalt_K7!TWH52,"   ",Inhalt_K7!TWI52)</f>
        <v xml:space="preserve">   </v>
      </c>
      <c r="TWH38" s="81" t="str">
        <f>CONCATENATE(Inhalt_K7!TWI52,"   ",Inhalt_K7!TWJ52)</f>
        <v xml:space="preserve">   </v>
      </c>
      <c r="TWI38" s="81" t="str">
        <f>CONCATENATE(Inhalt_K7!TWJ52,"   ",Inhalt_K7!TWK52)</f>
        <v xml:space="preserve">   </v>
      </c>
      <c r="TWJ38" s="81" t="str">
        <f>CONCATENATE(Inhalt_K7!TWK52,"   ",Inhalt_K7!TWL52)</f>
        <v xml:space="preserve">   </v>
      </c>
      <c r="TWK38" s="81" t="str">
        <f>CONCATENATE(Inhalt_K7!TWL52,"   ",Inhalt_K7!TWM52)</f>
        <v xml:space="preserve">   </v>
      </c>
      <c r="TWL38" s="81" t="str">
        <f>CONCATENATE(Inhalt_K7!TWM52,"   ",Inhalt_K7!TWN52)</f>
        <v xml:space="preserve">   </v>
      </c>
      <c r="TWM38" s="81" t="str">
        <f>CONCATENATE(Inhalt_K7!TWN52,"   ",Inhalt_K7!TWO52)</f>
        <v xml:space="preserve">   </v>
      </c>
      <c r="TWN38" s="81" t="str">
        <f>CONCATENATE(Inhalt_K7!TWO52,"   ",Inhalt_K7!TWP52)</f>
        <v xml:space="preserve">   </v>
      </c>
      <c r="TWO38" s="81" t="str">
        <f>CONCATENATE(Inhalt_K7!TWP52,"   ",Inhalt_K7!TWQ52)</f>
        <v xml:space="preserve">   </v>
      </c>
      <c r="TWP38" s="81" t="str">
        <f>CONCATENATE(Inhalt_K7!TWQ52,"   ",Inhalt_K7!TWR52)</f>
        <v xml:space="preserve">   </v>
      </c>
      <c r="TWQ38" s="81" t="str">
        <f>CONCATENATE(Inhalt_K7!TWR52,"   ",Inhalt_K7!TWS52)</f>
        <v xml:space="preserve">   </v>
      </c>
      <c r="TWR38" s="81" t="str">
        <f>CONCATENATE(Inhalt_K7!TWS52,"   ",Inhalt_K7!TWT52)</f>
        <v xml:space="preserve">   </v>
      </c>
      <c r="TWS38" s="81" t="str">
        <f>CONCATENATE(Inhalt_K7!TWT52,"   ",Inhalt_K7!TWU52)</f>
        <v xml:space="preserve">   </v>
      </c>
      <c r="TWT38" s="81" t="str">
        <f>CONCATENATE(Inhalt_K7!TWU52,"   ",Inhalt_K7!TWV52)</f>
        <v xml:space="preserve">   </v>
      </c>
      <c r="TWU38" s="81" t="str">
        <f>CONCATENATE(Inhalt_K7!TWV52,"   ",Inhalt_K7!TWW52)</f>
        <v xml:space="preserve">   </v>
      </c>
      <c r="TWV38" s="81" t="str">
        <f>CONCATENATE(Inhalt_K7!TWW52,"   ",Inhalt_K7!TWX52)</f>
        <v xml:space="preserve">   </v>
      </c>
      <c r="TWW38" s="81" t="str">
        <f>CONCATENATE(Inhalt_K7!TWX52,"   ",Inhalt_K7!TWY52)</f>
        <v xml:space="preserve">   </v>
      </c>
      <c r="TWX38" s="81" t="str">
        <f>CONCATENATE(Inhalt_K7!TWY52,"   ",Inhalt_K7!TWZ52)</f>
        <v xml:space="preserve">   </v>
      </c>
      <c r="TWY38" s="81" t="str">
        <f>CONCATENATE(Inhalt_K7!TWZ52,"   ",Inhalt_K7!TXA52)</f>
        <v xml:space="preserve">   </v>
      </c>
      <c r="TWZ38" s="81" t="str">
        <f>CONCATENATE(Inhalt_K7!TXA52,"   ",Inhalt_K7!TXB52)</f>
        <v xml:space="preserve">   </v>
      </c>
      <c r="TXA38" s="81" t="str">
        <f>CONCATENATE(Inhalt_K7!TXB52,"   ",Inhalt_K7!TXC52)</f>
        <v xml:space="preserve">   </v>
      </c>
      <c r="TXB38" s="81" t="str">
        <f>CONCATENATE(Inhalt_K7!TXC52,"   ",Inhalt_K7!TXD52)</f>
        <v xml:space="preserve">   </v>
      </c>
      <c r="TXC38" s="81" t="str">
        <f>CONCATENATE(Inhalt_K7!TXD52,"   ",Inhalt_K7!TXE52)</f>
        <v xml:space="preserve">   </v>
      </c>
      <c r="TXD38" s="81" t="str">
        <f>CONCATENATE(Inhalt_K7!TXE52,"   ",Inhalt_K7!TXF52)</f>
        <v xml:space="preserve">   </v>
      </c>
      <c r="TXE38" s="81" t="str">
        <f>CONCATENATE(Inhalt_K7!TXF52,"   ",Inhalt_K7!TXG52)</f>
        <v xml:space="preserve">   </v>
      </c>
      <c r="TXF38" s="81" t="str">
        <f>CONCATENATE(Inhalt_K7!TXG52,"   ",Inhalt_K7!TXH52)</f>
        <v xml:space="preserve">   </v>
      </c>
      <c r="TXG38" s="81" t="str">
        <f>CONCATENATE(Inhalt_K7!TXH52,"   ",Inhalt_K7!TXI52)</f>
        <v xml:space="preserve">   </v>
      </c>
      <c r="TXH38" s="81" t="str">
        <f>CONCATENATE(Inhalt_K7!TXI52,"   ",Inhalt_K7!TXJ52)</f>
        <v xml:space="preserve">   </v>
      </c>
      <c r="TXI38" s="81" t="str">
        <f>CONCATENATE(Inhalt_K7!TXJ52,"   ",Inhalt_K7!TXK52)</f>
        <v xml:space="preserve">   </v>
      </c>
      <c r="TXJ38" s="81" t="str">
        <f>CONCATENATE(Inhalt_K7!TXK52,"   ",Inhalt_K7!TXL52)</f>
        <v xml:space="preserve">   </v>
      </c>
      <c r="TXK38" s="81" t="str">
        <f>CONCATENATE(Inhalt_K7!TXL52,"   ",Inhalt_K7!TXM52)</f>
        <v xml:space="preserve">   </v>
      </c>
      <c r="TXL38" s="81" t="str">
        <f>CONCATENATE(Inhalt_K7!TXM52,"   ",Inhalt_K7!TXN52)</f>
        <v xml:space="preserve">   </v>
      </c>
      <c r="TXM38" s="81" t="str">
        <f>CONCATENATE(Inhalt_K7!TXN52,"   ",Inhalt_K7!TXO52)</f>
        <v xml:space="preserve">   </v>
      </c>
      <c r="TXN38" s="81" t="str">
        <f>CONCATENATE(Inhalt_K7!TXO52,"   ",Inhalt_K7!TXP52)</f>
        <v xml:space="preserve">   </v>
      </c>
      <c r="TXO38" s="81" t="str">
        <f>CONCATENATE(Inhalt_K7!TXP52,"   ",Inhalt_K7!TXQ52)</f>
        <v xml:space="preserve">   </v>
      </c>
      <c r="TXP38" s="81" t="str">
        <f>CONCATENATE(Inhalt_K7!TXQ52,"   ",Inhalt_K7!TXR52)</f>
        <v xml:space="preserve">   </v>
      </c>
      <c r="TXQ38" s="81" t="str">
        <f>CONCATENATE(Inhalt_K7!TXR52,"   ",Inhalt_K7!TXS52)</f>
        <v xml:space="preserve">   </v>
      </c>
      <c r="TXR38" s="81" t="str">
        <f>CONCATENATE(Inhalt_K7!TXS52,"   ",Inhalt_K7!TXT52)</f>
        <v xml:space="preserve">   </v>
      </c>
      <c r="TXS38" s="81" t="str">
        <f>CONCATENATE(Inhalt_K7!TXT52,"   ",Inhalt_K7!TXU52)</f>
        <v xml:space="preserve">   </v>
      </c>
      <c r="TXT38" s="81" t="str">
        <f>CONCATENATE(Inhalt_K7!TXU52,"   ",Inhalt_K7!TXV52)</f>
        <v xml:space="preserve">   </v>
      </c>
      <c r="TXU38" s="81" t="str">
        <f>CONCATENATE(Inhalt_K7!TXV52,"   ",Inhalt_K7!TXW52)</f>
        <v xml:space="preserve">   </v>
      </c>
      <c r="TXV38" s="81" t="str">
        <f>CONCATENATE(Inhalt_K7!TXW52,"   ",Inhalt_K7!TXX52)</f>
        <v xml:space="preserve">   </v>
      </c>
      <c r="TXW38" s="81" t="str">
        <f>CONCATENATE(Inhalt_K7!TXX52,"   ",Inhalt_K7!TXY52)</f>
        <v xml:space="preserve">   </v>
      </c>
      <c r="TXX38" s="81" t="str">
        <f>CONCATENATE(Inhalt_K7!TXY52,"   ",Inhalt_K7!TXZ52)</f>
        <v xml:space="preserve">   </v>
      </c>
      <c r="TXY38" s="81" t="str">
        <f>CONCATENATE(Inhalt_K7!TXZ52,"   ",Inhalt_K7!TYA52)</f>
        <v xml:space="preserve">   </v>
      </c>
      <c r="TXZ38" s="81" t="str">
        <f>CONCATENATE(Inhalt_K7!TYA52,"   ",Inhalt_K7!TYB52)</f>
        <v xml:space="preserve">   </v>
      </c>
      <c r="TYA38" s="81" t="str">
        <f>CONCATENATE(Inhalt_K7!TYB52,"   ",Inhalt_K7!TYC52)</f>
        <v xml:space="preserve">   </v>
      </c>
      <c r="TYB38" s="81" t="str">
        <f>CONCATENATE(Inhalt_K7!TYC52,"   ",Inhalt_K7!TYD52)</f>
        <v xml:space="preserve">   </v>
      </c>
      <c r="TYC38" s="81" t="str">
        <f>CONCATENATE(Inhalt_K7!TYD52,"   ",Inhalt_K7!TYE52)</f>
        <v xml:space="preserve">   </v>
      </c>
      <c r="TYD38" s="81" t="str">
        <f>CONCATENATE(Inhalt_K7!TYE52,"   ",Inhalt_K7!TYF52)</f>
        <v xml:space="preserve">   </v>
      </c>
      <c r="TYE38" s="81" t="str">
        <f>CONCATENATE(Inhalt_K7!TYF52,"   ",Inhalt_K7!TYG52)</f>
        <v xml:space="preserve">   </v>
      </c>
      <c r="TYF38" s="81" t="str">
        <f>CONCATENATE(Inhalt_K7!TYG52,"   ",Inhalt_K7!TYH52)</f>
        <v xml:space="preserve">   </v>
      </c>
      <c r="TYG38" s="81" t="str">
        <f>CONCATENATE(Inhalt_K7!TYH52,"   ",Inhalt_K7!TYI52)</f>
        <v xml:space="preserve">   </v>
      </c>
      <c r="TYH38" s="81" t="str">
        <f>CONCATENATE(Inhalt_K7!TYI52,"   ",Inhalt_K7!TYJ52)</f>
        <v xml:space="preserve">   </v>
      </c>
      <c r="TYI38" s="81" t="str">
        <f>CONCATENATE(Inhalt_K7!TYJ52,"   ",Inhalt_K7!TYK52)</f>
        <v xml:space="preserve">   </v>
      </c>
      <c r="TYJ38" s="81" t="str">
        <f>CONCATENATE(Inhalt_K7!TYK52,"   ",Inhalt_K7!TYL52)</f>
        <v xml:space="preserve">   </v>
      </c>
      <c r="TYK38" s="81" t="str">
        <f>CONCATENATE(Inhalt_K7!TYL52,"   ",Inhalt_K7!TYM52)</f>
        <v xml:space="preserve">   </v>
      </c>
      <c r="TYL38" s="81" t="str">
        <f>CONCATENATE(Inhalt_K7!TYM52,"   ",Inhalt_K7!TYN52)</f>
        <v xml:space="preserve">   </v>
      </c>
      <c r="TYM38" s="81" t="str">
        <f>CONCATENATE(Inhalt_K7!TYN52,"   ",Inhalt_K7!TYO52)</f>
        <v xml:space="preserve">   </v>
      </c>
      <c r="TYN38" s="81" t="str">
        <f>CONCATENATE(Inhalt_K7!TYO52,"   ",Inhalt_K7!TYP52)</f>
        <v xml:space="preserve">   </v>
      </c>
      <c r="TYO38" s="81" t="str">
        <f>CONCATENATE(Inhalt_K7!TYP52,"   ",Inhalt_K7!TYQ52)</f>
        <v xml:space="preserve">   </v>
      </c>
      <c r="TYP38" s="81" t="str">
        <f>CONCATENATE(Inhalt_K7!TYQ52,"   ",Inhalt_K7!TYR52)</f>
        <v xml:space="preserve">   </v>
      </c>
      <c r="TYQ38" s="81" t="str">
        <f>CONCATENATE(Inhalt_K7!TYR52,"   ",Inhalt_K7!TYS52)</f>
        <v xml:space="preserve">   </v>
      </c>
      <c r="TYR38" s="81" t="str">
        <f>CONCATENATE(Inhalt_K7!TYS52,"   ",Inhalt_K7!TYT52)</f>
        <v xml:space="preserve">   </v>
      </c>
      <c r="TYS38" s="81" t="str">
        <f>CONCATENATE(Inhalt_K7!TYT52,"   ",Inhalt_K7!TYU52)</f>
        <v xml:space="preserve">   </v>
      </c>
      <c r="TYT38" s="81" t="str">
        <f>CONCATENATE(Inhalt_K7!TYU52,"   ",Inhalt_K7!TYV52)</f>
        <v xml:space="preserve">   </v>
      </c>
      <c r="TYU38" s="81" t="str">
        <f>CONCATENATE(Inhalt_K7!TYV52,"   ",Inhalt_K7!TYW52)</f>
        <v xml:space="preserve">   </v>
      </c>
      <c r="TYV38" s="81" t="str">
        <f>CONCATENATE(Inhalt_K7!TYW52,"   ",Inhalt_K7!TYX52)</f>
        <v xml:space="preserve">   </v>
      </c>
      <c r="TYW38" s="81" t="str">
        <f>CONCATENATE(Inhalt_K7!TYX52,"   ",Inhalt_K7!TYY52)</f>
        <v xml:space="preserve">   </v>
      </c>
      <c r="TYX38" s="81" t="str">
        <f>CONCATENATE(Inhalt_K7!TYY52,"   ",Inhalt_K7!TYZ52)</f>
        <v xml:space="preserve">   </v>
      </c>
      <c r="TYY38" s="81" t="str">
        <f>CONCATENATE(Inhalt_K7!TYZ52,"   ",Inhalt_K7!TZA52)</f>
        <v xml:space="preserve">   </v>
      </c>
      <c r="TYZ38" s="81" t="str">
        <f>CONCATENATE(Inhalt_K7!TZA52,"   ",Inhalt_K7!TZB52)</f>
        <v xml:space="preserve">   </v>
      </c>
      <c r="TZA38" s="81" t="str">
        <f>CONCATENATE(Inhalt_K7!TZB52,"   ",Inhalt_K7!TZC52)</f>
        <v xml:space="preserve">   </v>
      </c>
      <c r="TZB38" s="81" t="str">
        <f>CONCATENATE(Inhalt_K7!TZC52,"   ",Inhalt_K7!TZD52)</f>
        <v xml:space="preserve">   </v>
      </c>
      <c r="TZC38" s="81" t="str">
        <f>CONCATENATE(Inhalt_K7!TZD52,"   ",Inhalt_K7!TZE52)</f>
        <v xml:space="preserve">   </v>
      </c>
      <c r="TZD38" s="81" t="str">
        <f>CONCATENATE(Inhalt_K7!TZE52,"   ",Inhalt_K7!TZF52)</f>
        <v xml:space="preserve">   </v>
      </c>
      <c r="TZE38" s="81" t="str">
        <f>CONCATENATE(Inhalt_K7!TZF52,"   ",Inhalt_K7!TZG52)</f>
        <v xml:space="preserve">   </v>
      </c>
      <c r="TZF38" s="81" t="str">
        <f>CONCATENATE(Inhalt_K7!TZG52,"   ",Inhalt_K7!TZH52)</f>
        <v xml:space="preserve">   </v>
      </c>
      <c r="TZG38" s="81" t="str">
        <f>CONCATENATE(Inhalt_K7!TZH52,"   ",Inhalt_K7!TZI52)</f>
        <v xml:space="preserve">   </v>
      </c>
      <c r="TZH38" s="81" t="str">
        <f>CONCATENATE(Inhalt_K7!TZI52,"   ",Inhalt_K7!TZJ52)</f>
        <v xml:space="preserve">   </v>
      </c>
      <c r="TZI38" s="81" t="str">
        <f>CONCATENATE(Inhalt_K7!TZJ52,"   ",Inhalt_K7!TZK52)</f>
        <v xml:space="preserve">   </v>
      </c>
      <c r="TZJ38" s="81" t="str">
        <f>CONCATENATE(Inhalt_K7!TZK52,"   ",Inhalt_K7!TZL52)</f>
        <v xml:space="preserve">   </v>
      </c>
      <c r="TZK38" s="81" t="str">
        <f>CONCATENATE(Inhalt_K7!TZL52,"   ",Inhalt_K7!TZM52)</f>
        <v xml:space="preserve">   </v>
      </c>
      <c r="TZL38" s="81" t="str">
        <f>CONCATENATE(Inhalt_K7!TZM52,"   ",Inhalt_K7!TZN52)</f>
        <v xml:space="preserve">   </v>
      </c>
      <c r="TZM38" s="81" t="str">
        <f>CONCATENATE(Inhalt_K7!TZN52,"   ",Inhalt_K7!TZO52)</f>
        <v xml:space="preserve">   </v>
      </c>
      <c r="TZN38" s="81" t="str">
        <f>CONCATENATE(Inhalt_K7!TZO52,"   ",Inhalt_K7!TZP52)</f>
        <v xml:space="preserve">   </v>
      </c>
      <c r="TZO38" s="81" t="str">
        <f>CONCATENATE(Inhalt_K7!TZP52,"   ",Inhalt_K7!TZQ52)</f>
        <v xml:space="preserve">   </v>
      </c>
      <c r="TZP38" s="81" t="str">
        <f>CONCATENATE(Inhalt_K7!TZQ52,"   ",Inhalt_K7!TZR52)</f>
        <v xml:space="preserve">   </v>
      </c>
      <c r="TZQ38" s="81" t="str">
        <f>CONCATENATE(Inhalt_K7!TZR52,"   ",Inhalt_K7!TZS52)</f>
        <v xml:space="preserve">   </v>
      </c>
      <c r="TZR38" s="81" t="str">
        <f>CONCATENATE(Inhalt_K7!TZS52,"   ",Inhalt_K7!TZT52)</f>
        <v xml:space="preserve">   </v>
      </c>
      <c r="TZS38" s="81" t="str">
        <f>CONCATENATE(Inhalt_K7!TZT52,"   ",Inhalt_K7!TZU52)</f>
        <v xml:space="preserve">   </v>
      </c>
      <c r="TZT38" s="81" t="str">
        <f>CONCATENATE(Inhalt_K7!TZU52,"   ",Inhalt_K7!TZV52)</f>
        <v xml:space="preserve">   </v>
      </c>
      <c r="TZU38" s="81" t="str">
        <f>CONCATENATE(Inhalt_K7!TZV52,"   ",Inhalt_K7!TZW52)</f>
        <v xml:space="preserve">   </v>
      </c>
      <c r="TZV38" s="81" t="str">
        <f>CONCATENATE(Inhalt_K7!TZW52,"   ",Inhalt_K7!TZX52)</f>
        <v xml:space="preserve">   </v>
      </c>
      <c r="TZW38" s="81" t="str">
        <f>CONCATENATE(Inhalt_K7!TZX52,"   ",Inhalt_K7!TZY52)</f>
        <v xml:space="preserve">   </v>
      </c>
      <c r="TZX38" s="81" t="str">
        <f>CONCATENATE(Inhalt_K7!TZY52,"   ",Inhalt_K7!TZZ52)</f>
        <v xml:space="preserve">   </v>
      </c>
      <c r="TZY38" s="81" t="str">
        <f>CONCATENATE(Inhalt_K7!TZZ52,"   ",Inhalt_K7!UAA52)</f>
        <v xml:space="preserve">   </v>
      </c>
      <c r="TZZ38" s="81" t="str">
        <f>CONCATENATE(Inhalt_K7!UAA52,"   ",Inhalt_K7!UAB52)</f>
        <v xml:space="preserve">   </v>
      </c>
      <c r="UAA38" s="81" t="str">
        <f>CONCATENATE(Inhalt_K7!UAB52,"   ",Inhalt_K7!UAC52)</f>
        <v xml:space="preserve">   </v>
      </c>
      <c r="UAB38" s="81" t="str">
        <f>CONCATENATE(Inhalt_K7!UAC52,"   ",Inhalt_K7!UAD52)</f>
        <v xml:space="preserve">   </v>
      </c>
      <c r="UAC38" s="81" t="str">
        <f>CONCATENATE(Inhalt_K7!UAD52,"   ",Inhalt_K7!UAE52)</f>
        <v xml:space="preserve">   </v>
      </c>
      <c r="UAD38" s="81" t="str">
        <f>CONCATENATE(Inhalt_K7!UAE52,"   ",Inhalt_K7!UAF52)</f>
        <v xml:space="preserve">   </v>
      </c>
      <c r="UAE38" s="81" t="str">
        <f>CONCATENATE(Inhalt_K7!UAF52,"   ",Inhalt_K7!UAG52)</f>
        <v xml:space="preserve">   </v>
      </c>
      <c r="UAF38" s="81" t="str">
        <f>CONCATENATE(Inhalt_K7!UAG52,"   ",Inhalt_K7!UAH52)</f>
        <v xml:space="preserve">   </v>
      </c>
      <c r="UAG38" s="81" t="str">
        <f>CONCATENATE(Inhalt_K7!UAH52,"   ",Inhalt_K7!UAI52)</f>
        <v xml:space="preserve">   </v>
      </c>
      <c r="UAH38" s="81" t="str">
        <f>CONCATENATE(Inhalt_K7!UAI52,"   ",Inhalt_K7!UAJ52)</f>
        <v xml:space="preserve">   </v>
      </c>
      <c r="UAI38" s="81" t="str">
        <f>CONCATENATE(Inhalt_K7!UAJ52,"   ",Inhalt_K7!UAK52)</f>
        <v xml:space="preserve">   </v>
      </c>
      <c r="UAJ38" s="81" t="str">
        <f>CONCATENATE(Inhalt_K7!UAK52,"   ",Inhalt_K7!UAL52)</f>
        <v xml:space="preserve">   </v>
      </c>
      <c r="UAK38" s="81" t="str">
        <f>CONCATENATE(Inhalt_K7!UAL52,"   ",Inhalt_K7!UAM52)</f>
        <v xml:space="preserve">   </v>
      </c>
      <c r="UAL38" s="81" t="str">
        <f>CONCATENATE(Inhalt_K7!UAM52,"   ",Inhalt_K7!UAN52)</f>
        <v xml:space="preserve">   </v>
      </c>
      <c r="UAM38" s="81" t="str">
        <f>CONCATENATE(Inhalt_K7!UAN52,"   ",Inhalt_K7!UAO52)</f>
        <v xml:space="preserve">   </v>
      </c>
      <c r="UAN38" s="81" t="str">
        <f>CONCATENATE(Inhalt_K7!UAO52,"   ",Inhalt_K7!UAP52)</f>
        <v xml:space="preserve">   </v>
      </c>
      <c r="UAO38" s="81" t="str">
        <f>CONCATENATE(Inhalt_K7!UAP52,"   ",Inhalt_K7!UAQ52)</f>
        <v xml:space="preserve">   </v>
      </c>
      <c r="UAP38" s="81" t="str">
        <f>CONCATENATE(Inhalt_K7!UAQ52,"   ",Inhalt_K7!UAR52)</f>
        <v xml:space="preserve">   </v>
      </c>
      <c r="UAQ38" s="81" t="str">
        <f>CONCATENATE(Inhalt_K7!UAR52,"   ",Inhalt_K7!UAS52)</f>
        <v xml:space="preserve">   </v>
      </c>
      <c r="UAR38" s="81" t="str">
        <f>CONCATENATE(Inhalt_K7!UAS52,"   ",Inhalt_K7!UAT52)</f>
        <v xml:space="preserve">   </v>
      </c>
      <c r="UAS38" s="81" t="str">
        <f>CONCATENATE(Inhalt_K7!UAT52,"   ",Inhalt_K7!UAU52)</f>
        <v xml:space="preserve">   </v>
      </c>
      <c r="UAT38" s="81" t="str">
        <f>CONCATENATE(Inhalt_K7!UAU52,"   ",Inhalt_K7!UAV52)</f>
        <v xml:space="preserve">   </v>
      </c>
      <c r="UAU38" s="81" t="str">
        <f>CONCATENATE(Inhalt_K7!UAV52,"   ",Inhalt_K7!UAW52)</f>
        <v xml:space="preserve">   </v>
      </c>
      <c r="UAV38" s="81" t="str">
        <f>CONCATENATE(Inhalt_K7!UAW52,"   ",Inhalt_K7!UAX52)</f>
        <v xml:space="preserve">   </v>
      </c>
      <c r="UAW38" s="81" t="str">
        <f>CONCATENATE(Inhalt_K7!UAX52,"   ",Inhalt_K7!UAY52)</f>
        <v xml:space="preserve">   </v>
      </c>
      <c r="UAX38" s="81" t="str">
        <f>CONCATENATE(Inhalt_K7!UAY52,"   ",Inhalt_K7!UAZ52)</f>
        <v xml:space="preserve">   </v>
      </c>
      <c r="UAY38" s="81" t="str">
        <f>CONCATENATE(Inhalt_K7!UAZ52,"   ",Inhalt_K7!UBA52)</f>
        <v xml:space="preserve">   </v>
      </c>
      <c r="UAZ38" s="81" t="str">
        <f>CONCATENATE(Inhalt_K7!UBA52,"   ",Inhalt_K7!UBB52)</f>
        <v xml:space="preserve">   </v>
      </c>
      <c r="UBA38" s="81" t="str">
        <f>CONCATENATE(Inhalt_K7!UBB52,"   ",Inhalt_K7!UBC52)</f>
        <v xml:space="preserve">   </v>
      </c>
      <c r="UBB38" s="81" t="str">
        <f>CONCATENATE(Inhalt_K7!UBC52,"   ",Inhalt_K7!UBD52)</f>
        <v xml:space="preserve">   </v>
      </c>
      <c r="UBC38" s="81" t="str">
        <f>CONCATENATE(Inhalt_K7!UBD52,"   ",Inhalt_K7!UBE52)</f>
        <v xml:space="preserve">   </v>
      </c>
      <c r="UBD38" s="81" t="str">
        <f>CONCATENATE(Inhalt_K7!UBE52,"   ",Inhalt_K7!UBF52)</f>
        <v xml:space="preserve">   </v>
      </c>
      <c r="UBE38" s="81" t="str">
        <f>CONCATENATE(Inhalt_K7!UBF52,"   ",Inhalt_K7!UBG52)</f>
        <v xml:space="preserve">   </v>
      </c>
      <c r="UBF38" s="81" t="str">
        <f>CONCATENATE(Inhalt_K7!UBG52,"   ",Inhalt_K7!UBH52)</f>
        <v xml:space="preserve">   </v>
      </c>
      <c r="UBG38" s="81" t="str">
        <f>CONCATENATE(Inhalt_K7!UBH52,"   ",Inhalt_K7!UBI52)</f>
        <v xml:space="preserve">   </v>
      </c>
      <c r="UBH38" s="81" t="str">
        <f>CONCATENATE(Inhalt_K7!UBI52,"   ",Inhalt_K7!UBJ52)</f>
        <v xml:space="preserve">   </v>
      </c>
      <c r="UBI38" s="81" t="str">
        <f>CONCATENATE(Inhalt_K7!UBJ52,"   ",Inhalt_K7!UBK52)</f>
        <v xml:space="preserve">   </v>
      </c>
      <c r="UBJ38" s="81" t="str">
        <f>CONCATENATE(Inhalt_K7!UBK52,"   ",Inhalt_K7!UBL52)</f>
        <v xml:space="preserve">   </v>
      </c>
      <c r="UBK38" s="81" t="str">
        <f>CONCATENATE(Inhalt_K7!UBL52,"   ",Inhalt_K7!UBM52)</f>
        <v xml:space="preserve">   </v>
      </c>
      <c r="UBL38" s="81" t="str">
        <f>CONCATENATE(Inhalt_K7!UBM52,"   ",Inhalt_K7!UBN52)</f>
        <v xml:space="preserve">   </v>
      </c>
      <c r="UBM38" s="81" t="str">
        <f>CONCATENATE(Inhalt_K7!UBN52,"   ",Inhalt_K7!UBO52)</f>
        <v xml:space="preserve">   </v>
      </c>
      <c r="UBN38" s="81" t="str">
        <f>CONCATENATE(Inhalt_K7!UBO52,"   ",Inhalt_K7!UBP52)</f>
        <v xml:space="preserve">   </v>
      </c>
      <c r="UBO38" s="81" t="str">
        <f>CONCATENATE(Inhalt_K7!UBP52,"   ",Inhalt_K7!UBQ52)</f>
        <v xml:space="preserve">   </v>
      </c>
      <c r="UBP38" s="81" t="str">
        <f>CONCATENATE(Inhalt_K7!UBQ52,"   ",Inhalt_K7!UBR52)</f>
        <v xml:space="preserve">   </v>
      </c>
      <c r="UBQ38" s="81" t="str">
        <f>CONCATENATE(Inhalt_K7!UBR52,"   ",Inhalt_K7!UBS52)</f>
        <v xml:space="preserve">   </v>
      </c>
      <c r="UBR38" s="81" t="str">
        <f>CONCATENATE(Inhalt_K7!UBS52,"   ",Inhalt_K7!UBT52)</f>
        <v xml:space="preserve">   </v>
      </c>
      <c r="UBS38" s="81" t="str">
        <f>CONCATENATE(Inhalt_K7!UBT52,"   ",Inhalt_K7!UBU52)</f>
        <v xml:space="preserve">   </v>
      </c>
      <c r="UBT38" s="81" t="str">
        <f>CONCATENATE(Inhalt_K7!UBU52,"   ",Inhalt_K7!UBV52)</f>
        <v xml:space="preserve">   </v>
      </c>
      <c r="UBU38" s="81" t="str">
        <f>CONCATENATE(Inhalt_K7!UBV52,"   ",Inhalt_K7!UBW52)</f>
        <v xml:space="preserve">   </v>
      </c>
      <c r="UBV38" s="81" t="str">
        <f>CONCATENATE(Inhalt_K7!UBW52,"   ",Inhalt_K7!UBX52)</f>
        <v xml:space="preserve">   </v>
      </c>
      <c r="UBW38" s="81" t="str">
        <f>CONCATENATE(Inhalt_K7!UBX52,"   ",Inhalt_K7!UBY52)</f>
        <v xml:space="preserve">   </v>
      </c>
      <c r="UBX38" s="81" t="str">
        <f>CONCATENATE(Inhalt_K7!UBY52,"   ",Inhalt_K7!UBZ52)</f>
        <v xml:space="preserve">   </v>
      </c>
      <c r="UBY38" s="81" t="str">
        <f>CONCATENATE(Inhalt_K7!UBZ52,"   ",Inhalt_K7!UCA52)</f>
        <v xml:space="preserve">   </v>
      </c>
      <c r="UBZ38" s="81" t="str">
        <f>CONCATENATE(Inhalt_K7!UCA52,"   ",Inhalt_K7!UCB52)</f>
        <v xml:space="preserve">   </v>
      </c>
      <c r="UCA38" s="81" t="str">
        <f>CONCATENATE(Inhalt_K7!UCB52,"   ",Inhalt_K7!UCC52)</f>
        <v xml:space="preserve">   </v>
      </c>
      <c r="UCB38" s="81" t="str">
        <f>CONCATENATE(Inhalt_K7!UCC52,"   ",Inhalt_K7!UCD52)</f>
        <v xml:space="preserve">   </v>
      </c>
      <c r="UCC38" s="81" t="str">
        <f>CONCATENATE(Inhalt_K7!UCD52,"   ",Inhalt_K7!UCE52)</f>
        <v xml:space="preserve">   </v>
      </c>
      <c r="UCD38" s="81" t="str">
        <f>CONCATENATE(Inhalt_K7!UCE52,"   ",Inhalt_K7!UCF52)</f>
        <v xml:space="preserve">   </v>
      </c>
      <c r="UCE38" s="81" t="str">
        <f>CONCATENATE(Inhalt_K7!UCF52,"   ",Inhalt_K7!UCG52)</f>
        <v xml:space="preserve">   </v>
      </c>
      <c r="UCF38" s="81" t="str">
        <f>CONCATENATE(Inhalt_K7!UCG52,"   ",Inhalt_K7!UCH52)</f>
        <v xml:space="preserve">   </v>
      </c>
      <c r="UCG38" s="81" t="str">
        <f>CONCATENATE(Inhalt_K7!UCH52,"   ",Inhalt_K7!UCI52)</f>
        <v xml:space="preserve">   </v>
      </c>
      <c r="UCH38" s="81" t="str">
        <f>CONCATENATE(Inhalt_K7!UCI52,"   ",Inhalt_K7!UCJ52)</f>
        <v xml:space="preserve">   </v>
      </c>
      <c r="UCI38" s="81" t="str">
        <f>CONCATENATE(Inhalt_K7!UCJ52,"   ",Inhalt_K7!UCK52)</f>
        <v xml:space="preserve">   </v>
      </c>
      <c r="UCJ38" s="81" t="str">
        <f>CONCATENATE(Inhalt_K7!UCK52,"   ",Inhalt_K7!UCL52)</f>
        <v xml:space="preserve">   </v>
      </c>
      <c r="UCK38" s="81" t="str">
        <f>CONCATENATE(Inhalt_K7!UCL52,"   ",Inhalt_K7!UCM52)</f>
        <v xml:space="preserve">   </v>
      </c>
      <c r="UCL38" s="81" t="str">
        <f>CONCATENATE(Inhalt_K7!UCM52,"   ",Inhalt_K7!UCN52)</f>
        <v xml:space="preserve">   </v>
      </c>
      <c r="UCM38" s="81" t="str">
        <f>CONCATENATE(Inhalt_K7!UCN52,"   ",Inhalt_K7!UCO52)</f>
        <v xml:space="preserve">   </v>
      </c>
      <c r="UCN38" s="81" t="str">
        <f>CONCATENATE(Inhalt_K7!UCO52,"   ",Inhalt_K7!UCP52)</f>
        <v xml:space="preserve">   </v>
      </c>
      <c r="UCO38" s="81" t="str">
        <f>CONCATENATE(Inhalt_K7!UCP52,"   ",Inhalt_K7!UCQ52)</f>
        <v xml:space="preserve">   </v>
      </c>
      <c r="UCP38" s="81" t="str">
        <f>CONCATENATE(Inhalt_K7!UCQ52,"   ",Inhalt_K7!UCR52)</f>
        <v xml:space="preserve">   </v>
      </c>
      <c r="UCQ38" s="81" t="str">
        <f>CONCATENATE(Inhalt_K7!UCR52,"   ",Inhalt_K7!UCS52)</f>
        <v xml:space="preserve">   </v>
      </c>
      <c r="UCR38" s="81" t="str">
        <f>CONCATENATE(Inhalt_K7!UCS52,"   ",Inhalt_K7!UCT52)</f>
        <v xml:space="preserve">   </v>
      </c>
      <c r="UCS38" s="81" t="str">
        <f>CONCATENATE(Inhalt_K7!UCT52,"   ",Inhalt_K7!UCU52)</f>
        <v xml:space="preserve">   </v>
      </c>
      <c r="UCT38" s="81" t="str">
        <f>CONCATENATE(Inhalt_K7!UCU52,"   ",Inhalt_K7!UCV52)</f>
        <v xml:space="preserve">   </v>
      </c>
      <c r="UCU38" s="81" t="str">
        <f>CONCATENATE(Inhalt_K7!UCV52,"   ",Inhalt_K7!UCW52)</f>
        <v xml:space="preserve">   </v>
      </c>
      <c r="UCV38" s="81" t="str">
        <f>CONCATENATE(Inhalt_K7!UCW52,"   ",Inhalt_K7!UCX52)</f>
        <v xml:space="preserve">   </v>
      </c>
      <c r="UCW38" s="81" t="str">
        <f>CONCATENATE(Inhalt_K7!UCX52,"   ",Inhalt_K7!UCY52)</f>
        <v xml:space="preserve">   </v>
      </c>
      <c r="UCX38" s="81" t="str">
        <f>CONCATENATE(Inhalt_K7!UCY52,"   ",Inhalt_K7!UCZ52)</f>
        <v xml:space="preserve">   </v>
      </c>
      <c r="UCY38" s="81" t="str">
        <f>CONCATENATE(Inhalt_K7!UCZ52,"   ",Inhalt_K7!UDA52)</f>
        <v xml:space="preserve">   </v>
      </c>
      <c r="UCZ38" s="81" t="str">
        <f>CONCATENATE(Inhalt_K7!UDA52,"   ",Inhalt_K7!UDB52)</f>
        <v xml:space="preserve">   </v>
      </c>
      <c r="UDA38" s="81" t="str">
        <f>CONCATENATE(Inhalt_K7!UDB52,"   ",Inhalt_K7!UDC52)</f>
        <v xml:space="preserve">   </v>
      </c>
      <c r="UDB38" s="81" t="str">
        <f>CONCATENATE(Inhalt_K7!UDC52,"   ",Inhalt_K7!UDD52)</f>
        <v xml:space="preserve">   </v>
      </c>
      <c r="UDC38" s="81" t="str">
        <f>CONCATENATE(Inhalt_K7!UDD52,"   ",Inhalt_K7!UDE52)</f>
        <v xml:space="preserve">   </v>
      </c>
      <c r="UDD38" s="81" t="str">
        <f>CONCATENATE(Inhalt_K7!UDE52,"   ",Inhalt_K7!UDF52)</f>
        <v xml:space="preserve">   </v>
      </c>
      <c r="UDE38" s="81" t="str">
        <f>CONCATENATE(Inhalt_K7!UDF52,"   ",Inhalt_K7!UDG52)</f>
        <v xml:space="preserve">   </v>
      </c>
      <c r="UDF38" s="81" t="str">
        <f>CONCATENATE(Inhalt_K7!UDG52,"   ",Inhalt_K7!UDH52)</f>
        <v xml:space="preserve">   </v>
      </c>
      <c r="UDG38" s="81" t="str">
        <f>CONCATENATE(Inhalt_K7!UDH52,"   ",Inhalt_K7!UDI52)</f>
        <v xml:space="preserve">   </v>
      </c>
      <c r="UDH38" s="81" t="str">
        <f>CONCATENATE(Inhalt_K7!UDI52,"   ",Inhalt_K7!UDJ52)</f>
        <v xml:space="preserve">   </v>
      </c>
      <c r="UDI38" s="81" t="str">
        <f>CONCATENATE(Inhalt_K7!UDJ52,"   ",Inhalt_K7!UDK52)</f>
        <v xml:space="preserve">   </v>
      </c>
      <c r="UDJ38" s="81" t="str">
        <f>CONCATENATE(Inhalt_K7!UDK52,"   ",Inhalt_K7!UDL52)</f>
        <v xml:space="preserve">   </v>
      </c>
      <c r="UDK38" s="81" t="str">
        <f>CONCATENATE(Inhalt_K7!UDL52,"   ",Inhalt_K7!UDM52)</f>
        <v xml:space="preserve">   </v>
      </c>
      <c r="UDL38" s="81" t="str">
        <f>CONCATENATE(Inhalt_K7!UDM52,"   ",Inhalt_K7!UDN52)</f>
        <v xml:space="preserve">   </v>
      </c>
      <c r="UDM38" s="81" t="str">
        <f>CONCATENATE(Inhalt_K7!UDN52,"   ",Inhalt_K7!UDO52)</f>
        <v xml:space="preserve">   </v>
      </c>
      <c r="UDN38" s="81" t="str">
        <f>CONCATENATE(Inhalt_K7!UDO52,"   ",Inhalt_K7!UDP52)</f>
        <v xml:space="preserve">   </v>
      </c>
      <c r="UDO38" s="81" t="str">
        <f>CONCATENATE(Inhalt_K7!UDP52,"   ",Inhalt_K7!UDQ52)</f>
        <v xml:space="preserve">   </v>
      </c>
      <c r="UDP38" s="81" t="str">
        <f>CONCATENATE(Inhalt_K7!UDQ52,"   ",Inhalt_K7!UDR52)</f>
        <v xml:space="preserve">   </v>
      </c>
      <c r="UDQ38" s="81" t="str">
        <f>CONCATENATE(Inhalt_K7!UDR52,"   ",Inhalt_K7!UDS52)</f>
        <v xml:space="preserve">   </v>
      </c>
      <c r="UDR38" s="81" t="str">
        <f>CONCATENATE(Inhalt_K7!UDS52,"   ",Inhalt_K7!UDT52)</f>
        <v xml:space="preserve">   </v>
      </c>
      <c r="UDS38" s="81" t="str">
        <f>CONCATENATE(Inhalt_K7!UDT52,"   ",Inhalt_K7!UDU52)</f>
        <v xml:space="preserve">   </v>
      </c>
      <c r="UDT38" s="81" t="str">
        <f>CONCATENATE(Inhalt_K7!UDU52,"   ",Inhalt_K7!UDV52)</f>
        <v xml:space="preserve">   </v>
      </c>
      <c r="UDU38" s="81" t="str">
        <f>CONCATENATE(Inhalt_K7!UDV52,"   ",Inhalt_K7!UDW52)</f>
        <v xml:space="preserve">   </v>
      </c>
      <c r="UDV38" s="81" t="str">
        <f>CONCATENATE(Inhalt_K7!UDW52,"   ",Inhalt_K7!UDX52)</f>
        <v xml:space="preserve">   </v>
      </c>
      <c r="UDW38" s="81" t="str">
        <f>CONCATENATE(Inhalt_K7!UDX52,"   ",Inhalt_K7!UDY52)</f>
        <v xml:space="preserve">   </v>
      </c>
      <c r="UDX38" s="81" t="str">
        <f>CONCATENATE(Inhalt_K7!UDY52,"   ",Inhalt_K7!UDZ52)</f>
        <v xml:space="preserve">   </v>
      </c>
      <c r="UDY38" s="81" t="str">
        <f>CONCATENATE(Inhalt_K7!UDZ52,"   ",Inhalt_K7!UEA52)</f>
        <v xml:space="preserve">   </v>
      </c>
      <c r="UDZ38" s="81" t="str">
        <f>CONCATENATE(Inhalt_K7!UEA52,"   ",Inhalt_K7!UEB52)</f>
        <v xml:space="preserve">   </v>
      </c>
      <c r="UEA38" s="81" t="str">
        <f>CONCATENATE(Inhalt_K7!UEB52,"   ",Inhalt_K7!UEC52)</f>
        <v xml:space="preserve">   </v>
      </c>
      <c r="UEB38" s="81" t="str">
        <f>CONCATENATE(Inhalt_K7!UEC52,"   ",Inhalt_K7!UED52)</f>
        <v xml:space="preserve">   </v>
      </c>
      <c r="UEC38" s="81" t="str">
        <f>CONCATENATE(Inhalt_K7!UED52,"   ",Inhalt_K7!UEE52)</f>
        <v xml:space="preserve">   </v>
      </c>
      <c r="UED38" s="81" t="str">
        <f>CONCATENATE(Inhalt_K7!UEE52,"   ",Inhalt_K7!UEF52)</f>
        <v xml:space="preserve">   </v>
      </c>
      <c r="UEE38" s="81" t="str">
        <f>CONCATENATE(Inhalt_K7!UEF52,"   ",Inhalt_K7!UEG52)</f>
        <v xml:space="preserve">   </v>
      </c>
      <c r="UEF38" s="81" t="str">
        <f>CONCATENATE(Inhalt_K7!UEG52,"   ",Inhalt_K7!UEH52)</f>
        <v xml:space="preserve">   </v>
      </c>
      <c r="UEG38" s="81" t="str">
        <f>CONCATENATE(Inhalt_K7!UEH52,"   ",Inhalt_K7!UEI52)</f>
        <v xml:space="preserve">   </v>
      </c>
      <c r="UEH38" s="81" t="str">
        <f>CONCATENATE(Inhalt_K7!UEI52,"   ",Inhalt_K7!UEJ52)</f>
        <v xml:space="preserve">   </v>
      </c>
      <c r="UEI38" s="81" t="str">
        <f>CONCATENATE(Inhalt_K7!UEJ52,"   ",Inhalt_K7!UEK52)</f>
        <v xml:space="preserve">   </v>
      </c>
      <c r="UEJ38" s="81" t="str">
        <f>CONCATENATE(Inhalt_K7!UEK52,"   ",Inhalt_K7!UEL52)</f>
        <v xml:space="preserve">   </v>
      </c>
      <c r="UEK38" s="81" t="str">
        <f>CONCATENATE(Inhalt_K7!UEL52,"   ",Inhalt_K7!UEM52)</f>
        <v xml:space="preserve">   </v>
      </c>
      <c r="UEL38" s="81" t="str">
        <f>CONCATENATE(Inhalt_K7!UEM52,"   ",Inhalt_K7!UEN52)</f>
        <v xml:space="preserve">   </v>
      </c>
      <c r="UEM38" s="81" t="str">
        <f>CONCATENATE(Inhalt_K7!UEN52,"   ",Inhalt_K7!UEO52)</f>
        <v xml:space="preserve">   </v>
      </c>
      <c r="UEN38" s="81" t="str">
        <f>CONCATENATE(Inhalt_K7!UEO52,"   ",Inhalt_K7!UEP52)</f>
        <v xml:space="preserve">   </v>
      </c>
      <c r="UEO38" s="81" t="str">
        <f>CONCATENATE(Inhalt_K7!UEP52,"   ",Inhalt_K7!UEQ52)</f>
        <v xml:space="preserve">   </v>
      </c>
      <c r="UEP38" s="81" t="str">
        <f>CONCATENATE(Inhalt_K7!UEQ52,"   ",Inhalt_K7!UER52)</f>
        <v xml:space="preserve">   </v>
      </c>
      <c r="UEQ38" s="81" t="str">
        <f>CONCATENATE(Inhalt_K7!UER52,"   ",Inhalt_K7!UES52)</f>
        <v xml:space="preserve">   </v>
      </c>
      <c r="UER38" s="81" t="str">
        <f>CONCATENATE(Inhalt_K7!UES52,"   ",Inhalt_K7!UET52)</f>
        <v xml:space="preserve">   </v>
      </c>
      <c r="UES38" s="81" t="str">
        <f>CONCATENATE(Inhalt_K7!UET52,"   ",Inhalt_K7!UEU52)</f>
        <v xml:space="preserve">   </v>
      </c>
      <c r="UET38" s="81" t="str">
        <f>CONCATENATE(Inhalt_K7!UEU52,"   ",Inhalt_K7!UEV52)</f>
        <v xml:space="preserve">   </v>
      </c>
      <c r="UEU38" s="81" t="str">
        <f>CONCATENATE(Inhalt_K7!UEV52,"   ",Inhalt_K7!UEW52)</f>
        <v xml:space="preserve">   </v>
      </c>
      <c r="UEV38" s="81" t="str">
        <f>CONCATENATE(Inhalt_K7!UEW52,"   ",Inhalt_K7!UEX52)</f>
        <v xml:space="preserve">   </v>
      </c>
      <c r="UEW38" s="81" t="str">
        <f>CONCATENATE(Inhalt_K7!UEX52,"   ",Inhalt_K7!UEY52)</f>
        <v xml:space="preserve">   </v>
      </c>
      <c r="UEX38" s="81" t="str">
        <f>CONCATENATE(Inhalt_K7!UEY52,"   ",Inhalt_K7!UEZ52)</f>
        <v xml:space="preserve">   </v>
      </c>
      <c r="UEY38" s="81" t="str">
        <f>CONCATENATE(Inhalt_K7!UEZ52,"   ",Inhalt_K7!UFA52)</f>
        <v xml:space="preserve">   </v>
      </c>
      <c r="UEZ38" s="81" t="str">
        <f>CONCATENATE(Inhalt_K7!UFA52,"   ",Inhalt_K7!UFB52)</f>
        <v xml:space="preserve">   </v>
      </c>
      <c r="UFA38" s="81" t="str">
        <f>CONCATENATE(Inhalt_K7!UFB52,"   ",Inhalt_K7!UFC52)</f>
        <v xml:space="preserve">   </v>
      </c>
      <c r="UFB38" s="81" t="str">
        <f>CONCATENATE(Inhalt_K7!UFC52,"   ",Inhalt_K7!UFD52)</f>
        <v xml:space="preserve">   </v>
      </c>
      <c r="UFC38" s="81" t="str">
        <f>CONCATENATE(Inhalt_K7!UFD52,"   ",Inhalt_K7!UFE52)</f>
        <v xml:space="preserve">   </v>
      </c>
      <c r="UFD38" s="81" t="str">
        <f>CONCATENATE(Inhalt_K7!UFE52,"   ",Inhalt_K7!UFF52)</f>
        <v xml:space="preserve">   </v>
      </c>
      <c r="UFE38" s="81" t="str">
        <f>CONCATENATE(Inhalt_K7!UFF52,"   ",Inhalt_K7!UFG52)</f>
        <v xml:space="preserve">   </v>
      </c>
      <c r="UFF38" s="81" t="str">
        <f>CONCATENATE(Inhalt_K7!UFG52,"   ",Inhalt_K7!UFH52)</f>
        <v xml:space="preserve">   </v>
      </c>
      <c r="UFG38" s="81" t="str">
        <f>CONCATENATE(Inhalt_K7!UFH52,"   ",Inhalt_K7!UFI52)</f>
        <v xml:space="preserve">   </v>
      </c>
      <c r="UFH38" s="81" t="str">
        <f>CONCATENATE(Inhalt_K7!UFI52,"   ",Inhalt_K7!UFJ52)</f>
        <v xml:space="preserve">   </v>
      </c>
      <c r="UFI38" s="81" t="str">
        <f>CONCATENATE(Inhalt_K7!UFJ52,"   ",Inhalt_K7!UFK52)</f>
        <v xml:space="preserve">   </v>
      </c>
      <c r="UFJ38" s="81" t="str">
        <f>CONCATENATE(Inhalt_K7!UFK52,"   ",Inhalt_K7!UFL52)</f>
        <v xml:space="preserve">   </v>
      </c>
      <c r="UFK38" s="81" t="str">
        <f>CONCATENATE(Inhalt_K7!UFL52,"   ",Inhalt_K7!UFM52)</f>
        <v xml:space="preserve">   </v>
      </c>
      <c r="UFL38" s="81" t="str">
        <f>CONCATENATE(Inhalt_K7!UFM52,"   ",Inhalt_K7!UFN52)</f>
        <v xml:space="preserve">   </v>
      </c>
      <c r="UFM38" s="81" t="str">
        <f>CONCATENATE(Inhalt_K7!UFN52,"   ",Inhalt_K7!UFO52)</f>
        <v xml:space="preserve">   </v>
      </c>
      <c r="UFN38" s="81" t="str">
        <f>CONCATENATE(Inhalt_K7!UFO52,"   ",Inhalt_K7!UFP52)</f>
        <v xml:space="preserve">   </v>
      </c>
      <c r="UFO38" s="81" t="str">
        <f>CONCATENATE(Inhalt_K7!UFP52,"   ",Inhalt_K7!UFQ52)</f>
        <v xml:space="preserve">   </v>
      </c>
      <c r="UFP38" s="81" t="str">
        <f>CONCATENATE(Inhalt_K7!UFQ52,"   ",Inhalt_K7!UFR52)</f>
        <v xml:space="preserve">   </v>
      </c>
      <c r="UFQ38" s="81" t="str">
        <f>CONCATENATE(Inhalt_K7!UFR52,"   ",Inhalt_K7!UFS52)</f>
        <v xml:space="preserve">   </v>
      </c>
      <c r="UFR38" s="81" t="str">
        <f>CONCATENATE(Inhalt_K7!UFS52,"   ",Inhalt_K7!UFT52)</f>
        <v xml:space="preserve">   </v>
      </c>
      <c r="UFS38" s="81" t="str">
        <f>CONCATENATE(Inhalt_K7!UFT52,"   ",Inhalt_K7!UFU52)</f>
        <v xml:space="preserve">   </v>
      </c>
      <c r="UFT38" s="81" t="str">
        <f>CONCATENATE(Inhalt_K7!UFU52,"   ",Inhalt_K7!UFV52)</f>
        <v xml:space="preserve">   </v>
      </c>
      <c r="UFU38" s="81" t="str">
        <f>CONCATENATE(Inhalt_K7!UFV52,"   ",Inhalt_K7!UFW52)</f>
        <v xml:space="preserve">   </v>
      </c>
      <c r="UFV38" s="81" t="str">
        <f>CONCATENATE(Inhalt_K7!UFW52,"   ",Inhalt_K7!UFX52)</f>
        <v xml:space="preserve">   </v>
      </c>
      <c r="UFW38" s="81" t="str">
        <f>CONCATENATE(Inhalt_K7!UFX52,"   ",Inhalt_K7!UFY52)</f>
        <v xml:space="preserve">   </v>
      </c>
      <c r="UFX38" s="81" t="str">
        <f>CONCATENATE(Inhalt_K7!UFY52,"   ",Inhalt_K7!UFZ52)</f>
        <v xml:space="preserve">   </v>
      </c>
      <c r="UFY38" s="81" t="str">
        <f>CONCATENATE(Inhalt_K7!UFZ52,"   ",Inhalt_K7!UGA52)</f>
        <v xml:space="preserve">   </v>
      </c>
      <c r="UFZ38" s="81" t="str">
        <f>CONCATENATE(Inhalt_K7!UGA52,"   ",Inhalt_K7!UGB52)</f>
        <v xml:space="preserve">   </v>
      </c>
      <c r="UGA38" s="81" t="str">
        <f>CONCATENATE(Inhalt_K7!UGB52,"   ",Inhalt_K7!UGC52)</f>
        <v xml:space="preserve">   </v>
      </c>
      <c r="UGB38" s="81" t="str">
        <f>CONCATENATE(Inhalt_K7!UGC52,"   ",Inhalt_K7!UGD52)</f>
        <v xml:space="preserve">   </v>
      </c>
      <c r="UGC38" s="81" t="str">
        <f>CONCATENATE(Inhalt_K7!UGD52,"   ",Inhalt_K7!UGE52)</f>
        <v xml:space="preserve">   </v>
      </c>
      <c r="UGD38" s="81" t="str">
        <f>CONCATENATE(Inhalt_K7!UGE52,"   ",Inhalt_K7!UGF52)</f>
        <v xml:space="preserve">   </v>
      </c>
      <c r="UGE38" s="81" t="str">
        <f>CONCATENATE(Inhalt_K7!UGF52,"   ",Inhalt_K7!UGG52)</f>
        <v xml:space="preserve">   </v>
      </c>
      <c r="UGF38" s="81" t="str">
        <f>CONCATENATE(Inhalt_K7!UGG52,"   ",Inhalt_K7!UGH52)</f>
        <v xml:space="preserve">   </v>
      </c>
      <c r="UGG38" s="81" t="str">
        <f>CONCATENATE(Inhalt_K7!UGH52,"   ",Inhalt_K7!UGI52)</f>
        <v xml:space="preserve">   </v>
      </c>
      <c r="UGH38" s="81" t="str">
        <f>CONCATENATE(Inhalt_K7!UGI52,"   ",Inhalt_K7!UGJ52)</f>
        <v xml:space="preserve">   </v>
      </c>
      <c r="UGI38" s="81" t="str">
        <f>CONCATENATE(Inhalt_K7!UGJ52,"   ",Inhalt_K7!UGK52)</f>
        <v xml:space="preserve">   </v>
      </c>
      <c r="UGJ38" s="81" t="str">
        <f>CONCATENATE(Inhalt_K7!UGK52,"   ",Inhalt_K7!UGL52)</f>
        <v xml:space="preserve">   </v>
      </c>
      <c r="UGK38" s="81" t="str">
        <f>CONCATENATE(Inhalt_K7!UGL52,"   ",Inhalt_K7!UGM52)</f>
        <v xml:space="preserve">   </v>
      </c>
      <c r="UGL38" s="81" t="str">
        <f>CONCATENATE(Inhalt_K7!UGM52,"   ",Inhalt_K7!UGN52)</f>
        <v xml:space="preserve">   </v>
      </c>
      <c r="UGM38" s="81" t="str">
        <f>CONCATENATE(Inhalt_K7!UGN52,"   ",Inhalt_K7!UGO52)</f>
        <v xml:space="preserve">   </v>
      </c>
      <c r="UGN38" s="81" t="str">
        <f>CONCATENATE(Inhalt_K7!UGO52,"   ",Inhalt_K7!UGP52)</f>
        <v xml:space="preserve">   </v>
      </c>
      <c r="UGO38" s="81" t="str">
        <f>CONCATENATE(Inhalt_K7!UGP52,"   ",Inhalt_K7!UGQ52)</f>
        <v xml:space="preserve">   </v>
      </c>
      <c r="UGP38" s="81" t="str">
        <f>CONCATENATE(Inhalt_K7!UGQ52,"   ",Inhalt_K7!UGR52)</f>
        <v xml:space="preserve">   </v>
      </c>
      <c r="UGQ38" s="81" t="str">
        <f>CONCATENATE(Inhalt_K7!UGR52,"   ",Inhalt_K7!UGS52)</f>
        <v xml:space="preserve">   </v>
      </c>
      <c r="UGR38" s="81" t="str">
        <f>CONCATENATE(Inhalt_K7!UGS52,"   ",Inhalt_K7!UGT52)</f>
        <v xml:space="preserve">   </v>
      </c>
      <c r="UGS38" s="81" t="str">
        <f>CONCATENATE(Inhalt_K7!UGT52,"   ",Inhalt_K7!UGU52)</f>
        <v xml:space="preserve">   </v>
      </c>
      <c r="UGT38" s="81" t="str">
        <f>CONCATENATE(Inhalt_K7!UGU52,"   ",Inhalt_K7!UGV52)</f>
        <v xml:space="preserve">   </v>
      </c>
      <c r="UGU38" s="81" t="str">
        <f>CONCATENATE(Inhalt_K7!UGV52,"   ",Inhalt_K7!UGW52)</f>
        <v xml:space="preserve">   </v>
      </c>
      <c r="UGV38" s="81" t="str">
        <f>CONCATENATE(Inhalt_K7!UGW52,"   ",Inhalt_K7!UGX52)</f>
        <v xml:space="preserve">   </v>
      </c>
      <c r="UGW38" s="81" t="str">
        <f>CONCATENATE(Inhalt_K7!UGX52,"   ",Inhalt_K7!UGY52)</f>
        <v xml:space="preserve">   </v>
      </c>
      <c r="UGX38" s="81" t="str">
        <f>CONCATENATE(Inhalt_K7!UGY52,"   ",Inhalt_K7!UGZ52)</f>
        <v xml:space="preserve">   </v>
      </c>
      <c r="UGY38" s="81" t="str">
        <f>CONCATENATE(Inhalt_K7!UGZ52,"   ",Inhalt_K7!UHA52)</f>
        <v xml:space="preserve">   </v>
      </c>
      <c r="UGZ38" s="81" t="str">
        <f>CONCATENATE(Inhalt_K7!UHA52,"   ",Inhalt_K7!UHB52)</f>
        <v xml:space="preserve">   </v>
      </c>
      <c r="UHA38" s="81" t="str">
        <f>CONCATENATE(Inhalt_K7!UHB52,"   ",Inhalt_K7!UHC52)</f>
        <v xml:space="preserve">   </v>
      </c>
      <c r="UHB38" s="81" t="str">
        <f>CONCATENATE(Inhalt_K7!UHC52,"   ",Inhalt_K7!UHD52)</f>
        <v xml:space="preserve">   </v>
      </c>
      <c r="UHC38" s="81" t="str">
        <f>CONCATENATE(Inhalt_K7!UHD52,"   ",Inhalt_K7!UHE52)</f>
        <v xml:space="preserve">   </v>
      </c>
      <c r="UHD38" s="81" t="str">
        <f>CONCATENATE(Inhalt_K7!UHE52,"   ",Inhalt_K7!UHF52)</f>
        <v xml:space="preserve">   </v>
      </c>
      <c r="UHE38" s="81" t="str">
        <f>CONCATENATE(Inhalt_K7!UHF52,"   ",Inhalt_K7!UHG52)</f>
        <v xml:space="preserve">   </v>
      </c>
      <c r="UHF38" s="81" t="str">
        <f>CONCATENATE(Inhalt_K7!UHG52,"   ",Inhalt_K7!UHH52)</f>
        <v xml:space="preserve">   </v>
      </c>
      <c r="UHG38" s="81" t="str">
        <f>CONCATENATE(Inhalt_K7!UHH52,"   ",Inhalt_K7!UHI52)</f>
        <v xml:space="preserve">   </v>
      </c>
      <c r="UHH38" s="81" t="str">
        <f>CONCATENATE(Inhalt_K7!UHI52,"   ",Inhalt_K7!UHJ52)</f>
        <v xml:space="preserve">   </v>
      </c>
      <c r="UHI38" s="81" t="str">
        <f>CONCATENATE(Inhalt_K7!UHJ52,"   ",Inhalt_K7!UHK52)</f>
        <v xml:space="preserve">   </v>
      </c>
      <c r="UHJ38" s="81" t="str">
        <f>CONCATENATE(Inhalt_K7!UHK52,"   ",Inhalt_K7!UHL52)</f>
        <v xml:space="preserve">   </v>
      </c>
      <c r="UHK38" s="81" t="str">
        <f>CONCATENATE(Inhalt_K7!UHL52,"   ",Inhalt_K7!UHM52)</f>
        <v xml:space="preserve">   </v>
      </c>
      <c r="UHL38" s="81" t="str">
        <f>CONCATENATE(Inhalt_K7!UHM52,"   ",Inhalt_K7!UHN52)</f>
        <v xml:space="preserve">   </v>
      </c>
      <c r="UHM38" s="81" t="str">
        <f>CONCATENATE(Inhalt_K7!UHN52,"   ",Inhalt_K7!UHO52)</f>
        <v xml:space="preserve">   </v>
      </c>
      <c r="UHN38" s="81" t="str">
        <f>CONCATENATE(Inhalt_K7!UHO52,"   ",Inhalt_K7!UHP52)</f>
        <v xml:space="preserve">   </v>
      </c>
      <c r="UHO38" s="81" t="str">
        <f>CONCATENATE(Inhalt_K7!UHP52,"   ",Inhalt_K7!UHQ52)</f>
        <v xml:space="preserve">   </v>
      </c>
      <c r="UHP38" s="81" t="str">
        <f>CONCATENATE(Inhalt_K7!UHQ52,"   ",Inhalt_K7!UHR52)</f>
        <v xml:space="preserve">   </v>
      </c>
      <c r="UHQ38" s="81" t="str">
        <f>CONCATENATE(Inhalt_K7!UHR52,"   ",Inhalt_K7!UHS52)</f>
        <v xml:space="preserve">   </v>
      </c>
      <c r="UHR38" s="81" t="str">
        <f>CONCATENATE(Inhalt_K7!UHS52,"   ",Inhalt_K7!UHT52)</f>
        <v xml:space="preserve">   </v>
      </c>
      <c r="UHS38" s="81" t="str">
        <f>CONCATENATE(Inhalt_K7!UHT52,"   ",Inhalt_K7!UHU52)</f>
        <v xml:space="preserve">   </v>
      </c>
      <c r="UHT38" s="81" t="str">
        <f>CONCATENATE(Inhalt_K7!UHU52,"   ",Inhalt_K7!UHV52)</f>
        <v xml:space="preserve">   </v>
      </c>
      <c r="UHU38" s="81" t="str">
        <f>CONCATENATE(Inhalt_K7!UHV52,"   ",Inhalt_K7!UHW52)</f>
        <v xml:space="preserve">   </v>
      </c>
      <c r="UHV38" s="81" t="str">
        <f>CONCATENATE(Inhalt_K7!UHW52,"   ",Inhalt_K7!UHX52)</f>
        <v xml:space="preserve">   </v>
      </c>
      <c r="UHW38" s="81" t="str">
        <f>CONCATENATE(Inhalt_K7!UHX52,"   ",Inhalt_K7!UHY52)</f>
        <v xml:space="preserve">   </v>
      </c>
      <c r="UHX38" s="81" t="str">
        <f>CONCATENATE(Inhalt_K7!UHY52,"   ",Inhalt_K7!UHZ52)</f>
        <v xml:space="preserve">   </v>
      </c>
      <c r="UHY38" s="81" t="str">
        <f>CONCATENATE(Inhalt_K7!UHZ52,"   ",Inhalt_K7!UIA52)</f>
        <v xml:space="preserve">   </v>
      </c>
      <c r="UHZ38" s="81" t="str">
        <f>CONCATENATE(Inhalt_K7!UIA52,"   ",Inhalt_K7!UIB52)</f>
        <v xml:space="preserve">   </v>
      </c>
      <c r="UIA38" s="81" t="str">
        <f>CONCATENATE(Inhalt_K7!UIB52,"   ",Inhalt_K7!UIC52)</f>
        <v xml:space="preserve">   </v>
      </c>
      <c r="UIB38" s="81" t="str">
        <f>CONCATENATE(Inhalt_K7!UIC52,"   ",Inhalt_K7!UID52)</f>
        <v xml:space="preserve">   </v>
      </c>
      <c r="UIC38" s="81" t="str">
        <f>CONCATENATE(Inhalt_K7!UID52,"   ",Inhalt_K7!UIE52)</f>
        <v xml:space="preserve">   </v>
      </c>
      <c r="UID38" s="81" t="str">
        <f>CONCATENATE(Inhalt_K7!UIE52,"   ",Inhalt_K7!UIF52)</f>
        <v xml:space="preserve">   </v>
      </c>
      <c r="UIE38" s="81" t="str">
        <f>CONCATENATE(Inhalt_K7!UIF52,"   ",Inhalt_K7!UIG52)</f>
        <v xml:space="preserve">   </v>
      </c>
      <c r="UIF38" s="81" t="str">
        <f>CONCATENATE(Inhalt_K7!UIG52,"   ",Inhalt_K7!UIH52)</f>
        <v xml:space="preserve">   </v>
      </c>
      <c r="UIG38" s="81" t="str">
        <f>CONCATENATE(Inhalt_K7!UIH52,"   ",Inhalt_K7!UII52)</f>
        <v xml:space="preserve">   </v>
      </c>
      <c r="UIH38" s="81" t="str">
        <f>CONCATENATE(Inhalt_K7!UII52,"   ",Inhalt_K7!UIJ52)</f>
        <v xml:space="preserve">   </v>
      </c>
      <c r="UII38" s="81" t="str">
        <f>CONCATENATE(Inhalt_K7!UIJ52,"   ",Inhalt_K7!UIK52)</f>
        <v xml:space="preserve">   </v>
      </c>
      <c r="UIJ38" s="81" t="str">
        <f>CONCATENATE(Inhalt_K7!UIK52,"   ",Inhalt_K7!UIL52)</f>
        <v xml:space="preserve">   </v>
      </c>
      <c r="UIK38" s="81" t="str">
        <f>CONCATENATE(Inhalt_K7!UIL52,"   ",Inhalt_K7!UIM52)</f>
        <v xml:space="preserve">   </v>
      </c>
      <c r="UIL38" s="81" t="str">
        <f>CONCATENATE(Inhalt_K7!UIM52,"   ",Inhalt_K7!UIN52)</f>
        <v xml:space="preserve">   </v>
      </c>
      <c r="UIM38" s="81" t="str">
        <f>CONCATENATE(Inhalt_K7!UIN52,"   ",Inhalt_K7!UIO52)</f>
        <v xml:space="preserve">   </v>
      </c>
      <c r="UIN38" s="81" t="str">
        <f>CONCATENATE(Inhalt_K7!UIO52,"   ",Inhalt_K7!UIP52)</f>
        <v xml:space="preserve">   </v>
      </c>
      <c r="UIO38" s="81" t="str">
        <f>CONCATENATE(Inhalt_K7!UIP52,"   ",Inhalt_K7!UIQ52)</f>
        <v xml:space="preserve">   </v>
      </c>
      <c r="UIP38" s="81" t="str">
        <f>CONCATENATE(Inhalt_K7!UIQ52,"   ",Inhalt_K7!UIR52)</f>
        <v xml:space="preserve">   </v>
      </c>
      <c r="UIQ38" s="81" t="str">
        <f>CONCATENATE(Inhalt_K7!UIR52,"   ",Inhalt_K7!UIS52)</f>
        <v xml:space="preserve">   </v>
      </c>
      <c r="UIR38" s="81" t="str">
        <f>CONCATENATE(Inhalt_K7!UIS52,"   ",Inhalt_K7!UIT52)</f>
        <v xml:space="preserve">   </v>
      </c>
      <c r="UIS38" s="81" t="str">
        <f>CONCATENATE(Inhalt_K7!UIT52,"   ",Inhalt_K7!UIU52)</f>
        <v xml:space="preserve">   </v>
      </c>
      <c r="UIT38" s="81" t="str">
        <f>CONCATENATE(Inhalt_K7!UIU52,"   ",Inhalt_K7!UIV52)</f>
        <v xml:space="preserve">   </v>
      </c>
      <c r="UIU38" s="81" t="str">
        <f>CONCATENATE(Inhalt_K7!UIV52,"   ",Inhalt_K7!UIW52)</f>
        <v xml:space="preserve">   </v>
      </c>
      <c r="UIV38" s="81" t="str">
        <f>CONCATENATE(Inhalt_K7!UIW52,"   ",Inhalt_K7!UIX52)</f>
        <v xml:space="preserve">   </v>
      </c>
      <c r="UIW38" s="81" t="str">
        <f>CONCATENATE(Inhalt_K7!UIX52,"   ",Inhalt_K7!UIY52)</f>
        <v xml:space="preserve">   </v>
      </c>
      <c r="UIX38" s="81" t="str">
        <f>CONCATENATE(Inhalt_K7!UIY52,"   ",Inhalt_K7!UIZ52)</f>
        <v xml:space="preserve">   </v>
      </c>
      <c r="UIY38" s="81" t="str">
        <f>CONCATENATE(Inhalt_K7!UIZ52,"   ",Inhalt_K7!UJA52)</f>
        <v xml:space="preserve">   </v>
      </c>
      <c r="UIZ38" s="81" t="str">
        <f>CONCATENATE(Inhalt_K7!UJA52,"   ",Inhalt_K7!UJB52)</f>
        <v xml:space="preserve">   </v>
      </c>
      <c r="UJA38" s="81" t="str">
        <f>CONCATENATE(Inhalt_K7!UJB52,"   ",Inhalt_K7!UJC52)</f>
        <v xml:space="preserve">   </v>
      </c>
      <c r="UJB38" s="81" t="str">
        <f>CONCATENATE(Inhalt_K7!UJC52,"   ",Inhalt_K7!UJD52)</f>
        <v xml:space="preserve">   </v>
      </c>
      <c r="UJC38" s="81" t="str">
        <f>CONCATENATE(Inhalt_K7!UJD52,"   ",Inhalt_K7!UJE52)</f>
        <v xml:space="preserve">   </v>
      </c>
      <c r="UJD38" s="81" t="str">
        <f>CONCATENATE(Inhalt_K7!UJE52,"   ",Inhalt_K7!UJF52)</f>
        <v xml:space="preserve">   </v>
      </c>
      <c r="UJE38" s="81" t="str">
        <f>CONCATENATE(Inhalt_K7!UJF52,"   ",Inhalt_K7!UJG52)</f>
        <v xml:space="preserve">   </v>
      </c>
      <c r="UJF38" s="81" t="str">
        <f>CONCATENATE(Inhalt_K7!UJG52,"   ",Inhalt_K7!UJH52)</f>
        <v xml:space="preserve">   </v>
      </c>
      <c r="UJG38" s="81" t="str">
        <f>CONCATENATE(Inhalt_K7!UJH52,"   ",Inhalt_K7!UJI52)</f>
        <v xml:space="preserve">   </v>
      </c>
      <c r="UJH38" s="81" t="str">
        <f>CONCATENATE(Inhalt_K7!UJI52,"   ",Inhalt_K7!UJJ52)</f>
        <v xml:space="preserve">   </v>
      </c>
      <c r="UJI38" s="81" t="str">
        <f>CONCATENATE(Inhalt_K7!UJJ52,"   ",Inhalt_K7!UJK52)</f>
        <v xml:space="preserve">   </v>
      </c>
      <c r="UJJ38" s="81" t="str">
        <f>CONCATENATE(Inhalt_K7!UJK52,"   ",Inhalt_K7!UJL52)</f>
        <v xml:space="preserve">   </v>
      </c>
      <c r="UJK38" s="81" t="str">
        <f>CONCATENATE(Inhalt_K7!UJL52,"   ",Inhalt_K7!UJM52)</f>
        <v xml:space="preserve">   </v>
      </c>
      <c r="UJL38" s="81" t="str">
        <f>CONCATENATE(Inhalt_K7!UJM52,"   ",Inhalt_K7!UJN52)</f>
        <v xml:space="preserve">   </v>
      </c>
      <c r="UJM38" s="81" t="str">
        <f>CONCATENATE(Inhalt_K7!UJN52,"   ",Inhalt_K7!UJO52)</f>
        <v xml:space="preserve">   </v>
      </c>
      <c r="UJN38" s="81" t="str">
        <f>CONCATENATE(Inhalt_K7!UJO52,"   ",Inhalt_K7!UJP52)</f>
        <v xml:space="preserve">   </v>
      </c>
      <c r="UJO38" s="81" t="str">
        <f>CONCATENATE(Inhalt_K7!UJP52,"   ",Inhalt_K7!UJQ52)</f>
        <v xml:space="preserve">   </v>
      </c>
      <c r="UJP38" s="81" t="str">
        <f>CONCATENATE(Inhalt_K7!UJQ52,"   ",Inhalt_K7!UJR52)</f>
        <v xml:space="preserve">   </v>
      </c>
      <c r="UJQ38" s="81" t="str">
        <f>CONCATENATE(Inhalt_K7!UJR52,"   ",Inhalt_K7!UJS52)</f>
        <v xml:space="preserve">   </v>
      </c>
      <c r="UJR38" s="81" t="str">
        <f>CONCATENATE(Inhalt_K7!UJS52,"   ",Inhalt_K7!UJT52)</f>
        <v xml:space="preserve">   </v>
      </c>
      <c r="UJS38" s="81" t="str">
        <f>CONCATENATE(Inhalt_K7!UJT52,"   ",Inhalt_K7!UJU52)</f>
        <v xml:space="preserve">   </v>
      </c>
      <c r="UJT38" s="81" t="str">
        <f>CONCATENATE(Inhalt_K7!UJU52,"   ",Inhalt_K7!UJV52)</f>
        <v xml:space="preserve">   </v>
      </c>
      <c r="UJU38" s="81" t="str">
        <f>CONCATENATE(Inhalt_K7!UJV52,"   ",Inhalt_K7!UJW52)</f>
        <v xml:space="preserve">   </v>
      </c>
      <c r="UJV38" s="81" t="str">
        <f>CONCATENATE(Inhalt_K7!UJW52,"   ",Inhalt_K7!UJX52)</f>
        <v xml:space="preserve">   </v>
      </c>
      <c r="UJW38" s="81" t="str">
        <f>CONCATENATE(Inhalt_K7!UJX52,"   ",Inhalt_K7!UJY52)</f>
        <v xml:space="preserve">   </v>
      </c>
      <c r="UJX38" s="81" t="str">
        <f>CONCATENATE(Inhalt_K7!UJY52,"   ",Inhalt_K7!UJZ52)</f>
        <v xml:space="preserve">   </v>
      </c>
      <c r="UJY38" s="81" t="str">
        <f>CONCATENATE(Inhalt_K7!UJZ52,"   ",Inhalt_K7!UKA52)</f>
        <v xml:space="preserve">   </v>
      </c>
      <c r="UJZ38" s="81" t="str">
        <f>CONCATENATE(Inhalt_K7!UKA52,"   ",Inhalt_K7!UKB52)</f>
        <v xml:space="preserve">   </v>
      </c>
      <c r="UKA38" s="81" t="str">
        <f>CONCATENATE(Inhalt_K7!UKB52,"   ",Inhalt_K7!UKC52)</f>
        <v xml:space="preserve">   </v>
      </c>
      <c r="UKB38" s="81" t="str">
        <f>CONCATENATE(Inhalt_K7!UKC52,"   ",Inhalt_K7!UKD52)</f>
        <v xml:space="preserve">   </v>
      </c>
      <c r="UKC38" s="81" t="str">
        <f>CONCATENATE(Inhalt_K7!UKD52,"   ",Inhalt_K7!UKE52)</f>
        <v xml:space="preserve">   </v>
      </c>
      <c r="UKD38" s="81" t="str">
        <f>CONCATENATE(Inhalt_K7!UKE52,"   ",Inhalt_K7!UKF52)</f>
        <v xml:space="preserve">   </v>
      </c>
      <c r="UKE38" s="81" t="str">
        <f>CONCATENATE(Inhalt_K7!UKF52,"   ",Inhalt_K7!UKG52)</f>
        <v xml:space="preserve">   </v>
      </c>
      <c r="UKF38" s="81" t="str">
        <f>CONCATENATE(Inhalt_K7!UKG52,"   ",Inhalt_K7!UKH52)</f>
        <v xml:space="preserve">   </v>
      </c>
      <c r="UKG38" s="81" t="str">
        <f>CONCATENATE(Inhalt_K7!UKH52,"   ",Inhalt_K7!UKI52)</f>
        <v xml:space="preserve">   </v>
      </c>
      <c r="UKH38" s="81" t="str">
        <f>CONCATENATE(Inhalt_K7!UKI52,"   ",Inhalt_K7!UKJ52)</f>
        <v xml:space="preserve">   </v>
      </c>
      <c r="UKI38" s="81" t="str">
        <f>CONCATENATE(Inhalt_K7!UKJ52,"   ",Inhalt_K7!UKK52)</f>
        <v xml:space="preserve">   </v>
      </c>
      <c r="UKJ38" s="81" t="str">
        <f>CONCATENATE(Inhalt_K7!UKK52,"   ",Inhalt_K7!UKL52)</f>
        <v xml:space="preserve">   </v>
      </c>
      <c r="UKK38" s="81" t="str">
        <f>CONCATENATE(Inhalt_K7!UKL52,"   ",Inhalt_K7!UKM52)</f>
        <v xml:space="preserve">   </v>
      </c>
      <c r="UKL38" s="81" t="str">
        <f>CONCATENATE(Inhalt_K7!UKM52,"   ",Inhalt_K7!UKN52)</f>
        <v xml:space="preserve">   </v>
      </c>
      <c r="UKM38" s="81" t="str">
        <f>CONCATENATE(Inhalt_K7!UKN52,"   ",Inhalt_K7!UKO52)</f>
        <v xml:space="preserve">   </v>
      </c>
      <c r="UKN38" s="81" t="str">
        <f>CONCATENATE(Inhalt_K7!UKO52,"   ",Inhalt_K7!UKP52)</f>
        <v xml:space="preserve">   </v>
      </c>
      <c r="UKO38" s="81" t="str">
        <f>CONCATENATE(Inhalt_K7!UKP52,"   ",Inhalt_K7!UKQ52)</f>
        <v xml:space="preserve">   </v>
      </c>
      <c r="UKP38" s="81" t="str">
        <f>CONCATENATE(Inhalt_K7!UKQ52,"   ",Inhalt_K7!UKR52)</f>
        <v xml:space="preserve">   </v>
      </c>
      <c r="UKQ38" s="81" t="str">
        <f>CONCATENATE(Inhalt_K7!UKR52,"   ",Inhalt_K7!UKS52)</f>
        <v xml:space="preserve">   </v>
      </c>
      <c r="UKR38" s="81" t="str">
        <f>CONCATENATE(Inhalt_K7!UKS52,"   ",Inhalt_K7!UKT52)</f>
        <v xml:space="preserve">   </v>
      </c>
      <c r="UKS38" s="81" t="str">
        <f>CONCATENATE(Inhalt_K7!UKT52,"   ",Inhalt_K7!UKU52)</f>
        <v xml:space="preserve">   </v>
      </c>
      <c r="UKT38" s="81" t="str">
        <f>CONCATENATE(Inhalt_K7!UKU52,"   ",Inhalt_K7!UKV52)</f>
        <v xml:space="preserve">   </v>
      </c>
      <c r="UKU38" s="81" t="str">
        <f>CONCATENATE(Inhalt_K7!UKV52,"   ",Inhalt_K7!UKW52)</f>
        <v xml:space="preserve">   </v>
      </c>
      <c r="UKV38" s="81" t="str">
        <f>CONCATENATE(Inhalt_K7!UKW52,"   ",Inhalt_K7!UKX52)</f>
        <v xml:space="preserve">   </v>
      </c>
      <c r="UKW38" s="81" t="str">
        <f>CONCATENATE(Inhalt_K7!UKX52,"   ",Inhalt_K7!UKY52)</f>
        <v xml:space="preserve">   </v>
      </c>
      <c r="UKX38" s="81" t="str">
        <f>CONCATENATE(Inhalt_K7!UKY52,"   ",Inhalt_K7!UKZ52)</f>
        <v xml:space="preserve">   </v>
      </c>
      <c r="UKY38" s="81" t="str">
        <f>CONCATENATE(Inhalt_K7!UKZ52,"   ",Inhalt_K7!ULA52)</f>
        <v xml:space="preserve">   </v>
      </c>
      <c r="UKZ38" s="81" t="str">
        <f>CONCATENATE(Inhalt_K7!ULA52,"   ",Inhalt_K7!ULB52)</f>
        <v xml:space="preserve">   </v>
      </c>
      <c r="ULA38" s="81" t="str">
        <f>CONCATENATE(Inhalt_K7!ULB52,"   ",Inhalt_K7!ULC52)</f>
        <v xml:space="preserve">   </v>
      </c>
      <c r="ULB38" s="81" t="str">
        <f>CONCATENATE(Inhalt_K7!ULC52,"   ",Inhalt_K7!ULD52)</f>
        <v xml:space="preserve">   </v>
      </c>
      <c r="ULC38" s="81" t="str">
        <f>CONCATENATE(Inhalt_K7!ULD52,"   ",Inhalt_K7!ULE52)</f>
        <v xml:space="preserve">   </v>
      </c>
      <c r="ULD38" s="81" t="str">
        <f>CONCATENATE(Inhalt_K7!ULE52,"   ",Inhalt_K7!ULF52)</f>
        <v xml:space="preserve">   </v>
      </c>
      <c r="ULE38" s="81" t="str">
        <f>CONCATENATE(Inhalt_K7!ULF52,"   ",Inhalt_K7!ULG52)</f>
        <v xml:space="preserve">   </v>
      </c>
      <c r="ULF38" s="81" t="str">
        <f>CONCATENATE(Inhalt_K7!ULG52,"   ",Inhalt_K7!ULH52)</f>
        <v xml:space="preserve">   </v>
      </c>
      <c r="ULG38" s="81" t="str">
        <f>CONCATENATE(Inhalt_K7!ULH52,"   ",Inhalt_K7!ULI52)</f>
        <v xml:space="preserve">   </v>
      </c>
      <c r="ULH38" s="81" t="str">
        <f>CONCATENATE(Inhalt_K7!ULI52,"   ",Inhalt_K7!ULJ52)</f>
        <v xml:space="preserve">   </v>
      </c>
      <c r="ULI38" s="81" t="str">
        <f>CONCATENATE(Inhalt_K7!ULJ52,"   ",Inhalt_K7!ULK52)</f>
        <v xml:space="preserve">   </v>
      </c>
      <c r="ULJ38" s="81" t="str">
        <f>CONCATENATE(Inhalt_K7!ULK52,"   ",Inhalt_K7!ULL52)</f>
        <v xml:space="preserve">   </v>
      </c>
      <c r="ULK38" s="81" t="str">
        <f>CONCATENATE(Inhalt_K7!ULL52,"   ",Inhalt_K7!ULM52)</f>
        <v xml:space="preserve">   </v>
      </c>
      <c r="ULL38" s="81" t="str">
        <f>CONCATENATE(Inhalt_K7!ULM52,"   ",Inhalt_K7!ULN52)</f>
        <v xml:space="preserve">   </v>
      </c>
      <c r="ULM38" s="81" t="str">
        <f>CONCATENATE(Inhalt_K7!ULN52,"   ",Inhalt_K7!ULO52)</f>
        <v xml:space="preserve">   </v>
      </c>
      <c r="ULN38" s="81" t="str">
        <f>CONCATENATE(Inhalt_K7!ULO52,"   ",Inhalt_K7!ULP52)</f>
        <v xml:space="preserve">   </v>
      </c>
      <c r="ULO38" s="81" t="str">
        <f>CONCATENATE(Inhalt_K7!ULP52,"   ",Inhalt_K7!ULQ52)</f>
        <v xml:space="preserve">   </v>
      </c>
      <c r="ULP38" s="81" t="str">
        <f>CONCATENATE(Inhalt_K7!ULQ52,"   ",Inhalt_K7!ULR52)</f>
        <v xml:space="preserve">   </v>
      </c>
      <c r="ULQ38" s="81" t="str">
        <f>CONCATENATE(Inhalt_K7!ULR52,"   ",Inhalt_K7!ULS52)</f>
        <v xml:space="preserve">   </v>
      </c>
      <c r="ULR38" s="81" t="str">
        <f>CONCATENATE(Inhalt_K7!ULS52,"   ",Inhalt_K7!ULT52)</f>
        <v xml:space="preserve">   </v>
      </c>
      <c r="ULS38" s="81" t="str">
        <f>CONCATENATE(Inhalt_K7!ULT52,"   ",Inhalt_K7!ULU52)</f>
        <v xml:space="preserve">   </v>
      </c>
      <c r="ULT38" s="81" t="str">
        <f>CONCATENATE(Inhalt_K7!ULU52,"   ",Inhalt_K7!ULV52)</f>
        <v xml:space="preserve">   </v>
      </c>
      <c r="ULU38" s="81" t="str">
        <f>CONCATENATE(Inhalt_K7!ULV52,"   ",Inhalt_K7!ULW52)</f>
        <v xml:space="preserve">   </v>
      </c>
      <c r="ULV38" s="81" t="str">
        <f>CONCATENATE(Inhalt_K7!ULW52,"   ",Inhalt_K7!ULX52)</f>
        <v xml:space="preserve">   </v>
      </c>
      <c r="ULW38" s="81" t="str">
        <f>CONCATENATE(Inhalt_K7!ULX52,"   ",Inhalt_K7!ULY52)</f>
        <v xml:space="preserve">   </v>
      </c>
      <c r="ULX38" s="81" t="str">
        <f>CONCATENATE(Inhalt_K7!ULY52,"   ",Inhalt_K7!ULZ52)</f>
        <v xml:space="preserve">   </v>
      </c>
      <c r="ULY38" s="81" t="str">
        <f>CONCATENATE(Inhalt_K7!ULZ52,"   ",Inhalt_K7!UMA52)</f>
        <v xml:space="preserve">   </v>
      </c>
      <c r="ULZ38" s="81" t="str">
        <f>CONCATENATE(Inhalt_K7!UMA52,"   ",Inhalt_K7!UMB52)</f>
        <v xml:space="preserve">   </v>
      </c>
      <c r="UMA38" s="81" t="str">
        <f>CONCATENATE(Inhalt_K7!UMB52,"   ",Inhalt_K7!UMC52)</f>
        <v xml:space="preserve">   </v>
      </c>
      <c r="UMB38" s="81" t="str">
        <f>CONCATENATE(Inhalt_K7!UMC52,"   ",Inhalt_K7!UMD52)</f>
        <v xml:space="preserve">   </v>
      </c>
      <c r="UMC38" s="81" t="str">
        <f>CONCATENATE(Inhalt_K7!UMD52,"   ",Inhalt_K7!UME52)</f>
        <v xml:space="preserve">   </v>
      </c>
      <c r="UMD38" s="81" t="str">
        <f>CONCATENATE(Inhalt_K7!UME52,"   ",Inhalt_K7!UMF52)</f>
        <v xml:space="preserve">   </v>
      </c>
      <c r="UME38" s="81" t="str">
        <f>CONCATENATE(Inhalt_K7!UMF52,"   ",Inhalt_K7!UMG52)</f>
        <v xml:space="preserve">   </v>
      </c>
      <c r="UMF38" s="81" t="str">
        <f>CONCATENATE(Inhalt_K7!UMG52,"   ",Inhalt_K7!UMH52)</f>
        <v xml:space="preserve">   </v>
      </c>
      <c r="UMG38" s="81" t="str">
        <f>CONCATENATE(Inhalt_K7!UMH52,"   ",Inhalt_K7!UMI52)</f>
        <v xml:space="preserve">   </v>
      </c>
      <c r="UMH38" s="81" t="str">
        <f>CONCATENATE(Inhalt_K7!UMI52,"   ",Inhalt_K7!UMJ52)</f>
        <v xml:space="preserve">   </v>
      </c>
      <c r="UMI38" s="81" t="str">
        <f>CONCATENATE(Inhalt_K7!UMJ52,"   ",Inhalt_K7!UMK52)</f>
        <v xml:space="preserve">   </v>
      </c>
      <c r="UMJ38" s="81" t="str">
        <f>CONCATENATE(Inhalt_K7!UMK52,"   ",Inhalt_K7!UML52)</f>
        <v xml:space="preserve">   </v>
      </c>
      <c r="UMK38" s="81" t="str">
        <f>CONCATENATE(Inhalt_K7!UML52,"   ",Inhalt_K7!UMM52)</f>
        <v xml:space="preserve">   </v>
      </c>
      <c r="UML38" s="81" t="str">
        <f>CONCATENATE(Inhalt_K7!UMM52,"   ",Inhalt_K7!UMN52)</f>
        <v xml:space="preserve">   </v>
      </c>
      <c r="UMM38" s="81" t="str">
        <f>CONCATENATE(Inhalt_K7!UMN52,"   ",Inhalt_K7!UMO52)</f>
        <v xml:space="preserve">   </v>
      </c>
      <c r="UMN38" s="81" t="str">
        <f>CONCATENATE(Inhalt_K7!UMO52,"   ",Inhalt_K7!UMP52)</f>
        <v xml:space="preserve">   </v>
      </c>
      <c r="UMO38" s="81" t="str">
        <f>CONCATENATE(Inhalt_K7!UMP52,"   ",Inhalt_K7!UMQ52)</f>
        <v xml:space="preserve">   </v>
      </c>
      <c r="UMP38" s="81" t="str">
        <f>CONCATENATE(Inhalt_K7!UMQ52,"   ",Inhalt_K7!UMR52)</f>
        <v xml:space="preserve">   </v>
      </c>
      <c r="UMQ38" s="81" t="str">
        <f>CONCATENATE(Inhalt_K7!UMR52,"   ",Inhalt_K7!UMS52)</f>
        <v xml:space="preserve">   </v>
      </c>
      <c r="UMR38" s="81" t="str">
        <f>CONCATENATE(Inhalt_K7!UMS52,"   ",Inhalt_K7!UMT52)</f>
        <v xml:space="preserve">   </v>
      </c>
      <c r="UMS38" s="81" t="str">
        <f>CONCATENATE(Inhalt_K7!UMT52,"   ",Inhalt_K7!UMU52)</f>
        <v xml:space="preserve">   </v>
      </c>
      <c r="UMT38" s="81" t="str">
        <f>CONCATENATE(Inhalt_K7!UMU52,"   ",Inhalt_K7!UMV52)</f>
        <v xml:space="preserve">   </v>
      </c>
      <c r="UMU38" s="81" t="str">
        <f>CONCATENATE(Inhalt_K7!UMV52,"   ",Inhalt_K7!UMW52)</f>
        <v xml:space="preserve">   </v>
      </c>
      <c r="UMV38" s="81" t="str">
        <f>CONCATENATE(Inhalt_K7!UMW52,"   ",Inhalt_K7!UMX52)</f>
        <v xml:space="preserve">   </v>
      </c>
      <c r="UMW38" s="81" t="str">
        <f>CONCATENATE(Inhalt_K7!UMX52,"   ",Inhalt_K7!UMY52)</f>
        <v xml:space="preserve">   </v>
      </c>
      <c r="UMX38" s="81" t="str">
        <f>CONCATENATE(Inhalt_K7!UMY52,"   ",Inhalt_K7!UMZ52)</f>
        <v xml:space="preserve">   </v>
      </c>
      <c r="UMY38" s="81" t="str">
        <f>CONCATENATE(Inhalt_K7!UMZ52,"   ",Inhalt_K7!UNA52)</f>
        <v xml:space="preserve">   </v>
      </c>
      <c r="UMZ38" s="81" t="str">
        <f>CONCATENATE(Inhalt_K7!UNA52,"   ",Inhalt_K7!UNB52)</f>
        <v xml:space="preserve">   </v>
      </c>
      <c r="UNA38" s="81" t="str">
        <f>CONCATENATE(Inhalt_K7!UNB52,"   ",Inhalt_K7!UNC52)</f>
        <v xml:space="preserve">   </v>
      </c>
      <c r="UNB38" s="81" t="str">
        <f>CONCATENATE(Inhalt_K7!UNC52,"   ",Inhalt_K7!UND52)</f>
        <v xml:space="preserve">   </v>
      </c>
      <c r="UNC38" s="81" t="str">
        <f>CONCATENATE(Inhalt_K7!UND52,"   ",Inhalt_K7!UNE52)</f>
        <v xml:space="preserve">   </v>
      </c>
      <c r="UND38" s="81" t="str">
        <f>CONCATENATE(Inhalt_K7!UNE52,"   ",Inhalt_K7!UNF52)</f>
        <v xml:space="preserve">   </v>
      </c>
      <c r="UNE38" s="81" t="str">
        <f>CONCATENATE(Inhalt_K7!UNF52,"   ",Inhalt_K7!UNG52)</f>
        <v xml:space="preserve">   </v>
      </c>
      <c r="UNF38" s="81" t="str">
        <f>CONCATENATE(Inhalt_K7!UNG52,"   ",Inhalt_K7!UNH52)</f>
        <v xml:space="preserve">   </v>
      </c>
      <c r="UNG38" s="81" t="str">
        <f>CONCATENATE(Inhalt_K7!UNH52,"   ",Inhalt_K7!UNI52)</f>
        <v xml:space="preserve">   </v>
      </c>
      <c r="UNH38" s="81" t="str">
        <f>CONCATENATE(Inhalt_K7!UNI52,"   ",Inhalt_K7!UNJ52)</f>
        <v xml:space="preserve">   </v>
      </c>
      <c r="UNI38" s="81" t="str">
        <f>CONCATENATE(Inhalt_K7!UNJ52,"   ",Inhalt_K7!UNK52)</f>
        <v xml:space="preserve">   </v>
      </c>
      <c r="UNJ38" s="81" t="str">
        <f>CONCATENATE(Inhalt_K7!UNK52,"   ",Inhalt_K7!UNL52)</f>
        <v xml:space="preserve">   </v>
      </c>
      <c r="UNK38" s="81" t="str">
        <f>CONCATENATE(Inhalt_K7!UNL52,"   ",Inhalt_K7!UNM52)</f>
        <v xml:space="preserve">   </v>
      </c>
      <c r="UNL38" s="81" t="str">
        <f>CONCATENATE(Inhalt_K7!UNM52,"   ",Inhalt_K7!UNN52)</f>
        <v xml:space="preserve">   </v>
      </c>
      <c r="UNM38" s="81" t="str">
        <f>CONCATENATE(Inhalt_K7!UNN52,"   ",Inhalt_K7!UNO52)</f>
        <v xml:space="preserve">   </v>
      </c>
      <c r="UNN38" s="81" t="str">
        <f>CONCATENATE(Inhalt_K7!UNO52,"   ",Inhalt_K7!UNP52)</f>
        <v xml:space="preserve">   </v>
      </c>
      <c r="UNO38" s="81" t="str">
        <f>CONCATENATE(Inhalt_K7!UNP52,"   ",Inhalt_K7!UNQ52)</f>
        <v xml:space="preserve">   </v>
      </c>
      <c r="UNP38" s="81" t="str">
        <f>CONCATENATE(Inhalt_K7!UNQ52,"   ",Inhalt_K7!UNR52)</f>
        <v xml:space="preserve">   </v>
      </c>
      <c r="UNQ38" s="81" t="str">
        <f>CONCATENATE(Inhalt_K7!UNR52,"   ",Inhalt_K7!UNS52)</f>
        <v xml:space="preserve">   </v>
      </c>
      <c r="UNR38" s="81" t="str">
        <f>CONCATENATE(Inhalt_K7!UNS52,"   ",Inhalt_K7!UNT52)</f>
        <v xml:space="preserve">   </v>
      </c>
      <c r="UNS38" s="81" t="str">
        <f>CONCATENATE(Inhalt_K7!UNT52,"   ",Inhalt_K7!UNU52)</f>
        <v xml:space="preserve">   </v>
      </c>
      <c r="UNT38" s="81" t="str">
        <f>CONCATENATE(Inhalt_K7!UNU52,"   ",Inhalt_K7!UNV52)</f>
        <v xml:space="preserve">   </v>
      </c>
      <c r="UNU38" s="81" t="str">
        <f>CONCATENATE(Inhalt_K7!UNV52,"   ",Inhalt_K7!UNW52)</f>
        <v xml:space="preserve">   </v>
      </c>
      <c r="UNV38" s="81" t="str">
        <f>CONCATENATE(Inhalt_K7!UNW52,"   ",Inhalt_K7!UNX52)</f>
        <v xml:space="preserve">   </v>
      </c>
      <c r="UNW38" s="81" t="str">
        <f>CONCATENATE(Inhalt_K7!UNX52,"   ",Inhalt_K7!UNY52)</f>
        <v xml:space="preserve">   </v>
      </c>
      <c r="UNX38" s="81" t="str">
        <f>CONCATENATE(Inhalt_K7!UNY52,"   ",Inhalt_K7!UNZ52)</f>
        <v xml:space="preserve">   </v>
      </c>
      <c r="UNY38" s="81" t="str">
        <f>CONCATENATE(Inhalt_K7!UNZ52,"   ",Inhalt_K7!UOA52)</f>
        <v xml:space="preserve">   </v>
      </c>
      <c r="UNZ38" s="81" t="str">
        <f>CONCATENATE(Inhalt_K7!UOA52,"   ",Inhalt_K7!UOB52)</f>
        <v xml:space="preserve">   </v>
      </c>
      <c r="UOA38" s="81" t="str">
        <f>CONCATENATE(Inhalt_K7!UOB52,"   ",Inhalt_K7!UOC52)</f>
        <v xml:space="preserve">   </v>
      </c>
      <c r="UOB38" s="81" t="str">
        <f>CONCATENATE(Inhalt_K7!UOC52,"   ",Inhalt_K7!UOD52)</f>
        <v xml:space="preserve">   </v>
      </c>
      <c r="UOC38" s="81" t="str">
        <f>CONCATENATE(Inhalt_K7!UOD52,"   ",Inhalt_K7!UOE52)</f>
        <v xml:space="preserve">   </v>
      </c>
      <c r="UOD38" s="81" t="str">
        <f>CONCATENATE(Inhalt_K7!UOE52,"   ",Inhalt_K7!UOF52)</f>
        <v xml:space="preserve">   </v>
      </c>
      <c r="UOE38" s="81" t="str">
        <f>CONCATENATE(Inhalt_K7!UOF52,"   ",Inhalt_K7!UOG52)</f>
        <v xml:space="preserve">   </v>
      </c>
      <c r="UOF38" s="81" t="str">
        <f>CONCATENATE(Inhalt_K7!UOG52,"   ",Inhalt_K7!UOH52)</f>
        <v xml:space="preserve">   </v>
      </c>
      <c r="UOG38" s="81" t="str">
        <f>CONCATENATE(Inhalt_K7!UOH52,"   ",Inhalt_K7!UOI52)</f>
        <v xml:space="preserve">   </v>
      </c>
      <c r="UOH38" s="81" t="str">
        <f>CONCATENATE(Inhalt_K7!UOI52,"   ",Inhalt_K7!UOJ52)</f>
        <v xml:space="preserve">   </v>
      </c>
      <c r="UOI38" s="81" t="str">
        <f>CONCATENATE(Inhalt_K7!UOJ52,"   ",Inhalt_K7!UOK52)</f>
        <v xml:space="preserve">   </v>
      </c>
      <c r="UOJ38" s="81" t="str">
        <f>CONCATENATE(Inhalt_K7!UOK52,"   ",Inhalt_K7!UOL52)</f>
        <v xml:space="preserve">   </v>
      </c>
      <c r="UOK38" s="81" t="str">
        <f>CONCATENATE(Inhalt_K7!UOL52,"   ",Inhalt_K7!UOM52)</f>
        <v xml:space="preserve">   </v>
      </c>
      <c r="UOL38" s="81" t="str">
        <f>CONCATENATE(Inhalt_K7!UOM52,"   ",Inhalt_K7!UON52)</f>
        <v xml:space="preserve">   </v>
      </c>
      <c r="UOM38" s="81" t="str">
        <f>CONCATENATE(Inhalt_K7!UON52,"   ",Inhalt_K7!UOO52)</f>
        <v xml:space="preserve">   </v>
      </c>
      <c r="UON38" s="81" t="str">
        <f>CONCATENATE(Inhalt_K7!UOO52,"   ",Inhalt_K7!UOP52)</f>
        <v xml:space="preserve">   </v>
      </c>
      <c r="UOO38" s="81" t="str">
        <f>CONCATENATE(Inhalt_K7!UOP52,"   ",Inhalt_K7!UOQ52)</f>
        <v xml:space="preserve">   </v>
      </c>
      <c r="UOP38" s="81" t="str">
        <f>CONCATENATE(Inhalt_K7!UOQ52,"   ",Inhalt_K7!UOR52)</f>
        <v xml:space="preserve">   </v>
      </c>
      <c r="UOQ38" s="81" t="str">
        <f>CONCATENATE(Inhalt_K7!UOR52,"   ",Inhalt_K7!UOS52)</f>
        <v xml:space="preserve">   </v>
      </c>
      <c r="UOR38" s="81" t="str">
        <f>CONCATENATE(Inhalt_K7!UOS52,"   ",Inhalt_K7!UOT52)</f>
        <v xml:space="preserve">   </v>
      </c>
      <c r="UOS38" s="81" t="str">
        <f>CONCATENATE(Inhalt_K7!UOT52,"   ",Inhalt_K7!UOU52)</f>
        <v xml:space="preserve">   </v>
      </c>
      <c r="UOT38" s="81" t="str">
        <f>CONCATENATE(Inhalt_K7!UOU52,"   ",Inhalt_K7!UOV52)</f>
        <v xml:space="preserve">   </v>
      </c>
      <c r="UOU38" s="81" t="str">
        <f>CONCATENATE(Inhalt_K7!UOV52,"   ",Inhalt_K7!UOW52)</f>
        <v xml:space="preserve">   </v>
      </c>
      <c r="UOV38" s="81" t="str">
        <f>CONCATENATE(Inhalt_K7!UOW52,"   ",Inhalt_K7!UOX52)</f>
        <v xml:space="preserve">   </v>
      </c>
      <c r="UOW38" s="81" t="str">
        <f>CONCATENATE(Inhalt_K7!UOX52,"   ",Inhalt_K7!UOY52)</f>
        <v xml:space="preserve">   </v>
      </c>
      <c r="UOX38" s="81" t="str">
        <f>CONCATENATE(Inhalt_K7!UOY52,"   ",Inhalt_K7!UOZ52)</f>
        <v xml:space="preserve">   </v>
      </c>
      <c r="UOY38" s="81" t="str">
        <f>CONCATENATE(Inhalt_K7!UOZ52,"   ",Inhalt_K7!UPA52)</f>
        <v xml:space="preserve">   </v>
      </c>
      <c r="UOZ38" s="81" t="str">
        <f>CONCATENATE(Inhalt_K7!UPA52,"   ",Inhalt_K7!UPB52)</f>
        <v xml:space="preserve">   </v>
      </c>
      <c r="UPA38" s="81" t="str">
        <f>CONCATENATE(Inhalt_K7!UPB52,"   ",Inhalt_K7!UPC52)</f>
        <v xml:space="preserve">   </v>
      </c>
      <c r="UPB38" s="81" t="str">
        <f>CONCATENATE(Inhalt_K7!UPC52,"   ",Inhalt_K7!UPD52)</f>
        <v xml:space="preserve">   </v>
      </c>
      <c r="UPC38" s="81" t="str">
        <f>CONCATENATE(Inhalt_K7!UPD52,"   ",Inhalt_K7!UPE52)</f>
        <v xml:space="preserve">   </v>
      </c>
      <c r="UPD38" s="81" t="str">
        <f>CONCATENATE(Inhalt_K7!UPE52,"   ",Inhalt_K7!UPF52)</f>
        <v xml:space="preserve">   </v>
      </c>
      <c r="UPE38" s="81" t="str">
        <f>CONCATENATE(Inhalt_K7!UPF52,"   ",Inhalt_K7!UPG52)</f>
        <v xml:space="preserve">   </v>
      </c>
      <c r="UPF38" s="81" t="str">
        <f>CONCATENATE(Inhalt_K7!UPG52,"   ",Inhalt_K7!UPH52)</f>
        <v xml:space="preserve">   </v>
      </c>
      <c r="UPG38" s="81" t="str">
        <f>CONCATENATE(Inhalt_K7!UPH52,"   ",Inhalt_K7!UPI52)</f>
        <v xml:space="preserve">   </v>
      </c>
      <c r="UPH38" s="81" t="str">
        <f>CONCATENATE(Inhalt_K7!UPI52,"   ",Inhalt_K7!UPJ52)</f>
        <v xml:space="preserve">   </v>
      </c>
      <c r="UPI38" s="81" t="str">
        <f>CONCATENATE(Inhalt_K7!UPJ52,"   ",Inhalt_K7!UPK52)</f>
        <v xml:space="preserve">   </v>
      </c>
      <c r="UPJ38" s="81" t="str">
        <f>CONCATENATE(Inhalt_K7!UPK52,"   ",Inhalt_K7!UPL52)</f>
        <v xml:space="preserve">   </v>
      </c>
      <c r="UPK38" s="81" t="str">
        <f>CONCATENATE(Inhalt_K7!UPL52,"   ",Inhalt_K7!UPM52)</f>
        <v xml:space="preserve">   </v>
      </c>
      <c r="UPL38" s="81" t="str">
        <f>CONCATENATE(Inhalt_K7!UPM52,"   ",Inhalt_K7!UPN52)</f>
        <v xml:space="preserve">   </v>
      </c>
      <c r="UPM38" s="81" t="str">
        <f>CONCATENATE(Inhalt_K7!UPN52,"   ",Inhalt_K7!UPO52)</f>
        <v xml:space="preserve">   </v>
      </c>
      <c r="UPN38" s="81" t="str">
        <f>CONCATENATE(Inhalt_K7!UPO52,"   ",Inhalt_K7!UPP52)</f>
        <v xml:space="preserve">   </v>
      </c>
      <c r="UPO38" s="81" t="str">
        <f>CONCATENATE(Inhalt_K7!UPP52,"   ",Inhalt_K7!UPQ52)</f>
        <v xml:space="preserve">   </v>
      </c>
      <c r="UPP38" s="81" t="str">
        <f>CONCATENATE(Inhalt_K7!UPQ52,"   ",Inhalt_K7!UPR52)</f>
        <v xml:space="preserve">   </v>
      </c>
      <c r="UPQ38" s="81" t="str">
        <f>CONCATENATE(Inhalt_K7!UPR52,"   ",Inhalt_K7!UPS52)</f>
        <v xml:space="preserve">   </v>
      </c>
      <c r="UPR38" s="81" t="str">
        <f>CONCATENATE(Inhalt_K7!UPS52,"   ",Inhalt_K7!UPT52)</f>
        <v xml:space="preserve">   </v>
      </c>
      <c r="UPS38" s="81" t="str">
        <f>CONCATENATE(Inhalt_K7!UPT52,"   ",Inhalt_K7!UPU52)</f>
        <v xml:space="preserve">   </v>
      </c>
      <c r="UPT38" s="81" t="str">
        <f>CONCATENATE(Inhalt_K7!UPU52,"   ",Inhalt_K7!UPV52)</f>
        <v xml:space="preserve">   </v>
      </c>
      <c r="UPU38" s="81" t="str">
        <f>CONCATENATE(Inhalt_K7!UPV52,"   ",Inhalt_K7!UPW52)</f>
        <v xml:space="preserve">   </v>
      </c>
      <c r="UPV38" s="81" t="str">
        <f>CONCATENATE(Inhalt_K7!UPW52,"   ",Inhalt_K7!UPX52)</f>
        <v xml:space="preserve">   </v>
      </c>
      <c r="UPW38" s="81" t="str">
        <f>CONCATENATE(Inhalt_K7!UPX52,"   ",Inhalt_K7!UPY52)</f>
        <v xml:space="preserve">   </v>
      </c>
      <c r="UPX38" s="81" t="str">
        <f>CONCATENATE(Inhalt_K7!UPY52,"   ",Inhalt_K7!UPZ52)</f>
        <v xml:space="preserve">   </v>
      </c>
      <c r="UPY38" s="81" t="str">
        <f>CONCATENATE(Inhalt_K7!UPZ52,"   ",Inhalt_K7!UQA52)</f>
        <v xml:space="preserve">   </v>
      </c>
      <c r="UPZ38" s="81" t="str">
        <f>CONCATENATE(Inhalt_K7!UQA52,"   ",Inhalt_K7!UQB52)</f>
        <v xml:space="preserve">   </v>
      </c>
      <c r="UQA38" s="81" t="str">
        <f>CONCATENATE(Inhalt_K7!UQB52,"   ",Inhalt_K7!UQC52)</f>
        <v xml:space="preserve">   </v>
      </c>
      <c r="UQB38" s="81" t="str">
        <f>CONCATENATE(Inhalt_K7!UQC52,"   ",Inhalt_K7!UQD52)</f>
        <v xml:space="preserve">   </v>
      </c>
      <c r="UQC38" s="81" t="str">
        <f>CONCATENATE(Inhalt_K7!UQD52,"   ",Inhalt_K7!UQE52)</f>
        <v xml:space="preserve">   </v>
      </c>
      <c r="UQD38" s="81" t="str">
        <f>CONCATENATE(Inhalt_K7!UQE52,"   ",Inhalt_K7!UQF52)</f>
        <v xml:space="preserve">   </v>
      </c>
      <c r="UQE38" s="81" t="str">
        <f>CONCATENATE(Inhalt_K7!UQF52,"   ",Inhalt_K7!UQG52)</f>
        <v xml:space="preserve">   </v>
      </c>
      <c r="UQF38" s="81" t="str">
        <f>CONCATENATE(Inhalt_K7!UQG52,"   ",Inhalt_K7!UQH52)</f>
        <v xml:space="preserve">   </v>
      </c>
      <c r="UQG38" s="81" t="str">
        <f>CONCATENATE(Inhalt_K7!UQH52,"   ",Inhalt_K7!UQI52)</f>
        <v xml:space="preserve">   </v>
      </c>
      <c r="UQH38" s="81" t="str">
        <f>CONCATENATE(Inhalt_K7!UQI52,"   ",Inhalt_K7!UQJ52)</f>
        <v xml:space="preserve">   </v>
      </c>
      <c r="UQI38" s="81" t="str">
        <f>CONCATENATE(Inhalt_K7!UQJ52,"   ",Inhalt_K7!UQK52)</f>
        <v xml:space="preserve">   </v>
      </c>
      <c r="UQJ38" s="81" t="str">
        <f>CONCATENATE(Inhalt_K7!UQK52,"   ",Inhalt_K7!UQL52)</f>
        <v xml:space="preserve">   </v>
      </c>
      <c r="UQK38" s="81" t="str">
        <f>CONCATENATE(Inhalt_K7!UQL52,"   ",Inhalt_K7!UQM52)</f>
        <v xml:space="preserve">   </v>
      </c>
      <c r="UQL38" s="81" t="str">
        <f>CONCATENATE(Inhalt_K7!UQM52,"   ",Inhalt_K7!UQN52)</f>
        <v xml:space="preserve">   </v>
      </c>
      <c r="UQM38" s="81" t="str">
        <f>CONCATENATE(Inhalt_K7!UQN52,"   ",Inhalt_K7!UQO52)</f>
        <v xml:space="preserve">   </v>
      </c>
      <c r="UQN38" s="81" t="str">
        <f>CONCATENATE(Inhalt_K7!UQO52,"   ",Inhalt_K7!UQP52)</f>
        <v xml:space="preserve">   </v>
      </c>
      <c r="UQO38" s="81" t="str">
        <f>CONCATENATE(Inhalt_K7!UQP52,"   ",Inhalt_K7!UQQ52)</f>
        <v xml:space="preserve">   </v>
      </c>
      <c r="UQP38" s="81" t="str">
        <f>CONCATENATE(Inhalt_K7!UQQ52,"   ",Inhalt_K7!UQR52)</f>
        <v xml:space="preserve">   </v>
      </c>
      <c r="UQQ38" s="81" t="str">
        <f>CONCATENATE(Inhalt_K7!UQR52,"   ",Inhalt_K7!UQS52)</f>
        <v xml:space="preserve">   </v>
      </c>
      <c r="UQR38" s="81" t="str">
        <f>CONCATENATE(Inhalt_K7!UQS52,"   ",Inhalt_K7!UQT52)</f>
        <v xml:space="preserve">   </v>
      </c>
      <c r="UQS38" s="81" t="str">
        <f>CONCATENATE(Inhalt_K7!UQT52,"   ",Inhalt_K7!UQU52)</f>
        <v xml:space="preserve">   </v>
      </c>
      <c r="UQT38" s="81" t="str">
        <f>CONCATENATE(Inhalt_K7!UQU52,"   ",Inhalt_K7!UQV52)</f>
        <v xml:space="preserve">   </v>
      </c>
      <c r="UQU38" s="81" t="str">
        <f>CONCATENATE(Inhalt_K7!UQV52,"   ",Inhalt_K7!UQW52)</f>
        <v xml:space="preserve">   </v>
      </c>
      <c r="UQV38" s="81" t="str">
        <f>CONCATENATE(Inhalt_K7!UQW52,"   ",Inhalt_K7!UQX52)</f>
        <v xml:space="preserve">   </v>
      </c>
      <c r="UQW38" s="81" t="str">
        <f>CONCATENATE(Inhalt_K7!UQX52,"   ",Inhalt_K7!UQY52)</f>
        <v xml:space="preserve">   </v>
      </c>
      <c r="UQX38" s="81" t="str">
        <f>CONCATENATE(Inhalt_K7!UQY52,"   ",Inhalt_K7!UQZ52)</f>
        <v xml:space="preserve">   </v>
      </c>
      <c r="UQY38" s="81" t="str">
        <f>CONCATENATE(Inhalt_K7!UQZ52,"   ",Inhalt_K7!URA52)</f>
        <v xml:space="preserve">   </v>
      </c>
      <c r="UQZ38" s="81" t="str">
        <f>CONCATENATE(Inhalt_K7!URA52,"   ",Inhalt_K7!URB52)</f>
        <v xml:space="preserve">   </v>
      </c>
      <c r="URA38" s="81" t="str">
        <f>CONCATENATE(Inhalt_K7!URB52,"   ",Inhalt_K7!URC52)</f>
        <v xml:space="preserve">   </v>
      </c>
      <c r="URB38" s="81" t="str">
        <f>CONCATENATE(Inhalt_K7!URC52,"   ",Inhalt_K7!URD52)</f>
        <v xml:space="preserve">   </v>
      </c>
      <c r="URC38" s="81" t="str">
        <f>CONCATENATE(Inhalt_K7!URD52,"   ",Inhalt_K7!URE52)</f>
        <v xml:space="preserve">   </v>
      </c>
      <c r="URD38" s="81" t="str">
        <f>CONCATENATE(Inhalt_K7!URE52,"   ",Inhalt_K7!URF52)</f>
        <v xml:space="preserve">   </v>
      </c>
      <c r="URE38" s="81" t="str">
        <f>CONCATENATE(Inhalt_K7!URF52,"   ",Inhalt_K7!URG52)</f>
        <v xml:space="preserve">   </v>
      </c>
      <c r="URF38" s="81" t="str">
        <f>CONCATENATE(Inhalt_K7!URG52,"   ",Inhalt_K7!URH52)</f>
        <v xml:space="preserve">   </v>
      </c>
      <c r="URG38" s="81" t="str">
        <f>CONCATENATE(Inhalt_K7!URH52,"   ",Inhalt_K7!URI52)</f>
        <v xml:space="preserve">   </v>
      </c>
      <c r="URH38" s="81" t="str">
        <f>CONCATENATE(Inhalt_K7!URI52,"   ",Inhalt_K7!URJ52)</f>
        <v xml:space="preserve">   </v>
      </c>
      <c r="URI38" s="81" t="str">
        <f>CONCATENATE(Inhalt_K7!URJ52,"   ",Inhalt_K7!URK52)</f>
        <v xml:space="preserve">   </v>
      </c>
      <c r="URJ38" s="81" t="str">
        <f>CONCATENATE(Inhalt_K7!URK52,"   ",Inhalt_K7!URL52)</f>
        <v xml:space="preserve">   </v>
      </c>
      <c r="URK38" s="81" t="str">
        <f>CONCATENATE(Inhalt_K7!URL52,"   ",Inhalt_K7!URM52)</f>
        <v xml:space="preserve">   </v>
      </c>
      <c r="URL38" s="81" t="str">
        <f>CONCATENATE(Inhalt_K7!URM52,"   ",Inhalt_K7!URN52)</f>
        <v xml:space="preserve">   </v>
      </c>
      <c r="URM38" s="81" t="str">
        <f>CONCATENATE(Inhalt_K7!URN52,"   ",Inhalt_K7!URO52)</f>
        <v xml:space="preserve">   </v>
      </c>
      <c r="URN38" s="81" t="str">
        <f>CONCATENATE(Inhalt_K7!URO52,"   ",Inhalt_K7!URP52)</f>
        <v xml:space="preserve">   </v>
      </c>
      <c r="URO38" s="81" t="str">
        <f>CONCATENATE(Inhalt_K7!URP52,"   ",Inhalt_K7!URQ52)</f>
        <v xml:space="preserve">   </v>
      </c>
      <c r="URP38" s="81" t="str">
        <f>CONCATENATE(Inhalt_K7!URQ52,"   ",Inhalt_K7!URR52)</f>
        <v xml:space="preserve">   </v>
      </c>
      <c r="URQ38" s="81" t="str">
        <f>CONCATENATE(Inhalt_K7!URR52,"   ",Inhalt_K7!URS52)</f>
        <v xml:space="preserve">   </v>
      </c>
      <c r="URR38" s="81" t="str">
        <f>CONCATENATE(Inhalt_K7!URS52,"   ",Inhalt_K7!URT52)</f>
        <v xml:space="preserve">   </v>
      </c>
      <c r="URS38" s="81" t="str">
        <f>CONCATENATE(Inhalt_K7!URT52,"   ",Inhalt_K7!URU52)</f>
        <v xml:space="preserve">   </v>
      </c>
      <c r="URT38" s="81" t="str">
        <f>CONCATENATE(Inhalt_K7!URU52,"   ",Inhalt_K7!URV52)</f>
        <v xml:space="preserve">   </v>
      </c>
      <c r="URU38" s="81" t="str">
        <f>CONCATENATE(Inhalt_K7!URV52,"   ",Inhalt_K7!URW52)</f>
        <v xml:space="preserve">   </v>
      </c>
      <c r="URV38" s="81" t="str">
        <f>CONCATENATE(Inhalt_K7!URW52,"   ",Inhalt_K7!URX52)</f>
        <v xml:space="preserve">   </v>
      </c>
      <c r="URW38" s="81" t="str">
        <f>CONCATENATE(Inhalt_K7!URX52,"   ",Inhalt_K7!URY52)</f>
        <v xml:space="preserve">   </v>
      </c>
      <c r="URX38" s="81" t="str">
        <f>CONCATENATE(Inhalt_K7!URY52,"   ",Inhalt_K7!URZ52)</f>
        <v xml:space="preserve">   </v>
      </c>
      <c r="URY38" s="81" t="str">
        <f>CONCATENATE(Inhalt_K7!URZ52,"   ",Inhalt_K7!USA52)</f>
        <v xml:space="preserve">   </v>
      </c>
      <c r="URZ38" s="81" t="str">
        <f>CONCATENATE(Inhalt_K7!USA52,"   ",Inhalt_K7!USB52)</f>
        <v xml:space="preserve">   </v>
      </c>
      <c r="USA38" s="81" t="str">
        <f>CONCATENATE(Inhalt_K7!USB52,"   ",Inhalt_K7!USC52)</f>
        <v xml:space="preserve">   </v>
      </c>
      <c r="USB38" s="81" t="str">
        <f>CONCATENATE(Inhalt_K7!USC52,"   ",Inhalt_K7!USD52)</f>
        <v xml:space="preserve">   </v>
      </c>
      <c r="USC38" s="81" t="str">
        <f>CONCATENATE(Inhalt_K7!USD52,"   ",Inhalt_K7!USE52)</f>
        <v xml:space="preserve">   </v>
      </c>
      <c r="USD38" s="81" t="str">
        <f>CONCATENATE(Inhalt_K7!USE52,"   ",Inhalt_K7!USF52)</f>
        <v xml:space="preserve">   </v>
      </c>
      <c r="USE38" s="81" t="str">
        <f>CONCATENATE(Inhalt_K7!USF52,"   ",Inhalt_K7!USG52)</f>
        <v xml:space="preserve">   </v>
      </c>
      <c r="USF38" s="81" t="str">
        <f>CONCATENATE(Inhalt_K7!USG52,"   ",Inhalt_K7!USH52)</f>
        <v xml:space="preserve">   </v>
      </c>
      <c r="USG38" s="81" t="str">
        <f>CONCATENATE(Inhalt_K7!USH52,"   ",Inhalt_K7!USI52)</f>
        <v xml:space="preserve">   </v>
      </c>
      <c r="USH38" s="81" t="str">
        <f>CONCATENATE(Inhalt_K7!USI52,"   ",Inhalt_K7!USJ52)</f>
        <v xml:space="preserve">   </v>
      </c>
      <c r="USI38" s="81" t="str">
        <f>CONCATENATE(Inhalt_K7!USJ52,"   ",Inhalt_K7!USK52)</f>
        <v xml:space="preserve">   </v>
      </c>
      <c r="USJ38" s="81" t="str">
        <f>CONCATENATE(Inhalt_K7!USK52,"   ",Inhalt_K7!USL52)</f>
        <v xml:space="preserve">   </v>
      </c>
      <c r="USK38" s="81" t="str">
        <f>CONCATENATE(Inhalt_K7!USL52,"   ",Inhalt_K7!USM52)</f>
        <v xml:space="preserve">   </v>
      </c>
      <c r="USL38" s="81" t="str">
        <f>CONCATENATE(Inhalt_K7!USM52,"   ",Inhalt_K7!USN52)</f>
        <v xml:space="preserve">   </v>
      </c>
      <c r="USM38" s="81" t="str">
        <f>CONCATENATE(Inhalt_K7!USN52,"   ",Inhalt_K7!USO52)</f>
        <v xml:space="preserve">   </v>
      </c>
      <c r="USN38" s="81" t="str">
        <f>CONCATENATE(Inhalt_K7!USO52,"   ",Inhalt_K7!USP52)</f>
        <v xml:space="preserve">   </v>
      </c>
      <c r="USO38" s="81" t="str">
        <f>CONCATENATE(Inhalt_K7!USP52,"   ",Inhalt_K7!USQ52)</f>
        <v xml:space="preserve">   </v>
      </c>
      <c r="USP38" s="81" t="str">
        <f>CONCATENATE(Inhalt_K7!USQ52,"   ",Inhalt_K7!USR52)</f>
        <v xml:space="preserve">   </v>
      </c>
      <c r="USQ38" s="81" t="str">
        <f>CONCATENATE(Inhalt_K7!USR52,"   ",Inhalt_K7!USS52)</f>
        <v xml:space="preserve">   </v>
      </c>
      <c r="USR38" s="81" t="str">
        <f>CONCATENATE(Inhalt_K7!USS52,"   ",Inhalt_K7!UST52)</f>
        <v xml:space="preserve">   </v>
      </c>
      <c r="USS38" s="81" t="str">
        <f>CONCATENATE(Inhalt_K7!UST52,"   ",Inhalt_K7!USU52)</f>
        <v xml:space="preserve">   </v>
      </c>
      <c r="UST38" s="81" t="str">
        <f>CONCATENATE(Inhalt_K7!USU52,"   ",Inhalt_K7!USV52)</f>
        <v xml:space="preserve">   </v>
      </c>
      <c r="USU38" s="81" t="str">
        <f>CONCATENATE(Inhalt_K7!USV52,"   ",Inhalt_K7!USW52)</f>
        <v xml:space="preserve">   </v>
      </c>
      <c r="USV38" s="81" t="str">
        <f>CONCATENATE(Inhalt_K7!USW52,"   ",Inhalt_K7!USX52)</f>
        <v xml:space="preserve">   </v>
      </c>
      <c r="USW38" s="81" t="str">
        <f>CONCATENATE(Inhalt_K7!USX52,"   ",Inhalt_K7!USY52)</f>
        <v xml:space="preserve">   </v>
      </c>
      <c r="USX38" s="81" t="str">
        <f>CONCATENATE(Inhalt_K7!USY52,"   ",Inhalt_K7!USZ52)</f>
        <v xml:space="preserve">   </v>
      </c>
      <c r="USY38" s="81" t="str">
        <f>CONCATENATE(Inhalt_K7!USZ52,"   ",Inhalt_K7!UTA52)</f>
        <v xml:space="preserve">   </v>
      </c>
      <c r="USZ38" s="81" t="str">
        <f>CONCATENATE(Inhalt_K7!UTA52,"   ",Inhalt_K7!UTB52)</f>
        <v xml:space="preserve">   </v>
      </c>
      <c r="UTA38" s="81" t="str">
        <f>CONCATENATE(Inhalt_K7!UTB52,"   ",Inhalt_K7!UTC52)</f>
        <v xml:space="preserve">   </v>
      </c>
      <c r="UTB38" s="81" t="str">
        <f>CONCATENATE(Inhalt_K7!UTC52,"   ",Inhalt_K7!UTD52)</f>
        <v xml:space="preserve">   </v>
      </c>
      <c r="UTC38" s="81" t="str">
        <f>CONCATENATE(Inhalt_K7!UTD52,"   ",Inhalt_K7!UTE52)</f>
        <v xml:space="preserve">   </v>
      </c>
      <c r="UTD38" s="81" t="str">
        <f>CONCATENATE(Inhalt_K7!UTE52,"   ",Inhalt_K7!UTF52)</f>
        <v xml:space="preserve">   </v>
      </c>
      <c r="UTE38" s="81" t="str">
        <f>CONCATENATE(Inhalt_K7!UTF52,"   ",Inhalt_K7!UTG52)</f>
        <v xml:space="preserve">   </v>
      </c>
      <c r="UTF38" s="81" t="str">
        <f>CONCATENATE(Inhalt_K7!UTG52,"   ",Inhalt_K7!UTH52)</f>
        <v xml:space="preserve">   </v>
      </c>
      <c r="UTG38" s="81" t="str">
        <f>CONCATENATE(Inhalt_K7!UTH52,"   ",Inhalt_K7!UTI52)</f>
        <v xml:space="preserve">   </v>
      </c>
      <c r="UTH38" s="81" t="str">
        <f>CONCATENATE(Inhalt_K7!UTI52,"   ",Inhalt_K7!UTJ52)</f>
        <v xml:space="preserve">   </v>
      </c>
      <c r="UTI38" s="81" t="str">
        <f>CONCATENATE(Inhalt_K7!UTJ52,"   ",Inhalt_K7!UTK52)</f>
        <v xml:space="preserve">   </v>
      </c>
      <c r="UTJ38" s="81" t="str">
        <f>CONCATENATE(Inhalt_K7!UTK52,"   ",Inhalt_K7!UTL52)</f>
        <v xml:space="preserve">   </v>
      </c>
      <c r="UTK38" s="81" t="str">
        <f>CONCATENATE(Inhalt_K7!UTL52,"   ",Inhalt_K7!UTM52)</f>
        <v xml:space="preserve">   </v>
      </c>
      <c r="UTL38" s="81" t="str">
        <f>CONCATENATE(Inhalt_K7!UTM52,"   ",Inhalt_K7!UTN52)</f>
        <v xml:space="preserve">   </v>
      </c>
      <c r="UTM38" s="81" t="str">
        <f>CONCATENATE(Inhalt_K7!UTN52,"   ",Inhalt_K7!UTO52)</f>
        <v xml:space="preserve">   </v>
      </c>
      <c r="UTN38" s="81" t="str">
        <f>CONCATENATE(Inhalt_K7!UTO52,"   ",Inhalt_K7!UTP52)</f>
        <v xml:space="preserve">   </v>
      </c>
      <c r="UTO38" s="81" t="str">
        <f>CONCATENATE(Inhalt_K7!UTP52,"   ",Inhalt_K7!UTQ52)</f>
        <v xml:space="preserve">   </v>
      </c>
      <c r="UTP38" s="81" t="str">
        <f>CONCATENATE(Inhalt_K7!UTQ52,"   ",Inhalt_K7!UTR52)</f>
        <v xml:space="preserve">   </v>
      </c>
      <c r="UTQ38" s="81" t="str">
        <f>CONCATENATE(Inhalt_K7!UTR52,"   ",Inhalt_K7!UTS52)</f>
        <v xml:space="preserve">   </v>
      </c>
      <c r="UTR38" s="81" t="str">
        <f>CONCATENATE(Inhalt_K7!UTS52,"   ",Inhalt_K7!UTT52)</f>
        <v xml:space="preserve">   </v>
      </c>
      <c r="UTS38" s="81" t="str">
        <f>CONCATENATE(Inhalt_K7!UTT52,"   ",Inhalt_K7!UTU52)</f>
        <v xml:space="preserve">   </v>
      </c>
      <c r="UTT38" s="81" t="str">
        <f>CONCATENATE(Inhalt_K7!UTU52,"   ",Inhalt_K7!UTV52)</f>
        <v xml:space="preserve">   </v>
      </c>
      <c r="UTU38" s="81" t="str">
        <f>CONCATENATE(Inhalt_K7!UTV52,"   ",Inhalt_K7!UTW52)</f>
        <v xml:space="preserve">   </v>
      </c>
      <c r="UTV38" s="81" t="str">
        <f>CONCATENATE(Inhalt_K7!UTW52,"   ",Inhalt_K7!UTX52)</f>
        <v xml:space="preserve">   </v>
      </c>
      <c r="UTW38" s="81" t="str">
        <f>CONCATENATE(Inhalt_K7!UTX52,"   ",Inhalt_K7!UTY52)</f>
        <v xml:space="preserve">   </v>
      </c>
      <c r="UTX38" s="81" t="str">
        <f>CONCATENATE(Inhalt_K7!UTY52,"   ",Inhalt_K7!UTZ52)</f>
        <v xml:space="preserve">   </v>
      </c>
      <c r="UTY38" s="81" t="str">
        <f>CONCATENATE(Inhalt_K7!UTZ52,"   ",Inhalt_K7!UUA52)</f>
        <v xml:space="preserve">   </v>
      </c>
      <c r="UTZ38" s="81" t="str">
        <f>CONCATENATE(Inhalt_K7!UUA52,"   ",Inhalt_K7!UUB52)</f>
        <v xml:space="preserve">   </v>
      </c>
      <c r="UUA38" s="81" t="str">
        <f>CONCATENATE(Inhalt_K7!UUB52,"   ",Inhalt_K7!UUC52)</f>
        <v xml:space="preserve">   </v>
      </c>
      <c r="UUB38" s="81" t="str">
        <f>CONCATENATE(Inhalt_K7!UUC52,"   ",Inhalt_K7!UUD52)</f>
        <v xml:space="preserve">   </v>
      </c>
      <c r="UUC38" s="81" t="str">
        <f>CONCATENATE(Inhalt_K7!UUD52,"   ",Inhalt_K7!UUE52)</f>
        <v xml:space="preserve">   </v>
      </c>
      <c r="UUD38" s="81" t="str">
        <f>CONCATENATE(Inhalt_K7!UUE52,"   ",Inhalt_K7!UUF52)</f>
        <v xml:space="preserve">   </v>
      </c>
      <c r="UUE38" s="81" t="str">
        <f>CONCATENATE(Inhalt_K7!UUF52,"   ",Inhalt_K7!UUG52)</f>
        <v xml:space="preserve">   </v>
      </c>
      <c r="UUF38" s="81" t="str">
        <f>CONCATENATE(Inhalt_K7!UUG52,"   ",Inhalt_K7!UUH52)</f>
        <v xml:space="preserve">   </v>
      </c>
      <c r="UUG38" s="81" t="str">
        <f>CONCATENATE(Inhalt_K7!UUH52,"   ",Inhalt_K7!UUI52)</f>
        <v xml:space="preserve">   </v>
      </c>
      <c r="UUH38" s="81" t="str">
        <f>CONCATENATE(Inhalt_K7!UUI52,"   ",Inhalt_K7!UUJ52)</f>
        <v xml:space="preserve">   </v>
      </c>
      <c r="UUI38" s="81" t="str">
        <f>CONCATENATE(Inhalt_K7!UUJ52,"   ",Inhalt_K7!UUK52)</f>
        <v xml:space="preserve">   </v>
      </c>
      <c r="UUJ38" s="81" t="str">
        <f>CONCATENATE(Inhalt_K7!UUK52,"   ",Inhalt_K7!UUL52)</f>
        <v xml:space="preserve">   </v>
      </c>
      <c r="UUK38" s="81" t="str">
        <f>CONCATENATE(Inhalt_K7!UUL52,"   ",Inhalt_K7!UUM52)</f>
        <v xml:space="preserve">   </v>
      </c>
      <c r="UUL38" s="81" t="str">
        <f>CONCATENATE(Inhalt_K7!UUM52,"   ",Inhalt_K7!UUN52)</f>
        <v xml:space="preserve">   </v>
      </c>
      <c r="UUM38" s="81" t="str">
        <f>CONCATENATE(Inhalt_K7!UUN52,"   ",Inhalt_K7!UUO52)</f>
        <v xml:space="preserve">   </v>
      </c>
      <c r="UUN38" s="81" t="str">
        <f>CONCATENATE(Inhalt_K7!UUO52,"   ",Inhalt_K7!UUP52)</f>
        <v xml:space="preserve">   </v>
      </c>
      <c r="UUO38" s="81" t="str">
        <f>CONCATENATE(Inhalt_K7!UUP52,"   ",Inhalt_K7!UUQ52)</f>
        <v xml:space="preserve">   </v>
      </c>
      <c r="UUP38" s="81" t="str">
        <f>CONCATENATE(Inhalt_K7!UUQ52,"   ",Inhalt_K7!UUR52)</f>
        <v xml:space="preserve">   </v>
      </c>
      <c r="UUQ38" s="81" t="str">
        <f>CONCATENATE(Inhalt_K7!UUR52,"   ",Inhalt_K7!UUS52)</f>
        <v xml:space="preserve">   </v>
      </c>
      <c r="UUR38" s="81" t="str">
        <f>CONCATENATE(Inhalt_K7!UUS52,"   ",Inhalt_K7!UUT52)</f>
        <v xml:space="preserve">   </v>
      </c>
      <c r="UUS38" s="81" t="str">
        <f>CONCATENATE(Inhalt_K7!UUT52,"   ",Inhalt_K7!UUU52)</f>
        <v xml:space="preserve">   </v>
      </c>
      <c r="UUT38" s="81" t="str">
        <f>CONCATENATE(Inhalt_K7!UUU52,"   ",Inhalt_K7!UUV52)</f>
        <v xml:space="preserve">   </v>
      </c>
      <c r="UUU38" s="81" t="str">
        <f>CONCATENATE(Inhalt_K7!UUV52,"   ",Inhalt_K7!UUW52)</f>
        <v xml:space="preserve">   </v>
      </c>
      <c r="UUV38" s="81" t="str">
        <f>CONCATENATE(Inhalt_K7!UUW52,"   ",Inhalt_K7!UUX52)</f>
        <v xml:space="preserve">   </v>
      </c>
      <c r="UUW38" s="81" t="str">
        <f>CONCATENATE(Inhalt_K7!UUX52,"   ",Inhalt_K7!UUY52)</f>
        <v xml:space="preserve">   </v>
      </c>
      <c r="UUX38" s="81" t="str">
        <f>CONCATENATE(Inhalt_K7!UUY52,"   ",Inhalt_K7!UUZ52)</f>
        <v xml:space="preserve">   </v>
      </c>
      <c r="UUY38" s="81" t="str">
        <f>CONCATENATE(Inhalt_K7!UUZ52,"   ",Inhalt_K7!UVA52)</f>
        <v xml:space="preserve">   </v>
      </c>
      <c r="UUZ38" s="81" t="str">
        <f>CONCATENATE(Inhalt_K7!UVA52,"   ",Inhalt_K7!UVB52)</f>
        <v xml:space="preserve">   </v>
      </c>
      <c r="UVA38" s="81" t="str">
        <f>CONCATENATE(Inhalt_K7!UVB52,"   ",Inhalt_K7!UVC52)</f>
        <v xml:space="preserve">   </v>
      </c>
      <c r="UVB38" s="81" t="str">
        <f>CONCATENATE(Inhalt_K7!UVC52,"   ",Inhalt_K7!UVD52)</f>
        <v xml:space="preserve">   </v>
      </c>
      <c r="UVC38" s="81" t="str">
        <f>CONCATENATE(Inhalt_K7!UVD52,"   ",Inhalt_K7!UVE52)</f>
        <v xml:space="preserve">   </v>
      </c>
      <c r="UVD38" s="81" t="str">
        <f>CONCATENATE(Inhalt_K7!UVE52,"   ",Inhalt_K7!UVF52)</f>
        <v xml:space="preserve">   </v>
      </c>
      <c r="UVE38" s="81" t="str">
        <f>CONCATENATE(Inhalt_K7!UVF52,"   ",Inhalt_K7!UVG52)</f>
        <v xml:space="preserve">   </v>
      </c>
      <c r="UVF38" s="81" t="str">
        <f>CONCATENATE(Inhalt_K7!UVG52,"   ",Inhalt_K7!UVH52)</f>
        <v xml:space="preserve">   </v>
      </c>
      <c r="UVG38" s="81" t="str">
        <f>CONCATENATE(Inhalt_K7!UVH52,"   ",Inhalt_K7!UVI52)</f>
        <v xml:space="preserve">   </v>
      </c>
      <c r="UVH38" s="81" t="str">
        <f>CONCATENATE(Inhalt_K7!UVI52,"   ",Inhalt_K7!UVJ52)</f>
        <v xml:space="preserve">   </v>
      </c>
      <c r="UVI38" s="81" t="str">
        <f>CONCATENATE(Inhalt_K7!UVJ52,"   ",Inhalt_K7!UVK52)</f>
        <v xml:space="preserve">   </v>
      </c>
      <c r="UVJ38" s="81" t="str">
        <f>CONCATENATE(Inhalt_K7!UVK52,"   ",Inhalt_K7!UVL52)</f>
        <v xml:space="preserve">   </v>
      </c>
      <c r="UVK38" s="81" t="str">
        <f>CONCATENATE(Inhalt_K7!UVL52,"   ",Inhalt_K7!UVM52)</f>
        <v xml:space="preserve">   </v>
      </c>
      <c r="UVL38" s="81" t="str">
        <f>CONCATENATE(Inhalt_K7!UVM52,"   ",Inhalt_K7!UVN52)</f>
        <v xml:space="preserve">   </v>
      </c>
      <c r="UVM38" s="81" t="str">
        <f>CONCATENATE(Inhalt_K7!UVN52,"   ",Inhalt_K7!UVO52)</f>
        <v xml:space="preserve">   </v>
      </c>
      <c r="UVN38" s="81" t="str">
        <f>CONCATENATE(Inhalt_K7!UVO52,"   ",Inhalt_K7!UVP52)</f>
        <v xml:space="preserve">   </v>
      </c>
      <c r="UVO38" s="81" t="str">
        <f>CONCATENATE(Inhalt_K7!UVP52,"   ",Inhalt_K7!UVQ52)</f>
        <v xml:space="preserve">   </v>
      </c>
      <c r="UVP38" s="81" t="str">
        <f>CONCATENATE(Inhalt_K7!UVQ52,"   ",Inhalt_K7!UVR52)</f>
        <v xml:space="preserve">   </v>
      </c>
      <c r="UVQ38" s="81" t="str">
        <f>CONCATENATE(Inhalt_K7!UVR52,"   ",Inhalt_K7!UVS52)</f>
        <v xml:space="preserve">   </v>
      </c>
      <c r="UVR38" s="81" t="str">
        <f>CONCATENATE(Inhalt_K7!UVS52,"   ",Inhalt_K7!UVT52)</f>
        <v xml:space="preserve">   </v>
      </c>
      <c r="UVS38" s="81" t="str">
        <f>CONCATENATE(Inhalt_K7!UVT52,"   ",Inhalt_K7!UVU52)</f>
        <v xml:space="preserve">   </v>
      </c>
      <c r="UVT38" s="81" t="str">
        <f>CONCATENATE(Inhalt_K7!UVU52,"   ",Inhalt_K7!UVV52)</f>
        <v xml:space="preserve">   </v>
      </c>
      <c r="UVU38" s="81" t="str">
        <f>CONCATENATE(Inhalt_K7!UVV52,"   ",Inhalt_K7!UVW52)</f>
        <v xml:space="preserve">   </v>
      </c>
      <c r="UVV38" s="81" t="str">
        <f>CONCATENATE(Inhalt_K7!UVW52,"   ",Inhalt_K7!UVX52)</f>
        <v xml:space="preserve">   </v>
      </c>
      <c r="UVW38" s="81" t="str">
        <f>CONCATENATE(Inhalt_K7!UVX52,"   ",Inhalt_K7!UVY52)</f>
        <v xml:space="preserve">   </v>
      </c>
      <c r="UVX38" s="81" t="str">
        <f>CONCATENATE(Inhalt_K7!UVY52,"   ",Inhalt_K7!UVZ52)</f>
        <v xml:space="preserve">   </v>
      </c>
      <c r="UVY38" s="81" t="str">
        <f>CONCATENATE(Inhalt_K7!UVZ52,"   ",Inhalt_K7!UWA52)</f>
        <v xml:space="preserve">   </v>
      </c>
      <c r="UVZ38" s="81" t="str">
        <f>CONCATENATE(Inhalt_K7!UWA52,"   ",Inhalt_K7!UWB52)</f>
        <v xml:space="preserve">   </v>
      </c>
      <c r="UWA38" s="81" t="str">
        <f>CONCATENATE(Inhalt_K7!UWB52,"   ",Inhalt_K7!UWC52)</f>
        <v xml:space="preserve">   </v>
      </c>
      <c r="UWB38" s="81" t="str">
        <f>CONCATENATE(Inhalt_K7!UWC52,"   ",Inhalt_K7!UWD52)</f>
        <v xml:space="preserve">   </v>
      </c>
      <c r="UWC38" s="81" t="str">
        <f>CONCATENATE(Inhalt_K7!UWD52,"   ",Inhalt_K7!UWE52)</f>
        <v xml:space="preserve">   </v>
      </c>
      <c r="UWD38" s="81" t="str">
        <f>CONCATENATE(Inhalt_K7!UWE52,"   ",Inhalt_K7!UWF52)</f>
        <v xml:space="preserve">   </v>
      </c>
      <c r="UWE38" s="81" t="str">
        <f>CONCATENATE(Inhalt_K7!UWF52,"   ",Inhalt_K7!UWG52)</f>
        <v xml:space="preserve">   </v>
      </c>
      <c r="UWF38" s="81" t="str">
        <f>CONCATENATE(Inhalt_K7!UWG52,"   ",Inhalt_K7!UWH52)</f>
        <v xml:space="preserve">   </v>
      </c>
      <c r="UWG38" s="81" t="str">
        <f>CONCATENATE(Inhalt_K7!UWH52,"   ",Inhalt_K7!UWI52)</f>
        <v xml:space="preserve">   </v>
      </c>
      <c r="UWH38" s="81" t="str">
        <f>CONCATENATE(Inhalt_K7!UWI52,"   ",Inhalt_K7!UWJ52)</f>
        <v xml:space="preserve">   </v>
      </c>
      <c r="UWI38" s="81" t="str">
        <f>CONCATENATE(Inhalt_K7!UWJ52,"   ",Inhalt_K7!UWK52)</f>
        <v xml:space="preserve">   </v>
      </c>
      <c r="UWJ38" s="81" t="str">
        <f>CONCATENATE(Inhalt_K7!UWK52,"   ",Inhalt_K7!UWL52)</f>
        <v xml:space="preserve">   </v>
      </c>
      <c r="UWK38" s="81" t="str">
        <f>CONCATENATE(Inhalt_K7!UWL52,"   ",Inhalt_K7!UWM52)</f>
        <v xml:space="preserve">   </v>
      </c>
      <c r="UWL38" s="81" t="str">
        <f>CONCATENATE(Inhalt_K7!UWM52,"   ",Inhalt_K7!UWN52)</f>
        <v xml:space="preserve">   </v>
      </c>
      <c r="UWM38" s="81" t="str">
        <f>CONCATENATE(Inhalt_K7!UWN52,"   ",Inhalt_K7!UWO52)</f>
        <v xml:space="preserve">   </v>
      </c>
      <c r="UWN38" s="81" t="str">
        <f>CONCATENATE(Inhalt_K7!UWO52,"   ",Inhalt_K7!UWP52)</f>
        <v xml:space="preserve">   </v>
      </c>
      <c r="UWO38" s="81" t="str">
        <f>CONCATENATE(Inhalt_K7!UWP52,"   ",Inhalt_K7!UWQ52)</f>
        <v xml:space="preserve">   </v>
      </c>
      <c r="UWP38" s="81" t="str">
        <f>CONCATENATE(Inhalt_K7!UWQ52,"   ",Inhalt_K7!UWR52)</f>
        <v xml:space="preserve">   </v>
      </c>
      <c r="UWQ38" s="81" t="str">
        <f>CONCATENATE(Inhalt_K7!UWR52,"   ",Inhalt_K7!UWS52)</f>
        <v xml:space="preserve">   </v>
      </c>
      <c r="UWR38" s="81" t="str">
        <f>CONCATENATE(Inhalt_K7!UWS52,"   ",Inhalt_K7!UWT52)</f>
        <v xml:space="preserve">   </v>
      </c>
      <c r="UWS38" s="81" t="str">
        <f>CONCATENATE(Inhalt_K7!UWT52,"   ",Inhalt_K7!UWU52)</f>
        <v xml:space="preserve">   </v>
      </c>
      <c r="UWT38" s="81" t="str">
        <f>CONCATENATE(Inhalt_K7!UWU52,"   ",Inhalt_K7!UWV52)</f>
        <v xml:space="preserve">   </v>
      </c>
      <c r="UWU38" s="81" t="str">
        <f>CONCATENATE(Inhalt_K7!UWV52,"   ",Inhalt_K7!UWW52)</f>
        <v xml:space="preserve">   </v>
      </c>
      <c r="UWV38" s="81" t="str">
        <f>CONCATENATE(Inhalt_K7!UWW52,"   ",Inhalt_K7!UWX52)</f>
        <v xml:space="preserve">   </v>
      </c>
      <c r="UWW38" s="81" t="str">
        <f>CONCATENATE(Inhalt_K7!UWX52,"   ",Inhalt_K7!UWY52)</f>
        <v xml:space="preserve">   </v>
      </c>
      <c r="UWX38" s="81" t="str">
        <f>CONCATENATE(Inhalt_K7!UWY52,"   ",Inhalt_K7!UWZ52)</f>
        <v xml:space="preserve">   </v>
      </c>
      <c r="UWY38" s="81" t="str">
        <f>CONCATENATE(Inhalt_K7!UWZ52,"   ",Inhalt_K7!UXA52)</f>
        <v xml:space="preserve">   </v>
      </c>
      <c r="UWZ38" s="81" t="str">
        <f>CONCATENATE(Inhalt_K7!UXA52,"   ",Inhalt_K7!UXB52)</f>
        <v xml:space="preserve">   </v>
      </c>
      <c r="UXA38" s="81" t="str">
        <f>CONCATENATE(Inhalt_K7!UXB52,"   ",Inhalt_K7!UXC52)</f>
        <v xml:space="preserve">   </v>
      </c>
      <c r="UXB38" s="81" t="str">
        <f>CONCATENATE(Inhalt_K7!UXC52,"   ",Inhalt_K7!UXD52)</f>
        <v xml:space="preserve">   </v>
      </c>
      <c r="UXC38" s="81" t="str">
        <f>CONCATENATE(Inhalt_K7!UXD52,"   ",Inhalt_K7!UXE52)</f>
        <v xml:space="preserve">   </v>
      </c>
      <c r="UXD38" s="81" t="str">
        <f>CONCATENATE(Inhalt_K7!UXE52,"   ",Inhalt_K7!UXF52)</f>
        <v xml:space="preserve">   </v>
      </c>
      <c r="UXE38" s="81" t="str">
        <f>CONCATENATE(Inhalt_K7!UXF52,"   ",Inhalt_K7!UXG52)</f>
        <v xml:space="preserve">   </v>
      </c>
      <c r="UXF38" s="81" t="str">
        <f>CONCATENATE(Inhalt_K7!UXG52,"   ",Inhalt_K7!UXH52)</f>
        <v xml:space="preserve">   </v>
      </c>
      <c r="UXG38" s="81" t="str">
        <f>CONCATENATE(Inhalt_K7!UXH52,"   ",Inhalt_K7!UXI52)</f>
        <v xml:space="preserve">   </v>
      </c>
      <c r="UXH38" s="81" t="str">
        <f>CONCATENATE(Inhalt_K7!UXI52,"   ",Inhalt_K7!UXJ52)</f>
        <v xml:space="preserve">   </v>
      </c>
      <c r="UXI38" s="81" t="str">
        <f>CONCATENATE(Inhalt_K7!UXJ52,"   ",Inhalt_K7!UXK52)</f>
        <v xml:space="preserve">   </v>
      </c>
      <c r="UXJ38" s="81" t="str">
        <f>CONCATENATE(Inhalt_K7!UXK52,"   ",Inhalt_K7!UXL52)</f>
        <v xml:space="preserve">   </v>
      </c>
      <c r="UXK38" s="81" t="str">
        <f>CONCATENATE(Inhalt_K7!UXL52,"   ",Inhalt_K7!UXM52)</f>
        <v xml:space="preserve">   </v>
      </c>
      <c r="UXL38" s="81" t="str">
        <f>CONCATENATE(Inhalt_K7!UXM52,"   ",Inhalt_K7!UXN52)</f>
        <v xml:space="preserve">   </v>
      </c>
      <c r="UXM38" s="81" t="str">
        <f>CONCATENATE(Inhalt_K7!UXN52,"   ",Inhalt_K7!UXO52)</f>
        <v xml:space="preserve">   </v>
      </c>
      <c r="UXN38" s="81" t="str">
        <f>CONCATENATE(Inhalt_K7!UXO52,"   ",Inhalt_K7!UXP52)</f>
        <v xml:space="preserve">   </v>
      </c>
      <c r="UXO38" s="81" t="str">
        <f>CONCATENATE(Inhalt_K7!UXP52,"   ",Inhalt_K7!UXQ52)</f>
        <v xml:space="preserve">   </v>
      </c>
      <c r="UXP38" s="81" t="str">
        <f>CONCATENATE(Inhalt_K7!UXQ52,"   ",Inhalt_K7!UXR52)</f>
        <v xml:space="preserve">   </v>
      </c>
      <c r="UXQ38" s="81" t="str">
        <f>CONCATENATE(Inhalt_K7!UXR52,"   ",Inhalt_K7!UXS52)</f>
        <v xml:space="preserve">   </v>
      </c>
      <c r="UXR38" s="81" t="str">
        <f>CONCATENATE(Inhalt_K7!UXS52,"   ",Inhalt_K7!UXT52)</f>
        <v xml:space="preserve">   </v>
      </c>
      <c r="UXS38" s="81" t="str">
        <f>CONCATENATE(Inhalt_K7!UXT52,"   ",Inhalt_K7!UXU52)</f>
        <v xml:space="preserve">   </v>
      </c>
      <c r="UXT38" s="81" t="str">
        <f>CONCATENATE(Inhalt_K7!UXU52,"   ",Inhalt_K7!UXV52)</f>
        <v xml:space="preserve">   </v>
      </c>
      <c r="UXU38" s="81" t="str">
        <f>CONCATENATE(Inhalt_K7!UXV52,"   ",Inhalt_K7!UXW52)</f>
        <v xml:space="preserve">   </v>
      </c>
      <c r="UXV38" s="81" t="str">
        <f>CONCATENATE(Inhalt_K7!UXW52,"   ",Inhalt_K7!UXX52)</f>
        <v xml:space="preserve">   </v>
      </c>
      <c r="UXW38" s="81" t="str">
        <f>CONCATENATE(Inhalt_K7!UXX52,"   ",Inhalt_K7!UXY52)</f>
        <v xml:space="preserve">   </v>
      </c>
      <c r="UXX38" s="81" t="str">
        <f>CONCATENATE(Inhalt_K7!UXY52,"   ",Inhalt_K7!UXZ52)</f>
        <v xml:space="preserve">   </v>
      </c>
      <c r="UXY38" s="81" t="str">
        <f>CONCATENATE(Inhalt_K7!UXZ52,"   ",Inhalt_K7!UYA52)</f>
        <v xml:space="preserve">   </v>
      </c>
      <c r="UXZ38" s="81" t="str">
        <f>CONCATENATE(Inhalt_K7!UYA52,"   ",Inhalt_K7!UYB52)</f>
        <v xml:space="preserve">   </v>
      </c>
      <c r="UYA38" s="81" t="str">
        <f>CONCATENATE(Inhalt_K7!UYB52,"   ",Inhalt_K7!UYC52)</f>
        <v xml:space="preserve">   </v>
      </c>
      <c r="UYB38" s="81" t="str">
        <f>CONCATENATE(Inhalt_K7!UYC52,"   ",Inhalt_K7!UYD52)</f>
        <v xml:space="preserve">   </v>
      </c>
      <c r="UYC38" s="81" t="str">
        <f>CONCATENATE(Inhalt_K7!UYD52,"   ",Inhalt_K7!UYE52)</f>
        <v xml:space="preserve">   </v>
      </c>
      <c r="UYD38" s="81" t="str">
        <f>CONCATENATE(Inhalt_K7!UYE52,"   ",Inhalt_K7!UYF52)</f>
        <v xml:space="preserve">   </v>
      </c>
      <c r="UYE38" s="81" t="str">
        <f>CONCATENATE(Inhalt_K7!UYF52,"   ",Inhalt_K7!UYG52)</f>
        <v xml:space="preserve">   </v>
      </c>
      <c r="UYF38" s="81" t="str">
        <f>CONCATENATE(Inhalt_K7!UYG52,"   ",Inhalt_K7!UYH52)</f>
        <v xml:space="preserve">   </v>
      </c>
      <c r="UYG38" s="81" t="str">
        <f>CONCATENATE(Inhalt_K7!UYH52,"   ",Inhalt_K7!UYI52)</f>
        <v xml:space="preserve">   </v>
      </c>
      <c r="UYH38" s="81" t="str">
        <f>CONCATENATE(Inhalt_K7!UYI52,"   ",Inhalt_K7!UYJ52)</f>
        <v xml:space="preserve">   </v>
      </c>
      <c r="UYI38" s="81" t="str">
        <f>CONCATENATE(Inhalt_K7!UYJ52,"   ",Inhalt_K7!UYK52)</f>
        <v xml:space="preserve">   </v>
      </c>
      <c r="UYJ38" s="81" t="str">
        <f>CONCATENATE(Inhalt_K7!UYK52,"   ",Inhalt_K7!UYL52)</f>
        <v xml:space="preserve">   </v>
      </c>
      <c r="UYK38" s="81" t="str">
        <f>CONCATENATE(Inhalt_K7!UYL52,"   ",Inhalt_K7!UYM52)</f>
        <v xml:space="preserve">   </v>
      </c>
      <c r="UYL38" s="81" t="str">
        <f>CONCATENATE(Inhalt_K7!UYM52,"   ",Inhalt_K7!UYN52)</f>
        <v xml:space="preserve">   </v>
      </c>
      <c r="UYM38" s="81" t="str">
        <f>CONCATENATE(Inhalt_K7!UYN52,"   ",Inhalt_K7!UYO52)</f>
        <v xml:space="preserve">   </v>
      </c>
      <c r="UYN38" s="81" t="str">
        <f>CONCATENATE(Inhalt_K7!UYO52,"   ",Inhalt_K7!UYP52)</f>
        <v xml:space="preserve">   </v>
      </c>
      <c r="UYO38" s="81" t="str">
        <f>CONCATENATE(Inhalt_K7!UYP52,"   ",Inhalt_K7!UYQ52)</f>
        <v xml:space="preserve">   </v>
      </c>
      <c r="UYP38" s="81" t="str">
        <f>CONCATENATE(Inhalt_K7!UYQ52,"   ",Inhalt_K7!UYR52)</f>
        <v xml:space="preserve">   </v>
      </c>
      <c r="UYQ38" s="81" t="str">
        <f>CONCATENATE(Inhalt_K7!UYR52,"   ",Inhalt_K7!UYS52)</f>
        <v xml:space="preserve">   </v>
      </c>
      <c r="UYR38" s="81" t="str">
        <f>CONCATENATE(Inhalt_K7!UYS52,"   ",Inhalt_K7!UYT52)</f>
        <v xml:space="preserve">   </v>
      </c>
      <c r="UYS38" s="81" t="str">
        <f>CONCATENATE(Inhalt_K7!UYT52,"   ",Inhalt_K7!UYU52)</f>
        <v xml:space="preserve">   </v>
      </c>
      <c r="UYT38" s="81" t="str">
        <f>CONCATENATE(Inhalt_K7!UYU52,"   ",Inhalt_K7!UYV52)</f>
        <v xml:space="preserve">   </v>
      </c>
      <c r="UYU38" s="81" t="str">
        <f>CONCATENATE(Inhalt_K7!UYV52,"   ",Inhalt_K7!UYW52)</f>
        <v xml:space="preserve">   </v>
      </c>
      <c r="UYV38" s="81" t="str">
        <f>CONCATENATE(Inhalt_K7!UYW52,"   ",Inhalt_K7!UYX52)</f>
        <v xml:space="preserve">   </v>
      </c>
      <c r="UYW38" s="81" t="str">
        <f>CONCATENATE(Inhalt_K7!UYX52,"   ",Inhalt_K7!UYY52)</f>
        <v xml:space="preserve">   </v>
      </c>
      <c r="UYX38" s="81" t="str">
        <f>CONCATENATE(Inhalt_K7!UYY52,"   ",Inhalt_K7!UYZ52)</f>
        <v xml:space="preserve">   </v>
      </c>
      <c r="UYY38" s="81" t="str">
        <f>CONCATENATE(Inhalt_K7!UYZ52,"   ",Inhalt_K7!UZA52)</f>
        <v xml:space="preserve">   </v>
      </c>
      <c r="UYZ38" s="81" t="str">
        <f>CONCATENATE(Inhalt_K7!UZA52,"   ",Inhalt_K7!UZB52)</f>
        <v xml:space="preserve">   </v>
      </c>
      <c r="UZA38" s="81" t="str">
        <f>CONCATENATE(Inhalt_K7!UZB52,"   ",Inhalt_K7!UZC52)</f>
        <v xml:space="preserve">   </v>
      </c>
      <c r="UZB38" s="81" t="str">
        <f>CONCATENATE(Inhalt_K7!UZC52,"   ",Inhalt_K7!UZD52)</f>
        <v xml:space="preserve">   </v>
      </c>
      <c r="UZC38" s="81" t="str">
        <f>CONCATENATE(Inhalt_K7!UZD52,"   ",Inhalt_K7!UZE52)</f>
        <v xml:space="preserve">   </v>
      </c>
      <c r="UZD38" s="81" t="str">
        <f>CONCATENATE(Inhalt_K7!UZE52,"   ",Inhalt_K7!UZF52)</f>
        <v xml:space="preserve">   </v>
      </c>
      <c r="UZE38" s="81" t="str">
        <f>CONCATENATE(Inhalt_K7!UZF52,"   ",Inhalt_K7!UZG52)</f>
        <v xml:space="preserve">   </v>
      </c>
      <c r="UZF38" s="81" t="str">
        <f>CONCATENATE(Inhalt_K7!UZG52,"   ",Inhalt_K7!UZH52)</f>
        <v xml:space="preserve">   </v>
      </c>
      <c r="UZG38" s="81" t="str">
        <f>CONCATENATE(Inhalt_K7!UZH52,"   ",Inhalt_K7!UZI52)</f>
        <v xml:space="preserve">   </v>
      </c>
      <c r="UZH38" s="81" t="str">
        <f>CONCATENATE(Inhalt_K7!UZI52,"   ",Inhalt_K7!UZJ52)</f>
        <v xml:space="preserve">   </v>
      </c>
      <c r="UZI38" s="81" t="str">
        <f>CONCATENATE(Inhalt_K7!UZJ52,"   ",Inhalt_K7!UZK52)</f>
        <v xml:space="preserve">   </v>
      </c>
      <c r="UZJ38" s="81" t="str">
        <f>CONCATENATE(Inhalt_K7!UZK52,"   ",Inhalt_K7!UZL52)</f>
        <v xml:space="preserve">   </v>
      </c>
      <c r="UZK38" s="81" t="str">
        <f>CONCATENATE(Inhalt_K7!UZL52,"   ",Inhalt_K7!UZM52)</f>
        <v xml:space="preserve">   </v>
      </c>
      <c r="UZL38" s="81" t="str">
        <f>CONCATENATE(Inhalt_K7!UZM52,"   ",Inhalt_K7!UZN52)</f>
        <v xml:space="preserve">   </v>
      </c>
      <c r="UZM38" s="81" t="str">
        <f>CONCATENATE(Inhalt_K7!UZN52,"   ",Inhalt_K7!UZO52)</f>
        <v xml:space="preserve">   </v>
      </c>
      <c r="UZN38" s="81" t="str">
        <f>CONCATENATE(Inhalt_K7!UZO52,"   ",Inhalt_K7!UZP52)</f>
        <v xml:space="preserve">   </v>
      </c>
      <c r="UZO38" s="81" t="str">
        <f>CONCATENATE(Inhalt_K7!UZP52,"   ",Inhalt_K7!UZQ52)</f>
        <v xml:space="preserve">   </v>
      </c>
      <c r="UZP38" s="81" t="str">
        <f>CONCATENATE(Inhalt_K7!UZQ52,"   ",Inhalt_K7!UZR52)</f>
        <v xml:space="preserve">   </v>
      </c>
      <c r="UZQ38" s="81" t="str">
        <f>CONCATENATE(Inhalt_K7!UZR52,"   ",Inhalt_K7!UZS52)</f>
        <v xml:space="preserve">   </v>
      </c>
      <c r="UZR38" s="81" t="str">
        <f>CONCATENATE(Inhalt_K7!UZS52,"   ",Inhalt_K7!UZT52)</f>
        <v xml:space="preserve">   </v>
      </c>
      <c r="UZS38" s="81" t="str">
        <f>CONCATENATE(Inhalt_K7!UZT52,"   ",Inhalt_K7!UZU52)</f>
        <v xml:space="preserve">   </v>
      </c>
      <c r="UZT38" s="81" t="str">
        <f>CONCATENATE(Inhalt_K7!UZU52,"   ",Inhalt_K7!UZV52)</f>
        <v xml:space="preserve">   </v>
      </c>
      <c r="UZU38" s="81" t="str">
        <f>CONCATENATE(Inhalt_K7!UZV52,"   ",Inhalt_K7!UZW52)</f>
        <v xml:space="preserve">   </v>
      </c>
      <c r="UZV38" s="81" t="str">
        <f>CONCATENATE(Inhalt_K7!UZW52,"   ",Inhalt_K7!UZX52)</f>
        <v xml:space="preserve">   </v>
      </c>
      <c r="UZW38" s="81" t="str">
        <f>CONCATENATE(Inhalt_K7!UZX52,"   ",Inhalt_K7!UZY52)</f>
        <v xml:space="preserve">   </v>
      </c>
      <c r="UZX38" s="81" t="str">
        <f>CONCATENATE(Inhalt_K7!UZY52,"   ",Inhalt_K7!UZZ52)</f>
        <v xml:space="preserve">   </v>
      </c>
      <c r="UZY38" s="81" t="str">
        <f>CONCATENATE(Inhalt_K7!UZZ52,"   ",Inhalt_K7!VAA52)</f>
        <v xml:space="preserve">   </v>
      </c>
      <c r="UZZ38" s="81" t="str">
        <f>CONCATENATE(Inhalt_K7!VAA52,"   ",Inhalt_K7!VAB52)</f>
        <v xml:space="preserve">   </v>
      </c>
      <c r="VAA38" s="81" t="str">
        <f>CONCATENATE(Inhalt_K7!VAB52,"   ",Inhalt_K7!VAC52)</f>
        <v xml:space="preserve">   </v>
      </c>
      <c r="VAB38" s="81" t="str">
        <f>CONCATENATE(Inhalt_K7!VAC52,"   ",Inhalt_K7!VAD52)</f>
        <v xml:space="preserve">   </v>
      </c>
      <c r="VAC38" s="81" t="str">
        <f>CONCATENATE(Inhalt_K7!VAD52,"   ",Inhalt_K7!VAE52)</f>
        <v xml:space="preserve">   </v>
      </c>
      <c r="VAD38" s="81" t="str">
        <f>CONCATENATE(Inhalt_K7!VAE52,"   ",Inhalt_K7!VAF52)</f>
        <v xml:space="preserve">   </v>
      </c>
      <c r="VAE38" s="81" t="str">
        <f>CONCATENATE(Inhalt_K7!VAF52,"   ",Inhalt_K7!VAG52)</f>
        <v xml:space="preserve">   </v>
      </c>
      <c r="VAF38" s="81" t="str">
        <f>CONCATENATE(Inhalt_K7!VAG52,"   ",Inhalt_K7!VAH52)</f>
        <v xml:space="preserve">   </v>
      </c>
      <c r="VAG38" s="81" t="str">
        <f>CONCATENATE(Inhalt_K7!VAH52,"   ",Inhalt_K7!VAI52)</f>
        <v xml:space="preserve">   </v>
      </c>
      <c r="VAH38" s="81" t="str">
        <f>CONCATENATE(Inhalt_K7!VAI52,"   ",Inhalt_K7!VAJ52)</f>
        <v xml:space="preserve">   </v>
      </c>
      <c r="VAI38" s="81" t="str">
        <f>CONCATENATE(Inhalt_K7!VAJ52,"   ",Inhalt_K7!VAK52)</f>
        <v xml:space="preserve">   </v>
      </c>
      <c r="VAJ38" s="81" t="str">
        <f>CONCATENATE(Inhalt_K7!VAK52,"   ",Inhalt_K7!VAL52)</f>
        <v xml:space="preserve">   </v>
      </c>
      <c r="VAK38" s="81" t="str">
        <f>CONCATENATE(Inhalt_K7!VAL52,"   ",Inhalt_K7!VAM52)</f>
        <v xml:space="preserve">   </v>
      </c>
      <c r="VAL38" s="81" t="str">
        <f>CONCATENATE(Inhalt_K7!VAM52,"   ",Inhalt_K7!VAN52)</f>
        <v xml:space="preserve">   </v>
      </c>
      <c r="VAM38" s="81" t="str">
        <f>CONCATENATE(Inhalt_K7!VAN52,"   ",Inhalt_K7!VAO52)</f>
        <v xml:space="preserve">   </v>
      </c>
      <c r="VAN38" s="81" t="str">
        <f>CONCATENATE(Inhalt_K7!VAO52,"   ",Inhalt_K7!VAP52)</f>
        <v xml:space="preserve">   </v>
      </c>
      <c r="VAO38" s="81" t="str">
        <f>CONCATENATE(Inhalt_K7!VAP52,"   ",Inhalt_K7!VAQ52)</f>
        <v xml:space="preserve">   </v>
      </c>
      <c r="VAP38" s="81" t="str">
        <f>CONCATENATE(Inhalt_K7!VAQ52,"   ",Inhalt_K7!VAR52)</f>
        <v xml:space="preserve">   </v>
      </c>
      <c r="VAQ38" s="81" t="str">
        <f>CONCATENATE(Inhalt_K7!VAR52,"   ",Inhalt_K7!VAS52)</f>
        <v xml:space="preserve">   </v>
      </c>
      <c r="VAR38" s="81" t="str">
        <f>CONCATENATE(Inhalt_K7!VAS52,"   ",Inhalt_K7!VAT52)</f>
        <v xml:space="preserve">   </v>
      </c>
      <c r="VAS38" s="81" t="str">
        <f>CONCATENATE(Inhalt_K7!VAT52,"   ",Inhalt_K7!VAU52)</f>
        <v xml:space="preserve">   </v>
      </c>
      <c r="VAT38" s="81" t="str">
        <f>CONCATENATE(Inhalt_K7!VAU52,"   ",Inhalt_K7!VAV52)</f>
        <v xml:space="preserve">   </v>
      </c>
      <c r="VAU38" s="81" t="str">
        <f>CONCATENATE(Inhalt_K7!VAV52,"   ",Inhalt_K7!VAW52)</f>
        <v xml:space="preserve">   </v>
      </c>
      <c r="VAV38" s="81" t="str">
        <f>CONCATENATE(Inhalt_K7!VAW52,"   ",Inhalt_K7!VAX52)</f>
        <v xml:space="preserve">   </v>
      </c>
      <c r="VAW38" s="81" t="str">
        <f>CONCATENATE(Inhalt_K7!VAX52,"   ",Inhalt_K7!VAY52)</f>
        <v xml:space="preserve">   </v>
      </c>
      <c r="VAX38" s="81" t="str">
        <f>CONCATENATE(Inhalt_K7!VAY52,"   ",Inhalt_K7!VAZ52)</f>
        <v xml:space="preserve">   </v>
      </c>
      <c r="VAY38" s="81" t="str">
        <f>CONCATENATE(Inhalt_K7!VAZ52,"   ",Inhalt_K7!VBA52)</f>
        <v xml:space="preserve">   </v>
      </c>
      <c r="VAZ38" s="81" t="str">
        <f>CONCATENATE(Inhalt_K7!VBA52,"   ",Inhalt_K7!VBB52)</f>
        <v xml:space="preserve">   </v>
      </c>
      <c r="VBA38" s="81" t="str">
        <f>CONCATENATE(Inhalt_K7!VBB52,"   ",Inhalt_K7!VBC52)</f>
        <v xml:space="preserve">   </v>
      </c>
      <c r="VBB38" s="81" t="str">
        <f>CONCATENATE(Inhalt_K7!VBC52,"   ",Inhalt_K7!VBD52)</f>
        <v xml:space="preserve">   </v>
      </c>
      <c r="VBC38" s="81" t="str">
        <f>CONCATENATE(Inhalt_K7!VBD52,"   ",Inhalt_K7!VBE52)</f>
        <v xml:space="preserve">   </v>
      </c>
      <c r="VBD38" s="81" t="str">
        <f>CONCATENATE(Inhalt_K7!VBE52,"   ",Inhalt_K7!VBF52)</f>
        <v xml:space="preserve">   </v>
      </c>
      <c r="VBE38" s="81" t="str">
        <f>CONCATENATE(Inhalt_K7!VBF52,"   ",Inhalt_K7!VBG52)</f>
        <v xml:space="preserve">   </v>
      </c>
      <c r="VBF38" s="81" t="str">
        <f>CONCATENATE(Inhalt_K7!VBG52,"   ",Inhalt_K7!VBH52)</f>
        <v xml:space="preserve">   </v>
      </c>
      <c r="VBG38" s="81" t="str">
        <f>CONCATENATE(Inhalt_K7!VBH52,"   ",Inhalt_K7!VBI52)</f>
        <v xml:space="preserve">   </v>
      </c>
      <c r="VBH38" s="81" t="str">
        <f>CONCATENATE(Inhalt_K7!VBI52,"   ",Inhalt_K7!VBJ52)</f>
        <v xml:space="preserve">   </v>
      </c>
      <c r="VBI38" s="81" t="str">
        <f>CONCATENATE(Inhalt_K7!VBJ52,"   ",Inhalt_K7!VBK52)</f>
        <v xml:space="preserve">   </v>
      </c>
      <c r="VBJ38" s="81" t="str">
        <f>CONCATENATE(Inhalt_K7!VBK52,"   ",Inhalt_K7!VBL52)</f>
        <v xml:space="preserve">   </v>
      </c>
      <c r="VBK38" s="81" t="str">
        <f>CONCATENATE(Inhalt_K7!VBL52,"   ",Inhalt_K7!VBM52)</f>
        <v xml:space="preserve">   </v>
      </c>
      <c r="VBL38" s="81" t="str">
        <f>CONCATENATE(Inhalt_K7!VBM52,"   ",Inhalt_K7!VBN52)</f>
        <v xml:space="preserve">   </v>
      </c>
      <c r="VBM38" s="81" t="str">
        <f>CONCATENATE(Inhalt_K7!VBN52,"   ",Inhalt_K7!VBO52)</f>
        <v xml:space="preserve">   </v>
      </c>
      <c r="VBN38" s="81" t="str">
        <f>CONCATENATE(Inhalt_K7!VBO52,"   ",Inhalt_K7!VBP52)</f>
        <v xml:space="preserve">   </v>
      </c>
      <c r="VBO38" s="81" t="str">
        <f>CONCATENATE(Inhalt_K7!VBP52,"   ",Inhalt_K7!VBQ52)</f>
        <v xml:space="preserve">   </v>
      </c>
      <c r="VBP38" s="81" t="str">
        <f>CONCATENATE(Inhalt_K7!VBQ52,"   ",Inhalt_K7!VBR52)</f>
        <v xml:space="preserve">   </v>
      </c>
      <c r="VBQ38" s="81" t="str">
        <f>CONCATENATE(Inhalt_K7!VBR52,"   ",Inhalt_K7!VBS52)</f>
        <v xml:space="preserve">   </v>
      </c>
      <c r="VBR38" s="81" t="str">
        <f>CONCATENATE(Inhalt_K7!VBS52,"   ",Inhalt_K7!VBT52)</f>
        <v xml:space="preserve">   </v>
      </c>
      <c r="VBS38" s="81" t="str">
        <f>CONCATENATE(Inhalt_K7!VBT52,"   ",Inhalt_K7!VBU52)</f>
        <v xml:space="preserve">   </v>
      </c>
      <c r="VBT38" s="81" t="str">
        <f>CONCATENATE(Inhalt_K7!VBU52,"   ",Inhalt_K7!VBV52)</f>
        <v xml:space="preserve">   </v>
      </c>
      <c r="VBU38" s="81" t="str">
        <f>CONCATENATE(Inhalt_K7!VBV52,"   ",Inhalt_K7!VBW52)</f>
        <v xml:space="preserve">   </v>
      </c>
      <c r="VBV38" s="81" t="str">
        <f>CONCATENATE(Inhalt_K7!VBW52,"   ",Inhalt_K7!VBX52)</f>
        <v xml:space="preserve">   </v>
      </c>
      <c r="VBW38" s="81" t="str">
        <f>CONCATENATE(Inhalt_K7!VBX52,"   ",Inhalt_K7!VBY52)</f>
        <v xml:space="preserve">   </v>
      </c>
      <c r="VBX38" s="81" t="str">
        <f>CONCATENATE(Inhalt_K7!VBY52,"   ",Inhalt_K7!VBZ52)</f>
        <v xml:space="preserve">   </v>
      </c>
      <c r="VBY38" s="81" t="str">
        <f>CONCATENATE(Inhalt_K7!VBZ52,"   ",Inhalt_K7!VCA52)</f>
        <v xml:space="preserve">   </v>
      </c>
      <c r="VBZ38" s="81" t="str">
        <f>CONCATENATE(Inhalt_K7!VCA52,"   ",Inhalt_K7!VCB52)</f>
        <v xml:space="preserve">   </v>
      </c>
      <c r="VCA38" s="81" t="str">
        <f>CONCATENATE(Inhalt_K7!VCB52,"   ",Inhalt_K7!VCC52)</f>
        <v xml:space="preserve">   </v>
      </c>
      <c r="VCB38" s="81" t="str">
        <f>CONCATENATE(Inhalt_K7!VCC52,"   ",Inhalt_K7!VCD52)</f>
        <v xml:space="preserve">   </v>
      </c>
      <c r="VCC38" s="81" t="str">
        <f>CONCATENATE(Inhalt_K7!VCD52,"   ",Inhalt_K7!VCE52)</f>
        <v xml:space="preserve">   </v>
      </c>
      <c r="VCD38" s="81" t="str">
        <f>CONCATENATE(Inhalt_K7!VCE52,"   ",Inhalt_K7!VCF52)</f>
        <v xml:space="preserve">   </v>
      </c>
      <c r="VCE38" s="81" t="str">
        <f>CONCATENATE(Inhalt_K7!VCF52,"   ",Inhalt_K7!VCG52)</f>
        <v xml:space="preserve">   </v>
      </c>
      <c r="VCF38" s="81" t="str">
        <f>CONCATENATE(Inhalt_K7!VCG52,"   ",Inhalt_K7!VCH52)</f>
        <v xml:space="preserve">   </v>
      </c>
      <c r="VCG38" s="81" t="str">
        <f>CONCATENATE(Inhalt_K7!VCH52,"   ",Inhalt_K7!VCI52)</f>
        <v xml:space="preserve">   </v>
      </c>
      <c r="VCH38" s="81" t="str">
        <f>CONCATENATE(Inhalt_K7!VCI52,"   ",Inhalt_K7!VCJ52)</f>
        <v xml:space="preserve">   </v>
      </c>
      <c r="VCI38" s="81" t="str">
        <f>CONCATENATE(Inhalt_K7!VCJ52,"   ",Inhalt_K7!VCK52)</f>
        <v xml:space="preserve">   </v>
      </c>
      <c r="VCJ38" s="81" t="str">
        <f>CONCATENATE(Inhalt_K7!VCK52,"   ",Inhalt_K7!VCL52)</f>
        <v xml:space="preserve">   </v>
      </c>
      <c r="VCK38" s="81" t="str">
        <f>CONCATENATE(Inhalt_K7!VCL52,"   ",Inhalt_K7!VCM52)</f>
        <v xml:space="preserve">   </v>
      </c>
      <c r="VCL38" s="81" t="str">
        <f>CONCATENATE(Inhalt_K7!VCM52,"   ",Inhalt_K7!VCN52)</f>
        <v xml:space="preserve">   </v>
      </c>
      <c r="VCM38" s="81" t="str">
        <f>CONCATENATE(Inhalt_K7!VCN52,"   ",Inhalt_K7!VCO52)</f>
        <v xml:space="preserve">   </v>
      </c>
      <c r="VCN38" s="81" t="str">
        <f>CONCATENATE(Inhalt_K7!VCO52,"   ",Inhalt_K7!VCP52)</f>
        <v xml:space="preserve">   </v>
      </c>
      <c r="VCO38" s="81" t="str">
        <f>CONCATENATE(Inhalt_K7!VCP52,"   ",Inhalt_K7!VCQ52)</f>
        <v xml:space="preserve">   </v>
      </c>
      <c r="VCP38" s="81" t="str">
        <f>CONCATENATE(Inhalt_K7!VCQ52,"   ",Inhalt_K7!VCR52)</f>
        <v xml:space="preserve">   </v>
      </c>
      <c r="VCQ38" s="81" t="str">
        <f>CONCATENATE(Inhalt_K7!VCR52,"   ",Inhalt_K7!VCS52)</f>
        <v xml:space="preserve">   </v>
      </c>
      <c r="VCR38" s="81" t="str">
        <f>CONCATENATE(Inhalt_K7!VCS52,"   ",Inhalt_K7!VCT52)</f>
        <v xml:space="preserve">   </v>
      </c>
      <c r="VCS38" s="81" t="str">
        <f>CONCATENATE(Inhalt_K7!VCT52,"   ",Inhalt_K7!VCU52)</f>
        <v xml:space="preserve">   </v>
      </c>
      <c r="VCT38" s="81" t="str">
        <f>CONCATENATE(Inhalt_K7!VCU52,"   ",Inhalt_K7!VCV52)</f>
        <v xml:space="preserve">   </v>
      </c>
      <c r="VCU38" s="81" t="str">
        <f>CONCATENATE(Inhalt_K7!VCV52,"   ",Inhalt_K7!VCW52)</f>
        <v xml:space="preserve">   </v>
      </c>
      <c r="VCV38" s="81" t="str">
        <f>CONCATENATE(Inhalt_K7!VCW52,"   ",Inhalt_K7!VCX52)</f>
        <v xml:space="preserve">   </v>
      </c>
      <c r="VCW38" s="81" t="str">
        <f>CONCATENATE(Inhalt_K7!VCX52,"   ",Inhalt_K7!VCY52)</f>
        <v xml:space="preserve">   </v>
      </c>
      <c r="VCX38" s="81" t="str">
        <f>CONCATENATE(Inhalt_K7!VCY52,"   ",Inhalt_K7!VCZ52)</f>
        <v xml:space="preserve">   </v>
      </c>
      <c r="VCY38" s="81" t="str">
        <f>CONCATENATE(Inhalt_K7!VCZ52,"   ",Inhalt_K7!VDA52)</f>
        <v xml:space="preserve">   </v>
      </c>
      <c r="VCZ38" s="81" t="str">
        <f>CONCATENATE(Inhalt_K7!VDA52,"   ",Inhalt_K7!VDB52)</f>
        <v xml:space="preserve">   </v>
      </c>
      <c r="VDA38" s="81" t="str">
        <f>CONCATENATE(Inhalt_K7!VDB52,"   ",Inhalt_K7!VDC52)</f>
        <v xml:space="preserve">   </v>
      </c>
      <c r="VDB38" s="81" t="str">
        <f>CONCATENATE(Inhalt_K7!VDC52,"   ",Inhalt_K7!VDD52)</f>
        <v xml:space="preserve">   </v>
      </c>
      <c r="VDC38" s="81" t="str">
        <f>CONCATENATE(Inhalt_K7!VDD52,"   ",Inhalt_K7!VDE52)</f>
        <v xml:space="preserve">   </v>
      </c>
      <c r="VDD38" s="81" t="str">
        <f>CONCATENATE(Inhalt_K7!VDE52,"   ",Inhalt_K7!VDF52)</f>
        <v xml:space="preserve">   </v>
      </c>
      <c r="VDE38" s="81" t="str">
        <f>CONCATENATE(Inhalt_K7!VDF52,"   ",Inhalt_K7!VDG52)</f>
        <v xml:space="preserve">   </v>
      </c>
      <c r="VDF38" s="81" t="str">
        <f>CONCATENATE(Inhalt_K7!VDG52,"   ",Inhalt_K7!VDH52)</f>
        <v xml:space="preserve">   </v>
      </c>
      <c r="VDG38" s="81" t="str">
        <f>CONCATENATE(Inhalt_K7!VDH52,"   ",Inhalt_K7!VDI52)</f>
        <v xml:space="preserve">   </v>
      </c>
      <c r="VDH38" s="81" t="str">
        <f>CONCATENATE(Inhalt_K7!VDI52,"   ",Inhalt_K7!VDJ52)</f>
        <v xml:space="preserve">   </v>
      </c>
      <c r="VDI38" s="81" t="str">
        <f>CONCATENATE(Inhalt_K7!VDJ52,"   ",Inhalt_K7!VDK52)</f>
        <v xml:space="preserve">   </v>
      </c>
      <c r="VDJ38" s="81" t="str">
        <f>CONCATENATE(Inhalt_K7!VDK52,"   ",Inhalt_K7!VDL52)</f>
        <v xml:space="preserve">   </v>
      </c>
      <c r="VDK38" s="81" t="str">
        <f>CONCATENATE(Inhalt_K7!VDL52,"   ",Inhalt_K7!VDM52)</f>
        <v xml:space="preserve">   </v>
      </c>
      <c r="VDL38" s="81" t="str">
        <f>CONCATENATE(Inhalt_K7!VDM52,"   ",Inhalt_K7!VDN52)</f>
        <v xml:space="preserve">   </v>
      </c>
      <c r="VDM38" s="81" t="str">
        <f>CONCATENATE(Inhalt_K7!VDN52,"   ",Inhalt_K7!VDO52)</f>
        <v xml:space="preserve">   </v>
      </c>
      <c r="VDN38" s="81" t="str">
        <f>CONCATENATE(Inhalt_K7!VDO52,"   ",Inhalt_K7!VDP52)</f>
        <v xml:space="preserve">   </v>
      </c>
      <c r="VDO38" s="81" t="str">
        <f>CONCATENATE(Inhalt_K7!VDP52,"   ",Inhalt_K7!VDQ52)</f>
        <v xml:space="preserve">   </v>
      </c>
      <c r="VDP38" s="81" t="str">
        <f>CONCATENATE(Inhalt_K7!VDQ52,"   ",Inhalt_K7!VDR52)</f>
        <v xml:space="preserve">   </v>
      </c>
      <c r="VDQ38" s="81" t="str">
        <f>CONCATENATE(Inhalt_K7!VDR52,"   ",Inhalt_K7!VDS52)</f>
        <v xml:space="preserve">   </v>
      </c>
      <c r="VDR38" s="81" t="str">
        <f>CONCATENATE(Inhalt_K7!VDS52,"   ",Inhalt_K7!VDT52)</f>
        <v xml:space="preserve">   </v>
      </c>
      <c r="VDS38" s="81" t="str">
        <f>CONCATENATE(Inhalt_K7!VDT52,"   ",Inhalt_K7!VDU52)</f>
        <v xml:space="preserve">   </v>
      </c>
      <c r="VDT38" s="81" t="str">
        <f>CONCATENATE(Inhalt_K7!VDU52,"   ",Inhalt_K7!VDV52)</f>
        <v xml:space="preserve">   </v>
      </c>
      <c r="VDU38" s="81" t="str">
        <f>CONCATENATE(Inhalt_K7!VDV52,"   ",Inhalt_K7!VDW52)</f>
        <v xml:space="preserve">   </v>
      </c>
      <c r="VDV38" s="81" t="str">
        <f>CONCATENATE(Inhalt_K7!VDW52,"   ",Inhalt_K7!VDX52)</f>
        <v xml:space="preserve">   </v>
      </c>
      <c r="VDW38" s="81" t="str">
        <f>CONCATENATE(Inhalt_K7!VDX52,"   ",Inhalt_K7!VDY52)</f>
        <v xml:space="preserve">   </v>
      </c>
      <c r="VDX38" s="81" t="str">
        <f>CONCATENATE(Inhalt_K7!VDY52,"   ",Inhalt_K7!VDZ52)</f>
        <v xml:space="preserve">   </v>
      </c>
      <c r="VDY38" s="81" t="str">
        <f>CONCATENATE(Inhalt_K7!VDZ52,"   ",Inhalt_K7!VEA52)</f>
        <v xml:space="preserve">   </v>
      </c>
      <c r="VDZ38" s="81" t="str">
        <f>CONCATENATE(Inhalt_K7!VEA52,"   ",Inhalt_K7!VEB52)</f>
        <v xml:space="preserve">   </v>
      </c>
      <c r="VEA38" s="81" t="str">
        <f>CONCATENATE(Inhalt_K7!VEB52,"   ",Inhalt_K7!VEC52)</f>
        <v xml:space="preserve">   </v>
      </c>
      <c r="VEB38" s="81" t="str">
        <f>CONCATENATE(Inhalt_K7!VEC52,"   ",Inhalt_K7!VED52)</f>
        <v xml:space="preserve">   </v>
      </c>
      <c r="VEC38" s="81" t="str">
        <f>CONCATENATE(Inhalt_K7!VED52,"   ",Inhalt_K7!VEE52)</f>
        <v xml:space="preserve">   </v>
      </c>
      <c r="VED38" s="81" t="str">
        <f>CONCATENATE(Inhalt_K7!VEE52,"   ",Inhalt_K7!VEF52)</f>
        <v xml:space="preserve">   </v>
      </c>
      <c r="VEE38" s="81" t="str">
        <f>CONCATENATE(Inhalt_K7!VEF52,"   ",Inhalt_K7!VEG52)</f>
        <v xml:space="preserve">   </v>
      </c>
      <c r="VEF38" s="81" t="str">
        <f>CONCATENATE(Inhalt_K7!VEG52,"   ",Inhalt_K7!VEH52)</f>
        <v xml:space="preserve">   </v>
      </c>
      <c r="VEG38" s="81" t="str">
        <f>CONCATENATE(Inhalt_K7!VEH52,"   ",Inhalt_K7!VEI52)</f>
        <v xml:space="preserve">   </v>
      </c>
      <c r="VEH38" s="81" t="str">
        <f>CONCATENATE(Inhalt_K7!VEI52,"   ",Inhalt_K7!VEJ52)</f>
        <v xml:space="preserve">   </v>
      </c>
      <c r="VEI38" s="81" t="str">
        <f>CONCATENATE(Inhalt_K7!VEJ52,"   ",Inhalt_K7!VEK52)</f>
        <v xml:space="preserve">   </v>
      </c>
      <c r="VEJ38" s="81" t="str">
        <f>CONCATENATE(Inhalt_K7!VEK52,"   ",Inhalt_K7!VEL52)</f>
        <v xml:space="preserve">   </v>
      </c>
      <c r="VEK38" s="81" t="str">
        <f>CONCATENATE(Inhalt_K7!VEL52,"   ",Inhalt_K7!VEM52)</f>
        <v xml:space="preserve">   </v>
      </c>
      <c r="VEL38" s="81" t="str">
        <f>CONCATENATE(Inhalt_K7!VEM52,"   ",Inhalt_K7!VEN52)</f>
        <v xml:space="preserve">   </v>
      </c>
      <c r="VEM38" s="81" t="str">
        <f>CONCATENATE(Inhalt_K7!VEN52,"   ",Inhalt_K7!VEO52)</f>
        <v xml:space="preserve">   </v>
      </c>
      <c r="VEN38" s="81" t="str">
        <f>CONCATENATE(Inhalt_K7!VEO52,"   ",Inhalt_K7!VEP52)</f>
        <v xml:space="preserve">   </v>
      </c>
      <c r="VEO38" s="81" t="str">
        <f>CONCATENATE(Inhalt_K7!VEP52,"   ",Inhalt_K7!VEQ52)</f>
        <v xml:space="preserve">   </v>
      </c>
      <c r="VEP38" s="81" t="str">
        <f>CONCATENATE(Inhalt_K7!VEQ52,"   ",Inhalt_K7!VER52)</f>
        <v xml:space="preserve">   </v>
      </c>
      <c r="VEQ38" s="81" t="str">
        <f>CONCATENATE(Inhalt_K7!VER52,"   ",Inhalt_K7!VES52)</f>
        <v xml:space="preserve">   </v>
      </c>
      <c r="VER38" s="81" t="str">
        <f>CONCATENATE(Inhalt_K7!VES52,"   ",Inhalt_K7!VET52)</f>
        <v xml:space="preserve">   </v>
      </c>
      <c r="VES38" s="81" t="str">
        <f>CONCATENATE(Inhalt_K7!VET52,"   ",Inhalt_K7!VEU52)</f>
        <v xml:space="preserve">   </v>
      </c>
      <c r="VET38" s="81" t="str">
        <f>CONCATENATE(Inhalt_K7!VEU52,"   ",Inhalt_K7!VEV52)</f>
        <v xml:space="preserve">   </v>
      </c>
      <c r="VEU38" s="81" t="str">
        <f>CONCATENATE(Inhalt_K7!VEV52,"   ",Inhalt_K7!VEW52)</f>
        <v xml:space="preserve">   </v>
      </c>
      <c r="VEV38" s="81" t="str">
        <f>CONCATENATE(Inhalt_K7!VEW52,"   ",Inhalt_K7!VEX52)</f>
        <v xml:space="preserve">   </v>
      </c>
      <c r="VEW38" s="81" t="str">
        <f>CONCATENATE(Inhalt_K7!VEX52,"   ",Inhalt_K7!VEY52)</f>
        <v xml:space="preserve">   </v>
      </c>
      <c r="VEX38" s="81" t="str">
        <f>CONCATENATE(Inhalt_K7!VEY52,"   ",Inhalt_K7!VEZ52)</f>
        <v xml:space="preserve">   </v>
      </c>
      <c r="VEY38" s="81" t="str">
        <f>CONCATENATE(Inhalt_K7!VEZ52,"   ",Inhalt_K7!VFA52)</f>
        <v xml:space="preserve">   </v>
      </c>
      <c r="VEZ38" s="81" t="str">
        <f>CONCATENATE(Inhalt_K7!VFA52,"   ",Inhalt_K7!VFB52)</f>
        <v xml:space="preserve">   </v>
      </c>
      <c r="VFA38" s="81" t="str">
        <f>CONCATENATE(Inhalt_K7!VFB52,"   ",Inhalt_K7!VFC52)</f>
        <v xml:space="preserve">   </v>
      </c>
      <c r="VFB38" s="81" t="str">
        <f>CONCATENATE(Inhalt_K7!VFC52,"   ",Inhalt_K7!VFD52)</f>
        <v xml:space="preserve">   </v>
      </c>
      <c r="VFC38" s="81" t="str">
        <f>CONCATENATE(Inhalt_K7!VFD52,"   ",Inhalt_K7!VFE52)</f>
        <v xml:space="preserve">   </v>
      </c>
      <c r="VFD38" s="81" t="str">
        <f>CONCATENATE(Inhalt_K7!VFE52,"   ",Inhalt_K7!VFF52)</f>
        <v xml:space="preserve">   </v>
      </c>
      <c r="VFE38" s="81" t="str">
        <f>CONCATENATE(Inhalt_K7!VFF52,"   ",Inhalt_K7!VFG52)</f>
        <v xml:space="preserve">   </v>
      </c>
      <c r="VFF38" s="81" t="str">
        <f>CONCATENATE(Inhalt_K7!VFG52,"   ",Inhalt_K7!VFH52)</f>
        <v xml:space="preserve">   </v>
      </c>
      <c r="VFG38" s="81" t="str">
        <f>CONCATENATE(Inhalt_K7!VFH52,"   ",Inhalt_K7!VFI52)</f>
        <v xml:space="preserve">   </v>
      </c>
      <c r="VFH38" s="81" t="str">
        <f>CONCATENATE(Inhalt_K7!VFI52,"   ",Inhalt_K7!VFJ52)</f>
        <v xml:space="preserve">   </v>
      </c>
      <c r="VFI38" s="81" t="str">
        <f>CONCATENATE(Inhalt_K7!VFJ52,"   ",Inhalt_K7!VFK52)</f>
        <v xml:space="preserve">   </v>
      </c>
      <c r="VFJ38" s="81" t="str">
        <f>CONCATENATE(Inhalt_K7!VFK52,"   ",Inhalt_K7!VFL52)</f>
        <v xml:space="preserve">   </v>
      </c>
      <c r="VFK38" s="81" t="str">
        <f>CONCATENATE(Inhalt_K7!VFL52,"   ",Inhalt_K7!VFM52)</f>
        <v xml:space="preserve">   </v>
      </c>
      <c r="VFL38" s="81" t="str">
        <f>CONCATENATE(Inhalt_K7!VFM52,"   ",Inhalt_K7!VFN52)</f>
        <v xml:space="preserve">   </v>
      </c>
      <c r="VFM38" s="81" t="str">
        <f>CONCATENATE(Inhalt_K7!VFN52,"   ",Inhalt_K7!VFO52)</f>
        <v xml:space="preserve">   </v>
      </c>
      <c r="VFN38" s="81" t="str">
        <f>CONCATENATE(Inhalt_K7!VFO52,"   ",Inhalt_K7!VFP52)</f>
        <v xml:space="preserve">   </v>
      </c>
      <c r="VFO38" s="81" t="str">
        <f>CONCATENATE(Inhalt_K7!VFP52,"   ",Inhalt_K7!VFQ52)</f>
        <v xml:space="preserve">   </v>
      </c>
      <c r="VFP38" s="81" t="str">
        <f>CONCATENATE(Inhalt_K7!VFQ52,"   ",Inhalt_K7!VFR52)</f>
        <v xml:space="preserve">   </v>
      </c>
      <c r="VFQ38" s="81" t="str">
        <f>CONCATENATE(Inhalt_K7!VFR52,"   ",Inhalt_K7!VFS52)</f>
        <v xml:space="preserve">   </v>
      </c>
      <c r="VFR38" s="81" t="str">
        <f>CONCATENATE(Inhalt_K7!VFS52,"   ",Inhalt_K7!VFT52)</f>
        <v xml:space="preserve">   </v>
      </c>
      <c r="VFS38" s="81" t="str">
        <f>CONCATENATE(Inhalt_K7!VFT52,"   ",Inhalt_K7!VFU52)</f>
        <v xml:space="preserve">   </v>
      </c>
      <c r="VFT38" s="81" t="str">
        <f>CONCATENATE(Inhalt_K7!VFU52,"   ",Inhalt_K7!VFV52)</f>
        <v xml:space="preserve">   </v>
      </c>
      <c r="VFU38" s="81" t="str">
        <f>CONCATENATE(Inhalt_K7!VFV52,"   ",Inhalt_K7!VFW52)</f>
        <v xml:space="preserve">   </v>
      </c>
      <c r="VFV38" s="81" t="str">
        <f>CONCATENATE(Inhalt_K7!VFW52,"   ",Inhalt_K7!VFX52)</f>
        <v xml:space="preserve">   </v>
      </c>
      <c r="VFW38" s="81" t="str">
        <f>CONCATENATE(Inhalt_K7!VFX52,"   ",Inhalt_K7!VFY52)</f>
        <v xml:space="preserve">   </v>
      </c>
      <c r="VFX38" s="81" t="str">
        <f>CONCATENATE(Inhalt_K7!VFY52,"   ",Inhalt_K7!VFZ52)</f>
        <v xml:space="preserve">   </v>
      </c>
      <c r="VFY38" s="81" t="str">
        <f>CONCATENATE(Inhalt_K7!VFZ52,"   ",Inhalt_K7!VGA52)</f>
        <v xml:space="preserve">   </v>
      </c>
      <c r="VFZ38" s="81" t="str">
        <f>CONCATENATE(Inhalt_K7!VGA52,"   ",Inhalt_K7!VGB52)</f>
        <v xml:space="preserve">   </v>
      </c>
      <c r="VGA38" s="81" t="str">
        <f>CONCATENATE(Inhalt_K7!VGB52,"   ",Inhalt_K7!VGC52)</f>
        <v xml:space="preserve">   </v>
      </c>
      <c r="VGB38" s="81" t="str">
        <f>CONCATENATE(Inhalt_K7!VGC52,"   ",Inhalt_K7!VGD52)</f>
        <v xml:space="preserve">   </v>
      </c>
      <c r="VGC38" s="81" t="str">
        <f>CONCATENATE(Inhalt_K7!VGD52,"   ",Inhalt_K7!VGE52)</f>
        <v xml:space="preserve">   </v>
      </c>
      <c r="VGD38" s="81" t="str">
        <f>CONCATENATE(Inhalt_K7!VGE52,"   ",Inhalt_K7!VGF52)</f>
        <v xml:space="preserve">   </v>
      </c>
      <c r="VGE38" s="81" t="str">
        <f>CONCATENATE(Inhalt_K7!VGF52,"   ",Inhalt_K7!VGG52)</f>
        <v xml:space="preserve">   </v>
      </c>
      <c r="VGF38" s="81" t="str">
        <f>CONCATENATE(Inhalt_K7!VGG52,"   ",Inhalt_K7!VGH52)</f>
        <v xml:space="preserve">   </v>
      </c>
      <c r="VGG38" s="81" t="str">
        <f>CONCATENATE(Inhalt_K7!VGH52,"   ",Inhalt_K7!VGI52)</f>
        <v xml:space="preserve">   </v>
      </c>
      <c r="VGH38" s="81" t="str">
        <f>CONCATENATE(Inhalt_K7!VGI52,"   ",Inhalt_K7!VGJ52)</f>
        <v xml:space="preserve">   </v>
      </c>
      <c r="VGI38" s="81" t="str">
        <f>CONCATENATE(Inhalt_K7!VGJ52,"   ",Inhalt_K7!VGK52)</f>
        <v xml:space="preserve">   </v>
      </c>
      <c r="VGJ38" s="81" t="str">
        <f>CONCATENATE(Inhalt_K7!VGK52,"   ",Inhalt_K7!VGL52)</f>
        <v xml:space="preserve">   </v>
      </c>
      <c r="VGK38" s="81" t="str">
        <f>CONCATENATE(Inhalt_K7!VGL52,"   ",Inhalt_K7!VGM52)</f>
        <v xml:space="preserve">   </v>
      </c>
      <c r="VGL38" s="81" t="str">
        <f>CONCATENATE(Inhalt_K7!VGM52,"   ",Inhalt_K7!VGN52)</f>
        <v xml:space="preserve">   </v>
      </c>
      <c r="VGM38" s="81" t="str">
        <f>CONCATENATE(Inhalt_K7!VGN52,"   ",Inhalt_K7!VGO52)</f>
        <v xml:space="preserve">   </v>
      </c>
      <c r="VGN38" s="81" t="str">
        <f>CONCATENATE(Inhalt_K7!VGO52,"   ",Inhalt_K7!VGP52)</f>
        <v xml:space="preserve">   </v>
      </c>
      <c r="VGO38" s="81" t="str">
        <f>CONCATENATE(Inhalt_K7!VGP52,"   ",Inhalt_K7!VGQ52)</f>
        <v xml:space="preserve">   </v>
      </c>
      <c r="VGP38" s="81" t="str">
        <f>CONCATENATE(Inhalt_K7!VGQ52,"   ",Inhalt_K7!VGR52)</f>
        <v xml:space="preserve">   </v>
      </c>
      <c r="VGQ38" s="81" t="str">
        <f>CONCATENATE(Inhalt_K7!VGR52,"   ",Inhalt_K7!VGS52)</f>
        <v xml:space="preserve">   </v>
      </c>
      <c r="VGR38" s="81" t="str">
        <f>CONCATENATE(Inhalt_K7!VGS52,"   ",Inhalt_K7!VGT52)</f>
        <v xml:space="preserve">   </v>
      </c>
      <c r="VGS38" s="81" t="str">
        <f>CONCATENATE(Inhalt_K7!VGT52,"   ",Inhalt_K7!VGU52)</f>
        <v xml:space="preserve">   </v>
      </c>
      <c r="VGT38" s="81" t="str">
        <f>CONCATENATE(Inhalt_K7!VGU52,"   ",Inhalt_K7!VGV52)</f>
        <v xml:space="preserve">   </v>
      </c>
      <c r="VGU38" s="81" t="str">
        <f>CONCATENATE(Inhalt_K7!VGV52,"   ",Inhalt_K7!VGW52)</f>
        <v xml:space="preserve">   </v>
      </c>
      <c r="VGV38" s="81" t="str">
        <f>CONCATENATE(Inhalt_K7!VGW52,"   ",Inhalt_K7!VGX52)</f>
        <v xml:space="preserve">   </v>
      </c>
      <c r="VGW38" s="81" t="str">
        <f>CONCATENATE(Inhalt_K7!VGX52,"   ",Inhalt_K7!VGY52)</f>
        <v xml:space="preserve">   </v>
      </c>
      <c r="VGX38" s="81" t="str">
        <f>CONCATENATE(Inhalt_K7!VGY52,"   ",Inhalt_K7!VGZ52)</f>
        <v xml:space="preserve">   </v>
      </c>
      <c r="VGY38" s="81" t="str">
        <f>CONCATENATE(Inhalt_K7!VGZ52,"   ",Inhalt_K7!VHA52)</f>
        <v xml:space="preserve">   </v>
      </c>
      <c r="VGZ38" s="81" t="str">
        <f>CONCATENATE(Inhalt_K7!VHA52,"   ",Inhalt_K7!VHB52)</f>
        <v xml:space="preserve">   </v>
      </c>
      <c r="VHA38" s="81" t="str">
        <f>CONCATENATE(Inhalt_K7!VHB52,"   ",Inhalt_K7!VHC52)</f>
        <v xml:space="preserve">   </v>
      </c>
      <c r="VHB38" s="81" t="str">
        <f>CONCATENATE(Inhalt_K7!VHC52,"   ",Inhalt_K7!VHD52)</f>
        <v xml:space="preserve">   </v>
      </c>
      <c r="VHC38" s="81" t="str">
        <f>CONCATENATE(Inhalt_K7!VHD52,"   ",Inhalt_K7!VHE52)</f>
        <v xml:space="preserve">   </v>
      </c>
      <c r="VHD38" s="81" t="str">
        <f>CONCATENATE(Inhalt_K7!VHE52,"   ",Inhalt_K7!VHF52)</f>
        <v xml:space="preserve">   </v>
      </c>
      <c r="VHE38" s="81" t="str">
        <f>CONCATENATE(Inhalt_K7!VHF52,"   ",Inhalt_K7!VHG52)</f>
        <v xml:space="preserve">   </v>
      </c>
      <c r="VHF38" s="81" t="str">
        <f>CONCATENATE(Inhalt_K7!VHG52,"   ",Inhalt_K7!VHH52)</f>
        <v xml:space="preserve">   </v>
      </c>
      <c r="VHG38" s="81" t="str">
        <f>CONCATENATE(Inhalt_K7!VHH52,"   ",Inhalt_K7!VHI52)</f>
        <v xml:space="preserve">   </v>
      </c>
      <c r="VHH38" s="81" t="str">
        <f>CONCATENATE(Inhalt_K7!VHI52,"   ",Inhalt_K7!VHJ52)</f>
        <v xml:space="preserve">   </v>
      </c>
      <c r="VHI38" s="81" t="str">
        <f>CONCATENATE(Inhalt_K7!VHJ52,"   ",Inhalt_K7!VHK52)</f>
        <v xml:space="preserve">   </v>
      </c>
      <c r="VHJ38" s="81" t="str">
        <f>CONCATENATE(Inhalt_K7!VHK52,"   ",Inhalt_K7!VHL52)</f>
        <v xml:space="preserve">   </v>
      </c>
      <c r="VHK38" s="81" t="str">
        <f>CONCATENATE(Inhalt_K7!VHL52,"   ",Inhalt_K7!VHM52)</f>
        <v xml:space="preserve">   </v>
      </c>
      <c r="VHL38" s="81" t="str">
        <f>CONCATENATE(Inhalt_K7!VHM52,"   ",Inhalt_K7!VHN52)</f>
        <v xml:space="preserve">   </v>
      </c>
      <c r="VHM38" s="81" t="str">
        <f>CONCATENATE(Inhalt_K7!VHN52,"   ",Inhalt_K7!VHO52)</f>
        <v xml:space="preserve">   </v>
      </c>
      <c r="VHN38" s="81" t="str">
        <f>CONCATENATE(Inhalt_K7!VHO52,"   ",Inhalt_K7!VHP52)</f>
        <v xml:space="preserve">   </v>
      </c>
      <c r="VHO38" s="81" t="str">
        <f>CONCATENATE(Inhalt_K7!VHP52,"   ",Inhalt_K7!VHQ52)</f>
        <v xml:space="preserve">   </v>
      </c>
      <c r="VHP38" s="81" t="str">
        <f>CONCATENATE(Inhalt_K7!VHQ52,"   ",Inhalt_K7!VHR52)</f>
        <v xml:space="preserve">   </v>
      </c>
      <c r="VHQ38" s="81" t="str">
        <f>CONCATENATE(Inhalt_K7!VHR52,"   ",Inhalt_K7!VHS52)</f>
        <v xml:space="preserve">   </v>
      </c>
      <c r="VHR38" s="81" t="str">
        <f>CONCATENATE(Inhalt_K7!VHS52,"   ",Inhalt_K7!VHT52)</f>
        <v xml:space="preserve">   </v>
      </c>
      <c r="VHS38" s="81" t="str">
        <f>CONCATENATE(Inhalt_K7!VHT52,"   ",Inhalt_K7!VHU52)</f>
        <v xml:space="preserve">   </v>
      </c>
      <c r="VHT38" s="81" t="str">
        <f>CONCATENATE(Inhalt_K7!VHU52,"   ",Inhalt_K7!VHV52)</f>
        <v xml:space="preserve">   </v>
      </c>
      <c r="VHU38" s="81" t="str">
        <f>CONCATENATE(Inhalt_K7!VHV52,"   ",Inhalt_K7!VHW52)</f>
        <v xml:space="preserve">   </v>
      </c>
      <c r="VHV38" s="81" t="str">
        <f>CONCATENATE(Inhalt_K7!VHW52,"   ",Inhalt_K7!VHX52)</f>
        <v xml:space="preserve">   </v>
      </c>
      <c r="VHW38" s="81" t="str">
        <f>CONCATENATE(Inhalt_K7!VHX52,"   ",Inhalt_K7!VHY52)</f>
        <v xml:space="preserve">   </v>
      </c>
      <c r="VHX38" s="81" t="str">
        <f>CONCATENATE(Inhalt_K7!VHY52,"   ",Inhalt_K7!VHZ52)</f>
        <v xml:space="preserve">   </v>
      </c>
      <c r="VHY38" s="81" t="str">
        <f>CONCATENATE(Inhalt_K7!VHZ52,"   ",Inhalt_K7!VIA52)</f>
        <v xml:space="preserve">   </v>
      </c>
      <c r="VHZ38" s="81" t="str">
        <f>CONCATENATE(Inhalt_K7!VIA52,"   ",Inhalt_K7!VIB52)</f>
        <v xml:space="preserve">   </v>
      </c>
      <c r="VIA38" s="81" t="str">
        <f>CONCATENATE(Inhalt_K7!VIB52,"   ",Inhalt_K7!VIC52)</f>
        <v xml:space="preserve">   </v>
      </c>
      <c r="VIB38" s="81" t="str">
        <f>CONCATENATE(Inhalt_K7!VIC52,"   ",Inhalt_K7!VID52)</f>
        <v xml:space="preserve">   </v>
      </c>
      <c r="VIC38" s="81" t="str">
        <f>CONCATENATE(Inhalt_K7!VID52,"   ",Inhalt_K7!VIE52)</f>
        <v xml:space="preserve">   </v>
      </c>
      <c r="VID38" s="81" t="str">
        <f>CONCATENATE(Inhalt_K7!VIE52,"   ",Inhalt_K7!VIF52)</f>
        <v xml:space="preserve">   </v>
      </c>
      <c r="VIE38" s="81" t="str">
        <f>CONCATENATE(Inhalt_K7!VIF52,"   ",Inhalt_K7!VIG52)</f>
        <v xml:space="preserve">   </v>
      </c>
      <c r="VIF38" s="81" t="str">
        <f>CONCATENATE(Inhalt_K7!VIG52,"   ",Inhalt_K7!VIH52)</f>
        <v xml:space="preserve">   </v>
      </c>
      <c r="VIG38" s="81" t="str">
        <f>CONCATENATE(Inhalt_K7!VIH52,"   ",Inhalt_K7!VII52)</f>
        <v xml:space="preserve">   </v>
      </c>
      <c r="VIH38" s="81" t="str">
        <f>CONCATENATE(Inhalt_K7!VII52,"   ",Inhalt_K7!VIJ52)</f>
        <v xml:space="preserve">   </v>
      </c>
      <c r="VII38" s="81" t="str">
        <f>CONCATENATE(Inhalt_K7!VIJ52,"   ",Inhalt_K7!VIK52)</f>
        <v xml:space="preserve">   </v>
      </c>
      <c r="VIJ38" s="81" t="str">
        <f>CONCATENATE(Inhalt_K7!VIK52,"   ",Inhalt_K7!VIL52)</f>
        <v xml:space="preserve">   </v>
      </c>
      <c r="VIK38" s="81" t="str">
        <f>CONCATENATE(Inhalt_K7!VIL52,"   ",Inhalt_K7!VIM52)</f>
        <v xml:space="preserve">   </v>
      </c>
      <c r="VIL38" s="81" t="str">
        <f>CONCATENATE(Inhalt_K7!VIM52,"   ",Inhalt_K7!VIN52)</f>
        <v xml:space="preserve">   </v>
      </c>
      <c r="VIM38" s="81" t="str">
        <f>CONCATENATE(Inhalt_K7!VIN52,"   ",Inhalt_K7!VIO52)</f>
        <v xml:space="preserve">   </v>
      </c>
      <c r="VIN38" s="81" t="str">
        <f>CONCATENATE(Inhalt_K7!VIO52,"   ",Inhalt_K7!VIP52)</f>
        <v xml:space="preserve">   </v>
      </c>
      <c r="VIO38" s="81" t="str">
        <f>CONCATENATE(Inhalt_K7!VIP52,"   ",Inhalt_K7!VIQ52)</f>
        <v xml:space="preserve">   </v>
      </c>
      <c r="VIP38" s="81" t="str">
        <f>CONCATENATE(Inhalt_K7!VIQ52,"   ",Inhalt_K7!VIR52)</f>
        <v xml:space="preserve">   </v>
      </c>
      <c r="VIQ38" s="81" t="str">
        <f>CONCATENATE(Inhalt_K7!VIR52,"   ",Inhalt_K7!VIS52)</f>
        <v xml:space="preserve">   </v>
      </c>
      <c r="VIR38" s="81" t="str">
        <f>CONCATENATE(Inhalt_K7!VIS52,"   ",Inhalt_K7!VIT52)</f>
        <v xml:space="preserve">   </v>
      </c>
      <c r="VIS38" s="81" t="str">
        <f>CONCATENATE(Inhalt_K7!VIT52,"   ",Inhalt_K7!VIU52)</f>
        <v xml:space="preserve">   </v>
      </c>
      <c r="VIT38" s="81" t="str">
        <f>CONCATENATE(Inhalt_K7!VIU52,"   ",Inhalt_K7!VIV52)</f>
        <v xml:space="preserve">   </v>
      </c>
      <c r="VIU38" s="81" t="str">
        <f>CONCATENATE(Inhalt_K7!VIV52,"   ",Inhalt_K7!VIW52)</f>
        <v xml:space="preserve">   </v>
      </c>
      <c r="VIV38" s="81" t="str">
        <f>CONCATENATE(Inhalt_K7!VIW52,"   ",Inhalt_K7!VIX52)</f>
        <v xml:space="preserve">   </v>
      </c>
      <c r="VIW38" s="81" t="str">
        <f>CONCATENATE(Inhalt_K7!VIX52,"   ",Inhalt_K7!VIY52)</f>
        <v xml:space="preserve">   </v>
      </c>
      <c r="VIX38" s="81" t="str">
        <f>CONCATENATE(Inhalt_K7!VIY52,"   ",Inhalt_K7!VIZ52)</f>
        <v xml:space="preserve">   </v>
      </c>
      <c r="VIY38" s="81" t="str">
        <f>CONCATENATE(Inhalt_K7!VIZ52,"   ",Inhalt_K7!VJA52)</f>
        <v xml:space="preserve">   </v>
      </c>
      <c r="VIZ38" s="81" t="str">
        <f>CONCATENATE(Inhalt_K7!VJA52,"   ",Inhalt_K7!VJB52)</f>
        <v xml:space="preserve">   </v>
      </c>
      <c r="VJA38" s="81" t="str">
        <f>CONCATENATE(Inhalt_K7!VJB52,"   ",Inhalt_K7!VJC52)</f>
        <v xml:space="preserve">   </v>
      </c>
      <c r="VJB38" s="81" t="str">
        <f>CONCATENATE(Inhalt_K7!VJC52,"   ",Inhalt_K7!VJD52)</f>
        <v xml:space="preserve">   </v>
      </c>
      <c r="VJC38" s="81" t="str">
        <f>CONCATENATE(Inhalt_K7!VJD52,"   ",Inhalt_K7!VJE52)</f>
        <v xml:space="preserve">   </v>
      </c>
      <c r="VJD38" s="81" t="str">
        <f>CONCATENATE(Inhalt_K7!VJE52,"   ",Inhalt_K7!VJF52)</f>
        <v xml:space="preserve">   </v>
      </c>
      <c r="VJE38" s="81" t="str">
        <f>CONCATENATE(Inhalt_K7!VJF52,"   ",Inhalt_K7!VJG52)</f>
        <v xml:space="preserve">   </v>
      </c>
      <c r="VJF38" s="81" t="str">
        <f>CONCATENATE(Inhalt_K7!VJG52,"   ",Inhalt_K7!VJH52)</f>
        <v xml:space="preserve">   </v>
      </c>
      <c r="VJG38" s="81" t="str">
        <f>CONCATENATE(Inhalt_K7!VJH52,"   ",Inhalt_K7!VJI52)</f>
        <v xml:space="preserve">   </v>
      </c>
      <c r="VJH38" s="81" t="str">
        <f>CONCATENATE(Inhalt_K7!VJI52,"   ",Inhalt_K7!VJJ52)</f>
        <v xml:space="preserve">   </v>
      </c>
      <c r="VJI38" s="81" t="str">
        <f>CONCATENATE(Inhalt_K7!VJJ52,"   ",Inhalt_K7!VJK52)</f>
        <v xml:space="preserve">   </v>
      </c>
      <c r="VJJ38" s="81" t="str">
        <f>CONCATENATE(Inhalt_K7!VJK52,"   ",Inhalt_K7!VJL52)</f>
        <v xml:space="preserve">   </v>
      </c>
      <c r="VJK38" s="81" t="str">
        <f>CONCATENATE(Inhalt_K7!VJL52,"   ",Inhalt_K7!VJM52)</f>
        <v xml:space="preserve">   </v>
      </c>
      <c r="VJL38" s="81" t="str">
        <f>CONCATENATE(Inhalt_K7!VJM52,"   ",Inhalt_K7!VJN52)</f>
        <v xml:space="preserve">   </v>
      </c>
      <c r="VJM38" s="81" t="str">
        <f>CONCATENATE(Inhalt_K7!VJN52,"   ",Inhalt_K7!VJO52)</f>
        <v xml:space="preserve">   </v>
      </c>
      <c r="VJN38" s="81" t="str">
        <f>CONCATENATE(Inhalt_K7!VJO52,"   ",Inhalt_K7!VJP52)</f>
        <v xml:space="preserve">   </v>
      </c>
      <c r="VJO38" s="81" t="str">
        <f>CONCATENATE(Inhalt_K7!VJP52,"   ",Inhalt_K7!VJQ52)</f>
        <v xml:space="preserve">   </v>
      </c>
      <c r="VJP38" s="81" t="str">
        <f>CONCATENATE(Inhalt_K7!VJQ52,"   ",Inhalt_K7!VJR52)</f>
        <v xml:space="preserve">   </v>
      </c>
      <c r="VJQ38" s="81" t="str">
        <f>CONCATENATE(Inhalt_K7!VJR52,"   ",Inhalt_K7!VJS52)</f>
        <v xml:space="preserve">   </v>
      </c>
      <c r="VJR38" s="81" t="str">
        <f>CONCATENATE(Inhalt_K7!VJS52,"   ",Inhalt_K7!VJT52)</f>
        <v xml:space="preserve">   </v>
      </c>
      <c r="VJS38" s="81" t="str">
        <f>CONCATENATE(Inhalt_K7!VJT52,"   ",Inhalt_K7!VJU52)</f>
        <v xml:space="preserve">   </v>
      </c>
      <c r="VJT38" s="81" t="str">
        <f>CONCATENATE(Inhalt_K7!VJU52,"   ",Inhalt_K7!VJV52)</f>
        <v xml:space="preserve">   </v>
      </c>
      <c r="VJU38" s="81" t="str">
        <f>CONCATENATE(Inhalt_K7!VJV52,"   ",Inhalt_K7!VJW52)</f>
        <v xml:space="preserve">   </v>
      </c>
      <c r="VJV38" s="81" t="str">
        <f>CONCATENATE(Inhalt_K7!VJW52,"   ",Inhalt_K7!VJX52)</f>
        <v xml:space="preserve">   </v>
      </c>
      <c r="VJW38" s="81" t="str">
        <f>CONCATENATE(Inhalt_K7!VJX52,"   ",Inhalt_K7!VJY52)</f>
        <v xml:space="preserve">   </v>
      </c>
      <c r="VJX38" s="81" t="str">
        <f>CONCATENATE(Inhalt_K7!VJY52,"   ",Inhalt_K7!VJZ52)</f>
        <v xml:space="preserve">   </v>
      </c>
      <c r="VJY38" s="81" t="str">
        <f>CONCATENATE(Inhalt_K7!VJZ52,"   ",Inhalt_K7!VKA52)</f>
        <v xml:space="preserve">   </v>
      </c>
      <c r="VJZ38" s="81" t="str">
        <f>CONCATENATE(Inhalt_K7!VKA52,"   ",Inhalt_K7!VKB52)</f>
        <v xml:space="preserve">   </v>
      </c>
      <c r="VKA38" s="81" t="str">
        <f>CONCATENATE(Inhalt_K7!VKB52,"   ",Inhalt_K7!VKC52)</f>
        <v xml:space="preserve">   </v>
      </c>
      <c r="VKB38" s="81" t="str">
        <f>CONCATENATE(Inhalt_K7!VKC52,"   ",Inhalt_K7!VKD52)</f>
        <v xml:space="preserve">   </v>
      </c>
      <c r="VKC38" s="81" t="str">
        <f>CONCATENATE(Inhalt_K7!VKD52,"   ",Inhalt_K7!VKE52)</f>
        <v xml:space="preserve">   </v>
      </c>
      <c r="VKD38" s="81" t="str">
        <f>CONCATENATE(Inhalt_K7!VKE52,"   ",Inhalt_K7!VKF52)</f>
        <v xml:space="preserve">   </v>
      </c>
      <c r="VKE38" s="81" t="str">
        <f>CONCATENATE(Inhalt_K7!VKF52,"   ",Inhalt_K7!VKG52)</f>
        <v xml:space="preserve">   </v>
      </c>
      <c r="VKF38" s="81" t="str">
        <f>CONCATENATE(Inhalt_K7!VKG52,"   ",Inhalt_K7!VKH52)</f>
        <v xml:space="preserve">   </v>
      </c>
      <c r="VKG38" s="81" t="str">
        <f>CONCATENATE(Inhalt_K7!VKH52,"   ",Inhalt_K7!VKI52)</f>
        <v xml:space="preserve">   </v>
      </c>
      <c r="VKH38" s="81" t="str">
        <f>CONCATENATE(Inhalt_K7!VKI52,"   ",Inhalt_K7!VKJ52)</f>
        <v xml:space="preserve">   </v>
      </c>
      <c r="VKI38" s="81" t="str">
        <f>CONCATENATE(Inhalt_K7!VKJ52,"   ",Inhalt_K7!VKK52)</f>
        <v xml:space="preserve">   </v>
      </c>
      <c r="VKJ38" s="81" t="str">
        <f>CONCATENATE(Inhalt_K7!VKK52,"   ",Inhalt_K7!VKL52)</f>
        <v xml:space="preserve">   </v>
      </c>
      <c r="VKK38" s="81" t="str">
        <f>CONCATENATE(Inhalt_K7!VKL52,"   ",Inhalt_K7!VKM52)</f>
        <v xml:space="preserve">   </v>
      </c>
      <c r="VKL38" s="81" t="str">
        <f>CONCATENATE(Inhalt_K7!VKM52,"   ",Inhalt_K7!VKN52)</f>
        <v xml:space="preserve">   </v>
      </c>
      <c r="VKM38" s="81" t="str">
        <f>CONCATENATE(Inhalt_K7!VKN52,"   ",Inhalt_K7!VKO52)</f>
        <v xml:space="preserve">   </v>
      </c>
      <c r="VKN38" s="81" t="str">
        <f>CONCATENATE(Inhalt_K7!VKO52,"   ",Inhalt_K7!VKP52)</f>
        <v xml:space="preserve">   </v>
      </c>
      <c r="VKO38" s="81" t="str">
        <f>CONCATENATE(Inhalt_K7!VKP52,"   ",Inhalt_K7!VKQ52)</f>
        <v xml:space="preserve">   </v>
      </c>
      <c r="VKP38" s="81" t="str">
        <f>CONCATENATE(Inhalt_K7!VKQ52,"   ",Inhalt_K7!VKR52)</f>
        <v xml:space="preserve">   </v>
      </c>
      <c r="VKQ38" s="81" t="str">
        <f>CONCATENATE(Inhalt_K7!VKR52,"   ",Inhalt_K7!VKS52)</f>
        <v xml:space="preserve">   </v>
      </c>
      <c r="VKR38" s="81" t="str">
        <f>CONCATENATE(Inhalt_K7!VKS52,"   ",Inhalt_K7!VKT52)</f>
        <v xml:space="preserve">   </v>
      </c>
      <c r="VKS38" s="81" t="str">
        <f>CONCATENATE(Inhalt_K7!VKT52,"   ",Inhalt_K7!VKU52)</f>
        <v xml:space="preserve">   </v>
      </c>
      <c r="VKT38" s="81" t="str">
        <f>CONCATENATE(Inhalt_K7!VKU52,"   ",Inhalt_K7!VKV52)</f>
        <v xml:space="preserve">   </v>
      </c>
      <c r="VKU38" s="81" t="str">
        <f>CONCATENATE(Inhalt_K7!VKV52,"   ",Inhalt_K7!VKW52)</f>
        <v xml:space="preserve">   </v>
      </c>
      <c r="VKV38" s="81" t="str">
        <f>CONCATENATE(Inhalt_K7!VKW52,"   ",Inhalt_K7!VKX52)</f>
        <v xml:space="preserve">   </v>
      </c>
      <c r="VKW38" s="81" t="str">
        <f>CONCATENATE(Inhalt_K7!VKX52,"   ",Inhalt_K7!VKY52)</f>
        <v xml:space="preserve">   </v>
      </c>
      <c r="VKX38" s="81" t="str">
        <f>CONCATENATE(Inhalt_K7!VKY52,"   ",Inhalt_K7!VKZ52)</f>
        <v xml:space="preserve">   </v>
      </c>
      <c r="VKY38" s="81" t="str">
        <f>CONCATENATE(Inhalt_K7!VKZ52,"   ",Inhalt_K7!VLA52)</f>
        <v xml:space="preserve">   </v>
      </c>
      <c r="VKZ38" s="81" t="str">
        <f>CONCATENATE(Inhalt_K7!VLA52,"   ",Inhalt_K7!VLB52)</f>
        <v xml:space="preserve">   </v>
      </c>
      <c r="VLA38" s="81" t="str">
        <f>CONCATENATE(Inhalt_K7!VLB52,"   ",Inhalt_K7!VLC52)</f>
        <v xml:space="preserve">   </v>
      </c>
      <c r="VLB38" s="81" t="str">
        <f>CONCATENATE(Inhalt_K7!VLC52,"   ",Inhalt_K7!VLD52)</f>
        <v xml:space="preserve">   </v>
      </c>
      <c r="VLC38" s="81" t="str">
        <f>CONCATENATE(Inhalt_K7!VLD52,"   ",Inhalt_K7!VLE52)</f>
        <v xml:space="preserve">   </v>
      </c>
      <c r="VLD38" s="81" t="str">
        <f>CONCATENATE(Inhalt_K7!VLE52,"   ",Inhalt_K7!VLF52)</f>
        <v xml:space="preserve">   </v>
      </c>
      <c r="VLE38" s="81" t="str">
        <f>CONCATENATE(Inhalt_K7!VLF52,"   ",Inhalt_K7!VLG52)</f>
        <v xml:space="preserve">   </v>
      </c>
      <c r="VLF38" s="81" t="str">
        <f>CONCATENATE(Inhalt_K7!VLG52,"   ",Inhalt_K7!VLH52)</f>
        <v xml:space="preserve">   </v>
      </c>
      <c r="VLG38" s="81" t="str">
        <f>CONCATENATE(Inhalt_K7!VLH52,"   ",Inhalt_K7!VLI52)</f>
        <v xml:space="preserve">   </v>
      </c>
      <c r="VLH38" s="81" t="str">
        <f>CONCATENATE(Inhalt_K7!VLI52,"   ",Inhalt_K7!VLJ52)</f>
        <v xml:space="preserve">   </v>
      </c>
      <c r="VLI38" s="81" t="str">
        <f>CONCATENATE(Inhalt_K7!VLJ52,"   ",Inhalt_K7!VLK52)</f>
        <v xml:space="preserve">   </v>
      </c>
      <c r="VLJ38" s="81" t="str">
        <f>CONCATENATE(Inhalt_K7!VLK52,"   ",Inhalt_K7!VLL52)</f>
        <v xml:space="preserve">   </v>
      </c>
      <c r="VLK38" s="81" t="str">
        <f>CONCATENATE(Inhalt_K7!VLL52,"   ",Inhalt_K7!VLM52)</f>
        <v xml:space="preserve">   </v>
      </c>
      <c r="VLL38" s="81" t="str">
        <f>CONCATENATE(Inhalt_K7!VLM52,"   ",Inhalt_K7!VLN52)</f>
        <v xml:space="preserve">   </v>
      </c>
      <c r="VLM38" s="81" t="str">
        <f>CONCATENATE(Inhalt_K7!VLN52,"   ",Inhalt_K7!VLO52)</f>
        <v xml:space="preserve">   </v>
      </c>
      <c r="VLN38" s="81" t="str">
        <f>CONCATENATE(Inhalt_K7!VLO52,"   ",Inhalt_K7!VLP52)</f>
        <v xml:space="preserve">   </v>
      </c>
      <c r="VLO38" s="81" t="str">
        <f>CONCATENATE(Inhalt_K7!VLP52,"   ",Inhalt_K7!VLQ52)</f>
        <v xml:space="preserve">   </v>
      </c>
      <c r="VLP38" s="81" t="str">
        <f>CONCATENATE(Inhalt_K7!VLQ52,"   ",Inhalt_K7!VLR52)</f>
        <v xml:space="preserve">   </v>
      </c>
      <c r="VLQ38" s="81" t="str">
        <f>CONCATENATE(Inhalt_K7!VLR52,"   ",Inhalt_K7!VLS52)</f>
        <v xml:space="preserve">   </v>
      </c>
      <c r="VLR38" s="81" t="str">
        <f>CONCATENATE(Inhalt_K7!VLS52,"   ",Inhalt_K7!VLT52)</f>
        <v xml:space="preserve">   </v>
      </c>
      <c r="VLS38" s="81" t="str">
        <f>CONCATENATE(Inhalt_K7!VLT52,"   ",Inhalt_K7!VLU52)</f>
        <v xml:space="preserve">   </v>
      </c>
      <c r="VLT38" s="81" t="str">
        <f>CONCATENATE(Inhalt_K7!VLU52,"   ",Inhalt_K7!VLV52)</f>
        <v xml:space="preserve">   </v>
      </c>
      <c r="VLU38" s="81" t="str">
        <f>CONCATENATE(Inhalt_K7!VLV52,"   ",Inhalt_K7!VLW52)</f>
        <v xml:space="preserve">   </v>
      </c>
      <c r="VLV38" s="81" t="str">
        <f>CONCATENATE(Inhalt_K7!VLW52,"   ",Inhalt_K7!VLX52)</f>
        <v xml:space="preserve">   </v>
      </c>
      <c r="VLW38" s="81" t="str">
        <f>CONCATENATE(Inhalt_K7!VLX52,"   ",Inhalt_K7!VLY52)</f>
        <v xml:space="preserve">   </v>
      </c>
      <c r="VLX38" s="81" t="str">
        <f>CONCATENATE(Inhalt_K7!VLY52,"   ",Inhalt_K7!VLZ52)</f>
        <v xml:space="preserve">   </v>
      </c>
      <c r="VLY38" s="81" t="str">
        <f>CONCATENATE(Inhalt_K7!VLZ52,"   ",Inhalt_K7!VMA52)</f>
        <v xml:space="preserve">   </v>
      </c>
      <c r="VLZ38" s="81" t="str">
        <f>CONCATENATE(Inhalt_K7!VMA52,"   ",Inhalt_K7!VMB52)</f>
        <v xml:space="preserve">   </v>
      </c>
      <c r="VMA38" s="81" t="str">
        <f>CONCATENATE(Inhalt_K7!VMB52,"   ",Inhalt_K7!VMC52)</f>
        <v xml:space="preserve">   </v>
      </c>
      <c r="VMB38" s="81" t="str">
        <f>CONCATENATE(Inhalt_K7!VMC52,"   ",Inhalt_K7!VMD52)</f>
        <v xml:space="preserve">   </v>
      </c>
      <c r="VMC38" s="81" t="str">
        <f>CONCATENATE(Inhalt_K7!VMD52,"   ",Inhalt_K7!VME52)</f>
        <v xml:space="preserve">   </v>
      </c>
      <c r="VMD38" s="81" t="str">
        <f>CONCATENATE(Inhalt_K7!VME52,"   ",Inhalt_K7!VMF52)</f>
        <v xml:space="preserve">   </v>
      </c>
      <c r="VME38" s="81" t="str">
        <f>CONCATENATE(Inhalt_K7!VMF52,"   ",Inhalt_K7!VMG52)</f>
        <v xml:space="preserve">   </v>
      </c>
      <c r="VMF38" s="81" t="str">
        <f>CONCATENATE(Inhalt_K7!VMG52,"   ",Inhalt_K7!VMH52)</f>
        <v xml:space="preserve">   </v>
      </c>
      <c r="VMG38" s="81" t="str">
        <f>CONCATENATE(Inhalt_K7!VMH52,"   ",Inhalt_K7!VMI52)</f>
        <v xml:space="preserve">   </v>
      </c>
      <c r="VMH38" s="81" t="str">
        <f>CONCATENATE(Inhalt_K7!VMI52,"   ",Inhalt_K7!VMJ52)</f>
        <v xml:space="preserve">   </v>
      </c>
      <c r="VMI38" s="81" t="str">
        <f>CONCATENATE(Inhalt_K7!VMJ52,"   ",Inhalt_K7!VMK52)</f>
        <v xml:space="preserve">   </v>
      </c>
      <c r="VMJ38" s="81" t="str">
        <f>CONCATENATE(Inhalt_K7!VMK52,"   ",Inhalt_K7!VML52)</f>
        <v xml:space="preserve">   </v>
      </c>
      <c r="VMK38" s="81" t="str">
        <f>CONCATENATE(Inhalt_K7!VML52,"   ",Inhalt_K7!VMM52)</f>
        <v xml:space="preserve">   </v>
      </c>
      <c r="VML38" s="81" t="str">
        <f>CONCATENATE(Inhalt_K7!VMM52,"   ",Inhalt_K7!VMN52)</f>
        <v xml:space="preserve">   </v>
      </c>
      <c r="VMM38" s="81" t="str">
        <f>CONCATENATE(Inhalt_K7!VMN52,"   ",Inhalt_K7!VMO52)</f>
        <v xml:space="preserve">   </v>
      </c>
      <c r="VMN38" s="81" t="str">
        <f>CONCATENATE(Inhalt_K7!VMO52,"   ",Inhalt_K7!VMP52)</f>
        <v xml:space="preserve">   </v>
      </c>
      <c r="VMO38" s="81" t="str">
        <f>CONCATENATE(Inhalt_K7!VMP52,"   ",Inhalt_K7!VMQ52)</f>
        <v xml:space="preserve">   </v>
      </c>
      <c r="VMP38" s="81" t="str">
        <f>CONCATENATE(Inhalt_K7!VMQ52,"   ",Inhalt_K7!VMR52)</f>
        <v xml:space="preserve">   </v>
      </c>
      <c r="VMQ38" s="81" t="str">
        <f>CONCATENATE(Inhalt_K7!VMR52,"   ",Inhalt_K7!VMS52)</f>
        <v xml:space="preserve">   </v>
      </c>
      <c r="VMR38" s="81" t="str">
        <f>CONCATENATE(Inhalt_K7!VMS52,"   ",Inhalt_K7!VMT52)</f>
        <v xml:space="preserve">   </v>
      </c>
      <c r="VMS38" s="81" t="str">
        <f>CONCATENATE(Inhalt_K7!VMT52,"   ",Inhalt_K7!VMU52)</f>
        <v xml:space="preserve">   </v>
      </c>
      <c r="VMT38" s="81" t="str">
        <f>CONCATENATE(Inhalt_K7!VMU52,"   ",Inhalt_K7!VMV52)</f>
        <v xml:space="preserve">   </v>
      </c>
      <c r="VMU38" s="81" t="str">
        <f>CONCATENATE(Inhalt_K7!VMV52,"   ",Inhalt_K7!VMW52)</f>
        <v xml:space="preserve">   </v>
      </c>
      <c r="VMV38" s="81" t="str">
        <f>CONCATENATE(Inhalt_K7!VMW52,"   ",Inhalt_K7!VMX52)</f>
        <v xml:space="preserve">   </v>
      </c>
      <c r="VMW38" s="81" t="str">
        <f>CONCATENATE(Inhalt_K7!VMX52,"   ",Inhalt_K7!VMY52)</f>
        <v xml:space="preserve">   </v>
      </c>
      <c r="VMX38" s="81" t="str">
        <f>CONCATENATE(Inhalt_K7!VMY52,"   ",Inhalt_K7!VMZ52)</f>
        <v xml:space="preserve">   </v>
      </c>
      <c r="VMY38" s="81" t="str">
        <f>CONCATENATE(Inhalt_K7!VMZ52,"   ",Inhalt_K7!VNA52)</f>
        <v xml:space="preserve">   </v>
      </c>
      <c r="VMZ38" s="81" t="str">
        <f>CONCATENATE(Inhalt_K7!VNA52,"   ",Inhalt_K7!VNB52)</f>
        <v xml:space="preserve">   </v>
      </c>
      <c r="VNA38" s="81" t="str">
        <f>CONCATENATE(Inhalt_K7!VNB52,"   ",Inhalt_K7!VNC52)</f>
        <v xml:space="preserve">   </v>
      </c>
      <c r="VNB38" s="81" t="str">
        <f>CONCATENATE(Inhalt_K7!VNC52,"   ",Inhalt_K7!VND52)</f>
        <v xml:space="preserve">   </v>
      </c>
      <c r="VNC38" s="81" t="str">
        <f>CONCATENATE(Inhalt_K7!VND52,"   ",Inhalt_K7!VNE52)</f>
        <v xml:space="preserve">   </v>
      </c>
      <c r="VND38" s="81" t="str">
        <f>CONCATENATE(Inhalt_K7!VNE52,"   ",Inhalt_K7!VNF52)</f>
        <v xml:space="preserve">   </v>
      </c>
      <c r="VNE38" s="81" t="str">
        <f>CONCATENATE(Inhalt_K7!VNF52,"   ",Inhalt_K7!VNG52)</f>
        <v xml:space="preserve">   </v>
      </c>
      <c r="VNF38" s="81" t="str">
        <f>CONCATENATE(Inhalt_K7!VNG52,"   ",Inhalt_K7!VNH52)</f>
        <v xml:space="preserve">   </v>
      </c>
      <c r="VNG38" s="81" t="str">
        <f>CONCATENATE(Inhalt_K7!VNH52,"   ",Inhalt_K7!VNI52)</f>
        <v xml:space="preserve">   </v>
      </c>
      <c r="VNH38" s="81" t="str">
        <f>CONCATENATE(Inhalt_K7!VNI52,"   ",Inhalt_K7!VNJ52)</f>
        <v xml:space="preserve">   </v>
      </c>
      <c r="VNI38" s="81" t="str">
        <f>CONCATENATE(Inhalt_K7!VNJ52,"   ",Inhalt_K7!VNK52)</f>
        <v xml:space="preserve">   </v>
      </c>
      <c r="VNJ38" s="81" t="str">
        <f>CONCATENATE(Inhalt_K7!VNK52,"   ",Inhalt_K7!VNL52)</f>
        <v xml:space="preserve">   </v>
      </c>
      <c r="VNK38" s="81" t="str">
        <f>CONCATENATE(Inhalt_K7!VNL52,"   ",Inhalt_K7!VNM52)</f>
        <v xml:space="preserve">   </v>
      </c>
      <c r="VNL38" s="81" t="str">
        <f>CONCATENATE(Inhalt_K7!VNM52,"   ",Inhalt_K7!VNN52)</f>
        <v xml:space="preserve">   </v>
      </c>
      <c r="VNM38" s="81" t="str">
        <f>CONCATENATE(Inhalt_K7!VNN52,"   ",Inhalt_K7!VNO52)</f>
        <v xml:space="preserve">   </v>
      </c>
      <c r="VNN38" s="81" t="str">
        <f>CONCATENATE(Inhalt_K7!VNO52,"   ",Inhalt_K7!VNP52)</f>
        <v xml:space="preserve">   </v>
      </c>
      <c r="VNO38" s="81" t="str">
        <f>CONCATENATE(Inhalt_K7!VNP52,"   ",Inhalt_K7!VNQ52)</f>
        <v xml:space="preserve">   </v>
      </c>
      <c r="VNP38" s="81" t="str">
        <f>CONCATENATE(Inhalt_K7!VNQ52,"   ",Inhalt_K7!VNR52)</f>
        <v xml:space="preserve">   </v>
      </c>
      <c r="VNQ38" s="81" t="str">
        <f>CONCATENATE(Inhalt_K7!VNR52,"   ",Inhalt_K7!VNS52)</f>
        <v xml:space="preserve">   </v>
      </c>
      <c r="VNR38" s="81" t="str">
        <f>CONCATENATE(Inhalt_K7!VNS52,"   ",Inhalt_K7!VNT52)</f>
        <v xml:space="preserve">   </v>
      </c>
      <c r="VNS38" s="81" t="str">
        <f>CONCATENATE(Inhalt_K7!VNT52,"   ",Inhalt_K7!VNU52)</f>
        <v xml:space="preserve">   </v>
      </c>
      <c r="VNT38" s="81" t="str">
        <f>CONCATENATE(Inhalt_K7!VNU52,"   ",Inhalt_K7!VNV52)</f>
        <v xml:space="preserve">   </v>
      </c>
      <c r="VNU38" s="81" t="str">
        <f>CONCATENATE(Inhalt_K7!VNV52,"   ",Inhalt_K7!VNW52)</f>
        <v xml:space="preserve">   </v>
      </c>
      <c r="VNV38" s="81" t="str">
        <f>CONCATENATE(Inhalt_K7!VNW52,"   ",Inhalt_K7!VNX52)</f>
        <v xml:space="preserve">   </v>
      </c>
      <c r="VNW38" s="81" t="str">
        <f>CONCATENATE(Inhalt_K7!VNX52,"   ",Inhalt_K7!VNY52)</f>
        <v xml:space="preserve">   </v>
      </c>
      <c r="VNX38" s="81" t="str">
        <f>CONCATENATE(Inhalt_K7!VNY52,"   ",Inhalt_K7!VNZ52)</f>
        <v xml:space="preserve">   </v>
      </c>
      <c r="VNY38" s="81" t="str">
        <f>CONCATENATE(Inhalt_K7!VNZ52,"   ",Inhalt_K7!VOA52)</f>
        <v xml:space="preserve">   </v>
      </c>
      <c r="VNZ38" s="81" t="str">
        <f>CONCATENATE(Inhalt_K7!VOA52,"   ",Inhalt_K7!VOB52)</f>
        <v xml:space="preserve">   </v>
      </c>
      <c r="VOA38" s="81" t="str">
        <f>CONCATENATE(Inhalt_K7!VOB52,"   ",Inhalt_K7!VOC52)</f>
        <v xml:space="preserve">   </v>
      </c>
      <c r="VOB38" s="81" t="str">
        <f>CONCATENATE(Inhalt_K7!VOC52,"   ",Inhalt_K7!VOD52)</f>
        <v xml:space="preserve">   </v>
      </c>
      <c r="VOC38" s="81" t="str">
        <f>CONCATENATE(Inhalt_K7!VOD52,"   ",Inhalt_K7!VOE52)</f>
        <v xml:space="preserve">   </v>
      </c>
      <c r="VOD38" s="81" t="str">
        <f>CONCATENATE(Inhalt_K7!VOE52,"   ",Inhalt_K7!VOF52)</f>
        <v xml:space="preserve">   </v>
      </c>
      <c r="VOE38" s="81" t="str">
        <f>CONCATENATE(Inhalt_K7!VOF52,"   ",Inhalt_K7!VOG52)</f>
        <v xml:space="preserve">   </v>
      </c>
      <c r="VOF38" s="81" t="str">
        <f>CONCATENATE(Inhalt_K7!VOG52,"   ",Inhalt_K7!VOH52)</f>
        <v xml:space="preserve">   </v>
      </c>
      <c r="VOG38" s="81" t="str">
        <f>CONCATENATE(Inhalt_K7!VOH52,"   ",Inhalt_K7!VOI52)</f>
        <v xml:space="preserve">   </v>
      </c>
      <c r="VOH38" s="81" t="str">
        <f>CONCATENATE(Inhalt_K7!VOI52,"   ",Inhalt_K7!VOJ52)</f>
        <v xml:space="preserve">   </v>
      </c>
      <c r="VOI38" s="81" t="str">
        <f>CONCATENATE(Inhalt_K7!VOJ52,"   ",Inhalt_K7!VOK52)</f>
        <v xml:space="preserve">   </v>
      </c>
      <c r="VOJ38" s="81" t="str">
        <f>CONCATENATE(Inhalt_K7!VOK52,"   ",Inhalt_K7!VOL52)</f>
        <v xml:space="preserve">   </v>
      </c>
      <c r="VOK38" s="81" t="str">
        <f>CONCATENATE(Inhalt_K7!VOL52,"   ",Inhalt_K7!VOM52)</f>
        <v xml:space="preserve">   </v>
      </c>
      <c r="VOL38" s="81" t="str">
        <f>CONCATENATE(Inhalt_K7!VOM52,"   ",Inhalt_K7!VON52)</f>
        <v xml:space="preserve">   </v>
      </c>
      <c r="VOM38" s="81" t="str">
        <f>CONCATENATE(Inhalt_K7!VON52,"   ",Inhalt_K7!VOO52)</f>
        <v xml:space="preserve">   </v>
      </c>
      <c r="VON38" s="81" t="str">
        <f>CONCATENATE(Inhalt_K7!VOO52,"   ",Inhalt_K7!VOP52)</f>
        <v xml:space="preserve">   </v>
      </c>
      <c r="VOO38" s="81" t="str">
        <f>CONCATENATE(Inhalt_K7!VOP52,"   ",Inhalt_K7!VOQ52)</f>
        <v xml:space="preserve">   </v>
      </c>
      <c r="VOP38" s="81" t="str">
        <f>CONCATENATE(Inhalt_K7!VOQ52,"   ",Inhalt_K7!VOR52)</f>
        <v xml:space="preserve">   </v>
      </c>
      <c r="VOQ38" s="81" t="str">
        <f>CONCATENATE(Inhalt_K7!VOR52,"   ",Inhalt_K7!VOS52)</f>
        <v xml:space="preserve">   </v>
      </c>
      <c r="VOR38" s="81" t="str">
        <f>CONCATENATE(Inhalt_K7!VOS52,"   ",Inhalt_K7!VOT52)</f>
        <v xml:space="preserve">   </v>
      </c>
      <c r="VOS38" s="81" t="str">
        <f>CONCATENATE(Inhalt_K7!VOT52,"   ",Inhalt_K7!VOU52)</f>
        <v xml:space="preserve">   </v>
      </c>
      <c r="VOT38" s="81" t="str">
        <f>CONCATENATE(Inhalt_K7!VOU52,"   ",Inhalt_K7!VOV52)</f>
        <v xml:space="preserve">   </v>
      </c>
      <c r="VOU38" s="81" t="str">
        <f>CONCATENATE(Inhalt_K7!VOV52,"   ",Inhalt_K7!VOW52)</f>
        <v xml:space="preserve">   </v>
      </c>
      <c r="VOV38" s="81" t="str">
        <f>CONCATENATE(Inhalt_K7!VOW52,"   ",Inhalt_K7!VOX52)</f>
        <v xml:space="preserve">   </v>
      </c>
      <c r="VOW38" s="81" t="str">
        <f>CONCATENATE(Inhalt_K7!VOX52,"   ",Inhalt_K7!VOY52)</f>
        <v xml:space="preserve">   </v>
      </c>
      <c r="VOX38" s="81" t="str">
        <f>CONCATENATE(Inhalt_K7!VOY52,"   ",Inhalt_K7!VOZ52)</f>
        <v xml:space="preserve">   </v>
      </c>
      <c r="VOY38" s="81" t="str">
        <f>CONCATENATE(Inhalt_K7!VOZ52,"   ",Inhalt_K7!VPA52)</f>
        <v xml:space="preserve">   </v>
      </c>
      <c r="VOZ38" s="81" t="str">
        <f>CONCATENATE(Inhalt_K7!VPA52,"   ",Inhalt_K7!VPB52)</f>
        <v xml:space="preserve">   </v>
      </c>
      <c r="VPA38" s="81" t="str">
        <f>CONCATENATE(Inhalt_K7!VPB52,"   ",Inhalt_K7!VPC52)</f>
        <v xml:space="preserve">   </v>
      </c>
      <c r="VPB38" s="81" t="str">
        <f>CONCATENATE(Inhalt_K7!VPC52,"   ",Inhalt_K7!VPD52)</f>
        <v xml:space="preserve">   </v>
      </c>
      <c r="VPC38" s="81" t="str">
        <f>CONCATENATE(Inhalt_K7!VPD52,"   ",Inhalt_K7!VPE52)</f>
        <v xml:space="preserve">   </v>
      </c>
      <c r="VPD38" s="81" t="str">
        <f>CONCATENATE(Inhalt_K7!VPE52,"   ",Inhalt_K7!VPF52)</f>
        <v xml:space="preserve">   </v>
      </c>
      <c r="VPE38" s="81" t="str">
        <f>CONCATENATE(Inhalt_K7!VPF52,"   ",Inhalt_K7!VPG52)</f>
        <v xml:space="preserve">   </v>
      </c>
      <c r="VPF38" s="81" t="str">
        <f>CONCATENATE(Inhalt_K7!VPG52,"   ",Inhalt_K7!VPH52)</f>
        <v xml:space="preserve">   </v>
      </c>
      <c r="VPG38" s="81" t="str">
        <f>CONCATENATE(Inhalt_K7!VPH52,"   ",Inhalt_K7!VPI52)</f>
        <v xml:space="preserve">   </v>
      </c>
      <c r="VPH38" s="81" t="str">
        <f>CONCATENATE(Inhalt_K7!VPI52,"   ",Inhalt_K7!VPJ52)</f>
        <v xml:space="preserve">   </v>
      </c>
      <c r="VPI38" s="81" t="str">
        <f>CONCATENATE(Inhalt_K7!VPJ52,"   ",Inhalt_K7!VPK52)</f>
        <v xml:space="preserve">   </v>
      </c>
      <c r="VPJ38" s="81" t="str">
        <f>CONCATENATE(Inhalt_K7!VPK52,"   ",Inhalt_K7!VPL52)</f>
        <v xml:space="preserve">   </v>
      </c>
      <c r="VPK38" s="81" t="str">
        <f>CONCATENATE(Inhalt_K7!VPL52,"   ",Inhalt_K7!VPM52)</f>
        <v xml:space="preserve">   </v>
      </c>
      <c r="VPL38" s="81" t="str">
        <f>CONCATENATE(Inhalt_K7!VPM52,"   ",Inhalt_K7!VPN52)</f>
        <v xml:space="preserve">   </v>
      </c>
      <c r="VPM38" s="81" t="str">
        <f>CONCATENATE(Inhalt_K7!VPN52,"   ",Inhalt_K7!VPO52)</f>
        <v xml:space="preserve">   </v>
      </c>
      <c r="VPN38" s="81" t="str">
        <f>CONCATENATE(Inhalt_K7!VPO52,"   ",Inhalt_K7!VPP52)</f>
        <v xml:space="preserve">   </v>
      </c>
      <c r="VPO38" s="81" t="str">
        <f>CONCATENATE(Inhalt_K7!VPP52,"   ",Inhalt_K7!VPQ52)</f>
        <v xml:space="preserve">   </v>
      </c>
      <c r="VPP38" s="81" t="str">
        <f>CONCATENATE(Inhalt_K7!VPQ52,"   ",Inhalt_K7!VPR52)</f>
        <v xml:space="preserve">   </v>
      </c>
      <c r="VPQ38" s="81" t="str">
        <f>CONCATENATE(Inhalt_K7!VPR52,"   ",Inhalt_K7!VPS52)</f>
        <v xml:space="preserve">   </v>
      </c>
      <c r="VPR38" s="81" t="str">
        <f>CONCATENATE(Inhalt_K7!VPS52,"   ",Inhalt_K7!VPT52)</f>
        <v xml:space="preserve">   </v>
      </c>
      <c r="VPS38" s="81" t="str">
        <f>CONCATENATE(Inhalt_K7!VPT52,"   ",Inhalt_K7!VPU52)</f>
        <v xml:space="preserve">   </v>
      </c>
      <c r="VPT38" s="81" t="str">
        <f>CONCATENATE(Inhalt_K7!VPU52,"   ",Inhalt_K7!VPV52)</f>
        <v xml:space="preserve">   </v>
      </c>
      <c r="VPU38" s="81" t="str">
        <f>CONCATENATE(Inhalt_K7!VPV52,"   ",Inhalt_K7!VPW52)</f>
        <v xml:space="preserve">   </v>
      </c>
      <c r="VPV38" s="81" t="str">
        <f>CONCATENATE(Inhalt_K7!VPW52,"   ",Inhalt_K7!VPX52)</f>
        <v xml:space="preserve">   </v>
      </c>
      <c r="VPW38" s="81" t="str">
        <f>CONCATENATE(Inhalt_K7!VPX52,"   ",Inhalt_K7!VPY52)</f>
        <v xml:space="preserve">   </v>
      </c>
      <c r="VPX38" s="81" t="str">
        <f>CONCATENATE(Inhalt_K7!VPY52,"   ",Inhalt_K7!VPZ52)</f>
        <v xml:space="preserve">   </v>
      </c>
      <c r="VPY38" s="81" t="str">
        <f>CONCATENATE(Inhalt_K7!VPZ52,"   ",Inhalt_K7!VQA52)</f>
        <v xml:space="preserve">   </v>
      </c>
      <c r="VPZ38" s="81" t="str">
        <f>CONCATENATE(Inhalt_K7!VQA52,"   ",Inhalt_K7!VQB52)</f>
        <v xml:space="preserve">   </v>
      </c>
      <c r="VQA38" s="81" t="str">
        <f>CONCATENATE(Inhalt_K7!VQB52,"   ",Inhalt_K7!VQC52)</f>
        <v xml:space="preserve">   </v>
      </c>
      <c r="VQB38" s="81" t="str">
        <f>CONCATENATE(Inhalt_K7!VQC52,"   ",Inhalt_K7!VQD52)</f>
        <v xml:space="preserve">   </v>
      </c>
      <c r="VQC38" s="81" t="str">
        <f>CONCATENATE(Inhalt_K7!VQD52,"   ",Inhalt_K7!VQE52)</f>
        <v xml:space="preserve">   </v>
      </c>
      <c r="VQD38" s="81" t="str">
        <f>CONCATENATE(Inhalt_K7!VQE52,"   ",Inhalt_K7!VQF52)</f>
        <v xml:space="preserve">   </v>
      </c>
      <c r="VQE38" s="81" t="str">
        <f>CONCATENATE(Inhalt_K7!VQF52,"   ",Inhalt_K7!VQG52)</f>
        <v xml:space="preserve">   </v>
      </c>
      <c r="VQF38" s="81" t="str">
        <f>CONCATENATE(Inhalt_K7!VQG52,"   ",Inhalt_K7!VQH52)</f>
        <v xml:space="preserve">   </v>
      </c>
      <c r="VQG38" s="81" t="str">
        <f>CONCATENATE(Inhalt_K7!VQH52,"   ",Inhalt_K7!VQI52)</f>
        <v xml:space="preserve">   </v>
      </c>
      <c r="VQH38" s="81" t="str">
        <f>CONCATENATE(Inhalt_K7!VQI52,"   ",Inhalt_K7!VQJ52)</f>
        <v xml:space="preserve">   </v>
      </c>
      <c r="VQI38" s="81" t="str">
        <f>CONCATENATE(Inhalt_K7!VQJ52,"   ",Inhalt_K7!VQK52)</f>
        <v xml:space="preserve">   </v>
      </c>
      <c r="VQJ38" s="81" t="str">
        <f>CONCATENATE(Inhalt_K7!VQK52,"   ",Inhalt_K7!VQL52)</f>
        <v xml:space="preserve">   </v>
      </c>
      <c r="VQK38" s="81" t="str">
        <f>CONCATENATE(Inhalt_K7!VQL52,"   ",Inhalt_K7!VQM52)</f>
        <v xml:space="preserve">   </v>
      </c>
      <c r="VQL38" s="81" t="str">
        <f>CONCATENATE(Inhalt_K7!VQM52,"   ",Inhalt_K7!VQN52)</f>
        <v xml:space="preserve">   </v>
      </c>
      <c r="VQM38" s="81" t="str">
        <f>CONCATENATE(Inhalt_K7!VQN52,"   ",Inhalt_K7!VQO52)</f>
        <v xml:space="preserve">   </v>
      </c>
      <c r="VQN38" s="81" t="str">
        <f>CONCATENATE(Inhalt_K7!VQO52,"   ",Inhalt_K7!VQP52)</f>
        <v xml:space="preserve">   </v>
      </c>
      <c r="VQO38" s="81" t="str">
        <f>CONCATENATE(Inhalt_K7!VQP52,"   ",Inhalt_K7!VQQ52)</f>
        <v xml:space="preserve">   </v>
      </c>
      <c r="VQP38" s="81" t="str">
        <f>CONCATENATE(Inhalt_K7!VQQ52,"   ",Inhalt_K7!VQR52)</f>
        <v xml:space="preserve">   </v>
      </c>
      <c r="VQQ38" s="81" t="str">
        <f>CONCATENATE(Inhalt_K7!VQR52,"   ",Inhalt_K7!VQS52)</f>
        <v xml:space="preserve">   </v>
      </c>
      <c r="VQR38" s="81" t="str">
        <f>CONCATENATE(Inhalt_K7!VQS52,"   ",Inhalt_K7!VQT52)</f>
        <v xml:space="preserve">   </v>
      </c>
      <c r="VQS38" s="81" t="str">
        <f>CONCATENATE(Inhalt_K7!VQT52,"   ",Inhalt_K7!VQU52)</f>
        <v xml:space="preserve">   </v>
      </c>
      <c r="VQT38" s="81" t="str">
        <f>CONCATENATE(Inhalt_K7!VQU52,"   ",Inhalt_K7!VQV52)</f>
        <v xml:space="preserve">   </v>
      </c>
      <c r="VQU38" s="81" t="str">
        <f>CONCATENATE(Inhalt_K7!VQV52,"   ",Inhalt_K7!VQW52)</f>
        <v xml:space="preserve">   </v>
      </c>
      <c r="VQV38" s="81" t="str">
        <f>CONCATENATE(Inhalt_K7!VQW52,"   ",Inhalt_K7!VQX52)</f>
        <v xml:space="preserve">   </v>
      </c>
      <c r="VQW38" s="81" t="str">
        <f>CONCATENATE(Inhalt_K7!VQX52,"   ",Inhalt_K7!VQY52)</f>
        <v xml:space="preserve">   </v>
      </c>
      <c r="VQX38" s="81" t="str">
        <f>CONCATENATE(Inhalt_K7!VQY52,"   ",Inhalt_K7!VQZ52)</f>
        <v xml:space="preserve">   </v>
      </c>
      <c r="VQY38" s="81" t="str">
        <f>CONCATENATE(Inhalt_K7!VQZ52,"   ",Inhalt_K7!VRA52)</f>
        <v xml:space="preserve">   </v>
      </c>
      <c r="VQZ38" s="81" t="str">
        <f>CONCATENATE(Inhalt_K7!VRA52,"   ",Inhalt_K7!VRB52)</f>
        <v xml:space="preserve">   </v>
      </c>
      <c r="VRA38" s="81" t="str">
        <f>CONCATENATE(Inhalt_K7!VRB52,"   ",Inhalt_K7!VRC52)</f>
        <v xml:space="preserve">   </v>
      </c>
      <c r="VRB38" s="81" t="str">
        <f>CONCATENATE(Inhalt_K7!VRC52,"   ",Inhalt_K7!VRD52)</f>
        <v xml:space="preserve">   </v>
      </c>
      <c r="VRC38" s="81" t="str">
        <f>CONCATENATE(Inhalt_K7!VRD52,"   ",Inhalt_K7!VRE52)</f>
        <v xml:space="preserve">   </v>
      </c>
      <c r="VRD38" s="81" t="str">
        <f>CONCATENATE(Inhalt_K7!VRE52,"   ",Inhalt_K7!VRF52)</f>
        <v xml:space="preserve">   </v>
      </c>
      <c r="VRE38" s="81" t="str">
        <f>CONCATENATE(Inhalt_K7!VRF52,"   ",Inhalt_K7!VRG52)</f>
        <v xml:space="preserve">   </v>
      </c>
      <c r="VRF38" s="81" t="str">
        <f>CONCATENATE(Inhalt_K7!VRG52,"   ",Inhalt_K7!VRH52)</f>
        <v xml:space="preserve">   </v>
      </c>
      <c r="VRG38" s="81" t="str">
        <f>CONCATENATE(Inhalt_K7!VRH52,"   ",Inhalt_K7!VRI52)</f>
        <v xml:space="preserve">   </v>
      </c>
      <c r="VRH38" s="81" t="str">
        <f>CONCATENATE(Inhalt_K7!VRI52,"   ",Inhalt_K7!VRJ52)</f>
        <v xml:space="preserve">   </v>
      </c>
      <c r="VRI38" s="81" t="str">
        <f>CONCATENATE(Inhalt_K7!VRJ52,"   ",Inhalt_K7!VRK52)</f>
        <v xml:space="preserve">   </v>
      </c>
      <c r="VRJ38" s="81" t="str">
        <f>CONCATENATE(Inhalt_K7!VRK52,"   ",Inhalt_K7!VRL52)</f>
        <v xml:space="preserve">   </v>
      </c>
      <c r="VRK38" s="81" t="str">
        <f>CONCATENATE(Inhalt_K7!VRL52,"   ",Inhalt_K7!VRM52)</f>
        <v xml:space="preserve">   </v>
      </c>
      <c r="VRL38" s="81" t="str">
        <f>CONCATENATE(Inhalt_K7!VRM52,"   ",Inhalt_K7!VRN52)</f>
        <v xml:space="preserve">   </v>
      </c>
      <c r="VRM38" s="81" t="str">
        <f>CONCATENATE(Inhalt_K7!VRN52,"   ",Inhalt_K7!VRO52)</f>
        <v xml:space="preserve">   </v>
      </c>
      <c r="VRN38" s="81" t="str">
        <f>CONCATENATE(Inhalt_K7!VRO52,"   ",Inhalt_K7!VRP52)</f>
        <v xml:space="preserve">   </v>
      </c>
      <c r="VRO38" s="81" t="str">
        <f>CONCATENATE(Inhalt_K7!VRP52,"   ",Inhalt_K7!VRQ52)</f>
        <v xml:space="preserve">   </v>
      </c>
      <c r="VRP38" s="81" t="str">
        <f>CONCATENATE(Inhalt_K7!VRQ52,"   ",Inhalt_K7!VRR52)</f>
        <v xml:space="preserve">   </v>
      </c>
      <c r="VRQ38" s="81" t="str">
        <f>CONCATENATE(Inhalt_K7!VRR52,"   ",Inhalt_K7!VRS52)</f>
        <v xml:space="preserve">   </v>
      </c>
      <c r="VRR38" s="81" t="str">
        <f>CONCATENATE(Inhalt_K7!VRS52,"   ",Inhalt_K7!VRT52)</f>
        <v xml:space="preserve">   </v>
      </c>
      <c r="VRS38" s="81" t="str">
        <f>CONCATENATE(Inhalt_K7!VRT52,"   ",Inhalt_K7!VRU52)</f>
        <v xml:space="preserve">   </v>
      </c>
      <c r="VRT38" s="81" t="str">
        <f>CONCATENATE(Inhalt_K7!VRU52,"   ",Inhalt_K7!VRV52)</f>
        <v xml:space="preserve">   </v>
      </c>
      <c r="VRU38" s="81" t="str">
        <f>CONCATENATE(Inhalt_K7!VRV52,"   ",Inhalt_K7!VRW52)</f>
        <v xml:space="preserve">   </v>
      </c>
      <c r="VRV38" s="81" t="str">
        <f>CONCATENATE(Inhalt_K7!VRW52,"   ",Inhalt_K7!VRX52)</f>
        <v xml:space="preserve">   </v>
      </c>
      <c r="VRW38" s="81" t="str">
        <f>CONCATENATE(Inhalt_K7!VRX52,"   ",Inhalt_K7!VRY52)</f>
        <v xml:space="preserve">   </v>
      </c>
      <c r="VRX38" s="81" t="str">
        <f>CONCATENATE(Inhalt_K7!VRY52,"   ",Inhalt_K7!VRZ52)</f>
        <v xml:space="preserve">   </v>
      </c>
      <c r="VRY38" s="81" t="str">
        <f>CONCATENATE(Inhalt_K7!VRZ52,"   ",Inhalt_K7!VSA52)</f>
        <v xml:space="preserve">   </v>
      </c>
      <c r="VRZ38" s="81" t="str">
        <f>CONCATENATE(Inhalt_K7!VSA52,"   ",Inhalt_K7!VSB52)</f>
        <v xml:space="preserve">   </v>
      </c>
      <c r="VSA38" s="81" t="str">
        <f>CONCATENATE(Inhalt_K7!VSB52,"   ",Inhalt_K7!VSC52)</f>
        <v xml:space="preserve">   </v>
      </c>
      <c r="VSB38" s="81" t="str">
        <f>CONCATENATE(Inhalt_K7!VSC52,"   ",Inhalt_K7!VSD52)</f>
        <v xml:space="preserve">   </v>
      </c>
      <c r="VSC38" s="81" t="str">
        <f>CONCATENATE(Inhalt_K7!VSD52,"   ",Inhalt_K7!VSE52)</f>
        <v xml:space="preserve">   </v>
      </c>
      <c r="VSD38" s="81" t="str">
        <f>CONCATENATE(Inhalt_K7!VSE52,"   ",Inhalt_K7!VSF52)</f>
        <v xml:space="preserve">   </v>
      </c>
      <c r="VSE38" s="81" t="str">
        <f>CONCATENATE(Inhalt_K7!VSF52,"   ",Inhalt_K7!VSG52)</f>
        <v xml:space="preserve">   </v>
      </c>
      <c r="VSF38" s="81" t="str">
        <f>CONCATENATE(Inhalt_K7!VSG52,"   ",Inhalt_K7!VSH52)</f>
        <v xml:space="preserve">   </v>
      </c>
      <c r="VSG38" s="81" t="str">
        <f>CONCATENATE(Inhalt_K7!VSH52,"   ",Inhalt_K7!VSI52)</f>
        <v xml:space="preserve">   </v>
      </c>
      <c r="VSH38" s="81" t="str">
        <f>CONCATENATE(Inhalt_K7!VSI52,"   ",Inhalt_K7!VSJ52)</f>
        <v xml:space="preserve">   </v>
      </c>
      <c r="VSI38" s="81" t="str">
        <f>CONCATENATE(Inhalt_K7!VSJ52,"   ",Inhalt_K7!VSK52)</f>
        <v xml:space="preserve">   </v>
      </c>
      <c r="VSJ38" s="81" t="str">
        <f>CONCATENATE(Inhalt_K7!VSK52,"   ",Inhalt_K7!VSL52)</f>
        <v xml:space="preserve">   </v>
      </c>
      <c r="VSK38" s="81" t="str">
        <f>CONCATENATE(Inhalt_K7!VSL52,"   ",Inhalt_K7!VSM52)</f>
        <v xml:space="preserve">   </v>
      </c>
      <c r="VSL38" s="81" t="str">
        <f>CONCATENATE(Inhalt_K7!VSM52,"   ",Inhalt_K7!VSN52)</f>
        <v xml:space="preserve">   </v>
      </c>
      <c r="VSM38" s="81" t="str">
        <f>CONCATENATE(Inhalt_K7!VSN52,"   ",Inhalt_K7!VSO52)</f>
        <v xml:space="preserve">   </v>
      </c>
      <c r="VSN38" s="81" t="str">
        <f>CONCATENATE(Inhalt_K7!VSO52,"   ",Inhalt_K7!VSP52)</f>
        <v xml:space="preserve">   </v>
      </c>
      <c r="VSO38" s="81" t="str">
        <f>CONCATENATE(Inhalt_K7!VSP52,"   ",Inhalt_K7!VSQ52)</f>
        <v xml:space="preserve">   </v>
      </c>
      <c r="VSP38" s="81" t="str">
        <f>CONCATENATE(Inhalt_K7!VSQ52,"   ",Inhalt_K7!VSR52)</f>
        <v xml:space="preserve">   </v>
      </c>
      <c r="VSQ38" s="81" t="str">
        <f>CONCATENATE(Inhalt_K7!VSR52,"   ",Inhalt_K7!VSS52)</f>
        <v xml:space="preserve">   </v>
      </c>
      <c r="VSR38" s="81" t="str">
        <f>CONCATENATE(Inhalt_K7!VSS52,"   ",Inhalt_K7!VST52)</f>
        <v xml:space="preserve">   </v>
      </c>
      <c r="VSS38" s="81" t="str">
        <f>CONCATENATE(Inhalt_K7!VST52,"   ",Inhalt_K7!VSU52)</f>
        <v xml:space="preserve">   </v>
      </c>
      <c r="VST38" s="81" t="str">
        <f>CONCATENATE(Inhalt_K7!VSU52,"   ",Inhalt_K7!VSV52)</f>
        <v xml:space="preserve">   </v>
      </c>
      <c r="VSU38" s="81" t="str">
        <f>CONCATENATE(Inhalt_K7!VSV52,"   ",Inhalt_K7!VSW52)</f>
        <v xml:space="preserve">   </v>
      </c>
      <c r="VSV38" s="81" t="str">
        <f>CONCATENATE(Inhalt_K7!VSW52,"   ",Inhalt_K7!VSX52)</f>
        <v xml:space="preserve">   </v>
      </c>
      <c r="VSW38" s="81" t="str">
        <f>CONCATENATE(Inhalt_K7!VSX52,"   ",Inhalt_K7!VSY52)</f>
        <v xml:space="preserve">   </v>
      </c>
      <c r="VSX38" s="81" t="str">
        <f>CONCATENATE(Inhalt_K7!VSY52,"   ",Inhalt_K7!VSZ52)</f>
        <v xml:space="preserve">   </v>
      </c>
      <c r="VSY38" s="81" t="str">
        <f>CONCATENATE(Inhalt_K7!VSZ52,"   ",Inhalt_K7!VTA52)</f>
        <v xml:space="preserve">   </v>
      </c>
      <c r="VSZ38" s="81" t="str">
        <f>CONCATENATE(Inhalt_K7!VTA52,"   ",Inhalt_K7!VTB52)</f>
        <v xml:space="preserve">   </v>
      </c>
      <c r="VTA38" s="81" t="str">
        <f>CONCATENATE(Inhalt_K7!VTB52,"   ",Inhalt_K7!VTC52)</f>
        <v xml:space="preserve">   </v>
      </c>
      <c r="VTB38" s="81" t="str">
        <f>CONCATENATE(Inhalt_K7!VTC52,"   ",Inhalt_K7!VTD52)</f>
        <v xml:space="preserve">   </v>
      </c>
      <c r="VTC38" s="81" t="str">
        <f>CONCATENATE(Inhalt_K7!VTD52,"   ",Inhalt_K7!VTE52)</f>
        <v xml:space="preserve">   </v>
      </c>
      <c r="VTD38" s="81" t="str">
        <f>CONCATENATE(Inhalt_K7!VTE52,"   ",Inhalt_K7!VTF52)</f>
        <v xml:space="preserve">   </v>
      </c>
      <c r="VTE38" s="81" t="str">
        <f>CONCATENATE(Inhalt_K7!VTF52,"   ",Inhalt_K7!VTG52)</f>
        <v xml:space="preserve">   </v>
      </c>
      <c r="VTF38" s="81" t="str">
        <f>CONCATENATE(Inhalt_K7!VTG52,"   ",Inhalt_K7!VTH52)</f>
        <v xml:space="preserve">   </v>
      </c>
      <c r="VTG38" s="81" t="str">
        <f>CONCATENATE(Inhalt_K7!VTH52,"   ",Inhalt_K7!VTI52)</f>
        <v xml:space="preserve">   </v>
      </c>
      <c r="VTH38" s="81" t="str">
        <f>CONCATENATE(Inhalt_K7!VTI52,"   ",Inhalt_K7!VTJ52)</f>
        <v xml:space="preserve">   </v>
      </c>
      <c r="VTI38" s="81" t="str">
        <f>CONCATENATE(Inhalt_K7!VTJ52,"   ",Inhalt_K7!VTK52)</f>
        <v xml:space="preserve">   </v>
      </c>
      <c r="VTJ38" s="81" t="str">
        <f>CONCATENATE(Inhalt_K7!VTK52,"   ",Inhalt_K7!VTL52)</f>
        <v xml:space="preserve">   </v>
      </c>
      <c r="VTK38" s="81" t="str">
        <f>CONCATENATE(Inhalt_K7!VTL52,"   ",Inhalt_K7!VTM52)</f>
        <v xml:space="preserve">   </v>
      </c>
      <c r="VTL38" s="81" t="str">
        <f>CONCATENATE(Inhalt_K7!VTM52,"   ",Inhalt_K7!VTN52)</f>
        <v xml:space="preserve">   </v>
      </c>
      <c r="VTM38" s="81" t="str">
        <f>CONCATENATE(Inhalt_K7!VTN52,"   ",Inhalt_K7!VTO52)</f>
        <v xml:space="preserve">   </v>
      </c>
      <c r="VTN38" s="81" t="str">
        <f>CONCATENATE(Inhalt_K7!VTO52,"   ",Inhalt_K7!VTP52)</f>
        <v xml:space="preserve">   </v>
      </c>
      <c r="VTO38" s="81" t="str">
        <f>CONCATENATE(Inhalt_K7!VTP52,"   ",Inhalt_K7!VTQ52)</f>
        <v xml:space="preserve">   </v>
      </c>
      <c r="VTP38" s="81" t="str">
        <f>CONCATENATE(Inhalt_K7!VTQ52,"   ",Inhalt_K7!VTR52)</f>
        <v xml:space="preserve">   </v>
      </c>
      <c r="VTQ38" s="81" t="str">
        <f>CONCATENATE(Inhalt_K7!VTR52,"   ",Inhalt_K7!VTS52)</f>
        <v xml:space="preserve">   </v>
      </c>
      <c r="VTR38" s="81" t="str">
        <f>CONCATENATE(Inhalt_K7!VTS52,"   ",Inhalt_K7!VTT52)</f>
        <v xml:space="preserve">   </v>
      </c>
      <c r="VTS38" s="81" t="str">
        <f>CONCATENATE(Inhalt_K7!VTT52,"   ",Inhalt_K7!VTU52)</f>
        <v xml:space="preserve">   </v>
      </c>
      <c r="VTT38" s="81" t="str">
        <f>CONCATENATE(Inhalt_K7!VTU52,"   ",Inhalt_K7!VTV52)</f>
        <v xml:space="preserve">   </v>
      </c>
      <c r="VTU38" s="81" t="str">
        <f>CONCATENATE(Inhalt_K7!VTV52,"   ",Inhalt_K7!VTW52)</f>
        <v xml:space="preserve">   </v>
      </c>
      <c r="VTV38" s="81" t="str">
        <f>CONCATENATE(Inhalt_K7!VTW52,"   ",Inhalt_K7!VTX52)</f>
        <v xml:space="preserve">   </v>
      </c>
      <c r="VTW38" s="81" t="str">
        <f>CONCATENATE(Inhalt_K7!VTX52,"   ",Inhalt_K7!VTY52)</f>
        <v xml:space="preserve">   </v>
      </c>
      <c r="VTX38" s="81" t="str">
        <f>CONCATENATE(Inhalt_K7!VTY52,"   ",Inhalt_K7!VTZ52)</f>
        <v xml:space="preserve">   </v>
      </c>
      <c r="VTY38" s="81" t="str">
        <f>CONCATENATE(Inhalt_K7!VTZ52,"   ",Inhalt_K7!VUA52)</f>
        <v xml:space="preserve">   </v>
      </c>
      <c r="VTZ38" s="81" t="str">
        <f>CONCATENATE(Inhalt_K7!VUA52,"   ",Inhalt_K7!VUB52)</f>
        <v xml:space="preserve">   </v>
      </c>
      <c r="VUA38" s="81" t="str">
        <f>CONCATENATE(Inhalt_K7!VUB52,"   ",Inhalt_K7!VUC52)</f>
        <v xml:space="preserve">   </v>
      </c>
      <c r="VUB38" s="81" t="str">
        <f>CONCATENATE(Inhalt_K7!VUC52,"   ",Inhalt_K7!VUD52)</f>
        <v xml:space="preserve">   </v>
      </c>
      <c r="VUC38" s="81" t="str">
        <f>CONCATENATE(Inhalt_K7!VUD52,"   ",Inhalt_K7!VUE52)</f>
        <v xml:space="preserve">   </v>
      </c>
      <c r="VUD38" s="81" t="str">
        <f>CONCATENATE(Inhalt_K7!VUE52,"   ",Inhalt_K7!VUF52)</f>
        <v xml:space="preserve">   </v>
      </c>
      <c r="VUE38" s="81" t="str">
        <f>CONCATENATE(Inhalt_K7!VUF52,"   ",Inhalt_K7!VUG52)</f>
        <v xml:space="preserve">   </v>
      </c>
      <c r="VUF38" s="81" t="str">
        <f>CONCATENATE(Inhalt_K7!VUG52,"   ",Inhalt_K7!VUH52)</f>
        <v xml:space="preserve">   </v>
      </c>
      <c r="VUG38" s="81" t="str">
        <f>CONCATENATE(Inhalt_K7!VUH52,"   ",Inhalt_K7!VUI52)</f>
        <v xml:space="preserve">   </v>
      </c>
      <c r="VUH38" s="81" t="str">
        <f>CONCATENATE(Inhalt_K7!VUI52,"   ",Inhalt_K7!VUJ52)</f>
        <v xml:space="preserve">   </v>
      </c>
      <c r="VUI38" s="81" t="str">
        <f>CONCATENATE(Inhalt_K7!VUJ52,"   ",Inhalt_K7!VUK52)</f>
        <v xml:space="preserve">   </v>
      </c>
      <c r="VUJ38" s="81" t="str">
        <f>CONCATENATE(Inhalt_K7!VUK52,"   ",Inhalt_K7!VUL52)</f>
        <v xml:space="preserve">   </v>
      </c>
      <c r="VUK38" s="81" t="str">
        <f>CONCATENATE(Inhalt_K7!VUL52,"   ",Inhalt_K7!VUM52)</f>
        <v xml:space="preserve">   </v>
      </c>
      <c r="VUL38" s="81" t="str">
        <f>CONCATENATE(Inhalt_K7!VUM52,"   ",Inhalt_K7!VUN52)</f>
        <v xml:space="preserve">   </v>
      </c>
      <c r="VUM38" s="81" t="str">
        <f>CONCATENATE(Inhalt_K7!VUN52,"   ",Inhalt_K7!VUO52)</f>
        <v xml:space="preserve">   </v>
      </c>
      <c r="VUN38" s="81" t="str">
        <f>CONCATENATE(Inhalt_K7!VUO52,"   ",Inhalt_K7!VUP52)</f>
        <v xml:space="preserve">   </v>
      </c>
      <c r="VUO38" s="81" t="str">
        <f>CONCATENATE(Inhalt_K7!VUP52,"   ",Inhalt_K7!VUQ52)</f>
        <v xml:space="preserve">   </v>
      </c>
      <c r="VUP38" s="81" t="str">
        <f>CONCATENATE(Inhalt_K7!VUQ52,"   ",Inhalt_K7!VUR52)</f>
        <v xml:space="preserve">   </v>
      </c>
      <c r="VUQ38" s="81" t="str">
        <f>CONCATENATE(Inhalt_K7!VUR52,"   ",Inhalt_K7!VUS52)</f>
        <v xml:space="preserve">   </v>
      </c>
      <c r="VUR38" s="81" t="str">
        <f>CONCATENATE(Inhalt_K7!VUS52,"   ",Inhalt_K7!VUT52)</f>
        <v xml:space="preserve">   </v>
      </c>
      <c r="VUS38" s="81" t="str">
        <f>CONCATENATE(Inhalt_K7!VUT52,"   ",Inhalt_K7!VUU52)</f>
        <v xml:space="preserve">   </v>
      </c>
      <c r="VUT38" s="81" t="str">
        <f>CONCATENATE(Inhalt_K7!VUU52,"   ",Inhalt_K7!VUV52)</f>
        <v xml:space="preserve">   </v>
      </c>
      <c r="VUU38" s="81" t="str">
        <f>CONCATENATE(Inhalt_K7!VUV52,"   ",Inhalt_K7!VUW52)</f>
        <v xml:space="preserve">   </v>
      </c>
      <c r="VUV38" s="81" t="str">
        <f>CONCATENATE(Inhalt_K7!VUW52,"   ",Inhalt_K7!VUX52)</f>
        <v xml:space="preserve">   </v>
      </c>
      <c r="VUW38" s="81" t="str">
        <f>CONCATENATE(Inhalt_K7!VUX52,"   ",Inhalt_K7!VUY52)</f>
        <v xml:space="preserve">   </v>
      </c>
      <c r="VUX38" s="81" t="str">
        <f>CONCATENATE(Inhalt_K7!VUY52,"   ",Inhalt_K7!VUZ52)</f>
        <v xml:space="preserve">   </v>
      </c>
      <c r="VUY38" s="81" t="str">
        <f>CONCATENATE(Inhalt_K7!VUZ52,"   ",Inhalt_K7!VVA52)</f>
        <v xml:space="preserve">   </v>
      </c>
      <c r="VUZ38" s="81" t="str">
        <f>CONCATENATE(Inhalt_K7!VVA52,"   ",Inhalt_K7!VVB52)</f>
        <v xml:space="preserve">   </v>
      </c>
      <c r="VVA38" s="81" t="str">
        <f>CONCATENATE(Inhalt_K7!VVB52,"   ",Inhalt_K7!VVC52)</f>
        <v xml:space="preserve">   </v>
      </c>
      <c r="VVB38" s="81" t="str">
        <f>CONCATENATE(Inhalt_K7!VVC52,"   ",Inhalt_K7!VVD52)</f>
        <v xml:space="preserve">   </v>
      </c>
      <c r="VVC38" s="81" t="str">
        <f>CONCATENATE(Inhalt_K7!VVD52,"   ",Inhalt_K7!VVE52)</f>
        <v xml:space="preserve">   </v>
      </c>
      <c r="VVD38" s="81" t="str">
        <f>CONCATENATE(Inhalt_K7!VVE52,"   ",Inhalt_K7!VVF52)</f>
        <v xml:space="preserve">   </v>
      </c>
      <c r="VVE38" s="81" t="str">
        <f>CONCATENATE(Inhalt_K7!VVF52,"   ",Inhalt_K7!VVG52)</f>
        <v xml:space="preserve">   </v>
      </c>
      <c r="VVF38" s="81" t="str">
        <f>CONCATENATE(Inhalt_K7!VVG52,"   ",Inhalt_K7!VVH52)</f>
        <v xml:space="preserve">   </v>
      </c>
      <c r="VVG38" s="81" t="str">
        <f>CONCATENATE(Inhalt_K7!VVH52,"   ",Inhalt_K7!VVI52)</f>
        <v xml:space="preserve">   </v>
      </c>
      <c r="VVH38" s="81" t="str">
        <f>CONCATENATE(Inhalt_K7!VVI52,"   ",Inhalt_K7!VVJ52)</f>
        <v xml:space="preserve">   </v>
      </c>
      <c r="VVI38" s="81" t="str">
        <f>CONCATENATE(Inhalt_K7!VVJ52,"   ",Inhalt_K7!VVK52)</f>
        <v xml:space="preserve">   </v>
      </c>
      <c r="VVJ38" s="81" t="str">
        <f>CONCATENATE(Inhalt_K7!VVK52,"   ",Inhalt_K7!VVL52)</f>
        <v xml:space="preserve">   </v>
      </c>
      <c r="VVK38" s="81" t="str">
        <f>CONCATENATE(Inhalt_K7!VVL52,"   ",Inhalt_K7!VVM52)</f>
        <v xml:space="preserve">   </v>
      </c>
      <c r="VVL38" s="81" t="str">
        <f>CONCATENATE(Inhalt_K7!VVM52,"   ",Inhalt_K7!VVN52)</f>
        <v xml:space="preserve">   </v>
      </c>
      <c r="VVM38" s="81" t="str">
        <f>CONCATENATE(Inhalt_K7!VVN52,"   ",Inhalt_K7!VVO52)</f>
        <v xml:space="preserve">   </v>
      </c>
      <c r="VVN38" s="81" t="str">
        <f>CONCATENATE(Inhalt_K7!VVO52,"   ",Inhalt_K7!VVP52)</f>
        <v xml:space="preserve">   </v>
      </c>
      <c r="VVO38" s="81" t="str">
        <f>CONCATENATE(Inhalt_K7!VVP52,"   ",Inhalt_K7!VVQ52)</f>
        <v xml:space="preserve">   </v>
      </c>
      <c r="VVP38" s="81" t="str">
        <f>CONCATENATE(Inhalt_K7!VVQ52,"   ",Inhalt_K7!VVR52)</f>
        <v xml:space="preserve">   </v>
      </c>
      <c r="VVQ38" s="81" t="str">
        <f>CONCATENATE(Inhalt_K7!VVR52,"   ",Inhalt_K7!VVS52)</f>
        <v xml:space="preserve">   </v>
      </c>
      <c r="VVR38" s="81" t="str">
        <f>CONCATENATE(Inhalt_K7!VVS52,"   ",Inhalt_K7!VVT52)</f>
        <v xml:space="preserve">   </v>
      </c>
      <c r="VVS38" s="81" t="str">
        <f>CONCATENATE(Inhalt_K7!VVT52,"   ",Inhalt_K7!VVU52)</f>
        <v xml:space="preserve">   </v>
      </c>
      <c r="VVT38" s="81" t="str">
        <f>CONCATENATE(Inhalt_K7!VVU52,"   ",Inhalt_K7!VVV52)</f>
        <v xml:space="preserve">   </v>
      </c>
      <c r="VVU38" s="81" t="str">
        <f>CONCATENATE(Inhalt_K7!VVV52,"   ",Inhalt_K7!VVW52)</f>
        <v xml:space="preserve">   </v>
      </c>
      <c r="VVV38" s="81" t="str">
        <f>CONCATENATE(Inhalt_K7!VVW52,"   ",Inhalt_K7!VVX52)</f>
        <v xml:space="preserve">   </v>
      </c>
      <c r="VVW38" s="81" t="str">
        <f>CONCATENATE(Inhalt_K7!VVX52,"   ",Inhalt_K7!VVY52)</f>
        <v xml:space="preserve">   </v>
      </c>
      <c r="VVX38" s="81" t="str">
        <f>CONCATENATE(Inhalt_K7!VVY52,"   ",Inhalt_K7!VVZ52)</f>
        <v xml:space="preserve">   </v>
      </c>
      <c r="VVY38" s="81" t="str">
        <f>CONCATENATE(Inhalt_K7!VVZ52,"   ",Inhalt_K7!VWA52)</f>
        <v xml:space="preserve">   </v>
      </c>
      <c r="VVZ38" s="81" t="str">
        <f>CONCATENATE(Inhalt_K7!VWA52,"   ",Inhalt_K7!VWB52)</f>
        <v xml:space="preserve">   </v>
      </c>
      <c r="VWA38" s="81" t="str">
        <f>CONCATENATE(Inhalt_K7!VWB52,"   ",Inhalt_K7!VWC52)</f>
        <v xml:space="preserve">   </v>
      </c>
      <c r="VWB38" s="81" t="str">
        <f>CONCATENATE(Inhalt_K7!VWC52,"   ",Inhalt_K7!VWD52)</f>
        <v xml:space="preserve">   </v>
      </c>
      <c r="VWC38" s="81" t="str">
        <f>CONCATENATE(Inhalt_K7!VWD52,"   ",Inhalt_K7!VWE52)</f>
        <v xml:space="preserve">   </v>
      </c>
      <c r="VWD38" s="81" t="str">
        <f>CONCATENATE(Inhalt_K7!VWE52,"   ",Inhalt_K7!VWF52)</f>
        <v xml:space="preserve">   </v>
      </c>
      <c r="VWE38" s="81" t="str">
        <f>CONCATENATE(Inhalt_K7!VWF52,"   ",Inhalt_K7!VWG52)</f>
        <v xml:space="preserve">   </v>
      </c>
      <c r="VWF38" s="81" t="str">
        <f>CONCATENATE(Inhalt_K7!VWG52,"   ",Inhalt_K7!VWH52)</f>
        <v xml:space="preserve">   </v>
      </c>
      <c r="VWG38" s="81" t="str">
        <f>CONCATENATE(Inhalt_K7!VWH52,"   ",Inhalt_K7!VWI52)</f>
        <v xml:space="preserve">   </v>
      </c>
      <c r="VWH38" s="81" t="str">
        <f>CONCATENATE(Inhalt_K7!VWI52,"   ",Inhalt_K7!VWJ52)</f>
        <v xml:space="preserve">   </v>
      </c>
      <c r="VWI38" s="81" t="str">
        <f>CONCATENATE(Inhalt_K7!VWJ52,"   ",Inhalt_K7!VWK52)</f>
        <v xml:space="preserve">   </v>
      </c>
      <c r="VWJ38" s="81" t="str">
        <f>CONCATENATE(Inhalt_K7!VWK52,"   ",Inhalt_K7!VWL52)</f>
        <v xml:space="preserve">   </v>
      </c>
      <c r="VWK38" s="81" t="str">
        <f>CONCATENATE(Inhalt_K7!VWL52,"   ",Inhalt_K7!VWM52)</f>
        <v xml:space="preserve">   </v>
      </c>
      <c r="VWL38" s="81" t="str">
        <f>CONCATENATE(Inhalt_K7!VWM52,"   ",Inhalt_K7!VWN52)</f>
        <v xml:space="preserve">   </v>
      </c>
      <c r="VWM38" s="81" t="str">
        <f>CONCATENATE(Inhalt_K7!VWN52,"   ",Inhalt_K7!VWO52)</f>
        <v xml:space="preserve">   </v>
      </c>
      <c r="VWN38" s="81" t="str">
        <f>CONCATENATE(Inhalt_K7!VWO52,"   ",Inhalt_K7!VWP52)</f>
        <v xml:space="preserve">   </v>
      </c>
      <c r="VWO38" s="81" t="str">
        <f>CONCATENATE(Inhalt_K7!VWP52,"   ",Inhalt_K7!VWQ52)</f>
        <v xml:space="preserve">   </v>
      </c>
      <c r="VWP38" s="81" t="str">
        <f>CONCATENATE(Inhalt_K7!VWQ52,"   ",Inhalt_K7!VWR52)</f>
        <v xml:space="preserve">   </v>
      </c>
      <c r="VWQ38" s="81" t="str">
        <f>CONCATENATE(Inhalt_K7!VWR52,"   ",Inhalt_K7!VWS52)</f>
        <v xml:space="preserve">   </v>
      </c>
      <c r="VWR38" s="81" t="str">
        <f>CONCATENATE(Inhalt_K7!VWS52,"   ",Inhalt_K7!VWT52)</f>
        <v xml:space="preserve">   </v>
      </c>
      <c r="VWS38" s="81" t="str">
        <f>CONCATENATE(Inhalt_K7!VWT52,"   ",Inhalt_K7!VWU52)</f>
        <v xml:space="preserve">   </v>
      </c>
      <c r="VWT38" s="81" t="str">
        <f>CONCATENATE(Inhalt_K7!VWU52,"   ",Inhalt_K7!VWV52)</f>
        <v xml:space="preserve">   </v>
      </c>
      <c r="VWU38" s="81" t="str">
        <f>CONCATENATE(Inhalt_K7!VWV52,"   ",Inhalt_K7!VWW52)</f>
        <v xml:space="preserve">   </v>
      </c>
      <c r="VWV38" s="81" t="str">
        <f>CONCATENATE(Inhalt_K7!VWW52,"   ",Inhalt_K7!VWX52)</f>
        <v xml:space="preserve">   </v>
      </c>
      <c r="VWW38" s="81" t="str">
        <f>CONCATENATE(Inhalt_K7!VWX52,"   ",Inhalt_K7!VWY52)</f>
        <v xml:space="preserve">   </v>
      </c>
      <c r="VWX38" s="81" t="str">
        <f>CONCATENATE(Inhalt_K7!VWY52,"   ",Inhalt_K7!VWZ52)</f>
        <v xml:space="preserve">   </v>
      </c>
      <c r="VWY38" s="81" t="str">
        <f>CONCATENATE(Inhalt_K7!VWZ52,"   ",Inhalt_K7!VXA52)</f>
        <v xml:space="preserve">   </v>
      </c>
      <c r="VWZ38" s="81" t="str">
        <f>CONCATENATE(Inhalt_K7!VXA52,"   ",Inhalt_K7!VXB52)</f>
        <v xml:space="preserve">   </v>
      </c>
      <c r="VXA38" s="81" t="str">
        <f>CONCATENATE(Inhalt_K7!VXB52,"   ",Inhalt_K7!VXC52)</f>
        <v xml:space="preserve">   </v>
      </c>
      <c r="VXB38" s="81" t="str">
        <f>CONCATENATE(Inhalt_K7!VXC52,"   ",Inhalt_K7!VXD52)</f>
        <v xml:space="preserve">   </v>
      </c>
      <c r="VXC38" s="81" t="str">
        <f>CONCATENATE(Inhalt_K7!VXD52,"   ",Inhalt_K7!VXE52)</f>
        <v xml:space="preserve">   </v>
      </c>
      <c r="VXD38" s="81" t="str">
        <f>CONCATENATE(Inhalt_K7!VXE52,"   ",Inhalt_K7!VXF52)</f>
        <v xml:space="preserve">   </v>
      </c>
      <c r="VXE38" s="81" t="str">
        <f>CONCATENATE(Inhalt_K7!VXF52,"   ",Inhalt_K7!VXG52)</f>
        <v xml:space="preserve">   </v>
      </c>
      <c r="VXF38" s="81" t="str">
        <f>CONCATENATE(Inhalt_K7!VXG52,"   ",Inhalt_K7!VXH52)</f>
        <v xml:space="preserve">   </v>
      </c>
      <c r="VXG38" s="81" t="str">
        <f>CONCATENATE(Inhalt_K7!VXH52,"   ",Inhalt_K7!VXI52)</f>
        <v xml:space="preserve">   </v>
      </c>
      <c r="VXH38" s="81" t="str">
        <f>CONCATENATE(Inhalt_K7!VXI52,"   ",Inhalt_K7!VXJ52)</f>
        <v xml:space="preserve">   </v>
      </c>
      <c r="VXI38" s="81" t="str">
        <f>CONCATENATE(Inhalt_K7!VXJ52,"   ",Inhalt_K7!VXK52)</f>
        <v xml:space="preserve">   </v>
      </c>
      <c r="VXJ38" s="81" t="str">
        <f>CONCATENATE(Inhalt_K7!VXK52,"   ",Inhalt_K7!VXL52)</f>
        <v xml:space="preserve">   </v>
      </c>
      <c r="VXK38" s="81" t="str">
        <f>CONCATENATE(Inhalt_K7!VXL52,"   ",Inhalt_K7!VXM52)</f>
        <v xml:space="preserve">   </v>
      </c>
      <c r="VXL38" s="81" t="str">
        <f>CONCATENATE(Inhalt_K7!VXM52,"   ",Inhalt_K7!VXN52)</f>
        <v xml:space="preserve">   </v>
      </c>
      <c r="VXM38" s="81" t="str">
        <f>CONCATENATE(Inhalt_K7!VXN52,"   ",Inhalt_K7!VXO52)</f>
        <v xml:space="preserve">   </v>
      </c>
      <c r="VXN38" s="81" t="str">
        <f>CONCATENATE(Inhalt_K7!VXO52,"   ",Inhalt_K7!VXP52)</f>
        <v xml:space="preserve">   </v>
      </c>
      <c r="VXO38" s="81" t="str">
        <f>CONCATENATE(Inhalt_K7!VXP52,"   ",Inhalt_K7!VXQ52)</f>
        <v xml:space="preserve">   </v>
      </c>
      <c r="VXP38" s="81" t="str">
        <f>CONCATENATE(Inhalt_K7!VXQ52,"   ",Inhalt_K7!VXR52)</f>
        <v xml:space="preserve">   </v>
      </c>
      <c r="VXQ38" s="81" t="str">
        <f>CONCATENATE(Inhalt_K7!VXR52,"   ",Inhalt_K7!VXS52)</f>
        <v xml:space="preserve">   </v>
      </c>
      <c r="VXR38" s="81" t="str">
        <f>CONCATENATE(Inhalt_K7!VXS52,"   ",Inhalt_K7!VXT52)</f>
        <v xml:space="preserve">   </v>
      </c>
      <c r="VXS38" s="81" t="str">
        <f>CONCATENATE(Inhalt_K7!VXT52,"   ",Inhalt_K7!VXU52)</f>
        <v xml:space="preserve">   </v>
      </c>
      <c r="VXT38" s="81" t="str">
        <f>CONCATENATE(Inhalt_K7!VXU52,"   ",Inhalt_K7!VXV52)</f>
        <v xml:space="preserve">   </v>
      </c>
      <c r="VXU38" s="81" t="str">
        <f>CONCATENATE(Inhalt_K7!VXV52,"   ",Inhalt_K7!VXW52)</f>
        <v xml:space="preserve">   </v>
      </c>
      <c r="VXV38" s="81" t="str">
        <f>CONCATENATE(Inhalt_K7!VXW52,"   ",Inhalt_K7!VXX52)</f>
        <v xml:space="preserve">   </v>
      </c>
      <c r="VXW38" s="81" t="str">
        <f>CONCATENATE(Inhalt_K7!VXX52,"   ",Inhalt_K7!VXY52)</f>
        <v xml:space="preserve">   </v>
      </c>
      <c r="VXX38" s="81" t="str">
        <f>CONCATENATE(Inhalt_K7!VXY52,"   ",Inhalt_K7!VXZ52)</f>
        <v xml:space="preserve">   </v>
      </c>
      <c r="VXY38" s="81" t="str">
        <f>CONCATENATE(Inhalt_K7!VXZ52,"   ",Inhalt_K7!VYA52)</f>
        <v xml:space="preserve">   </v>
      </c>
      <c r="VXZ38" s="81" t="str">
        <f>CONCATENATE(Inhalt_K7!VYA52,"   ",Inhalt_K7!VYB52)</f>
        <v xml:space="preserve">   </v>
      </c>
      <c r="VYA38" s="81" t="str">
        <f>CONCATENATE(Inhalt_K7!VYB52,"   ",Inhalt_K7!VYC52)</f>
        <v xml:space="preserve">   </v>
      </c>
      <c r="VYB38" s="81" t="str">
        <f>CONCATENATE(Inhalt_K7!VYC52,"   ",Inhalt_K7!VYD52)</f>
        <v xml:space="preserve">   </v>
      </c>
      <c r="VYC38" s="81" t="str">
        <f>CONCATENATE(Inhalt_K7!VYD52,"   ",Inhalt_K7!VYE52)</f>
        <v xml:space="preserve">   </v>
      </c>
      <c r="VYD38" s="81" t="str">
        <f>CONCATENATE(Inhalt_K7!VYE52,"   ",Inhalt_K7!VYF52)</f>
        <v xml:space="preserve">   </v>
      </c>
      <c r="VYE38" s="81" t="str">
        <f>CONCATENATE(Inhalt_K7!VYF52,"   ",Inhalt_K7!VYG52)</f>
        <v xml:space="preserve">   </v>
      </c>
      <c r="VYF38" s="81" t="str">
        <f>CONCATENATE(Inhalt_K7!VYG52,"   ",Inhalt_K7!VYH52)</f>
        <v xml:space="preserve">   </v>
      </c>
      <c r="VYG38" s="81" t="str">
        <f>CONCATENATE(Inhalt_K7!VYH52,"   ",Inhalt_K7!VYI52)</f>
        <v xml:space="preserve">   </v>
      </c>
      <c r="VYH38" s="81" t="str">
        <f>CONCATENATE(Inhalt_K7!VYI52,"   ",Inhalt_K7!VYJ52)</f>
        <v xml:space="preserve">   </v>
      </c>
      <c r="VYI38" s="81" t="str">
        <f>CONCATENATE(Inhalt_K7!VYJ52,"   ",Inhalt_K7!VYK52)</f>
        <v xml:space="preserve">   </v>
      </c>
      <c r="VYJ38" s="81" t="str">
        <f>CONCATENATE(Inhalt_K7!VYK52,"   ",Inhalt_K7!VYL52)</f>
        <v xml:space="preserve">   </v>
      </c>
      <c r="VYK38" s="81" t="str">
        <f>CONCATENATE(Inhalt_K7!VYL52,"   ",Inhalt_K7!VYM52)</f>
        <v xml:space="preserve">   </v>
      </c>
      <c r="VYL38" s="81" t="str">
        <f>CONCATENATE(Inhalt_K7!VYM52,"   ",Inhalt_K7!VYN52)</f>
        <v xml:space="preserve">   </v>
      </c>
      <c r="VYM38" s="81" t="str">
        <f>CONCATENATE(Inhalt_K7!VYN52,"   ",Inhalt_K7!VYO52)</f>
        <v xml:space="preserve">   </v>
      </c>
      <c r="VYN38" s="81" t="str">
        <f>CONCATENATE(Inhalt_K7!VYO52,"   ",Inhalt_K7!VYP52)</f>
        <v xml:space="preserve">   </v>
      </c>
      <c r="VYO38" s="81" t="str">
        <f>CONCATENATE(Inhalt_K7!VYP52,"   ",Inhalt_K7!VYQ52)</f>
        <v xml:space="preserve">   </v>
      </c>
      <c r="VYP38" s="81" t="str">
        <f>CONCATENATE(Inhalt_K7!VYQ52,"   ",Inhalt_K7!VYR52)</f>
        <v xml:space="preserve">   </v>
      </c>
      <c r="VYQ38" s="81" t="str">
        <f>CONCATENATE(Inhalt_K7!VYR52,"   ",Inhalt_K7!VYS52)</f>
        <v xml:space="preserve">   </v>
      </c>
      <c r="VYR38" s="81" t="str">
        <f>CONCATENATE(Inhalt_K7!VYS52,"   ",Inhalt_K7!VYT52)</f>
        <v xml:space="preserve">   </v>
      </c>
      <c r="VYS38" s="81" t="str">
        <f>CONCATENATE(Inhalt_K7!VYT52,"   ",Inhalt_K7!VYU52)</f>
        <v xml:space="preserve">   </v>
      </c>
      <c r="VYT38" s="81" t="str">
        <f>CONCATENATE(Inhalt_K7!VYU52,"   ",Inhalt_K7!VYV52)</f>
        <v xml:space="preserve">   </v>
      </c>
      <c r="VYU38" s="81" t="str">
        <f>CONCATENATE(Inhalt_K7!VYV52,"   ",Inhalt_K7!VYW52)</f>
        <v xml:space="preserve">   </v>
      </c>
      <c r="VYV38" s="81" t="str">
        <f>CONCATENATE(Inhalt_K7!VYW52,"   ",Inhalt_K7!VYX52)</f>
        <v xml:space="preserve">   </v>
      </c>
      <c r="VYW38" s="81" t="str">
        <f>CONCATENATE(Inhalt_K7!VYX52,"   ",Inhalt_K7!VYY52)</f>
        <v xml:space="preserve">   </v>
      </c>
      <c r="VYX38" s="81" t="str">
        <f>CONCATENATE(Inhalt_K7!VYY52,"   ",Inhalt_K7!VYZ52)</f>
        <v xml:space="preserve">   </v>
      </c>
      <c r="VYY38" s="81" t="str">
        <f>CONCATENATE(Inhalt_K7!VYZ52,"   ",Inhalt_K7!VZA52)</f>
        <v xml:space="preserve">   </v>
      </c>
      <c r="VYZ38" s="81" t="str">
        <f>CONCATENATE(Inhalt_K7!VZA52,"   ",Inhalt_K7!VZB52)</f>
        <v xml:space="preserve">   </v>
      </c>
      <c r="VZA38" s="81" t="str">
        <f>CONCATENATE(Inhalt_K7!VZB52,"   ",Inhalt_K7!VZC52)</f>
        <v xml:space="preserve">   </v>
      </c>
      <c r="VZB38" s="81" t="str">
        <f>CONCATENATE(Inhalt_K7!VZC52,"   ",Inhalt_K7!VZD52)</f>
        <v xml:space="preserve">   </v>
      </c>
      <c r="VZC38" s="81" t="str">
        <f>CONCATENATE(Inhalt_K7!VZD52,"   ",Inhalt_K7!VZE52)</f>
        <v xml:space="preserve">   </v>
      </c>
      <c r="VZD38" s="81" t="str">
        <f>CONCATENATE(Inhalt_K7!VZE52,"   ",Inhalt_K7!VZF52)</f>
        <v xml:space="preserve">   </v>
      </c>
      <c r="VZE38" s="81" t="str">
        <f>CONCATENATE(Inhalt_K7!VZF52,"   ",Inhalt_K7!VZG52)</f>
        <v xml:space="preserve">   </v>
      </c>
      <c r="VZF38" s="81" t="str">
        <f>CONCATENATE(Inhalt_K7!VZG52,"   ",Inhalt_K7!VZH52)</f>
        <v xml:space="preserve">   </v>
      </c>
      <c r="VZG38" s="81" t="str">
        <f>CONCATENATE(Inhalt_K7!VZH52,"   ",Inhalt_K7!VZI52)</f>
        <v xml:space="preserve">   </v>
      </c>
      <c r="VZH38" s="81" t="str">
        <f>CONCATENATE(Inhalt_K7!VZI52,"   ",Inhalt_K7!VZJ52)</f>
        <v xml:space="preserve">   </v>
      </c>
      <c r="VZI38" s="81" t="str">
        <f>CONCATENATE(Inhalt_K7!VZJ52,"   ",Inhalt_K7!VZK52)</f>
        <v xml:space="preserve">   </v>
      </c>
      <c r="VZJ38" s="81" t="str">
        <f>CONCATENATE(Inhalt_K7!VZK52,"   ",Inhalt_K7!VZL52)</f>
        <v xml:space="preserve">   </v>
      </c>
      <c r="VZK38" s="81" t="str">
        <f>CONCATENATE(Inhalt_K7!VZL52,"   ",Inhalt_K7!VZM52)</f>
        <v xml:space="preserve">   </v>
      </c>
      <c r="VZL38" s="81" t="str">
        <f>CONCATENATE(Inhalt_K7!VZM52,"   ",Inhalt_K7!VZN52)</f>
        <v xml:space="preserve">   </v>
      </c>
      <c r="VZM38" s="81" t="str">
        <f>CONCATENATE(Inhalt_K7!VZN52,"   ",Inhalt_K7!VZO52)</f>
        <v xml:space="preserve">   </v>
      </c>
      <c r="VZN38" s="81" t="str">
        <f>CONCATENATE(Inhalt_K7!VZO52,"   ",Inhalt_K7!VZP52)</f>
        <v xml:space="preserve">   </v>
      </c>
      <c r="VZO38" s="81" t="str">
        <f>CONCATENATE(Inhalt_K7!VZP52,"   ",Inhalt_K7!VZQ52)</f>
        <v xml:space="preserve">   </v>
      </c>
      <c r="VZP38" s="81" t="str">
        <f>CONCATENATE(Inhalt_K7!VZQ52,"   ",Inhalt_K7!VZR52)</f>
        <v xml:space="preserve">   </v>
      </c>
      <c r="VZQ38" s="81" t="str">
        <f>CONCATENATE(Inhalt_K7!VZR52,"   ",Inhalt_K7!VZS52)</f>
        <v xml:space="preserve">   </v>
      </c>
      <c r="VZR38" s="81" t="str">
        <f>CONCATENATE(Inhalt_K7!VZS52,"   ",Inhalt_K7!VZT52)</f>
        <v xml:space="preserve">   </v>
      </c>
      <c r="VZS38" s="81" t="str">
        <f>CONCATENATE(Inhalt_K7!VZT52,"   ",Inhalt_K7!VZU52)</f>
        <v xml:space="preserve">   </v>
      </c>
      <c r="VZT38" s="81" t="str">
        <f>CONCATENATE(Inhalt_K7!VZU52,"   ",Inhalt_K7!VZV52)</f>
        <v xml:space="preserve">   </v>
      </c>
      <c r="VZU38" s="81" t="str">
        <f>CONCATENATE(Inhalt_K7!VZV52,"   ",Inhalt_K7!VZW52)</f>
        <v xml:space="preserve">   </v>
      </c>
      <c r="VZV38" s="81" t="str">
        <f>CONCATENATE(Inhalt_K7!VZW52,"   ",Inhalt_K7!VZX52)</f>
        <v xml:space="preserve">   </v>
      </c>
      <c r="VZW38" s="81" t="str">
        <f>CONCATENATE(Inhalt_K7!VZX52,"   ",Inhalt_K7!VZY52)</f>
        <v xml:space="preserve">   </v>
      </c>
      <c r="VZX38" s="81" t="str">
        <f>CONCATENATE(Inhalt_K7!VZY52,"   ",Inhalt_K7!VZZ52)</f>
        <v xml:space="preserve">   </v>
      </c>
      <c r="VZY38" s="81" t="str">
        <f>CONCATENATE(Inhalt_K7!VZZ52,"   ",Inhalt_K7!WAA52)</f>
        <v xml:space="preserve">   </v>
      </c>
      <c r="VZZ38" s="81" t="str">
        <f>CONCATENATE(Inhalt_K7!WAA52,"   ",Inhalt_K7!WAB52)</f>
        <v xml:space="preserve">   </v>
      </c>
      <c r="WAA38" s="81" t="str">
        <f>CONCATENATE(Inhalt_K7!WAB52,"   ",Inhalt_K7!WAC52)</f>
        <v xml:space="preserve">   </v>
      </c>
      <c r="WAB38" s="81" t="str">
        <f>CONCATENATE(Inhalt_K7!WAC52,"   ",Inhalt_K7!WAD52)</f>
        <v xml:space="preserve">   </v>
      </c>
      <c r="WAC38" s="81" t="str">
        <f>CONCATENATE(Inhalt_K7!WAD52,"   ",Inhalt_K7!WAE52)</f>
        <v xml:space="preserve">   </v>
      </c>
      <c r="WAD38" s="81" t="str">
        <f>CONCATENATE(Inhalt_K7!WAE52,"   ",Inhalt_K7!WAF52)</f>
        <v xml:space="preserve">   </v>
      </c>
      <c r="WAE38" s="81" t="str">
        <f>CONCATENATE(Inhalt_K7!WAF52,"   ",Inhalt_K7!WAG52)</f>
        <v xml:space="preserve">   </v>
      </c>
      <c r="WAF38" s="81" t="str">
        <f>CONCATENATE(Inhalt_K7!WAG52,"   ",Inhalt_K7!WAH52)</f>
        <v xml:space="preserve">   </v>
      </c>
      <c r="WAG38" s="81" t="str">
        <f>CONCATENATE(Inhalt_K7!WAH52,"   ",Inhalt_K7!WAI52)</f>
        <v xml:space="preserve">   </v>
      </c>
      <c r="WAH38" s="81" t="str">
        <f>CONCATENATE(Inhalt_K7!WAI52,"   ",Inhalt_K7!WAJ52)</f>
        <v xml:space="preserve">   </v>
      </c>
      <c r="WAI38" s="81" t="str">
        <f>CONCATENATE(Inhalt_K7!WAJ52,"   ",Inhalt_K7!WAK52)</f>
        <v xml:space="preserve">   </v>
      </c>
      <c r="WAJ38" s="81" t="str">
        <f>CONCATENATE(Inhalt_K7!WAK52,"   ",Inhalt_K7!WAL52)</f>
        <v xml:space="preserve">   </v>
      </c>
      <c r="WAK38" s="81" t="str">
        <f>CONCATENATE(Inhalt_K7!WAL52,"   ",Inhalt_K7!WAM52)</f>
        <v xml:space="preserve">   </v>
      </c>
      <c r="WAL38" s="81" t="str">
        <f>CONCATENATE(Inhalt_K7!WAM52,"   ",Inhalt_K7!WAN52)</f>
        <v xml:space="preserve">   </v>
      </c>
      <c r="WAM38" s="81" t="str">
        <f>CONCATENATE(Inhalt_K7!WAN52,"   ",Inhalt_K7!WAO52)</f>
        <v xml:space="preserve">   </v>
      </c>
      <c r="WAN38" s="81" t="str">
        <f>CONCATENATE(Inhalt_K7!WAO52,"   ",Inhalt_K7!WAP52)</f>
        <v xml:space="preserve">   </v>
      </c>
      <c r="WAO38" s="81" t="str">
        <f>CONCATENATE(Inhalt_K7!WAP52,"   ",Inhalt_K7!WAQ52)</f>
        <v xml:space="preserve">   </v>
      </c>
      <c r="WAP38" s="81" t="str">
        <f>CONCATENATE(Inhalt_K7!WAQ52,"   ",Inhalt_K7!WAR52)</f>
        <v xml:space="preserve">   </v>
      </c>
      <c r="WAQ38" s="81" t="str">
        <f>CONCATENATE(Inhalt_K7!WAR52,"   ",Inhalt_K7!WAS52)</f>
        <v xml:space="preserve">   </v>
      </c>
      <c r="WAR38" s="81" t="str">
        <f>CONCATENATE(Inhalt_K7!WAS52,"   ",Inhalt_K7!WAT52)</f>
        <v xml:space="preserve">   </v>
      </c>
      <c r="WAS38" s="81" t="str">
        <f>CONCATENATE(Inhalt_K7!WAT52,"   ",Inhalt_K7!WAU52)</f>
        <v xml:space="preserve">   </v>
      </c>
      <c r="WAT38" s="81" t="str">
        <f>CONCATENATE(Inhalt_K7!WAU52,"   ",Inhalt_K7!WAV52)</f>
        <v xml:space="preserve">   </v>
      </c>
      <c r="WAU38" s="81" t="str">
        <f>CONCATENATE(Inhalt_K7!WAV52,"   ",Inhalt_K7!WAW52)</f>
        <v xml:space="preserve">   </v>
      </c>
      <c r="WAV38" s="81" t="str">
        <f>CONCATENATE(Inhalt_K7!WAW52,"   ",Inhalt_K7!WAX52)</f>
        <v xml:space="preserve">   </v>
      </c>
      <c r="WAW38" s="81" t="str">
        <f>CONCATENATE(Inhalt_K7!WAX52,"   ",Inhalt_K7!WAY52)</f>
        <v xml:space="preserve">   </v>
      </c>
      <c r="WAX38" s="81" t="str">
        <f>CONCATENATE(Inhalt_K7!WAY52,"   ",Inhalt_K7!WAZ52)</f>
        <v xml:space="preserve">   </v>
      </c>
      <c r="WAY38" s="81" t="str">
        <f>CONCATENATE(Inhalt_K7!WAZ52,"   ",Inhalt_K7!WBA52)</f>
        <v xml:space="preserve">   </v>
      </c>
      <c r="WAZ38" s="81" t="str">
        <f>CONCATENATE(Inhalt_K7!WBA52,"   ",Inhalt_K7!WBB52)</f>
        <v xml:space="preserve">   </v>
      </c>
      <c r="WBA38" s="81" t="str">
        <f>CONCATENATE(Inhalt_K7!WBB52,"   ",Inhalt_K7!WBC52)</f>
        <v xml:space="preserve">   </v>
      </c>
      <c r="WBB38" s="81" t="str">
        <f>CONCATENATE(Inhalt_K7!WBC52,"   ",Inhalt_K7!WBD52)</f>
        <v xml:space="preserve">   </v>
      </c>
      <c r="WBC38" s="81" t="str">
        <f>CONCATENATE(Inhalt_K7!WBD52,"   ",Inhalt_K7!WBE52)</f>
        <v xml:space="preserve">   </v>
      </c>
      <c r="WBD38" s="81" t="str">
        <f>CONCATENATE(Inhalt_K7!WBE52,"   ",Inhalt_K7!WBF52)</f>
        <v xml:space="preserve">   </v>
      </c>
      <c r="WBE38" s="81" t="str">
        <f>CONCATENATE(Inhalt_K7!WBF52,"   ",Inhalt_K7!WBG52)</f>
        <v xml:space="preserve">   </v>
      </c>
      <c r="WBF38" s="81" t="str">
        <f>CONCATENATE(Inhalt_K7!WBG52,"   ",Inhalt_K7!WBH52)</f>
        <v xml:space="preserve">   </v>
      </c>
      <c r="WBG38" s="81" t="str">
        <f>CONCATENATE(Inhalt_K7!WBH52,"   ",Inhalt_K7!WBI52)</f>
        <v xml:space="preserve">   </v>
      </c>
      <c r="WBH38" s="81" t="str">
        <f>CONCATENATE(Inhalt_K7!WBI52,"   ",Inhalt_K7!WBJ52)</f>
        <v xml:space="preserve">   </v>
      </c>
      <c r="WBI38" s="81" t="str">
        <f>CONCATENATE(Inhalt_K7!WBJ52,"   ",Inhalt_K7!WBK52)</f>
        <v xml:space="preserve">   </v>
      </c>
      <c r="WBJ38" s="81" t="str">
        <f>CONCATENATE(Inhalt_K7!WBK52,"   ",Inhalt_K7!WBL52)</f>
        <v xml:space="preserve">   </v>
      </c>
      <c r="WBK38" s="81" t="str">
        <f>CONCATENATE(Inhalt_K7!WBL52,"   ",Inhalt_K7!WBM52)</f>
        <v xml:space="preserve">   </v>
      </c>
      <c r="WBL38" s="81" t="str">
        <f>CONCATENATE(Inhalt_K7!WBM52,"   ",Inhalt_K7!WBN52)</f>
        <v xml:space="preserve">   </v>
      </c>
      <c r="WBM38" s="81" t="str">
        <f>CONCATENATE(Inhalt_K7!WBN52,"   ",Inhalt_K7!WBO52)</f>
        <v xml:space="preserve">   </v>
      </c>
      <c r="WBN38" s="81" t="str">
        <f>CONCATENATE(Inhalt_K7!WBO52,"   ",Inhalt_K7!WBP52)</f>
        <v xml:space="preserve">   </v>
      </c>
      <c r="WBO38" s="81" t="str">
        <f>CONCATENATE(Inhalt_K7!WBP52,"   ",Inhalt_K7!WBQ52)</f>
        <v xml:space="preserve">   </v>
      </c>
      <c r="WBP38" s="81" t="str">
        <f>CONCATENATE(Inhalt_K7!WBQ52,"   ",Inhalt_K7!WBR52)</f>
        <v xml:space="preserve">   </v>
      </c>
      <c r="WBQ38" s="81" t="str">
        <f>CONCATENATE(Inhalt_K7!WBR52,"   ",Inhalt_K7!WBS52)</f>
        <v xml:space="preserve">   </v>
      </c>
      <c r="WBR38" s="81" t="str">
        <f>CONCATENATE(Inhalt_K7!WBS52,"   ",Inhalt_K7!WBT52)</f>
        <v xml:space="preserve">   </v>
      </c>
      <c r="WBS38" s="81" t="str">
        <f>CONCATENATE(Inhalt_K7!WBT52,"   ",Inhalt_K7!WBU52)</f>
        <v xml:space="preserve">   </v>
      </c>
      <c r="WBT38" s="81" t="str">
        <f>CONCATENATE(Inhalt_K7!WBU52,"   ",Inhalt_K7!WBV52)</f>
        <v xml:space="preserve">   </v>
      </c>
      <c r="WBU38" s="81" t="str">
        <f>CONCATENATE(Inhalt_K7!WBV52,"   ",Inhalt_K7!WBW52)</f>
        <v xml:space="preserve">   </v>
      </c>
      <c r="WBV38" s="81" t="str">
        <f>CONCATENATE(Inhalt_K7!WBW52,"   ",Inhalt_K7!WBX52)</f>
        <v xml:space="preserve">   </v>
      </c>
      <c r="WBW38" s="81" t="str">
        <f>CONCATENATE(Inhalt_K7!WBX52,"   ",Inhalt_K7!WBY52)</f>
        <v xml:space="preserve">   </v>
      </c>
      <c r="WBX38" s="81" t="str">
        <f>CONCATENATE(Inhalt_K7!WBY52,"   ",Inhalt_K7!WBZ52)</f>
        <v xml:space="preserve">   </v>
      </c>
      <c r="WBY38" s="81" t="str">
        <f>CONCATENATE(Inhalt_K7!WBZ52,"   ",Inhalt_K7!WCA52)</f>
        <v xml:space="preserve">   </v>
      </c>
      <c r="WBZ38" s="81" t="str">
        <f>CONCATENATE(Inhalt_K7!WCA52,"   ",Inhalt_K7!WCB52)</f>
        <v xml:space="preserve">   </v>
      </c>
      <c r="WCA38" s="81" t="str">
        <f>CONCATENATE(Inhalt_K7!WCB52,"   ",Inhalt_K7!WCC52)</f>
        <v xml:space="preserve">   </v>
      </c>
      <c r="WCB38" s="81" t="str">
        <f>CONCATENATE(Inhalt_K7!WCC52,"   ",Inhalt_K7!WCD52)</f>
        <v xml:space="preserve">   </v>
      </c>
      <c r="WCC38" s="81" t="str">
        <f>CONCATENATE(Inhalt_K7!WCD52,"   ",Inhalt_K7!WCE52)</f>
        <v xml:space="preserve">   </v>
      </c>
      <c r="WCD38" s="81" t="str">
        <f>CONCATENATE(Inhalt_K7!WCE52,"   ",Inhalt_K7!WCF52)</f>
        <v xml:space="preserve">   </v>
      </c>
      <c r="WCE38" s="81" t="str">
        <f>CONCATENATE(Inhalt_K7!WCF52,"   ",Inhalt_K7!WCG52)</f>
        <v xml:space="preserve">   </v>
      </c>
      <c r="WCF38" s="81" t="str">
        <f>CONCATENATE(Inhalt_K7!WCG52,"   ",Inhalt_K7!WCH52)</f>
        <v xml:space="preserve">   </v>
      </c>
      <c r="WCG38" s="81" t="str">
        <f>CONCATENATE(Inhalt_K7!WCH52,"   ",Inhalt_K7!WCI52)</f>
        <v xml:space="preserve">   </v>
      </c>
      <c r="WCH38" s="81" t="str">
        <f>CONCATENATE(Inhalt_K7!WCI52,"   ",Inhalt_K7!WCJ52)</f>
        <v xml:space="preserve">   </v>
      </c>
      <c r="WCI38" s="81" t="str">
        <f>CONCATENATE(Inhalt_K7!WCJ52,"   ",Inhalt_K7!WCK52)</f>
        <v xml:space="preserve">   </v>
      </c>
      <c r="WCJ38" s="81" t="str">
        <f>CONCATENATE(Inhalt_K7!WCK52,"   ",Inhalt_K7!WCL52)</f>
        <v xml:space="preserve">   </v>
      </c>
      <c r="WCK38" s="81" t="str">
        <f>CONCATENATE(Inhalt_K7!WCL52,"   ",Inhalt_K7!WCM52)</f>
        <v xml:space="preserve">   </v>
      </c>
      <c r="WCL38" s="81" t="str">
        <f>CONCATENATE(Inhalt_K7!WCM52,"   ",Inhalt_K7!WCN52)</f>
        <v xml:space="preserve">   </v>
      </c>
      <c r="WCM38" s="81" t="str">
        <f>CONCATENATE(Inhalt_K7!WCN52,"   ",Inhalt_K7!WCO52)</f>
        <v xml:space="preserve">   </v>
      </c>
      <c r="WCN38" s="81" t="str">
        <f>CONCATENATE(Inhalt_K7!WCO52,"   ",Inhalt_K7!WCP52)</f>
        <v xml:space="preserve">   </v>
      </c>
      <c r="WCO38" s="81" t="str">
        <f>CONCATENATE(Inhalt_K7!WCP52,"   ",Inhalt_K7!WCQ52)</f>
        <v xml:space="preserve">   </v>
      </c>
      <c r="WCP38" s="81" t="str">
        <f>CONCATENATE(Inhalt_K7!WCQ52,"   ",Inhalt_K7!WCR52)</f>
        <v xml:space="preserve">   </v>
      </c>
      <c r="WCQ38" s="81" t="str">
        <f>CONCATENATE(Inhalt_K7!WCR52,"   ",Inhalt_K7!WCS52)</f>
        <v xml:space="preserve">   </v>
      </c>
      <c r="WCR38" s="81" t="str">
        <f>CONCATENATE(Inhalt_K7!WCS52,"   ",Inhalt_K7!WCT52)</f>
        <v xml:space="preserve">   </v>
      </c>
      <c r="WCS38" s="81" t="str">
        <f>CONCATENATE(Inhalt_K7!WCT52,"   ",Inhalt_K7!WCU52)</f>
        <v xml:space="preserve">   </v>
      </c>
      <c r="WCT38" s="81" t="str">
        <f>CONCATENATE(Inhalt_K7!WCU52,"   ",Inhalt_K7!WCV52)</f>
        <v xml:space="preserve">   </v>
      </c>
      <c r="WCU38" s="81" t="str">
        <f>CONCATENATE(Inhalt_K7!WCV52,"   ",Inhalt_K7!WCW52)</f>
        <v xml:space="preserve">   </v>
      </c>
      <c r="WCV38" s="81" t="str">
        <f>CONCATENATE(Inhalt_K7!WCW52,"   ",Inhalt_K7!WCX52)</f>
        <v xml:space="preserve">   </v>
      </c>
      <c r="WCW38" s="81" t="str">
        <f>CONCATENATE(Inhalt_K7!WCX52,"   ",Inhalt_K7!WCY52)</f>
        <v xml:space="preserve">   </v>
      </c>
      <c r="WCX38" s="81" t="str">
        <f>CONCATENATE(Inhalt_K7!WCY52,"   ",Inhalt_K7!WCZ52)</f>
        <v xml:space="preserve">   </v>
      </c>
      <c r="WCY38" s="81" t="str">
        <f>CONCATENATE(Inhalt_K7!WCZ52,"   ",Inhalt_K7!WDA52)</f>
        <v xml:space="preserve">   </v>
      </c>
      <c r="WCZ38" s="81" t="str">
        <f>CONCATENATE(Inhalt_K7!WDA52,"   ",Inhalt_K7!WDB52)</f>
        <v xml:space="preserve">   </v>
      </c>
      <c r="WDA38" s="81" t="str">
        <f>CONCATENATE(Inhalt_K7!WDB52,"   ",Inhalt_K7!WDC52)</f>
        <v xml:space="preserve">   </v>
      </c>
      <c r="WDB38" s="81" t="str">
        <f>CONCATENATE(Inhalt_K7!WDC52,"   ",Inhalt_K7!WDD52)</f>
        <v xml:space="preserve">   </v>
      </c>
      <c r="WDC38" s="81" t="str">
        <f>CONCATENATE(Inhalt_K7!WDD52,"   ",Inhalt_K7!WDE52)</f>
        <v xml:space="preserve">   </v>
      </c>
      <c r="WDD38" s="81" t="str">
        <f>CONCATENATE(Inhalt_K7!WDE52,"   ",Inhalt_K7!WDF52)</f>
        <v xml:space="preserve">   </v>
      </c>
      <c r="WDE38" s="81" t="str">
        <f>CONCATENATE(Inhalt_K7!WDF52,"   ",Inhalt_K7!WDG52)</f>
        <v xml:space="preserve">   </v>
      </c>
      <c r="WDF38" s="81" t="str">
        <f>CONCATENATE(Inhalt_K7!WDG52,"   ",Inhalt_K7!WDH52)</f>
        <v xml:space="preserve">   </v>
      </c>
      <c r="WDG38" s="81" t="str">
        <f>CONCATENATE(Inhalt_K7!WDH52,"   ",Inhalt_K7!WDI52)</f>
        <v xml:space="preserve">   </v>
      </c>
      <c r="WDH38" s="81" t="str">
        <f>CONCATENATE(Inhalt_K7!WDI52,"   ",Inhalt_K7!WDJ52)</f>
        <v xml:space="preserve">   </v>
      </c>
      <c r="WDI38" s="81" t="str">
        <f>CONCATENATE(Inhalt_K7!WDJ52,"   ",Inhalt_K7!WDK52)</f>
        <v xml:space="preserve">   </v>
      </c>
      <c r="WDJ38" s="81" t="str">
        <f>CONCATENATE(Inhalt_K7!WDK52,"   ",Inhalt_K7!WDL52)</f>
        <v xml:space="preserve">   </v>
      </c>
      <c r="WDK38" s="81" t="str">
        <f>CONCATENATE(Inhalt_K7!WDL52,"   ",Inhalt_K7!WDM52)</f>
        <v xml:space="preserve">   </v>
      </c>
      <c r="WDL38" s="81" t="str">
        <f>CONCATENATE(Inhalt_K7!WDM52,"   ",Inhalt_K7!WDN52)</f>
        <v xml:space="preserve">   </v>
      </c>
      <c r="WDM38" s="81" t="str">
        <f>CONCATENATE(Inhalt_K7!WDN52,"   ",Inhalt_K7!WDO52)</f>
        <v xml:space="preserve">   </v>
      </c>
      <c r="WDN38" s="81" t="str">
        <f>CONCATENATE(Inhalt_K7!WDO52,"   ",Inhalt_K7!WDP52)</f>
        <v xml:space="preserve">   </v>
      </c>
      <c r="WDO38" s="81" t="str">
        <f>CONCATENATE(Inhalt_K7!WDP52,"   ",Inhalt_K7!WDQ52)</f>
        <v xml:space="preserve">   </v>
      </c>
      <c r="WDP38" s="81" t="str">
        <f>CONCATENATE(Inhalt_K7!WDQ52,"   ",Inhalt_K7!WDR52)</f>
        <v xml:space="preserve">   </v>
      </c>
      <c r="WDQ38" s="81" t="str">
        <f>CONCATENATE(Inhalt_K7!WDR52,"   ",Inhalt_K7!WDS52)</f>
        <v xml:space="preserve">   </v>
      </c>
      <c r="WDR38" s="81" t="str">
        <f>CONCATENATE(Inhalt_K7!WDS52,"   ",Inhalt_K7!WDT52)</f>
        <v xml:space="preserve">   </v>
      </c>
      <c r="WDS38" s="81" t="str">
        <f>CONCATENATE(Inhalt_K7!WDT52,"   ",Inhalt_K7!WDU52)</f>
        <v xml:space="preserve">   </v>
      </c>
      <c r="WDT38" s="81" t="str">
        <f>CONCATENATE(Inhalt_K7!WDU52,"   ",Inhalt_K7!WDV52)</f>
        <v xml:space="preserve">   </v>
      </c>
      <c r="WDU38" s="81" t="str">
        <f>CONCATENATE(Inhalt_K7!WDV52,"   ",Inhalt_K7!WDW52)</f>
        <v xml:space="preserve">   </v>
      </c>
      <c r="WDV38" s="81" t="str">
        <f>CONCATENATE(Inhalt_K7!WDW52,"   ",Inhalt_K7!WDX52)</f>
        <v xml:space="preserve">   </v>
      </c>
      <c r="WDW38" s="81" t="str">
        <f>CONCATENATE(Inhalt_K7!WDX52,"   ",Inhalt_K7!WDY52)</f>
        <v xml:space="preserve">   </v>
      </c>
      <c r="WDX38" s="81" t="str">
        <f>CONCATENATE(Inhalt_K7!WDY52,"   ",Inhalt_K7!WDZ52)</f>
        <v xml:space="preserve">   </v>
      </c>
      <c r="WDY38" s="81" t="str">
        <f>CONCATENATE(Inhalt_K7!WDZ52,"   ",Inhalt_K7!WEA52)</f>
        <v xml:space="preserve">   </v>
      </c>
      <c r="WDZ38" s="81" t="str">
        <f>CONCATENATE(Inhalt_K7!WEA52,"   ",Inhalt_K7!WEB52)</f>
        <v xml:space="preserve">   </v>
      </c>
      <c r="WEA38" s="81" t="str">
        <f>CONCATENATE(Inhalt_K7!WEB52,"   ",Inhalt_K7!WEC52)</f>
        <v xml:space="preserve">   </v>
      </c>
      <c r="WEB38" s="81" t="str">
        <f>CONCATENATE(Inhalt_K7!WEC52,"   ",Inhalt_K7!WED52)</f>
        <v xml:space="preserve">   </v>
      </c>
      <c r="WEC38" s="81" t="str">
        <f>CONCATENATE(Inhalt_K7!WED52,"   ",Inhalt_K7!WEE52)</f>
        <v xml:space="preserve">   </v>
      </c>
      <c r="WED38" s="81" t="str">
        <f>CONCATENATE(Inhalt_K7!WEE52,"   ",Inhalt_K7!WEF52)</f>
        <v xml:space="preserve">   </v>
      </c>
      <c r="WEE38" s="81" t="str">
        <f>CONCATENATE(Inhalt_K7!WEF52,"   ",Inhalt_K7!WEG52)</f>
        <v xml:space="preserve">   </v>
      </c>
      <c r="WEF38" s="81" t="str">
        <f>CONCATENATE(Inhalt_K7!WEG52,"   ",Inhalt_K7!WEH52)</f>
        <v xml:space="preserve">   </v>
      </c>
      <c r="WEG38" s="81" t="str">
        <f>CONCATENATE(Inhalt_K7!WEH52,"   ",Inhalt_K7!WEI52)</f>
        <v xml:space="preserve">   </v>
      </c>
      <c r="WEH38" s="81" t="str">
        <f>CONCATENATE(Inhalt_K7!WEI52,"   ",Inhalt_K7!WEJ52)</f>
        <v xml:space="preserve">   </v>
      </c>
      <c r="WEI38" s="81" t="str">
        <f>CONCATENATE(Inhalt_K7!WEJ52,"   ",Inhalt_K7!WEK52)</f>
        <v xml:space="preserve">   </v>
      </c>
      <c r="WEJ38" s="81" t="str">
        <f>CONCATENATE(Inhalt_K7!WEK52,"   ",Inhalt_K7!WEL52)</f>
        <v xml:space="preserve">   </v>
      </c>
      <c r="WEK38" s="81" t="str">
        <f>CONCATENATE(Inhalt_K7!WEL52,"   ",Inhalt_K7!WEM52)</f>
        <v xml:space="preserve">   </v>
      </c>
      <c r="WEL38" s="81" t="str">
        <f>CONCATENATE(Inhalt_K7!WEM52,"   ",Inhalt_K7!WEN52)</f>
        <v xml:space="preserve">   </v>
      </c>
      <c r="WEM38" s="81" t="str">
        <f>CONCATENATE(Inhalt_K7!WEN52,"   ",Inhalt_K7!WEO52)</f>
        <v xml:space="preserve">   </v>
      </c>
      <c r="WEN38" s="81" t="str">
        <f>CONCATENATE(Inhalt_K7!WEO52,"   ",Inhalt_K7!WEP52)</f>
        <v xml:space="preserve">   </v>
      </c>
      <c r="WEO38" s="81" t="str">
        <f>CONCATENATE(Inhalt_K7!WEP52,"   ",Inhalt_K7!WEQ52)</f>
        <v xml:space="preserve">   </v>
      </c>
      <c r="WEP38" s="81" t="str">
        <f>CONCATENATE(Inhalt_K7!WEQ52,"   ",Inhalt_K7!WER52)</f>
        <v xml:space="preserve">   </v>
      </c>
      <c r="WEQ38" s="81" t="str">
        <f>CONCATENATE(Inhalt_K7!WER52,"   ",Inhalt_K7!WES52)</f>
        <v xml:space="preserve">   </v>
      </c>
      <c r="WER38" s="81" t="str">
        <f>CONCATENATE(Inhalt_K7!WES52,"   ",Inhalt_K7!WET52)</f>
        <v xml:space="preserve">   </v>
      </c>
      <c r="WES38" s="81" t="str">
        <f>CONCATENATE(Inhalt_K7!WET52,"   ",Inhalt_K7!WEU52)</f>
        <v xml:space="preserve">   </v>
      </c>
      <c r="WET38" s="81" t="str">
        <f>CONCATENATE(Inhalt_K7!WEU52,"   ",Inhalt_K7!WEV52)</f>
        <v xml:space="preserve">   </v>
      </c>
      <c r="WEU38" s="81" t="str">
        <f>CONCATENATE(Inhalt_K7!WEV52,"   ",Inhalt_K7!WEW52)</f>
        <v xml:space="preserve">   </v>
      </c>
      <c r="WEV38" s="81" t="str">
        <f>CONCATENATE(Inhalt_K7!WEW52,"   ",Inhalt_K7!WEX52)</f>
        <v xml:space="preserve">   </v>
      </c>
      <c r="WEW38" s="81" t="str">
        <f>CONCATENATE(Inhalt_K7!WEX52,"   ",Inhalt_K7!WEY52)</f>
        <v xml:space="preserve">   </v>
      </c>
      <c r="WEX38" s="81" t="str">
        <f>CONCATENATE(Inhalt_K7!WEY52,"   ",Inhalt_K7!WEZ52)</f>
        <v xml:space="preserve">   </v>
      </c>
      <c r="WEY38" s="81" t="str">
        <f>CONCATENATE(Inhalt_K7!WEZ52,"   ",Inhalt_K7!WFA52)</f>
        <v xml:space="preserve">   </v>
      </c>
      <c r="WEZ38" s="81" t="str">
        <f>CONCATENATE(Inhalt_K7!WFA52,"   ",Inhalt_K7!WFB52)</f>
        <v xml:space="preserve">   </v>
      </c>
      <c r="WFA38" s="81" t="str">
        <f>CONCATENATE(Inhalt_K7!WFB52,"   ",Inhalt_K7!WFC52)</f>
        <v xml:space="preserve">   </v>
      </c>
      <c r="WFB38" s="81" t="str">
        <f>CONCATENATE(Inhalt_K7!WFC52,"   ",Inhalt_K7!WFD52)</f>
        <v xml:space="preserve">   </v>
      </c>
      <c r="WFC38" s="81" t="str">
        <f>CONCATENATE(Inhalt_K7!WFD52,"   ",Inhalt_K7!WFE52)</f>
        <v xml:space="preserve">   </v>
      </c>
      <c r="WFD38" s="81" t="str">
        <f>CONCATENATE(Inhalt_K7!WFE52,"   ",Inhalt_K7!WFF52)</f>
        <v xml:space="preserve">   </v>
      </c>
      <c r="WFE38" s="81" t="str">
        <f>CONCATENATE(Inhalt_K7!WFF52,"   ",Inhalt_K7!WFG52)</f>
        <v xml:space="preserve">   </v>
      </c>
      <c r="WFF38" s="81" t="str">
        <f>CONCATENATE(Inhalt_K7!WFG52,"   ",Inhalt_K7!WFH52)</f>
        <v xml:space="preserve">   </v>
      </c>
      <c r="WFG38" s="81" t="str">
        <f>CONCATENATE(Inhalt_K7!WFH52,"   ",Inhalt_K7!WFI52)</f>
        <v xml:space="preserve">   </v>
      </c>
      <c r="WFH38" s="81" t="str">
        <f>CONCATENATE(Inhalt_K7!WFI52,"   ",Inhalt_K7!WFJ52)</f>
        <v xml:space="preserve">   </v>
      </c>
      <c r="WFI38" s="81" t="str">
        <f>CONCATENATE(Inhalt_K7!WFJ52,"   ",Inhalt_K7!WFK52)</f>
        <v xml:space="preserve">   </v>
      </c>
      <c r="WFJ38" s="81" t="str">
        <f>CONCATENATE(Inhalt_K7!WFK52,"   ",Inhalt_K7!WFL52)</f>
        <v xml:space="preserve">   </v>
      </c>
      <c r="WFK38" s="81" t="str">
        <f>CONCATENATE(Inhalt_K7!WFL52,"   ",Inhalt_K7!WFM52)</f>
        <v xml:space="preserve">   </v>
      </c>
      <c r="WFL38" s="81" t="str">
        <f>CONCATENATE(Inhalt_K7!WFM52,"   ",Inhalt_K7!WFN52)</f>
        <v xml:space="preserve">   </v>
      </c>
      <c r="WFM38" s="81" t="str">
        <f>CONCATENATE(Inhalt_K7!WFN52,"   ",Inhalt_K7!WFO52)</f>
        <v xml:space="preserve">   </v>
      </c>
      <c r="WFN38" s="81" t="str">
        <f>CONCATENATE(Inhalt_K7!WFO52,"   ",Inhalt_K7!WFP52)</f>
        <v xml:space="preserve">   </v>
      </c>
      <c r="WFO38" s="81" t="str">
        <f>CONCATENATE(Inhalt_K7!WFP52,"   ",Inhalt_K7!WFQ52)</f>
        <v xml:space="preserve">   </v>
      </c>
      <c r="WFP38" s="81" t="str">
        <f>CONCATENATE(Inhalt_K7!WFQ52,"   ",Inhalt_K7!WFR52)</f>
        <v xml:space="preserve">   </v>
      </c>
      <c r="WFQ38" s="81" t="str">
        <f>CONCATENATE(Inhalt_K7!WFR52,"   ",Inhalt_K7!WFS52)</f>
        <v xml:space="preserve">   </v>
      </c>
      <c r="WFR38" s="81" t="str">
        <f>CONCATENATE(Inhalt_K7!WFS52,"   ",Inhalt_K7!WFT52)</f>
        <v xml:space="preserve">   </v>
      </c>
      <c r="WFS38" s="81" t="str">
        <f>CONCATENATE(Inhalt_K7!WFT52,"   ",Inhalt_K7!WFU52)</f>
        <v xml:space="preserve">   </v>
      </c>
      <c r="WFT38" s="81" t="str">
        <f>CONCATENATE(Inhalt_K7!WFU52,"   ",Inhalt_K7!WFV52)</f>
        <v xml:space="preserve">   </v>
      </c>
      <c r="WFU38" s="81" t="str">
        <f>CONCATENATE(Inhalt_K7!WFV52,"   ",Inhalt_K7!WFW52)</f>
        <v xml:space="preserve">   </v>
      </c>
      <c r="WFV38" s="81" t="str">
        <f>CONCATENATE(Inhalt_K7!WFW52,"   ",Inhalt_K7!WFX52)</f>
        <v xml:space="preserve">   </v>
      </c>
      <c r="WFW38" s="81" t="str">
        <f>CONCATENATE(Inhalt_K7!WFX52,"   ",Inhalt_K7!WFY52)</f>
        <v xml:space="preserve">   </v>
      </c>
      <c r="WFX38" s="81" t="str">
        <f>CONCATENATE(Inhalt_K7!WFY52,"   ",Inhalt_K7!WFZ52)</f>
        <v xml:space="preserve">   </v>
      </c>
      <c r="WFY38" s="81" t="str">
        <f>CONCATENATE(Inhalt_K7!WFZ52,"   ",Inhalt_K7!WGA52)</f>
        <v xml:space="preserve">   </v>
      </c>
      <c r="WFZ38" s="81" t="str">
        <f>CONCATENATE(Inhalt_K7!WGA52,"   ",Inhalt_K7!WGB52)</f>
        <v xml:space="preserve">   </v>
      </c>
      <c r="WGA38" s="81" t="str">
        <f>CONCATENATE(Inhalt_K7!WGB52,"   ",Inhalt_K7!WGC52)</f>
        <v xml:space="preserve">   </v>
      </c>
      <c r="WGB38" s="81" t="str">
        <f>CONCATENATE(Inhalt_K7!WGC52,"   ",Inhalt_K7!WGD52)</f>
        <v xml:space="preserve">   </v>
      </c>
      <c r="WGC38" s="81" t="str">
        <f>CONCATENATE(Inhalt_K7!WGD52,"   ",Inhalt_K7!WGE52)</f>
        <v xml:space="preserve">   </v>
      </c>
      <c r="WGD38" s="81" t="str">
        <f>CONCATENATE(Inhalt_K7!WGE52,"   ",Inhalt_K7!WGF52)</f>
        <v xml:space="preserve">   </v>
      </c>
      <c r="WGE38" s="81" t="str">
        <f>CONCATENATE(Inhalt_K7!WGF52,"   ",Inhalt_K7!WGG52)</f>
        <v xml:space="preserve">   </v>
      </c>
      <c r="WGF38" s="81" t="str">
        <f>CONCATENATE(Inhalt_K7!WGG52,"   ",Inhalt_K7!WGH52)</f>
        <v xml:space="preserve">   </v>
      </c>
      <c r="WGG38" s="81" t="str">
        <f>CONCATENATE(Inhalt_K7!WGH52,"   ",Inhalt_K7!WGI52)</f>
        <v xml:space="preserve">   </v>
      </c>
      <c r="WGH38" s="81" t="str">
        <f>CONCATENATE(Inhalt_K7!WGI52,"   ",Inhalt_K7!WGJ52)</f>
        <v xml:space="preserve">   </v>
      </c>
      <c r="WGI38" s="81" t="str">
        <f>CONCATENATE(Inhalt_K7!WGJ52,"   ",Inhalt_K7!WGK52)</f>
        <v xml:space="preserve">   </v>
      </c>
      <c r="WGJ38" s="81" t="str">
        <f>CONCATENATE(Inhalt_K7!WGK52,"   ",Inhalt_K7!WGL52)</f>
        <v xml:space="preserve">   </v>
      </c>
      <c r="WGK38" s="81" t="str">
        <f>CONCATENATE(Inhalt_K7!WGL52,"   ",Inhalt_K7!WGM52)</f>
        <v xml:space="preserve">   </v>
      </c>
      <c r="WGL38" s="81" t="str">
        <f>CONCATENATE(Inhalt_K7!WGM52,"   ",Inhalt_K7!WGN52)</f>
        <v xml:space="preserve">   </v>
      </c>
      <c r="WGM38" s="81" t="str">
        <f>CONCATENATE(Inhalt_K7!WGN52,"   ",Inhalt_K7!WGO52)</f>
        <v xml:space="preserve">   </v>
      </c>
      <c r="WGN38" s="81" t="str">
        <f>CONCATENATE(Inhalt_K7!WGO52,"   ",Inhalt_K7!WGP52)</f>
        <v xml:space="preserve">   </v>
      </c>
      <c r="WGO38" s="81" t="str">
        <f>CONCATENATE(Inhalt_K7!WGP52,"   ",Inhalt_K7!WGQ52)</f>
        <v xml:space="preserve">   </v>
      </c>
      <c r="WGP38" s="81" t="str">
        <f>CONCATENATE(Inhalt_K7!WGQ52,"   ",Inhalt_K7!WGR52)</f>
        <v xml:space="preserve">   </v>
      </c>
      <c r="WGQ38" s="81" t="str">
        <f>CONCATENATE(Inhalt_K7!WGR52,"   ",Inhalt_K7!WGS52)</f>
        <v xml:space="preserve">   </v>
      </c>
      <c r="WGR38" s="81" t="str">
        <f>CONCATENATE(Inhalt_K7!WGS52,"   ",Inhalt_K7!WGT52)</f>
        <v xml:space="preserve">   </v>
      </c>
      <c r="WGS38" s="81" t="str">
        <f>CONCATENATE(Inhalt_K7!WGT52,"   ",Inhalt_K7!WGU52)</f>
        <v xml:space="preserve">   </v>
      </c>
      <c r="WGT38" s="81" t="str">
        <f>CONCATENATE(Inhalt_K7!WGU52,"   ",Inhalt_K7!WGV52)</f>
        <v xml:space="preserve">   </v>
      </c>
      <c r="WGU38" s="81" t="str">
        <f>CONCATENATE(Inhalt_K7!WGV52,"   ",Inhalt_K7!WGW52)</f>
        <v xml:space="preserve">   </v>
      </c>
      <c r="WGV38" s="81" t="str">
        <f>CONCATENATE(Inhalt_K7!WGW52,"   ",Inhalt_K7!WGX52)</f>
        <v xml:space="preserve">   </v>
      </c>
      <c r="WGW38" s="81" t="str">
        <f>CONCATENATE(Inhalt_K7!WGX52,"   ",Inhalt_K7!WGY52)</f>
        <v xml:space="preserve">   </v>
      </c>
      <c r="WGX38" s="81" t="str">
        <f>CONCATENATE(Inhalt_K7!WGY52,"   ",Inhalt_K7!WGZ52)</f>
        <v xml:space="preserve">   </v>
      </c>
      <c r="WGY38" s="81" t="str">
        <f>CONCATENATE(Inhalt_K7!WGZ52,"   ",Inhalt_K7!WHA52)</f>
        <v xml:space="preserve">   </v>
      </c>
      <c r="WGZ38" s="81" t="str">
        <f>CONCATENATE(Inhalt_K7!WHA52,"   ",Inhalt_K7!WHB52)</f>
        <v xml:space="preserve">   </v>
      </c>
      <c r="WHA38" s="81" t="str">
        <f>CONCATENATE(Inhalt_K7!WHB52,"   ",Inhalt_K7!WHC52)</f>
        <v xml:space="preserve">   </v>
      </c>
      <c r="WHB38" s="81" t="str">
        <f>CONCATENATE(Inhalt_K7!WHC52,"   ",Inhalt_K7!WHD52)</f>
        <v xml:space="preserve">   </v>
      </c>
      <c r="WHC38" s="81" t="str">
        <f>CONCATENATE(Inhalt_K7!WHD52,"   ",Inhalt_K7!WHE52)</f>
        <v xml:space="preserve">   </v>
      </c>
      <c r="WHD38" s="81" t="str">
        <f>CONCATENATE(Inhalt_K7!WHE52,"   ",Inhalt_K7!WHF52)</f>
        <v xml:space="preserve">   </v>
      </c>
      <c r="WHE38" s="81" t="str">
        <f>CONCATENATE(Inhalt_K7!WHF52,"   ",Inhalt_K7!WHG52)</f>
        <v xml:space="preserve">   </v>
      </c>
      <c r="WHF38" s="81" t="str">
        <f>CONCATENATE(Inhalt_K7!WHG52,"   ",Inhalt_K7!WHH52)</f>
        <v xml:space="preserve">   </v>
      </c>
      <c r="WHG38" s="81" t="str">
        <f>CONCATENATE(Inhalt_K7!WHH52,"   ",Inhalt_K7!WHI52)</f>
        <v xml:space="preserve">   </v>
      </c>
      <c r="WHH38" s="81" t="str">
        <f>CONCATENATE(Inhalt_K7!WHI52,"   ",Inhalt_K7!WHJ52)</f>
        <v xml:space="preserve">   </v>
      </c>
      <c r="WHI38" s="81" t="str">
        <f>CONCATENATE(Inhalt_K7!WHJ52,"   ",Inhalt_K7!WHK52)</f>
        <v xml:space="preserve">   </v>
      </c>
      <c r="WHJ38" s="81" t="str">
        <f>CONCATENATE(Inhalt_K7!WHK52,"   ",Inhalt_K7!WHL52)</f>
        <v xml:space="preserve">   </v>
      </c>
      <c r="WHK38" s="81" t="str">
        <f>CONCATENATE(Inhalt_K7!WHL52,"   ",Inhalt_K7!WHM52)</f>
        <v xml:space="preserve">   </v>
      </c>
      <c r="WHL38" s="81" t="str">
        <f>CONCATENATE(Inhalt_K7!WHM52,"   ",Inhalt_K7!WHN52)</f>
        <v xml:space="preserve">   </v>
      </c>
      <c r="WHM38" s="81" t="str">
        <f>CONCATENATE(Inhalt_K7!WHN52,"   ",Inhalt_K7!WHO52)</f>
        <v xml:space="preserve">   </v>
      </c>
      <c r="WHN38" s="81" t="str">
        <f>CONCATENATE(Inhalt_K7!WHO52,"   ",Inhalt_K7!WHP52)</f>
        <v xml:space="preserve">   </v>
      </c>
      <c r="WHO38" s="81" t="str">
        <f>CONCATENATE(Inhalt_K7!WHP52,"   ",Inhalt_K7!WHQ52)</f>
        <v xml:space="preserve">   </v>
      </c>
      <c r="WHP38" s="81" t="str">
        <f>CONCATENATE(Inhalt_K7!WHQ52,"   ",Inhalt_K7!WHR52)</f>
        <v xml:space="preserve">   </v>
      </c>
      <c r="WHQ38" s="81" t="str">
        <f>CONCATENATE(Inhalt_K7!WHR52,"   ",Inhalt_K7!WHS52)</f>
        <v xml:space="preserve">   </v>
      </c>
      <c r="WHR38" s="81" t="str">
        <f>CONCATENATE(Inhalt_K7!WHS52,"   ",Inhalt_K7!WHT52)</f>
        <v xml:space="preserve">   </v>
      </c>
      <c r="WHS38" s="81" t="str">
        <f>CONCATENATE(Inhalt_K7!WHT52,"   ",Inhalt_K7!WHU52)</f>
        <v xml:space="preserve">   </v>
      </c>
      <c r="WHT38" s="81" t="str">
        <f>CONCATENATE(Inhalt_K7!WHU52,"   ",Inhalt_K7!WHV52)</f>
        <v xml:space="preserve">   </v>
      </c>
      <c r="WHU38" s="81" t="str">
        <f>CONCATENATE(Inhalt_K7!WHV52,"   ",Inhalt_K7!WHW52)</f>
        <v xml:space="preserve">   </v>
      </c>
      <c r="WHV38" s="81" t="str">
        <f>CONCATENATE(Inhalt_K7!WHW52,"   ",Inhalt_K7!WHX52)</f>
        <v xml:space="preserve">   </v>
      </c>
      <c r="WHW38" s="81" t="str">
        <f>CONCATENATE(Inhalt_K7!WHX52,"   ",Inhalt_K7!WHY52)</f>
        <v xml:space="preserve">   </v>
      </c>
      <c r="WHX38" s="81" t="str">
        <f>CONCATENATE(Inhalt_K7!WHY52,"   ",Inhalt_K7!WHZ52)</f>
        <v xml:space="preserve">   </v>
      </c>
      <c r="WHY38" s="81" t="str">
        <f>CONCATENATE(Inhalt_K7!WHZ52,"   ",Inhalt_K7!WIA52)</f>
        <v xml:space="preserve">   </v>
      </c>
      <c r="WHZ38" s="81" t="str">
        <f>CONCATENATE(Inhalt_K7!WIA52,"   ",Inhalt_K7!WIB52)</f>
        <v xml:space="preserve">   </v>
      </c>
      <c r="WIA38" s="81" t="str">
        <f>CONCATENATE(Inhalt_K7!WIB52,"   ",Inhalt_K7!WIC52)</f>
        <v xml:space="preserve">   </v>
      </c>
      <c r="WIB38" s="81" t="str">
        <f>CONCATENATE(Inhalt_K7!WIC52,"   ",Inhalt_K7!WID52)</f>
        <v xml:space="preserve">   </v>
      </c>
      <c r="WIC38" s="81" t="str">
        <f>CONCATENATE(Inhalt_K7!WID52,"   ",Inhalt_K7!WIE52)</f>
        <v xml:space="preserve">   </v>
      </c>
      <c r="WID38" s="81" t="str">
        <f>CONCATENATE(Inhalt_K7!WIE52,"   ",Inhalt_K7!WIF52)</f>
        <v xml:space="preserve">   </v>
      </c>
      <c r="WIE38" s="81" t="str">
        <f>CONCATENATE(Inhalt_K7!WIF52,"   ",Inhalt_K7!WIG52)</f>
        <v xml:space="preserve">   </v>
      </c>
      <c r="WIF38" s="81" t="str">
        <f>CONCATENATE(Inhalt_K7!WIG52,"   ",Inhalt_K7!WIH52)</f>
        <v xml:space="preserve">   </v>
      </c>
      <c r="WIG38" s="81" t="str">
        <f>CONCATENATE(Inhalt_K7!WIH52,"   ",Inhalt_K7!WII52)</f>
        <v xml:space="preserve">   </v>
      </c>
      <c r="WIH38" s="81" t="str">
        <f>CONCATENATE(Inhalt_K7!WII52,"   ",Inhalt_K7!WIJ52)</f>
        <v xml:space="preserve">   </v>
      </c>
      <c r="WII38" s="81" t="str">
        <f>CONCATENATE(Inhalt_K7!WIJ52,"   ",Inhalt_K7!WIK52)</f>
        <v xml:space="preserve">   </v>
      </c>
      <c r="WIJ38" s="81" t="str">
        <f>CONCATENATE(Inhalt_K7!WIK52,"   ",Inhalt_K7!WIL52)</f>
        <v xml:space="preserve">   </v>
      </c>
      <c r="WIK38" s="81" t="str">
        <f>CONCATENATE(Inhalt_K7!WIL52,"   ",Inhalt_K7!WIM52)</f>
        <v xml:space="preserve">   </v>
      </c>
      <c r="WIL38" s="81" t="str">
        <f>CONCATENATE(Inhalt_K7!WIM52,"   ",Inhalt_K7!WIN52)</f>
        <v xml:space="preserve">   </v>
      </c>
      <c r="WIM38" s="81" t="str">
        <f>CONCATENATE(Inhalt_K7!WIN52,"   ",Inhalt_K7!WIO52)</f>
        <v xml:space="preserve">   </v>
      </c>
      <c r="WIN38" s="81" t="str">
        <f>CONCATENATE(Inhalt_K7!WIO52,"   ",Inhalt_K7!WIP52)</f>
        <v xml:space="preserve">   </v>
      </c>
      <c r="WIO38" s="81" t="str">
        <f>CONCATENATE(Inhalt_K7!WIP52,"   ",Inhalt_K7!WIQ52)</f>
        <v xml:space="preserve">   </v>
      </c>
      <c r="WIP38" s="81" t="str">
        <f>CONCATENATE(Inhalt_K7!WIQ52,"   ",Inhalt_K7!WIR52)</f>
        <v xml:space="preserve">   </v>
      </c>
      <c r="WIQ38" s="81" t="str">
        <f>CONCATENATE(Inhalt_K7!WIR52,"   ",Inhalt_K7!WIS52)</f>
        <v xml:space="preserve">   </v>
      </c>
      <c r="WIR38" s="81" t="str">
        <f>CONCATENATE(Inhalt_K7!WIS52,"   ",Inhalt_K7!WIT52)</f>
        <v xml:space="preserve">   </v>
      </c>
      <c r="WIS38" s="81" t="str">
        <f>CONCATENATE(Inhalt_K7!WIT52,"   ",Inhalt_K7!WIU52)</f>
        <v xml:space="preserve">   </v>
      </c>
      <c r="WIT38" s="81" t="str">
        <f>CONCATENATE(Inhalt_K7!WIU52,"   ",Inhalt_K7!WIV52)</f>
        <v xml:space="preserve">   </v>
      </c>
      <c r="WIU38" s="81" t="str">
        <f>CONCATENATE(Inhalt_K7!WIV52,"   ",Inhalt_K7!WIW52)</f>
        <v xml:space="preserve">   </v>
      </c>
      <c r="WIV38" s="81" t="str">
        <f>CONCATENATE(Inhalt_K7!WIW52,"   ",Inhalt_K7!WIX52)</f>
        <v xml:space="preserve">   </v>
      </c>
      <c r="WIW38" s="81" t="str">
        <f>CONCATENATE(Inhalt_K7!WIX52,"   ",Inhalt_K7!WIY52)</f>
        <v xml:space="preserve">   </v>
      </c>
      <c r="WIX38" s="81" t="str">
        <f>CONCATENATE(Inhalt_K7!WIY52,"   ",Inhalt_K7!WIZ52)</f>
        <v xml:space="preserve">   </v>
      </c>
      <c r="WIY38" s="81" t="str">
        <f>CONCATENATE(Inhalt_K7!WIZ52,"   ",Inhalt_K7!WJA52)</f>
        <v xml:space="preserve">   </v>
      </c>
      <c r="WIZ38" s="81" t="str">
        <f>CONCATENATE(Inhalt_K7!WJA52,"   ",Inhalt_K7!WJB52)</f>
        <v xml:space="preserve">   </v>
      </c>
      <c r="WJA38" s="81" t="str">
        <f>CONCATENATE(Inhalt_K7!WJB52,"   ",Inhalt_K7!WJC52)</f>
        <v xml:space="preserve">   </v>
      </c>
      <c r="WJB38" s="81" t="str">
        <f>CONCATENATE(Inhalt_K7!WJC52,"   ",Inhalt_K7!WJD52)</f>
        <v xml:space="preserve">   </v>
      </c>
      <c r="WJC38" s="81" t="str">
        <f>CONCATENATE(Inhalt_K7!WJD52,"   ",Inhalt_K7!WJE52)</f>
        <v xml:space="preserve">   </v>
      </c>
      <c r="WJD38" s="81" t="str">
        <f>CONCATENATE(Inhalt_K7!WJE52,"   ",Inhalt_K7!WJF52)</f>
        <v xml:space="preserve">   </v>
      </c>
      <c r="WJE38" s="81" t="str">
        <f>CONCATENATE(Inhalt_K7!WJF52,"   ",Inhalt_K7!WJG52)</f>
        <v xml:space="preserve">   </v>
      </c>
      <c r="WJF38" s="81" t="str">
        <f>CONCATENATE(Inhalt_K7!WJG52,"   ",Inhalt_K7!WJH52)</f>
        <v xml:space="preserve">   </v>
      </c>
      <c r="WJG38" s="81" t="str">
        <f>CONCATENATE(Inhalt_K7!WJH52,"   ",Inhalt_K7!WJI52)</f>
        <v xml:space="preserve">   </v>
      </c>
      <c r="WJH38" s="81" t="str">
        <f>CONCATENATE(Inhalt_K7!WJI52,"   ",Inhalt_K7!WJJ52)</f>
        <v xml:space="preserve">   </v>
      </c>
      <c r="WJI38" s="81" t="str">
        <f>CONCATENATE(Inhalt_K7!WJJ52,"   ",Inhalt_K7!WJK52)</f>
        <v xml:space="preserve">   </v>
      </c>
      <c r="WJJ38" s="81" t="str">
        <f>CONCATENATE(Inhalt_K7!WJK52,"   ",Inhalt_K7!WJL52)</f>
        <v xml:space="preserve">   </v>
      </c>
      <c r="WJK38" s="81" t="str">
        <f>CONCATENATE(Inhalt_K7!WJL52,"   ",Inhalt_K7!WJM52)</f>
        <v xml:space="preserve">   </v>
      </c>
      <c r="WJL38" s="81" t="str">
        <f>CONCATENATE(Inhalt_K7!WJM52,"   ",Inhalt_K7!WJN52)</f>
        <v xml:space="preserve">   </v>
      </c>
      <c r="WJM38" s="81" t="str">
        <f>CONCATENATE(Inhalt_K7!WJN52,"   ",Inhalt_K7!WJO52)</f>
        <v xml:space="preserve">   </v>
      </c>
      <c r="WJN38" s="81" t="str">
        <f>CONCATENATE(Inhalt_K7!WJO52,"   ",Inhalt_K7!WJP52)</f>
        <v xml:space="preserve">   </v>
      </c>
      <c r="WJO38" s="81" t="str">
        <f>CONCATENATE(Inhalt_K7!WJP52,"   ",Inhalt_K7!WJQ52)</f>
        <v xml:space="preserve">   </v>
      </c>
      <c r="WJP38" s="81" t="str">
        <f>CONCATENATE(Inhalt_K7!WJQ52,"   ",Inhalt_K7!WJR52)</f>
        <v xml:space="preserve">   </v>
      </c>
      <c r="WJQ38" s="81" t="str">
        <f>CONCATENATE(Inhalt_K7!WJR52,"   ",Inhalt_K7!WJS52)</f>
        <v xml:space="preserve">   </v>
      </c>
      <c r="WJR38" s="81" t="str">
        <f>CONCATENATE(Inhalt_K7!WJS52,"   ",Inhalt_K7!WJT52)</f>
        <v xml:space="preserve">   </v>
      </c>
      <c r="WJS38" s="81" t="str">
        <f>CONCATENATE(Inhalt_K7!WJT52,"   ",Inhalt_K7!WJU52)</f>
        <v xml:space="preserve">   </v>
      </c>
      <c r="WJT38" s="81" t="str">
        <f>CONCATENATE(Inhalt_K7!WJU52,"   ",Inhalt_K7!WJV52)</f>
        <v xml:space="preserve">   </v>
      </c>
      <c r="WJU38" s="81" t="str">
        <f>CONCATENATE(Inhalt_K7!WJV52,"   ",Inhalt_K7!WJW52)</f>
        <v xml:space="preserve">   </v>
      </c>
      <c r="WJV38" s="81" t="str">
        <f>CONCATENATE(Inhalt_K7!WJW52,"   ",Inhalt_K7!WJX52)</f>
        <v xml:space="preserve">   </v>
      </c>
      <c r="WJW38" s="81" t="str">
        <f>CONCATENATE(Inhalt_K7!WJX52,"   ",Inhalt_K7!WJY52)</f>
        <v xml:space="preserve">   </v>
      </c>
      <c r="WJX38" s="81" t="str">
        <f>CONCATENATE(Inhalt_K7!WJY52,"   ",Inhalt_K7!WJZ52)</f>
        <v xml:space="preserve">   </v>
      </c>
      <c r="WJY38" s="81" t="str">
        <f>CONCATENATE(Inhalt_K7!WJZ52,"   ",Inhalt_K7!WKA52)</f>
        <v xml:space="preserve">   </v>
      </c>
      <c r="WJZ38" s="81" t="str">
        <f>CONCATENATE(Inhalt_K7!WKA52,"   ",Inhalt_K7!WKB52)</f>
        <v xml:space="preserve">   </v>
      </c>
      <c r="WKA38" s="81" t="str">
        <f>CONCATENATE(Inhalt_K7!WKB52,"   ",Inhalt_K7!WKC52)</f>
        <v xml:space="preserve">   </v>
      </c>
      <c r="WKB38" s="81" t="str">
        <f>CONCATENATE(Inhalt_K7!WKC52,"   ",Inhalt_K7!WKD52)</f>
        <v xml:space="preserve">   </v>
      </c>
      <c r="WKC38" s="81" t="str">
        <f>CONCATENATE(Inhalt_K7!WKD52,"   ",Inhalt_K7!WKE52)</f>
        <v xml:space="preserve">   </v>
      </c>
      <c r="WKD38" s="81" t="str">
        <f>CONCATENATE(Inhalt_K7!WKE52,"   ",Inhalt_K7!WKF52)</f>
        <v xml:space="preserve">   </v>
      </c>
      <c r="WKE38" s="81" t="str">
        <f>CONCATENATE(Inhalt_K7!WKF52,"   ",Inhalt_K7!WKG52)</f>
        <v xml:space="preserve">   </v>
      </c>
      <c r="WKF38" s="81" t="str">
        <f>CONCATENATE(Inhalt_K7!WKG52,"   ",Inhalt_K7!WKH52)</f>
        <v xml:space="preserve">   </v>
      </c>
      <c r="WKG38" s="81" t="str">
        <f>CONCATENATE(Inhalt_K7!WKH52,"   ",Inhalt_K7!WKI52)</f>
        <v xml:space="preserve">   </v>
      </c>
      <c r="WKH38" s="81" t="str">
        <f>CONCATENATE(Inhalt_K7!WKI52,"   ",Inhalt_K7!WKJ52)</f>
        <v xml:space="preserve">   </v>
      </c>
      <c r="WKI38" s="81" t="str">
        <f>CONCATENATE(Inhalt_K7!WKJ52,"   ",Inhalt_K7!WKK52)</f>
        <v xml:space="preserve">   </v>
      </c>
      <c r="WKJ38" s="81" t="str">
        <f>CONCATENATE(Inhalt_K7!WKK52,"   ",Inhalt_K7!WKL52)</f>
        <v xml:space="preserve">   </v>
      </c>
      <c r="WKK38" s="81" t="str">
        <f>CONCATENATE(Inhalt_K7!WKL52,"   ",Inhalt_K7!WKM52)</f>
        <v xml:space="preserve">   </v>
      </c>
      <c r="WKL38" s="81" t="str">
        <f>CONCATENATE(Inhalt_K7!WKM52,"   ",Inhalt_K7!WKN52)</f>
        <v xml:space="preserve">   </v>
      </c>
      <c r="WKM38" s="81" t="str">
        <f>CONCATENATE(Inhalt_K7!WKN52,"   ",Inhalt_K7!WKO52)</f>
        <v xml:space="preserve">   </v>
      </c>
      <c r="WKN38" s="81" t="str">
        <f>CONCATENATE(Inhalt_K7!WKO52,"   ",Inhalt_K7!WKP52)</f>
        <v xml:space="preserve">   </v>
      </c>
      <c r="WKO38" s="81" t="str">
        <f>CONCATENATE(Inhalt_K7!WKP52,"   ",Inhalt_K7!WKQ52)</f>
        <v xml:space="preserve">   </v>
      </c>
      <c r="WKP38" s="81" t="str">
        <f>CONCATENATE(Inhalt_K7!WKQ52,"   ",Inhalt_K7!WKR52)</f>
        <v xml:space="preserve">   </v>
      </c>
      <c r="WKQ38" s="81" t="str">
        <f>CONCATENATE(Inhalt_K7!WKR52,"   ",Inhalt_K7!WKS52)</f>
        <v xml:space="preserve">   </v>
      </c>
      <c r="WKR38" s="81" t="str">
        <f>CONCATENATE(Inhalt_K7!WKS52,"   ",Inhalt_K7!WKT52)</f>
        <v xml:space="preserve">   </v>
      </c>
      <c r="WKS38" s="81" t="str">
        <f>CONCATENATE(Inhalt_K7!WKT52,"   ",Inhalt_K7!WKU52)</f>
        <v xml:space="preserve">   </v>
      </c>
      <c r="WKT38" s="81" t="str">
        <f>CONCATENATE(Inhalt_K7!WKU52,"   ",Inhalt_K7!WKV52)</f>
        <v xml:space="preserve">   </v>
      </c>
      <c r="WKU38" s="81" t="str">
        <f>CONCATENATE(Inhalt_K7!WKV52,"   ",Inhalt_K7!WKW52)</f>
        <v xml:space="preserve">   </v>
      </c>
      <c r="WKV38" s="81" t="str">
        <f>CONCATENATE(Inhalt_K7!WKW52,"   ",Inhalt_K7!WKX52)</f>
        <v xml:space="preserve">   </v>
      </c>
      <c r="WKW38" s="81" t="str">
        <f>CONCATENATE(Inhalt_K7!WKX52,"   ",Inhalt_K7!WKY52)</f>
        <v xml:space="preserve">   </v>
      </c>
      <c r="WKX38" s="81" t="str">
        <f>CONCATENATE(Inhalt_K7!WKY52,"   ",Inhalt_K7!WKZ52)</f>
        <v xml:space="preserve">   </v>
      </c>
      <c r="WKY38" s="81" t="str">
        <f>CONCATENATE(Inhalt_K7!WKZ52,"   ",Inhalt_K7!WLA52)</f>
        <v xml:space="preserve">   </v>
      </c>
      <c r="WKZ38" s="81" t="str">
        <f>CONCATENATE(Inhalt_K7!WLA52,"   ",Inhalt_K7!WLB52)</f>
        <v xml:space="preserve">   </v>
      </c>
      <c r="WLA38" s="81" t="str">
        <f>CONCATENATE(Inhalt_K7!WLB52,"   ",Inhalt_K7!WLC52)</f>
        <v xml:space="preserve">   </v>
      </c>
      <c r="WLB38" s="81" t="str">
        <f>CONCATENATE(Inhalt_K7!WLC52,"   ",Inhalt_K7!WLD52)</f>
        <v xml:space="preserve">   </v>
      </c>
      <c r="WLC38" s="81" t="str">
        <f>CONCATENATE(Inhalt_K7!WLD52,"   ",Inhalt_K7!WLE52)</f>
        <v xml:space="preserve">   </v>
      </c>
      <c r="WLD38" s="81" t="str">
        <f>CONCATENATE(Inhalt_K7!WLE52,"   ",Inhalt_K7!WLF52)</f>
        <v xml:space="preserve">   </v>
      </c>
      <c r="WLE38" s="81" t="str">
        <f>CONCATENATE(Inhalt_K7!WLF52,"   ",Inhalt_K7!WLG52)</f>
        <v xml:space="preserve">   </v>
      </c>
      <c r="WLF38" s="81" t="str">
        <f>CONCATENATE(Inhalt_K7!WLG52,"   ",Inhalt_K7!WLH52)</f>
        <v xml:space="preserve">   </v>
      </c>
      <c r="WLG38" s="81" t="str">
        <f>CONCATENATE(Inhalt_K7!WLH52,"   ",Inhalt_K7!WLI52)</f>
        <v xml:space="preserve">   </v>
      </c>
      <c r="WLH38" s="81" t="str">
        <f>CONCATENATE(Inhalt_K7!WLI52,"   ",Inhalt_K7!WLJ52)</f>
        <v xml:space="preserve">   </v>
      </c>
      <c r="WLI38" s="81" t="str">
        <f>CONCATENATE(Inhalt_K7!WLJ52,"   ",Inhalt_K7!WLK52)</f>
        <v xml:space="preserve">   </v>
      </c>
      <c r="WLJ38" s="81" t="str">
        <f>CONCATENATE(Inhalt_K7!WLK52,"   ",Inhalt_K7!WLL52)</f>
        <v xml:space="preserve">   </v>
      </c>
      <c r="WLK38" s="81" t="str">
        <f>CONCATENATE(Inhalt_K7!WLL52,"   ",Inhalt_K7!WLM52)</f>
        <v xml:space="preserve">   </v>
      </c>
      <c r="WLL38" s="81" t="str">
        <f>CONCATENATE(Inhalt_K7!WLM52,"   ",Inhalt_K7!WLN52)</f>
        <v xml:space="preserve">   </v>
      </c>
      <c r="WLM38" s="81" t="str">
        <f>CONCATENATE(Inhalt_K7!WLN52,"   ",Inhalt_K7!WLO52)</f>
        <v xml:space="preserve">   </v>
      </c>
      <c r="WLN38" s="81" t="str">
        <f>CONCATENATE(Inhalt_K7!WLO52,"   ",Inhalt_K7!WLP52)</f>
        <v xml:space="preserve">   </v>
      </c>
      <c r="WLO38" s="81" t="str">
        <f>CONCATENATE(Inhalt_K7!WLP52,"   ",Inhalt_K7!WLQ52)</f>
        <v xml:space="preserve">   </v>
      </c>
      <c r="WLP38" s="81" t="str">
        <f>CONCATENATE(Inhalt_K7!WLQ52,"   ",Inhalt_K7!WLR52)</f>
        <v xml:space="preserve">   </v>
      </c>
      <c r="WLQ38" s="81" t="str">
        <f>CONCATENATE(Inhalt_K7!WLR52,"   ",Inhalt_K7!WLS52)</f>
        <v xml:space="preserve">   </v>
      </c>
      <c r="WLR38" s="81" t="str">
        <f>CONCATENATE(Inhalt_K7!WLS52,"   ",Inhalt_K7!WLT52)</f>
        <v xml:space="preserve">   </v>
      </c>
      <c r="WLS38" s="81" t="str">
        <f>CONCATENATE(Inhalt_K7!WLT52,"   ",Inhalt_K7!WLU52)</f>
        <v xml:space="preserve">   </v>
      </c>
      <c r="WLT38" s="81" t="str">
        <f>CONCATENATE(Inhalt_K7!WLU52,"   ",Inhalt_K7!WLV52)</f>
        <v xml:space="preserve">   </v>
      </c>
      <c r="WLU38" s="81" t="str">
        <f>CONCATENATE(Inhalt_K7!WLV52,"   ",Inhalt_K7!WLW52)</f>
        <v xml:space="preserve">   </v>
      </c>
      <c r="WLV38" s="81" t="str">
        <f>CONCATENATE(Inhalt_K7!WLW52,"   ",Inhalt_K7!WLX52)</f>
        <v xml:space="preserve">   </v>
      </c>
      <c r="WLW38" s="81" t="str">
        <f>CONCATENATE(Inhalt_K7!WLX52,"   ",Inhalt_K7!WLY52)</f>
        <v xml:space="preserve">   </v>
      </c>
      <c r="WLX38" s="81" t="str">
        <f>CONCATENATE(Inhalt_K7!WLY52,"   ",Inhalt_K7!WLZ52)</f>
        <v xml:space="preserve">   </v>
      </c>
      <c r="WLY38" s="81" t="str">
        <f>CONCATENATE(Inhalt_K7!WLZ52,"   ",Inhalt_K7!WMA52)</f>
        <v xml:space="preserve">   </v>
      </c>
      <c r="WLZ38" s="81" t="str">
        <f>CONCATENATE(Inhalt_K7!WMA52,"   ",Inhalt_K7!WMB52)</f>
        <v xml:space="preserve">   </v>
      </c>
      <c r="WMA38" s="81" t="str">
        <f>CONCATENATE(Inhalt_K7!WMB52,"   ",Inhalt_K7!WMC52)</f>
        <v xml:space="preserve">   </v>
      </c>
      <c r="WMB38" s="81" t="str">
        <f>CONCATENATE(Inhalt_K7!WMC52,"   ",Inhalt_K7!WMD52)</f>
        <v xml:space="preserve">   </v>
      </c>
      <c r="WMC38" s="81" t="str">
        <f>CONCATENATE(Inhalt_K7!WMD52,"   ",Inhalt_K7!WME52)</f>
        <v xml:space="preserve">   </v>
      </c>
      <c r="WMD38" s="81" t="str">
        <f>CONCATENATE(Inhalt_K7!WME52,"   ",Inhalt_K7!WMF52)</f>
        <v xml:space="preserve">   </v>
      </c>
      <c r="WME38" s="81" t="str">
        <f>CONCATENATE(Inhalt_K7!WMF52,"   ",Inhalt_K7!WMG52)</f>
        <v xml:space="preserve">   </v>
      </c>
      <c r="WMF38" s="81" t="str">
        <f>CONCATENATE(Inhalt_K7!WMG52,"   ",Inhalt_K7!WMH52)</f>
        <v xml:space="preserve">   </v>
      </c>
      <c r="WMG38" s="81" t="str">
        <f>CONCATENATE(Inhalt_K7!WMH52,"   ",Inhalt_K7!WMI52)</f>
        <v xml:space="preserve">   </v>
      </c>
      <c r="WMH38" s="81" t="str">
        <f>CONCATENATE(Inhalt_K7!WMI52,"   ",Inhalt_K7!WMJ52)</f>
        <v xml:space="preserve">   </v>
      </c>
      <c r="WMI38" s="81" t="str">
        <f>CONCATENATE(Inhalt_K7!WMJ52,"   ",Inhalt_K7!WMK52)</f>
        <v xml:space="preserve">   </v>
      </c>
      <c r="WMJ38" s="81" t="str">
        <f>CONCATENATE(Inhalt_K7!WMK52,"   ",Inhalt_K7!WML52)</f>
        <v xml:space="preserve">   </v>
      </c>
      <c r="WMK38" s="81" t="str">
        <f>CONCATENATE(Inhalt_K7!WML52,"   ",Inhalt_K7!WMM52)</f>
        <v xml:space="preserve">   </v>
      </c>
      <c r="WML38" s="81" t="str">
        <f>CONCATENATE(Inhalt_K7!WMM52,"   ",Inhalt_K7!WMN52)</f>
        <v xml:space="preserve">   </v>
      </c>
      <c r="WMM38" s="81" t="str">
        <f>CONCATENATE(Inhalt_K7!WMN52,"   ",Inhalt_K7!WMO52)</f>
        <v xml:space="preserve">   </v>
      </c>
      <c r="WMN38" s="81" t="str">
        <f>CONCATENATE(Inhalt_K7!WMO52,"   ",Inhalt_K7!WMP52)</f>
        <v xml:space="preserve">   </v>
      </c>
      <c r="WMO38" s="81" t="str">
        <f>CONCATENATE(Inhalt_K7!WMP52,"   ",Inhalt_K7!WMQ52)</f>
        <v xml:space="preserve">   </v>
      </c>
      <c r="WMP38" s="81" t="str">
        <f>CONCATENATE(Inhalt_K7!WMQ52,"   ",Inhalt_K7!WMR52)</f>
        <v xml:space="preserve">   </v>
      </c>
      <c r="WMQ38" s="81" t="str">
        <f>CONCATENATE(Inhalt_K7!WMR52,"   ",Inhalt_K7!WMS52)</f>
        <v xml:space="preserve">   </v>
      </c>
      <c r="WMR38" s="81" t="str">
        <f>CONCATENATE(Inhalt_K7!WMS52,"   ",Inhalt_K7!WMT52)</f>
        <v xml:space="preserve">   </v>
      </c>
      <c r="WMS38" s="81" t="str">
        <f>CONCATENATE(Inhalt_K7!WMT52,"   ",Inhalt_K7!WMU52)</f>
        <v xml:space="preserve">   </v>
      </c>
      <c r="WMT38" s="81" t="str">
        <f>CONCATENATE(Inhalt_K7!WMU52,"   ",Inhalt_K7!WMV52)</f>
        <v xml:space="preserve">   </v>
      </c>
      <c r="WMU38" s="81" t="str">
        <f>CONCATENATE(Inhalt_K7!WMV52,"   ",Inhalt_K7!WMW52)</f>
        <v xml:space="preserve">   </v>
      </c>
      <c r="WMV38" s="81" t="str">
        <f>CONCATENATE(Inhalt_K7!WMW52,"   ",Inhalt_K7!WMX52)</f>
        <v xml:space="preserve">   </v>
      </c>
      <c r="WMW38" s="81" t="str">
        <f>CONCATENATE(Inhalt_K7!WMX52,"   ",Inhalt_K7!WMY52)</f>
        <v xml:space="preserve">   </v>
      </c>
      <c r="WMX38" s="81" t="str">
        <f>CONCATENATE(Inhalt_K7!WMY52,"   ",Inhalt_K7!WMZ52)</f>
        <v xml:space="preserve">   </v>
      </c>
      <c r="WMY38" s="81" t="str">
        <f>CONCATENATE(Inhalt_K7!WMZ52,"   ",Inhalt_K7!WNA52)</f>
        <v xml:space="preserve">   </v>
      </c>
      <c r="WMZ38" s="81" t="str">
        <f>CONCATENATE(Inhalt_K7!WNA52,"   ",Inhalt_K7!WNB52)</f>
        <v xml:space="preserve">   </v>
      </c>
      <c r="WNA38" s="81" t="str">
        <f>CONCATENATE(Inhalt_K7!WNB52,"   ",Inhalt_K7!WNC52)</f>
        <v xml:space="preserve">   </v>
      </c>
      <c r="WNB38" s="81" t="str">
        <f>CONCATENATE(Inhalt_K7!WNC52,"   ",Inhalt_K7!WND52)</f>
        <v xml:space="preserve">   </v>
      </c>
      <c r="WNC38" s="81" t="str">
        <f>CONCATENATE(Inhalt_K7!WND52,"   ",Inhalt_K7!WNE52)</f>
        <v xml:space="preserve">   </v>
      </c>
      <c r="WND38" s="81" t="str">
        <f>CONCATENATE(Inhalt_K7!WNE52,"   ",Inhalt_K7!WNF52)</f>
        <v xml:space="preserve">   </v>
      </c>
      <c r="WNE38" s="81" t="str">
        <f>CONCATENATE(Inhalt_K7!WNF52,"   ",Inhalt_K7!WNG52)</f>
        <v xml:space="preserve">   </v>
      </c>
      <c r="WNF38" s="81" t="str">
        <f>CONCATENATE(Inhalt_K7!WNG52,"   ",Inhalt_K7!WNH52)</f>
        <v xml:space="preserve">   </v>
      </c>
      <c r="WNG38" s="81" t="str">
        <f>CONCATENATE(Inhalt_K7!WNH52,"   ",Inhalt_K7!WNI52)</f>
        <v xml:space="preserve">   </v>
      </c>
      <c r="WNH38" s="81" t="str">
        <f>CONCATENATE(Inhalt_K7!WNI52,"   ",Inhalt_K7!WNJ52)</f>
        <v xml:space="preserve">   </v>
      </c>
      <c r="WNI38" s="81" t="str">
        <f>CONCATENATE(Inhalt_K7!WNJ52,"   ",Inhalt_K7!WNK52)</f>
        <v xml:space="preserve">   </v>
      </c>
      <c r="WNJ38" s="81" t="str">
        <f>CONCATENATE(Inhalt_K7!WNK52,"   ",Inhalt_K7!WNL52)</f>
        <v xml:space="preserve">   </v>
      </c>
      <c r="WNK38" s="81" t="str">
        <f>CONCATENATE(Inhalt_K7!WNL52,"   ",Inhalt_K7!WNM52)</f>
        <v xml:space="preserve">   </v>
      </c>
      <c r="WNL38" s="81" t="str">
        <f>CONCATENATE(Inhalt_K7!WNM52,"   ",Inhalt_K7!WNN52)</f>
        <v xml:space="preserve">   </v>
      </c>
      <c r="WNM38" s="81" t="str">
        <f>CONCATENATE(Inhalt_K7!WNN52,"   ",Inhalt_K7!WNO52)</f>
        <v xml:space="preserve">   </v>
      </c>
      <c r="WNN38" s="81" t="str">
        <f>CONCATENATE(Inhalt_K7!WNO52,"   ",Inhalt_K7!WNP52)</f>
        <v xml:space="preserve">   </v>
      </c>
      <c r="WNO38" s="81" t="str">
        <f>CONCATENATE(Inhalt_K7!WNP52,"   ",Inhalt_K7!WNQ52)</f>
        <v xml:space="preserve">   </v>
      </c>
      <c r="WNP38" s="81" t="str">
        <f>CONCATENATE(Inhalt_K7!WNQ52,"   ",Inhalt_K7!WNR52)</f>
        <v xml:space="preserve">   </v>
      </c>
      <c r="WNQ38" s="81" t="str">
        <f>CONCATENATE(Inhalt_K7!WNR52,"   ",Inhalt_K7!WNS52)</f>
        <v xml:space="preserve">   </v>
      </c>
      <c r="WNR38" s="81" t="str">
        <f>CONCATENATE(Inhalt_K7!WNS52,"   ",Inhalt_K7!WNT52)</f>
        <v xml:space="preserve">   </v>
      </c>
      <c r="WNS38" s="81" t="str">
        <f>CONCATENATE(Inhalt_K7!WNT52,"   ",Inhalt_K7!WNU52)</f>
        <v xml:space="preserve">   </v>
      </c>
      <c r="WNT38" s="81" t="str">
        <f>CONCATENATE(Inhalt_K7!WNU52,"   ",Inhalt_K7!WNV52)</f>
        <v xml:space="preserve">   </v>
      </c>
      <c r="WNU38" s="81" t="str">
        <f>CONCATENATE(Inhalt_K7!WNV52,"   ",Inhalt_K7!WNW52)</f>
        <v xml:space="preserve">   </v>
      </c>
      <c r="WNV38" s="81" t="str">
        <f>CONCATENATE(Inhalt_K7!WNW52,"   ",Inhalt_K7!WNX52)</f>
        <v xml:space="preserve">   </v>
      </c>
      <c r="WNW38" s="81" t="str">
        <f>CONCATENATE(Inhalt_K7!WNX52,"   ",Inhalt_K7!WNY52)</f>
        <v xml:space="preserve">   </v>
      </c>
      <c r="WNX38" s="81" t="str">
        <f>CONCATENATE(Inhalt_K7!WNY52,"   ",Inhalt_K7!WNZ52)</f>
        <v xml:space="preserve">   </v>
      </c>
      <c r="WNY38" s="81" t="str">
        <f>CONCATENATE(Inhalt_K7!WNZ52,"   ",Inhalt_K7!WOA52)</f>
        <v xml:space="preserve">   </v>
      </c>
      <c r="WNZ38" s="81" t="str">
        <f>CONCATENATE(Inhalt_K7!WOA52,"   ",Inhalt_K7!WOB52)</f>
        <v xml:space="preserve">   </v>
      </c>
      <c r="WOA38" s="81" t="str">
        <f>CONCATENATE(Inhalt_K7!WOB52,"   ",Inhalt_K7!WOC52)</f>
        <v xml:space="preserve">   </v>
      </c>
      <c r="WOB38" s="81" t="str">
        <f>CONCATENATE(Inhalt_K7!WOC52,"   ",Inhalt_K7!WOD52)</f>
        <v xml:space="preserve">   </v>
      </c>
      <c r="WOC38" s="81" t="str">
        <f>CONCATENATE(Inhalt_K7!WOD52,"   ",Inhalt_K7!WOE52)</f>
        <v xml:space="preserve">   </v>
      </c>
      <c r="WOD38" s="81" t="str">
        <f>CONCATENATE(Inhalt_K7!WOE52,"   ",Inhalt_K7!WOF52)</f>
        <v xml:space="preserve">   </v>
      </c>
      <c r="WOE38" s="81" t="str">
        <f>CONCATENATE(Inhalt_K7!WOF52,"   ",Inhalt_K7!WOG52)</f>
        <v xml:space="preserve">   </v>
      </c>
      <c r="WOF38" s="81" t="str">
        <f>CONCATENATE(Inhalt_K7!WOG52,"   ",Inhalt_K7!WOH52)</f>
        <v xml:space="preserve">   </v>
      </c>
      <c r="WOG38" s="81" t="str">
        <f>CONCATENATE(Inhalt_K7!WOH52,"   ",Inhalt_K7!WOI52)</f>
        <v xml:space="preserve">   </v>
      </c>
      <c r="WOH38" s="81" t="str">
        <f>CONCATENATE(Inhalt_K7!WOI52,"   ",Inhalt_K7!WOJ52)</f>
        <v xml:space="preserve">   </v>
      </c>
      <c r="WOI38" s="81" t="str">
        <f>CONCATENATE(Inhalt_K7!WOJ52,"   ",Inhalt_K7!WOK52)</f>
        <v xml:space="preserve">   </v>
      </c>
      <c r="WOJ38" s="81" t="str">
        <f>CONCATENATE(Inhalt_K7!WOK52,"   ",Inhalt_K7!WOL52)</f>
        <v xml:space="preserve">   </v>
      </c>
      <c r="WOK38" s="81" t="str">
        <f>CONCATENATE(Inhalt_K7!WOL52,"   ",Inhalt_K7!WOM52)</f>
        <v xml:space="preserve">   </v>
      </c>
      <c r="WOL38" s="81" t="str">
        <f>CONCATENATE(Inhalt_K7!WOM52,"   ",Inhalt_K7!WON52)</f>
        <v xml:space="preserve">   </v>
      </c>
      <c r="WOM38" s="81" t="str">
        <f>CONCATENATE(Inhalt_K7!WON52,"   ",Inhalt_K7!WOO52)</f>
        <v xml:space="preserve">   </v>
      </c>
      <c r="WON38" s="81" t="str">
        <f>CONCATENATE(Inhalt_K7!WOO52,"   ",Inhalt_K7!WOP52)</f>
        <v xml:space="preserve">   </v>
      </c>
      <c r="WOO38" s="81" t="str">
        <f>CONCATENATE(Inhalt_K7!WOP52,"   ",Inhalt_K7!WOQ52)</f>
        <v xml:space="preserve">   </v>
      </c>
      <c r="WOP38" s="81" t="str">
        <f>CONCATENATE(Inhalt_K7!WOQ52,"   ",Inhalt_K7!WOR52)</f>
        <v xml:space="preserve">   </v>
      </c>
      <c r="WOQ38" s="81" t="str">
        <f>CONCATENATE(Inhalt_K7!WOR52,"   ",Inhalt_K7!WOS52)</f>
        <v xml:space="preserve">   </v>
      </c>
      <c r="WOR38" s="81" t="str">
        <f>CONCATENATE(Inhalt_K7!WOS52,"   ",Inhalt_K7!WOT52)</f>
        <v xml:space="preserve">   </v>
      </c>
      <c r="WOS38" s="81" t="str">
        <f>CONCATENATE(Inhalt_K7!WOT52,"   ",Inhalt_K7!WOU52)</f>
        <v xml:space="preserve">   </v>
      </c>
      <c r="WOT38" s="81" t="str">
        <f>CONCATENATE(Inhalt_K7!WOU52,"   ",Inhalt_K7!WOV52)</f>
        <v xml:space="preserve">   </v>
      </c>
      <c r="WOU38" s="81" t="str">
        <f>CONCATENATE(Inhalt_K7!WOV52,"   ",Inhalt_K7!WOW52)</f>
        <v xml:space="preserve">   </v>
      </c>
      <c r="WOV38" s="81" t="str">
        <f>CONCATENATE(Inhalt_K7!WOW52,"   ",Inhalt_K7!WOX52)</f>
        <v xml:space="preserve">   </v>
      </c>
      <c r="WOW38" s="81" t="str">
        <f>CONCATENATE(Inhalt_K7!WOX52,"   ",Inhalt_K7!WOY52)</f>
        <v xml:space="preserve">   </v>
      </c>
      <c r="WOX38" s="81" t="str">
        <f>CONCATENATE(Inhalt_K7!WOY52,"   ",Inhalt_K7!WOZ52)</f>
        <v xml:space="preserve">   </v>
      </c>
      <c r="WOY38" s="81" t="str">
        <f>CONCATENATE(Inhalt_K7!WOZ52,"   ",Inhalt_K7!WPA52)</f>
        <v xml:space="preserve">   </v>
      </c>
      <c r="WOZ38" s="81" t="str">
        <f>CONCATENATE(Inhalt_K7!WPA52,"   ",Inhalt_K7!WPB52)</f>
        <v xml:space="preserve">   </v>
      </c>
      <c r="WPA38" s="81" t="str">
        <f>CONCATENATE(Inhalt_K7!WPB52,"   ",Inhalt_K7!WPC52)</f>
        <v xml:space="preserve">   </v>
      </c>
      <c r="WPB38" s="81" t="str">
        <f>CONCATENATE(Inhalt_K7!WPC52,"   ",Inhalt_K7!WPD52)</f>
        <v xml:space="preserve">   </v>
      </c>
      <c r="WPC38" s="81" t="str">
        <f>CONCATENATE(Inhalt_K7!WPD52,"   ",Inhalt_K7!WPE52)</f>
        <v xml:space="preserve">   </v>
      </c>
      <c r="WPD38" s="81" t="str">
        <f>CONCATENATE(Inhalt_K7!WPE52,"   ",Inhalt_K7!WPF52)</f>
        <v xml:space="preserve">   </v>
      </c>
      <c r="WPE38" s="81" t="str">
        <f>CONCATENATE(Inhalt_K7!WPF52,"   ",Inhalt_K7!WPG52)</f>
        <v xml:space="preserve">   </v>
      </c>
      <c r="WPF38" s="81" t="str">
        <f>CONCATENATE(Inhalt_K7!WPG52,"   ",Inhalt_K7!WPH52)</f>
        <v xml:space="preserve">   </v>
      </c>
      <c r="WPG38" s="81" t="str">
        <f>CONCATENATE(Inhalt_K7!WPH52,"   ",Inhalt_K7!WPI52)</f>
        <v xml:space="preserve">   </v>
      </c>
      <c r="WPH38" s="81" t="str">
        <f>CONCATENATE(Inhalt_K7!WPI52,"   ",Inhalt_K7!WPJ52)</f>
        <v xml:space="preserve">   </v>
      </c>
      <c r="WPI38" s="81" t="str">
        <f>CONCATENATE(Inhalt_K7!WPJ52,"   ",Inhalt_K7!WPK52)</f>
        <v xml:space="preserve">   </v>
      </c>
      <c r="WPJ38" s="81" t="str">
        <f>CONCATENATE(Inhalt_K7!WPK52,"   ",Inhalt_K7!WPL52)</f>
        <v xml:space="preserve">   </v>
      </c>
      <c r="WPK38" s="81" t="str">
        <f>CONCATENATE(Inhalt_K7!WPL52,"   ",Inhalt_K7!WPM52)</f>
        <v xml:space="preserve">   </v>
      </c>
      <c r="WPL38" s="81" t="str">
        <f>CONCATENATE(Inhalt_K7!WPM52,"   ",Inhalt_K7!WPN52)</f>
        <v xml:space="preserve">   </v>
      </c>
      <c r="WPM38" s="81" t="str">
        <f>CONCATENATE(Inhalt_K7!WPN52,"   ",Inhalt_K7!WPO52)</f>
        <v xml:space="preserve">   </v>
      </c>
      <c r="WPN38" s="81" t="str">
        <f>CONCATENATE(Inhalt_K7!WPO52,"   ",Inhalt_K7!WPP52)</f>
        <v xml:space="preserve">   </v>
      </c>
      <c r="WPO38" s="81" t="str">
        <f>CONCATENATE(Inhalt_K7!WPP52,"   ",Inhalt_K7!WPQ52)</f>
        <v xml:space="preserve">   </v>
      </c>
      <c r="WPP38" s="81" t="str">
        <f>CONCATENATE(Inhalt_K7!WPQ52,"   ",Inhalt_K7!WPR52)</f>
        <v xml:space="preserve">   </v>
      </c>
      <c r="WPQ38" s="81" t="str">
        <f>CONCATENATE(Inhalt_K7!WPR52,"   ",Inhalt_K7!WPS52)</f>
        <v xml:space="preserve">   </v>
      </c>
      <c r="WPR38" s="81" t="str">
        <f>CONCATENATE(Inhalt_K7!WPS52,"   ",Inhalt_K7!WPT52)</f>
        <v xml:space="preserve">   </v>
      </c>
      <c r="WPS38" s="81" t="str">
        <f>CONCATENATE(Inhalt_K7!WPT52,"   ",Inhalt_K7!WPU52)</f>
        <v xml:space="preserve">   </v>
      </c>
      <c r="WPT38" s="81" t="str">
        <f>CONCATENATE(Inhalt_K7!WPU52,"   ",Inhalt_K7!WPV52)</f>
        <v xml:space="preserve">   </v>
      </c>
      <c r="WPU38" s="81" t="str">
        <f>CONCATENATE(Inhalt_K7!WPV52,"   ",Inhalt_K7!WPW52)</f>
        <v xml:space="preserve">   </v>
      </c>
      <c r="WPV38" s="81" t="str">
        <f>CONCATENATE(Inhalt_K7!WPW52,"   ",Inhalt_K7!WPX52)</f>
        <v xml:space="preserve">   </v>
      </c>
      <c r="WPW38" s="81" t="str">
        <f>CONCATENATE(Inhalt_K7!WPX52,"   ",Inhalt_K7!WPY52)</f>
        <v xml:space="preserve">   </v>
      </c>
      <c r="WPX38" s="81" t="str">
        <f>CONCATENATE(Inhalt_K7!WPY52,"   ",Inhalt_K7!WPZ52)</f>
        <v xml:space="preserve">   </v>
      </c>
      <c r="WPY38" s="81" t="str">
        <f>CONCATENATE(Inhalt_K7!WPZ52,"   ",Inhalt_K7!WQA52)</f>
        <v xml:space="preserve">   </v>
      </c>
      <c r="WPZ38" s="81" t="str">
        <f>CONCATENATE(Inhalt_K7!WQA52,"   ",Inhalt_K7!WQB52)</f>
        <v xml:space="preserve">   </v>
      </c>
      <c r="WQA38" s="81" t="str">
        <f>CONCATENATE(Inhalt_K7!WQB52,"   ",Inhalt_K7!WQC52)</f>
        <v xml:space="preserve">   </v>
      </c>
      <c r="WQB38" s="81" t="str">
        <f>CONCATENATE(Inhalt_K7!WQC52,"   ",Inhalt_K7!WQD52)</f>
        <v xml:space="preserve">   </v>
      </c>
      <c r="WQC38" s="81" t="str">
        <f>CONCATENATE(Inhalt_K7!WQD52,"   ",Inhalt_K7!WQE52)</f>
        <v xml:space="preserve">   </v>
      </c>
      <c r="WQD38" s="81" t="str">
        <f>CONCATENATE(Inhalt_K7!WQE52,"   ",Inhalt_K7!WQF52)</f>
        <v xml:space="preserve">   </v>
      </c>
      <c r="WQE38" s="81" t="str">
        <f>CONCATENATE(Inhalt_K7!WQF52,"   ",Inhalt_K7!WQG52)</f>
        <v xml:space="preserve">   </v>
      </c>
      <c r="WQF38" s="81" t="str">
        <f>CONCATENATE(Inhalt_K7!WQG52,"   ",Inhalt_K7!WQH52)</f>
        <v xml:space="preserve">   </v>
      </c>
      <c r="WQG38" s="81" t="str">
        <f>CONCATENATE(Inhalt_K7!WQH52,"   ",Inhalt_K7!WQI52)</f>
        <v xml:space="preserve">   </v>
      </c>
      <c r="WQH38" s="81" t="str">
        <f>CONCATENATE(Inhalt_K7!WQI52,"   ",Inhalt_K7!WQJ52)</f>
        <v xml:space="preserve">   </v>
      </c>
      <c r="WQI38" s="81" t="str">
        <f>CONCATENATE(Inhalt_K7!WQJ52,"   ",Inhalt_K7!WQK52)</f>
        <v xml:space="preserve">   </v>
      </c>
      <c r="WQJ38" s="81" t="str">
        <f>CONCATENATE(Inhalt_K7!WQK52,"   ",Inhalt_K7!WQL52)</f>
        <v xml:space="preserve">   </v>
      </c>
      <c r="WQK38" s="81" t="str">
        <f>CONCATENATE(Inhalt_K7!WQL52,"   ",Inhalt_K7!WQM52)</f>
        <v xml:space="preserve">   </v>
      </c>
      <c r="WQL38" s="81" t="str">
        <f>CONCATENATE(Inhalt_K7!WQM52,"   ",Inhalt_K7!WQN52)</f>
        <v xml:space="preserve">   </v>
      </c>
      <c r="WQM38" s="81" t="str">
        <f>CONCATENATE(Inhalt_K7!WQN52,"   ",Inhalt_K7!WQO52)</f>
        <v xml:space="preserve">   </v>
      </c>
      <c r="WQN38" s="81" t="str">
        <f>CONCATENATE(Inhalt_K7!WQO52,"   ",Inhalt_K7!WQP52)</f>
        <v xml:space="preserve">   </v>
      </c>
      <c r="WQO38" s="81" t="str">
        <f>CONCATENATE(Inhalt_K7!WQP52,"   ",Inhalt_K7!WQQ52)</f>
        <v xml:space="preserve">   </v>
      </c>
      <c r="WQP38" s="81" t="str">
        <f>CONCATENATE(Inhalt_K7!WQQ52,"   ",Inhalt_K7!WQR52)</f>
        <v xml:space="preserve">   </v>
      </c>
      <c r="WQQ38" s="81" t="str">
        <f>CONCATENATE(Inhalt_K7!WQR52,"   ",Inhalt_K7!WQS52)</f>
        <v xml:space="preserve">   </v>
      </c>
      <c r="WQR38" s="81" t="str">
        <f>CONCATENATE(Inhalt_K7!WQS52,"   ",Inhalt_K7!WQT52)</f>
        <v xml:space="preserve">   </v>
      </c>
      <c r="WQS38" s="81" t="str">
        <f>CONCATENATE(Inhalt_K7!WQT52,"   ",Inhalt_K7!WQU52)</f>
        <v xml:space="preserve">   </v>
      </c>
      <c r="WQT38" s="81" t="str">
        <f>CONCATENATE(Inhalt_K7!WQU52,"   ",Inhalt_K7!WQV52)</f>
        <v xml:space="preserve">   </v>
      </c>
      <c r="WQU38" s="81" t="str">
        <f>CONCATENATE(Inhalt_K7!WQV52,"   ",Inhalt_K7!WQW52)</f>
        <v xml:space="preserve">   </v>
      </c>
      <c r="WQV38" s="81" t="str">
        <f>CONCATENATE(Inhalt_K7!WQW52,"   ",Inhalt_K7!WQX52)</f>
        <v xml:space="preserve">   </v>
      </c>
      <c r="WQW38" s="81" t="str">
        <f>CONCATENATE(Inhalt_K7!WQX52,"   ",Inhalt_K7!WQY52)</f>
        <v xml:space="preserve">   </v>
      </c>
      <c r="WQX38" s="81" t="str">
        <f>CONCATENATE(Inhalt_K7!WQY52,"   ",Inhalt_K7!WQZ52)</f>
        <v xml:space="preserve">   </v>
      </c>
      <c r="WQY38" s="81" t="str">
        <f>CONCATENATE(Inhalt_K7!WQZ52,"   ",Inhalt_K7!WRA52)</f>
        <v xml:space="preserve">   </v>
      </c>
      <c r="WQZ38" s="81" t="str">
        <f>CONCATENATE(Inhalt_K7!WRA52,"   ",Inhalt_K7!WRB52)</f>
        <v xml:space="preserve">   </v>
      </c>
      <c r="WRA38" s="81" t="str">
        <f>CONCATENATE(Inhalt_K7!WRB52,"   ",Inhalt_K7!WRC52)</f>
        <v xml:space="preserve">   </v>
      </c>
      <c r="WRB38" s="81" t="str">
        <f>CONCATENATE(Inhalt_K7!WRC52,"   ",Inhalt_K7!WRD52)</f>
        <v xml:space="preserve">   </v>
      </c>
      <c r="WRC38" s="81" t="str">
        <f>CONCATENATE(Inhalt_K7!WRD52,"   ",Inhalt_K7!WRE52)</f>
        <v xml:space="preserve">   </v>
      </c>
      <c r="WRD38" s="81" t="str">
        <f>CONCATENATE(Inhalt_K7!WRE52,"   ",Inhalt_K7!WRF52)</f>
        <v xml:space="preserve">   </v>
      </c>
      <c r="WRE38" s="81" t="str">
        <f>CONCATENATE(Inhalt_K7!WRF52,"   ",Inhalt_K7!WRG52)</f>
        <v xml:space="preserve">   </v>
      </c>
      <c r="WRF38" s="81" t="str">
        <f>CONCATENATE(Inhalt_K7!WRG52,"   ",Inhalt_K7!WRH52)</f>
        <v xml:space="preserve">   </v>
      </c>
      <c r="WRG38" s="81" t="str">
        <f>CONCATENATE(Inhalt_K7!WRH52,"   ",Inhalt_K7!WRI52)</f>
        <v xml:space="preserve">   </v>
      </c>
      <c r="WRH38" s="81" t="str">
        <f>CONCATENATE(Inhalt_K7!WRI52,"   ",Inhalt_K7!WRJ52)</f>
        <v xml:space="preserve">   </v>
      </c>
      <c r="WRI38" s="81" t="str">
        <f>CONCATENATE(Inhalt_K7!WRJ52,"   ",Inhalt_K7!WRK52)</f>
        <v xml:space="preserve">   </v>
      </c>
      <c r="WRJ38" s="81" t="str">
        <f>CONCATENATE(Inhalt_K7!WRK52,"   ",Inhalt_K7!WRL52)</f>
        <v xml:space="preserve">   </v>
      </c>
      <c r="WRK38" s="81" t="str">
        <f>CONCATENATE(Inhalt_K7!WRL52,"   ",Inhalt_K7!WRM52)</f>
        <v xml:space="preserve">   </v>
      </c>
      <c r="WRL38" s="81" t="str">
        <f>CONCATENATE(Inhalt_K7!WRM52,"   ",Inhalt_K7!WRN52)</f>
        <v xml:space="preserve">   </v>
      </c>
      <c r="WRM38" s="81" t="str">
        <f>CONCATENATE(Inhalt_K7!WRN52,"   ",Inhalt_K7!WRO52)</f>
        <v xml:space="preserve">   </v>
      </c>
      <c r="WRN38" s="81" t="str">
        <f>CONCATENATE(Inhalt_K7!WRO52,"   ",Inhalt_K7!WRP52)</f>
        <v xml:space="preserve">   </v>
      </c>
      <c r="WRO38" s="81" t="str">
        <f>CONCATENATE(Inhalt_K7!WRP52,"   ",Inhalt_K7!WRQ52)</f>
        <v xml:space="preserve">   </v>
      </c>
      <c r="WRP38" s="81" t="str">
        <f>CONCATENATE(Inhalt_K7!WRQ52,"   ",Inhalt_K7!WRR52)</f>
        <v xml:space="preserve">   </v>
      </c>
      <c r="WRQ38" s="81" t="str">
        <f>CONCATENATE(Inhalt_K7!WRR52,"   ",Inhalt_K7!WRS52)</f>
        <v xml:space="preserve">   </v>
      </c>
      <c r="WRR38" s="81" t="str">
        <f>CONCATENATE(Inhalt_K7!WRS52,"   ",Inhalt_K7!WRT52)</f>
        <v xml:space="preserve">   </v>
      </c>
      <c r="WRS38" s="81" t="str">
        <f>CONCATENATE(Inhalt_K7!WRT52,"   ",Inhalt_K7!WRU52)</f>
        <v xml:space="preserve">   </v>
      </c>
      <c r="WRT38" s="81" t="str">
        <f>CONCATENATE(Inhalt_K7!WRU52,"   ",Inhalt_K7!WRV52)</f>
        <v xml:space="preserve">   </v>
      </c>
      <c r="WRU38" s="81" t="str">
        <f>CONCATENATE(Inhalt_K7!WRV52,"   ",Inhalt_K7!WRW52)</f>
        <v xml:space="preserve">   </v>
      </c>
      <c r="WRV38" s="81" t="str">
        <f>CONCATENATE(Inhalt_K7!WRW52,"   ",Inhalt_K7!WRX52)</f>
        <v xml:space="preserve">   </v>
      </c>
      <c r="WRW38" s="81" t="str">
        <f>CONCATENATE(Inhalt_K7!WRX52,"   ",Inhalt_K7!WRY52)</f>
        <v xml:space="preserve">   </v>
      </c>
      <c r="WRX38" s="81" t="str">
        <f>CONCATENATE(Inhalt_K7!WRY52,"   ",Inhalt_K7!WRZ52)</f>
        <v xml:space="preserve">   </v>
      </c>
      <c r="WRY38" s="81" t="str">
        <f>CONCATENATE(Inhalt_K7!WRZ52,"   ",Inhalt_K7!WSA52)</f>
        <v xml:space="preserve">   </v>
      </c>
      <c r="WRZ38" s="81" t="str">
        <f>CONCATENATE(Inhalt_K7!WSA52,"   ",Inhalt_K7!WSB52)</f>
        <v xml:space="preserve">   </v>
      </c>
      <c r="WSA38" s="81" t="str">
        <f>CONCATENATE(Inhalt_K7!WSB52,"   ",Inhalt_K7!WSC52)</f>
        <v xml:space="preserve">   </v>
      </c>
      <c r="WSB38" s="81" t="str">
        <f>CONCATENATE(Inhalt_K7!WSC52,"   ",Inhalt_K7!WSD52)</f>
        <v xml:space="preserve">   </v>
      </c>
      <c r="WSC38" s="81" t="str">
        <f>CONCATENATE(Inhalt_K7!WSD52,"   ",Inhalt_K7!WSE52)</f>
        <v xml:space="preserve">   </v>
      </c>
      <c r="WSD38" s="81" t="str">
        <f>CONCATENATE(Inhalt_K7!WSE52,"   ",Inhalt_K7!WSF52)</f>
        <v xml:space="preserve">   </v>
      </c>
      <c r="WSE38" s="81" t="str">
        <f>CONCATENATE(Inhalt_K7!WSF52,"   ",Inhalt_K7!WSG52)</f>
        <v xml:space="preserve">   </v>
      </c>
      <c r="WSF38" s="81" t="str">
        <f>CONCATENATE(Inhalt_K7!WSG52,"   ",Inhalt_K7!WSH52)</f>
        <v xml:space="preserve">   </v>
      </c>
      <c r="WSG38" s="81" t="str">
        <f>CONCATENATE(Inhalt_K7!WSH52,"   ",Inhalt_K7!WSI52)</f>
        <v xml:space="preserve">   </v>
      </c>
      <c r="WSH38" s="81" t="str">
        <f>CONCATENATE(Inhalt_K7!WSI52,"   ",Inhalt_K7!WSJ52)</f>
        <v xml:space="preserve">   </v>
      </c>
      <c r="WSI38" s="81" t="str">
        <f>CONCATENATE(Inhalt_K7!WSJ52,"   ",Inhalt_K7!WSK52)</f>
        <v xml:space="preserve">   </v>
      </c>
      <c r="WSJ38" s="81" t="str">
        <f>CONCATENATE(Inhalt_K7!WSK52,"   ",Inhalt_K7!WSL52)</f>
        <v xml:space="preserve">   </v>
      </c>
      <c r="WSK38" s="81" t="str">
        <f>CONCATENATE(Inhalt_K7!WSL52,"   ",Inhalt_K7!WSM52)</f>
        <v xml:space="preserve">   </v>
      </c>
      <c r="WSL38" s="81" t="str">
        <f>CONCATENATE(Inhalt_K7!WSM52,"   ",Inhalt_K7!WSN52)</f>
        <v xml:space="preserve">   </v>
      </c>
      <c r="WSM38" s="81" t="str">
        <f>CONCATENATE(Inhalt_K7!WSN52,"   ",Inhalt_K7!WSO52)</f>
        <v xml:space="preserve">   </v>
      </c>
      <c r="WSN38" s="81" t="str">
        <f>CONCATENATE(Inhalt_K7!WSO52,"   ",Inhalt_K7!WSP52)</f>
        <v xml:space="preserve">   </v>
      </c>
      <c r="WSO38" s="81" t="str">
        <f>CONCATENATE(Inhalt_K7!WSP52,"   ",Inhalt_K7!WSQ52)</f>
        <v xml:space="preserve">   </v>
      </c>
      <c r="WSP38" s="81" t="str">
        <f>CONCATENATE(Inhalt_K7!WSQ52,"   ",Inhalt_K7!WSR52)</f>
        <v xml:space="preserve">   </v>
      </c>
      <c r="WSQ38" s="81" t="str">
        <f>CONCATENATE(Inhalt_K7!WSR52,"   ",Inhalt_K7!WSS52)</f>
        <v xml:space="preserve">   </v>
      </c>
      <c r="WSR38" s="81" t="str">
        <f>CONCATENATE(Inhalt_K7!WSS52,"   ",Inhalt_K7!WST52)</f>
        <v xml:space="preserve">   </v>
      </c>
      <c r="WSS38" s="81" t="str">
        <f>CONCATENATE(Inhalt_K7!WST52,"   ",Inhalt_K7!WSU52)</f>
        <v xml:space="preserve">   </v>
      </c>
      <c r="WST38" s="81" t="str">
        <f>CONCATENATE(Inhalt_K7!WSU52,"   ",Inhalt_K7!WSV52)</f>
        <v xml:space="preserve">   </v>
      </c>
      <c r="WSU38" s="81" t="str">
        <f>CONCATENATE(Inhalt_K7!WSV52,"   ",Inhalt_K7!WSW52)</f>
        <v xml:space="preserve">   </v>
      </c>
      <c r="WSV38" s="81" t="str">
        <f>CONCATENATE(Inhalt_K7!WSW52,"   ",Inhalt_K7!WSX52)</f>
        <v xml:space="preserve">   </v>
      </c>
      <c r="WSW38" s="81" t="str">
        <f>CONCATENATE(Inhalt_K7!WSX52,"   ",Inhalt_K7!WSY52)</f>
        <v xml:space="preserve">   </v>
      </c>
      <c r="WSX38" s="81" t="str">
        <f>CONCATENATE(Inhalt_K7!WSY52,"   ",Inhalt_K7!WSZ52)</f>
        <v xml:space="preserve">   </v>
      </c>
      <c r="WSY38" s="81" t="str">
        <f>CONCATENATE(Inhalt_K7!WSZ52,"   ",Inhalt_K7!WTA52)</f>
        <v xml:space="preserve">   </v>
      </c>
      <c r="WSZ38" s="81" t="str">
        <f>CONCATENATE(Inhalt_K7!WTA52,"   ",Inhalt_K7!WTB52)</f>
        <v xml:space="preserve">   </v>
      </c>
      <c r="WTA38" s="81" t="str">
        <f>CONCATENATE(Inhalt_K7!WTB52,"   ",Inhalt_K7!WTC52)</f>
        <v xml:space="preserve">   </v>
      </c>
      <c r="WTB38" s="81" t="str">
        <f>CONCATENATE(Inhalt_K7!WTC52,"   ",Inhalt_K7!WTD52)</f>
        <v xml:space="preserve">   </v>
      </c>
      <c r="WTC38" s="81" t="str">
        <f>CONCATENATE(Inhalt_K7!WTD52,"   ",Inhalt_K7!WTE52)</f>
        <v xml:space="preserve">   </v>
      </c>
      <c r="WTD38" s="81" t="str">
        <f>CONCATENATE(Inhalt_K7!WTE52,"   ",Inhalt_K7!WTF52)</f>
        <v xml:space="preserve">   </v>
      </c>
      <c r="WTE38" s="81" t="str">
        <f>CONCATENATE(Inhalt_K7!WTF52,"   ",Inhalt_K7!WTG52)</f>
        <v xml:space="preserve">   </v>
      </c>
      <c r="WTF38" s="81" t="str">
        <f>CONCATENATE(Inhalt_K7!WTG52,"   ",Inhalt_K7!WTH52)</f>
        <v xml:space="preserve">   </v>
      </c>
      <c r="WTG38" s="81" t="str">
        <f>CONCATENATE(Inhalt_K7!WTH52,"   ",Inhalt_K7!WTI52)</f>
        <v xml:space="preserve">   </v>
      </c>
      <c r="WTH38" s="81" t="str">
        <f>CONCATENATE(Inhalt_K7!WTI52,"   ",Inhalt_K7!WTJ52)</f>
        <v xml:space="preserve">   </v>
      </c>
      <c r="WTI38" s="81" t="str">
        <f>CONCATENATE(Inhalt_K7!WTJ52,"   ",Inhalt_K7!WTK52)</f>
        <v xml:space="preserve">   </v>
      </c>
      <c r="WTJ38" s="81" t="str">
        <f>CONCATENATE(Inhalt_K7!WTK52,"   ",Inhalt_K7!WTL52)</f>
        <v xml:space="preserve">   </v>
      </c>
      <c r="WTK38" s="81" t="str">
        <f>CONCATENATE(Inhalt_K7!WTL52,"   ",Inhalt_K7!WTM52)</f>
        <v xml:space="preserve">   </v>
      </c>
      <c r="WTL38" s="81" t="str">
        <f>CONCATENATE(Inhalt_K7!WTM52,"   ",Inhalt_K7!WTN52)</f>
        <v xml:space="preserve">   </v>
      </c>
      <c r="WTM38" s="81" t="str">
        <f>CONCATENATE(Inhalt_K7!WTN52,"   ",Inhalt_K7!WTO52)</f>
        <v xml:space="preserve">   </v>
      </c>
      <c r="WTN38" s="81" t="str">
        <f>CONCATENATE(Inhalt_K7!WTO52,"   ",Inhalt_K7!WTP52)</f>
        <v xml:space="preserve">   </v>
      </c>
      <c r="WTO38" s="81" t="str">
        <f>CONCATENATE(Inhalt_K7!WTP52,"   ",Inhalt_K7!WTQ52)</f>
        <v xml:space="preserve">   </v>
      </c>
      <c r="WTP38" s="81" t="str">
        <f>CONCATENATE(Inhalt_K7!WTQ52,"   ",Inhalt_K7!WTR52)</f>
        <v xml:space="preserve">   </v>
      </c>
      <c r="WTQ38" s="81" t="str">
        <f>CONCATENATE(Inhalt_K7!WTR52,"   ",Inhalt_K7!WTS52)</f>
        <v xml:space="preserve">   </v>
      </c>
      <c r="WTR38" s="81" t="str">
        <f>CONCATENATE(Inhalt_K7!WTS52,"   ",Inhalt_K7!WTT52)</f>
        <v xml:space="preserve">   </v>
      </c>
      <c r="WTS38" s="81" t="str">
        <f>CONCATENATE(Inhalt_K7!WTT52,"   ",Inhalt_K7!WTU52)</f>
        <v xml:space="preserve">   </v>
      </c>
      <c r="WTT38" s="81" t="str">
        <f>CONCATENATE(Inhalt_K7!WTU52,"   ",Inhalt_K7!WTV52)</f>
        <v xml:space="preserve">   </v>
      </c>
      <c r="WTU38" s="81" t="str">
        <f>CONCATENATE(Inhalt_K7!WTV52,"   ",Inhalt_K7!WTW52)</f>
        <v xml:space="preserve">   </v>
      </c>
      <c r="WTV38" s="81" t="str">
        <f>CONCATENATE(Inhalt_K7!WTW52,"   ",Inhalt_K7!WTX52)</f>
        <v xml:space="preserve">   </v>
      </c>
      <c r="WTW38" s="81" t="str">
        <f>CONCATENATE(Inhalt_K7!WTX52,"   ",Inhalt_K7!WTY52)</f>
        <v xml:space="preserve">   </v>
      </c>
      <c r="WTX38" s="81" t="str">
        <f>CONCATENATE(Inhalt_K7!WTY52,"   ",Inhalt_K7!WTZ52)</f>
        <v xml:space="preserve">   </v>
      </c>
      <c r="WTY38" s="81" t="str">
        <f>CONCATENATE(Inhalt_K7!WTZ52,"   ",Inhalt_K7!WUA52)</f>
        <v xml:space="preserve">   </v>
      </c>
      <c r="WTZ38" s="81" t="str">
        <f>CONCATENATE(Inhalt_K7!WUA52,"   ",Inhalt_K7!WUB52)</f>
        <v xml:space="preserve">   </v>
      </c>
      <c r="WUA38" s="81" t="str">
        <f>CONCATENATE(Inhalt_K7!WUB52,"   ",Inhalt_K7!WUC52)</f>
        <v xml:space="preserve">   </v>
      </c>
      <c r="WUB38" s="81" t="str">
        <f>CONCATENATE(Inhalt_K7!WUC52,"   ",Inhalt_K7!WUD52)</f>
        <v xml:space="preserve">   </v>
      </c>
      <c r="WUC38" s="81" t="str">
        <f>CONCATENATE(Inhalt_K7!WUD52,"   ",Inhalt_K7!WUE52)</f>
        <v xml:space="preserve">   </v>
      </c>
      <c r="WUD38" s="81" t="str">
        <f>CONCATENATE(Inhalt_K7!WUE52,"   ",Inhalt_K7!WUF52)</f>
        <v xml:space="preserve">   </v>
      </c>
      <c r="WUE38" s="81" t="str">
        <f>CONCATENATE(Inhalt_K7!WUF52,"   ",Inhalt_K7!WUG52)</f>
        <v xml:space="preserve">   </v>
      </c>
      <c r="WUF38" s="81" t="str">
        <f>CONCATENATE(Inhalt_K7!WUG52,"   ",Inhalt_K7!WUH52)</f>
        <v xml:space="preserve">   </v>
      </c>
      <c r="WUG38" s="81" t="str">
        <f>CONCATENATE(Inhalt_K7!WUH52,"   ",Inhalt_K7!WUI52)</f>
        <v xml:space="preserve">   </v>
      </c>
      <c r="WUH38" s="81" t="str">
        <f>CONCATENATE(Inhalt_K7!WUI52,"   ",Inhalt_K7!WUJ52)</f>
        <v xml:space="preserve">   </v>
      </c>
      <c r="WUI38" s="81" t="str">
        <f>CONCATENATE(Inhalt_K7!WUJ52,"   ",Inhalt_K7!WUK52)</f>
        <v xml:space="preserve">   </v>
      </c>
      <c r="WUJ38" s="81" t="str">
        <f>CONCATENATE(Inhalt_K7!WUK52,"   ",Inhalt_K7!WUL52)</f>
        <v xml:space="preserve">   </v>
      </c>
      <c r="WUK38" s="81" t="str">
        <f>CONCATENATE(Inhalt_K7!WUL52,"   ",Inhalt_K7!WUM52)</f>
        <v xml:space="preserve">   </v>
      </c>
      <c r="WUL38" s="81" t="str">
        <f>CONCATENATE(Inhalt_K7!WUM52,"   ",Inhalt_K7!WUN52)</f>
        <v xml:space="preserve">   </v>
      </c>
      <c r="WUM38" s="81" t="str">
        <f>CONCATENATE(Inhalt_K7!WUN52,"   ",Inhalt_K7!WUO52)</f>
        <v xml:space="preserve">   </v>
      </c>
      <c r="WUN38" s="81" t="str">
        <f>CONCATENATE(Inhalt_K7!WUO52,"   ",Inhalt_K7!WUP52)</f>
        <v xml:space="preserve">   </v>
      </c>
      <c r="WUO38" s="81" t="str">
        <f>CONCATENATE(Inhalt_K7!WUP52,"   ",Inhalt_K7!WUQ52)</f>
        <v xml:space="preserve">   </v>
      </c>
      <c r="WUP38" s="81" t="str">
        <f>CONCATENATE(Inhalt_K7!WUQ52,"   ",Inhalt_K7!WUR52)</f>
        <v xml:space="preserve">   </v>
      </c>
      <c r="WUQ38" s="81" t="str">
        <f>CONCATENATE(Inhalt_K7!WUR52,"   ",Inhalt_K7!WUS52)</f>
        <v xml:space="preserve">   </v>
      </c>
      <c r="WUR38" s="81" t="str">
        <f>CONCATENATE(Inhalt_K7!WUS52,"   ",Inhalt_K7!WUT52)</f>
        <v xml:space="preserve">   </v>
      </c>
      <c r="WUS38" s="81" t="str">
        <f>CONCATENATE(Inhalt_K7!WUT52,"   ",Inhalt_K7!WUU52)</f>
        <v xml:space="preserve">   </v>
      </c>
      <c r="WUT38" s="81" t="str">
        <f>CONCATENATE(Inhalt_K7!WUU52,"   ",Inhalt_K7!WUV52)</f>
        <v xml:space="preserve">   </v>
      </c>
      <c r="WUU38" s="81" t="str">
        <f>CONCATENATE(Inhalt_K7!WUV52,"   ",Inhalt_K7!WUW52)</f>
        <v xml:space="preserve">   </v>
      </c>
      <c r="WUV38" s="81" t="str">
        <f>CONCATENATE(Inhalt_K7!WUW52,"   ",Inhalt_K7!WUX52)</f>
        <v xml:space="preserve">   </v>
      </c>
      <c r="WUW38" s="81" t="str">
        <f>CONCATENATE(Inhalt_K7!WUX52,"   ",Inhalt_K7!WUY52)</f>
        <v xml:space="preserve">   </v>
      </c>
      <c r="WUX38" s="81" t="str">
        <f>CONCATENATE(Inhalt_K7!WUY52,"   ",Inhalt_K7!WUZ52)</f>
        <v xml:space="preserve">   </v>
      </c>
      <c r="WUY38" s="81" t="str">
        <f>CONCATENATE(Inhalt_K7!WUZ52,"   ",Inhalt_K7!WVA52)</f>
        <v xml:space="preserve">   </v>
      </c>
      <c r="WUZ38" s="81" t="str">
        <f>CONCATENATE(Inhalt_K7!WVA52,"   ",Inhalt_K7!WVB52)</f>
        <v xml:space="preserve">   </v>
      </c>
      <c r="WVA38" s="81" t="str">
        <f>CONCATENATE(Inhalt_K7!WVB52,"   ",Inhalt_K7!WVC52)</f>
        <v xml:space="preserve">   </v>
      </c>
      <c r="WVB38" s="81" t="str">
        <f>CONCATENATE(Inhalt_K7!WVC52,"   ",Inhalt_K7!WVD52)</f>
        <v xml:space="preserve">   </v>
      </c>
      <c r="WVC38" s="81" t="str">
        <f>CONCATENATE(Inhalt_K7!WVD52,"   ",Inhalt_K7!WVE52)</f>
        <v xml:space="preserve">   </v>
      </c>
      <c r="WVD38" s="81" t="str">
        <f>CONCATENATE(Inhalt_K7!WVE52,"   ",Inhalt_K7!WVF52)</f>
        <v xml:space="preserve">   </v>
      </c>
      <c r="WVE38" s="81" t="str">
        <f>CONCATENATE(Inhalt_K7!WVF52,"   ",Inhalt_K7!WVG52)</f>
        <v xml:space="preserve">   </v>
      </c>
      <c r="WVF38" s="81" t="str">
        <f>CONCATENATE(Inhalt_K7!WVG52,"   ",Inhalt_K7!WVH52)</f>
        <v xml:space="preserve">   </v>
      </c>
      <c r="WVG38" s="81" t="str">
        <f>CONCATENATE(Inhalt_K7!WVH52,"   ",Inhalt_K7!WVI52)</f>
        <v xml:space="preserve">   </v>
      </c>
      <c r="WVH38" s="81" t="str">
        <f>CONCATENATE(Inhalt_K7!WVI52,"   ",Inhalt_K7!WVJ52)</f>
        <v xml:space="preserve">   </v>
      </c>
      <c r="WVI38" s="81" t="str">
        <f>CONCATENATE(Inhalt_K7!WVJ52,"   ",Inhalt_K7!WVK52)</f>
        <v xml:space="preserve">   </v>
      </c>
      <c r="WVJ38" s="81" t="str">
        <f>CONCATENATE(Inhalt_K7!WVK52,"   ",Inhalt_K7!WVL52)</f>
        <v xml:space="preserve">   </v>
      </c>
      <c r="WVK38" s="81" t="str">
        <f>CONCATENATE(Inhalt_K7!WVL52,"   ",Inhalt_K7!WVM52)</f>
        <v xml:space="preserve">   </v>
      </c>
      <c r="WVL38" s="81" t="str">
        <f>CONCATENATE(Inhalt_K7!WVM52,"   ",Inhalt_K7!WVN52)</f>
        <v xml:space="preserve">   </v>
      </c>
      <c r="WVM38" s="81" t="str">
        <f>CONCATENATE(Inhalt_K7!WVN52,"   ",Inhalt_K7!WVO52)</f>
        <v xml:space="preserve">   </v>
      </c>
      <c r="WVN38" s="81" t="str">
        <f>CONCATENATE(Inhalt_K7!WVO52,"   ",Inhalt_K7!WVP52)</f>
        <v xml:space="preserve">   </v>
      </c>
      <c r="WVO38" s="81" t="str">
        <f>CONCATENATE(Inhalt_K7!WVP52,"   ",Inhalt_K7!WVQ52)</f>
        <v xml:space="preserve">   </v>
      </c>
      <c r="WVP38" s="81" t="str">
        <f>CONCATENATE(Inhalt_K7!WVQ52,"   ",Inhalt_K7!WVR52)</f>
        <v xml:space="preserve">   </v>
      </c>
      <c r="WVQ38" s="81" t="str">
        <f>CONCATENATE(Inhalt_K7!WVR52,"   ",Inhalt_K7!WVS52)</f>
        <v xml:space="preserve">   </v>
      </c>
      <c r="WVR38" s="81" t="str">
        <f>CONCATENATE(Inhalt_K7!WVS52,"   ",Inhalt_K7!WVT52)</f>
        <v xml:space="preserve">   </v>
      </c>
      <c r="WVS38" s="81" t="str">
        <f>CONCATENATE(Inhalt_K7!WVT52,"   ",Inhalt_K7!WVU52)</f>
        <v xml:space="preserve">   </v>
      </c>
      <c r="WVT38" s="81" t="str">
        <f>CONCATENATE(Inhalt_K7!WVU52,"   ",Inhalt_K7!WVV52)</f>
        <v xml:space="preserve">   </v>
      </c>
      <c r="WVU38" s="81" t="str">
        <f>CONCATENATE(Inhalt_K7!WVV52,"   ",Inhalt_K7!WVW52)</f>
        <v xml:space="preserve">   </v>
      </c>
      <c r="WVV38" s="81" t="str">
        <f>CONCATENATE(Inhalt_K7!WVW52,"   ",Inhalt_K7!WVX52)</f>
        <v xml:space="preserve">   </v>
      </c>
      <c r="WVW38" s="81" t="str">
        <f>CONCATENATE(Inhalt_K7!WVX52,"   ",Inhalt_K7!WVY52)</f>
        <v xml:space="preserve">   </v>
      </c>
      <c r="WVX38" s="81" t="str">
        <f>CONCATENATE(Inhalt_K7!WVY52,"   ",Inhalt_K7!WVZ52)</f>
        <v xml:space="preserve">   </v>
      </c>
      <c r="WVY38" s="81" t="str">
        <f>CONCATENATE(Inhalt_K7!WVZ52,"   ",Inhalt_K7!WWA52)</f>
        <v xml:space="preserve">   </v>
      </c>
      <c r="WVZ38" s="81" t="str">
        <f>CONCATENATE(Inhalt_K7!WWA52,"   ",Inhalt_K7!WWB52)</f>
        <v xml:space="preserve">   </v>
      </c>
      <c r="WWA38" s="81" t="str">
        <f>CONCATENATE(Inhalt_K7!WWB52,"   ",Inhalt_K7!WWC52)</f>
        <v xml:space="preserve">   </v>
      </c>
      <c r="WWB38" s="81" t="str">
        <f>CONCATENATE(Inhalt_K7!WWC52,"   ",Inhalt_K7!WWD52)</f>
        <v xml:space="preserve">   </v>
      </c>
      <c r="WWC38" s="81" t="str">
        <f>CONCATENATE(Inhalt_K7!WWD52,"   ",Inhalt_K7!WWE52)</f>
        <v xml:space="preserve">   </v>
      </c>
      <c r="WWD38" s="81" t="str">
        <f>CONCATENATE(Inhalt_K7!WWE52,"   ",Inhalt_K7!WWF52)</f>
        <v xml:space="preserve">   </v>
      </c>
      <c r="WWE38" s="81" t="str">
        <f>CONCATENATE(Inhalt_K7!WWF52,"   ",Inhalt_K7!WWG52)</f>
        <v xml:space="preserve">   </v>
      </c>
      <c r="WWF38" s="81" t="str">
        <f>CONCATENATE(Inhalt_K7!WWG52,"   ",Inhalt_K7!WWH52)</f>
        <v xml:space="preserve">   </v>
      </c>
      <c r="WWG38" s="81" t="str">
        <f>CONCATENATE(Inhalt_K7!WWH52,"   ",Inhalt_K7!WWI52)</f>
        <v xml:space="preserve">   </v>
      </c>
      <c r="WWH38" s="81" t="str">
        <f>CONCATENATE(Inhalt_K7!WWI52,"   ",Inhalt_K7!WWJ52)</f>
        <v xml:space="preserve">   </v>
      </c>
      <c r="WWI38" s="81" t="str">
        <f>CONCATENATE(Inhalt_K7!WWJ52,"   ",Inhalt_K7!WWK52)</f>
        <v xml:space="preserve">   </v>
      </c>
      <c r="WWJ38" s="81" t="str">
        <f>CONCATENATE(Inhalt_K7!WWK52,"   ",Inhalt_K7!WWL52)</f>
        <v xml:space="preserve">   </v>
      </c>
      <c r="WWK38" s="81" t="str">
        <f>CONCATENATE(Inhalt_K7!WWL52,"   ",Inhalt_K7!WWM52)</f>
        <v xml:space="preserve">   </v>
      </c>
      <c r="WWL38" s="81" t="str">
        <f>CONCATENATE(Inhalt_K7!WWM52,"   ",Inhalt_K7!WWN52)</f>
        <v xml:space="preserve">   </v>
      </c>
      <c r="WWM38" s="81" t="str">
        <f>CONCATENATE(Inhalt_K7!WWN52,"   ",Inhalt_K7!WWO52)</f>
        <v xml:space="preserve">   </v>
      </c>
      <c r="WWN38" s="81" t="str">
        <f>CONCATENATE(Inhalt_K7!WWO52,"   ",Inhalt_K7!WWP52)</f>
        <v xml:space="preserve">   </v>
      </c>
      <c r="WWO38" s="81" t="str">
        <f>CONCATENATE(Inhalt_K7!WWP52,"   ",Inhalt_K7!WWQ52)</f>
        <v xml:space="preserve">   </v>
      </c>
      <c r="WWP38" s="81" t="str">
        <f>CONCATENATE(Inhalt_K7!WWQ52,"   ",Inhalt_K7!WWR52)</f>
        <v xml:space="preserve">   </v>
      </c>
      <c r="WWQ38" s="81" t="str">
        <f>CONCATENATE(Inhalt_K7!WWR52,"   ",Inhalt_K7!WWS52)</f>
        <v xml:space="preserve">   </v>
      </c>
      <c r="WWR38" s="81" t="str">
        <f>CONCATENATE(Inhalt_K7!WWS52,"   ",Inhalt_K7!WWT52)</f>
        <v xml:space="preserve">   </v>
      </c>
      <c r="WWS38" s="81" t="str">
        <f>CONCATENATE(Inhalt_K7!WWT52,"   ",Inhalt_K7!WWU52)</f>
        <v xml:space="preserve">   </v>
      </c>
      <c r="WWT38" s="81" t="str">
        <f>CONCATENATE(Inhalt_K7!WWU52,"   ",Inhalt_K7!WWV52)</f>
        <v xml:space="preserve">   </v>
      </c>
      <c r="WWU38" s="81" t="str">
        <f>CONCATENATE(Inhalt_K7!WWV52,"   ",Inhalt_K7!WWW52)</f>
        <v xml:space="preserve">   </v>
      </c>
      <c r="WWV38" s="81" t="str">
        <f>CONCATENATE(Inhalt_K7!WWW52,"   ",Inhalt_K7!WWX52)</f>
        <v xml:space="preserve">   </v>
      </c>
      <c r="WWW38" s="81" t="str">
        <f>CONCATENATE(Inhalt_K7!WWX52,"   ",Inhalt_K7!WWY52)</f>
        <v xml:space="preserve">   </v>
      </c>
      <c r="WWX38" s="81" t="str">
        <f>CONCATENATE(Inhalt_K7!WWY52,"   ",Inhalt_K7!WWZ52)</f>
        <v xml:space="preserve">   </v>
      </c>
      <c r="WWY38" s="81" t="str">
        <f>CONCATENATE(Inhalt_K7!WWZ52,"   ",Inhalt_K7!WXA52)</f>
        <v xml:space="preserve">   </v>
      </c>
      <c r="WWZ38" s="81" t="str">
        <f>CONCATENATE(Inhalt_K7!WXA52,"   ",Inhalt_K7!WXB52)</f>
        <v xml:space="preserve">   </v>
      </c>
      <c r="WXA38" s="81" t="str">
        <f>CONCATENATE(Inhalt_K7!WXB52,"   ",Inhalt_K7!WXC52)</f>
        <v xml:space="preserve">   </v>
      </c>
      <c r="WXB38" s="81" t="str">
        <f>CONCATENATE(Inhalt_K7!WXC52,"   ",Inhalt_K7!WXD52)</f>
        <v xml:space="preserve">   </v>
      </c>
      <c r="WXC38" s="81" t="str">
        <f>CONCATENATE(Inhalt_K7!WXD52,"   ",Inhalt_K7!WXE52)</f>
        <v xml:space="preserve">   </v>
      </c>
      <c r="WXD38" s="81" t="str">
        <f>CONCATENATE(Inhalt_K7!WXE52,"   ",Inhalt_K7!WXF52)</f>
        <v xml:space="preserve">   </v>
      </c>
      <c r="WXE38" s="81" t="str">
        <f>CONCATENATE(Inhalt_K7!WXF52,"   ",Inhalt_K7!WXG52)</f>
        <v xml:space="preserve">   </v>
      </c>
      <c r="WXF38" s="81" t="str">
        <f>CONCATENATE(Inhalt_K7!WXG52,"   ",Inhalt_K7!WXH52)</f>
        <v xml:space="preserve">   </v>
      </c>
      <c r="WXG38" s="81" t="str">
        <f>CONCATENATE(Inhalt_K7!WXH52,"   ",Inhalt_K7!WXI52)</f>
        <v xml:space="preserve">   </v>
      </c>
      <c r="WXH38" s="81" t="str">
        <f>CONCATENATE(Inhalt_K7!WXI52,"   ",Inhalt_K7!WXJ52)</f>
        <v xml:space="preserve">   </v>
      </c>
      <c r="WXI38" s="81" t="str">
        <f>CONCATENATE(Inhalt_K7!WXJ52,"   ",Inhalt_K7!WXK52)</f>
        <v xml:space="preserve">   </v>
      </c>
      <c r="WXJ38" s="81" t="str">
        <f>CONCATENATE(Inhalt_K7!WXK52,"   ",Inhalt_K7!WXL52)</f>
        <v xml:space="preserve">   </v>
      </c>
      <c r="WXK38" s="81" t="str">
        <f>CONCATENATE(Inhalt_K7!WXL52,"   ",Inhalt_K7!WXM52)</f>
        <v xml:space="preserve">   </v>
      </c>
      <c r="WXL38" s="81" t="str">
        <f>CONCATENATE(Inhalt_K7!WXM52,"   ",Inhalt_K7!WXN52)</f>
        <v xml:space="preserve">   </v>
      </c>
      <c r="WXM38" s="81" t="str">
        <f>CONCATENATE(Inhalt_K7!WXN52,"   ",Inhalt_K7!WXO52)</f>
        <v xml:space="preserve">   </v>
      </c>
      <c r="WXN38" s="81" t="str">
        <f>CONCATENATE(Inhalt_K7!WXO52,"   ",Inhalt_K7!WXP52)</f>
        <v xml:space="preserve">   </v>
      </c>
      <c r="WXO38" s="81" t="str">
        <f>CONCATENATE(Inhalt_K7!WXP52,"   ",Inhalt_K7!WXQ52)</f>
        <v xml:space="preserve">   </v>
      </c>
      <c r="WXP38" s="81" t="str">
        <f>CONCATENATE(Inhalt_K7!WXQ52,"   ",Inhalt_K7!WXR52)</f>
        <v xml:space="preserve">   </v>
      </c>
      <c r="WXQ38" s="81" t="str">
        <f>CONCATENATE(Inhalt_K7!WXR52,"   ",Inhalt_K7!WXS52)</f>
        <v xml:space="preserve">   </v>
      </c>
      <c r="WXR38" s="81" t="str">
        <f>CONCATENATE(Inhalt_K7!WXS52,"   ",Inhalt_K7!WXT52)</f>
        <v xml:space="preserve">   </v>
      </c>
      <c r="WXS38" s="81" t="str">
        <f>CONCATENATE(Inhalt_K7!WXT52,"   ",Inhalt_K7!WXU52)</f>
        <v xml:space="preserve">   </v>
      </c>
      <c r="WXT38" s="81" t="str">
        <f>CONCATENATE(Inhalt_K7!WXU52,"   ",Inhalt_K7!WXV52)</f>
        <v xml:space="preserve">   </v>
      </c>
      <c r="WXU38" s="81" t="str">
        <f>CONCATENATE(Inhalt_K7!WXV52,"   ",Inhalt_K7!WXW52)</f>
        <v xml:space="preserve">   </v>
      </c>
      <c r="WXV38" s="81" t="str">
        <f>CONCATENATE(Inhalt_K7!WXW52,"   ",Inhalt_K7!WXX52)</f>
        <v xml:space="preserve">   </v>
      </c>
      <c r="WXW38" s="81" t="str">
        <f>CONCATENATE(Inhalt_K7!WXX52,"   ",Inhalt_K7!WXY52)</f>
        <v xml:space="preserve">   </v>
      </c>
      <c r="WXX38" s="81" t="str">
        <f>CONCATENATE(Inhalt_K7!WXY52,"   ",Inhalt_K7!WXZ52)</f>
        <v xml:space="preserve">   </v>
      </c>
      <c r="WXY38" s="81" t="str">
        <f>CONCATENATE(Inhalt_K7!WXZ52,"   ",Inhalt_K7!WYA52)</f>
        <v xml:space="preserve">   </v>
      </c>
      <c r="WXZ38" s="81" t="str">
        <f>CONCATENATE(Inhalt_K7!WYA52,"   ",Inhalt_K7!WYB52)</f>
        <v xml:space="preserve">   </v>
      </c>
      <c r="WYA38" s="81" t="str">
        <f>CONCATENATE(Inhalt_K7!WYB52,"   ",Inhalt_K7!WYC52)</f>
        <v xml:space="preserve">   </v>
      </c>
      <c r="WYB38" s="81" t="str">
        <f>CONCATENATE(Inhalt_K7!WYC52,"   ",Inhalt_K7!WYD52)</f>
        <v xml:space="preserve">   </v>
      </c>
      <c r="WYC38" s="81" t="str">
        <f>CONCATENATE(Inhalt_K7!WYD52,"   ",Inhalt_K7!WYE52)</f>
        <v xml:space="preserve">   </v>
      </c>
      <c r="WYD38" s="81" t="str">
        <f>CONCATENATE(Inhalt_K7!WYE52,"   ",Inhalt_K7!WYF52)</f>
        <v xml:space="preserve">   </v>
      </c>
      <c r="WYE38" s="81" t="str">
        <f>CONCATENATE(Inhalt_K7!WYF52,"   ",Inhalt_K7!WYG52)</f>
        <v xml:space="preserve">   </v>
      </c>
      <c r="WYF38" s="81" t="str">
        <f>CONCATENATE(Inhalt_K7!WYG52,"   ",Inhalt_K7!WYH52)</f>
        <v xml:space="preserve">   </v>
      </c>
      <c r="WYG38" s="81" t="str">
        <f>CONCATENATE(Inhalt_K7!WYH52,"   ",Inhalt_K7!WYI52)</f>
        <v xml:space="preserve">   </v>
      </c>
      <c r="WYH38" s="81" t="str">
        <f>CONCATENATE(Inhalt_K7!WYI52,"   ",Inhalt_K7!WYJ52)</f>
        <v xml:space="preserve">   </v>
      </c>
      <c r="WYI38" s="81" t="str">
        <f>CONCATENATE(Inhalt_K7!WYJ52,"   ",Inhalt_K7!WYK52)</f>
        <v xml:space="preserve">   </v>
      </c>
      <c r="WYJ38" s="81" t="str">
        <f>CONCATENATE(Inhalt_K7!WYK52,"   ",Inhalt_K7!WYL52)</f>
        <v xml:space="preserve">   </v>
      </c>
      <c r="WYK38" s="81" t="str">
        <f>CONCATENATE(Inhalt_K7!WYL52,"   ",Inhalt_K7!WYM52)</f>
        <v xml:space="preserve">   </v>
      </c>
      <c r="WYL38" s="81" t="str">
        <f>CONCATENATE(Inhalt_K7!WYM52,"   ",Inhalt_K7!WYN52)</f>
        <v xml:space="preserve">   </v>
      </c>
      <c r="WYM38" s="81" t="str">
        <f>CONCATENATE(Inhalt_K7!WYN52,"   ",Inhalt_K7!WYO52)</f>
        <v xml:space="preserve">   </v>
      </c>
      <c r="WYN38" s="81" t="str">
        <f>CONCATENATE(Inhalt_K7!WYO52,"   ",Inhalt_K7!WYP52)</f>
        <v xml:space="preserve">   </v>
      </c>
      <c r="WYO38" s="81" t="str">
        <f>CONCATENATE(Inhalt_K7!WYP52,"   ",Inhalt_K7!WYQ52)</f>
        <v xml:space="preserve">   </v>
      </c>
      <c r="WYP38" s="81" t="str">
        <f>CONCATENATE(Inhalt_K7!WYQ52,"   ",Inhalt_K7!WYR52)</f>
        <v xml:space="preserve">   </v>
      </c>
      <c r="WYQ38" s="81" t="str">
        <f>CONCATENATE(Inhalt_K7!WYR52,"   ",Inhalt_K7!WYS52)</f>
        <v xml:space="preserve">   </v>
      </c>
      <c r="WYR38" s="81" t="str">
        <f>CONCATENATE(Inhalt_K7!WYS52,"   ",Inhalt_K7!WYT52)</f>
        <v xml:space="preserve">   </v>
      </c>
      <c r="WYS38" s="81" t="str">
        <f>CONCATENATE(Inhalt_K7!WYT52,"   ",Inhalt_K7!WYU52)</f>
        <v xml:space="preserve">   </v>
      </c>
      <c r="WYT38" s="81" t="str">
        <f>CONCATENATE(Inhalt_K7!WYU52,"   ",Inhalt_K7!WYV52)</f>
        <v xml:space="preserve">   </v>
      </c>
      <c r="WYU38" s="81" t="str">
        <f>CONCATENATE(Inhalt_K7!WYV52,"   ",Inhalt_K7!WYW52)</f>
        <v xml:space="preserve">   </v>
      </c>
      <c r="WYV38" s="81" t="str">
        <f>CONCATENATE(Inhalt_K7!WYW52,"   ",Inhalt_K7!WYX52)</f>
        <v xml:space="preserve">   </v>
      </c>
      <c r="WYW38" s="81" t="str">
        <f>CONCATENATE(Inhalt_K7!WYX52,"   ",Inhalt_K7!WYY52)</f>
        <v xml:space="preserve">   </v>
      </c>
      <c r="WYX38" s="81" t="str">
        <f>CONCATENATE(Inhalt_K7!WYY52,"   ",Inhalt_K7!WYZ52)</f>
        <v xml:space="preserve">   </v>
      </c>
      <c r="WYY38" s="81" t="str">
        <f>CONCATENATE(Inhalt_K7!WYZ52,"   ",Inhalt_K7!WZA52)</f>
        <v xml:space="preserve">   </v>
      </c>
      <c r="WYZ38" s="81" t="str">
        <f>CONCATENATE(Inhalt_K7!WZA52,"   ",Inhalt_K7!WZB52)</f>
        <v xml:space="preserve">   </v>
      </c>
      <c r="WZA38" s="81" t="str">
        <f>CONCATENATE(Inhalt_K7!WZB52,"   ",Inhalt_K7!WZC52)</f>
        <v xml:space="preserve">   </v>
      </c>
      <c r="WZB38" s="81" t="str">
        <f>CONCATENATE(Inhalt_K7!WZC52,"   ",Inhalt_K7!WZD52)</f>
        <v xml:space="preserve">   </v>
      </c>
      <c r="WZC38" s="81" t="str">
        <f>CONCATENATE(Inhalt_K7!WZD52,"   ",Inhalt_K7!WZE52)</f>
        <v xml:space="preserve">   </v>
      </c>
      <c r="WZD38" s="81" t="str">
        <f>CONCATENATE(Inhalt_K7!WZE52,"   ",Inhalt_K7!WZF52)</f>
        <v xml:space="preserve">   </v>
      </c>
      <c r="WZE38" s="81" t="str">
        <f>CONCATENATE(Inhalt_K7!WZF52,"   ",Inhalt_K7!WZG52)</f>
        <v xml:space="preserve">   </v>
      </c>
      <c r="WZF38" s="81" t="str">
        <f>CONCATENATE(Inhalt_K7!WZG52,"   ",Inhalt_K7!WZH52)</f>
        <v xml:space="preserve">   </v>
      </c>
      <c r="WZG38" s="81" t="str">
        <f>CONCATENATE(Inhalt_K7!WZH52,"   ",Inhalt_K7!WZI52)</f>
        <v xml:space="preserve">   </v>
      </c>
      <c r="WZH38" s="81" t="str">
        <f>CONCATENATE(Inhalt_K7!WZI52,"   ",Inhalt_K7!WZJ52)</f>
        <v xml:space="preserve">   </v>
      </c>
      <c r="WZI38" s="81" t="str">
        <f>CONCATENATE(Inhalt_K7!WZJ52,"   ",Inhalt_K7!WZK52)</f>
        <v xml:space="preserve">   </v>
      </c>
      <c r="WZJ38" s="81" t="str">
        <f>CONCATENATE(Inhalt_K7!WZK52,"   ",Inhalt_K7!WZL52)</f>
        <v xml:space="preserve">   </v>
      </c>
      <c r="WZK38" s="81" t="str">
        <f>CONCATENATE(Inhalt_K7!WZL52,"   ",Inhalt_K7!WZM52)</f>
        <v xml:space="preserve">   </v>
      </c>
      <c r="WZL38" s="81" t="str">
        <f>CONCATENATE(Inhalt_K7!WZM52,"   ",Inhalt_K7!WZN52)</f>
        <v xml:space="preserve">   </v>
      </c>
      <c r="WZM38" s="81" t="str">
        <f>CONCATENATE(Inhalt_K7!WZN52,"   ",Inhalt_K7!WZO52)</f>
        <v xml:space="preserve">   </v>
      </c>
      <c r="WZN38" s="81" t="str">
        <f>CONCATENATE(Inhalt_K7!WZO52,"   ",Inhalt_K7!WZP52)</f>
        <v xml:space="preserve">   </v>
      </c>
      <c r="WZO38" s="81" t="str">
        <f>CONCATENATE(Inhalt_K7!WZP52,"   ",Inhalt_K7!WZQ52)</f>
        <v xml:space="preserve">   </v>
      </c>
      <c r="WZP38" s="81" t="str">
        <f>CONCATENATE(Inhalt_K7!WZQ52,"   ",Inhalt_K7!WZR52)</f>
        <v xml:space="preserve">   </v>
      </c>
      <c r="WZQ38" s="81" t="str">
        <f>CONCATENATE(Inhalt_K7!WZR52,"   ",Inhalt_K7!WZS52)</f>
        <v xml:space="preserve">   </v>
      </c>
      <c r="WZR38" s="81" t="str">
        <f>CONCATENATE(Inhalt_K7!WZS52,"   ",Inhalt_K7!WZT52)</f>
        <v xml:space="preserve">   </v>
      </c>
      <c r="WZS38" s="81" t="str">
        <f>CONCATENATE(Inhalt_K7!WZT52,"   ",Inhalt_K7!WZU52)</f>
        <v xml:space="preserve">   </v>
      </c>
      <c r="WZT38" s="81" t="str">
        <f>CONCATENATE(Inhalt_K7!WZU52,"   ",Inhalt_K7!WZV52)</f>
        <v xml:space="preserve">   </v>
      </c>
      <c r="WZU38" s="81" t="str">
        <f>CONCATENATE(Inhalt_K7!WZV52,"   ",Inhalt_K7!WZW52)</f>
        <v xml:space="preserve">   </v>
      </c>
      <c r="WZV38" s="81" t="str">
        <f>CONCATENATE(Inhalt_K7!WZW52,"   ",Inhalt_K7!WZX52)</f>
        <v xml:space="preserve">   </v>
      </c>
      <c r="WZW38" s="81" t="str">
        <f>CONCATENATE(Inhalt_K7!WZX52,"   ",Inhalt_K7!WZY52)</f>
        <v xml:space="preserve">   </v>
      </c>
      <c r="WZX38" s="81" t="str">
        <f>CONCATENATE(Inhalt_K7!WZY52,"   ",Inhalt_K7!WZZ52)</f>
        <v xml:space="preserve">   </v>
      </c>
      <c r="WZY38" s="81" t="str">
        <f>CONCATENATE(Inhalt_K7!WZZ52,"   ",Inhalt_K7!XAA52)</f>
        <v xml:space="preserve">   </v>
      </c>
      <c r="WZZ38" s="81" t="str">
        <f>CONCATENATE(Inhalt_K7!XAA52,"   ",Inhalt_K7!XAB52)</f>
        <v xml:space="preserve">   </v>
      </c>
      <c r="XAA38" s="81" t="str">
        <f>CONCATENATE(Inhalt_K7!XAB52,"   ",Inhalt_K7!XAC52)</f>
        <v xml:space="preserve">   </v>
      </c>
      <c r="XAB38" s="81" t="str">
        <f>CONCATENATE(Inhalt_K7!XAC52,"   ",Inhalt_K7!XAD52)</f>
        <v xml:space="preserve">   </v>
      </c>
      <c r="XAC38" s="81" t="str">
        <f>CONCATENATE(Inhalt_K7!XAD52,"   ",Inhalt_K7!XAE52)</f>
        <v xml:space="preserve">   </v>
      </c>
      <c r="XAD38" s="81" t="str">
        <f>CONCATENATE(Inhalt_K7!XAE52,"   ",Inhalt_K7!XAF52)</f>
        <v xml:space="preserve">   </v>
      </c>
      <c r="XAE38" s="81" t="str">
        <f>CONCATENATE(Inhalt_K7!XAF52,"   ",Inhalt_K7!XAG52)</f>
        <v xml:space="preserve">   </v>
      </c>
      <c r="XAF38" s="81" t="str">
        <f>CONCATENATE(Inhalt_K7!XAG52,"   ",Inhalt_K7!XAH52)</f>
        <v xml:space="preserve">   </v>
      </c>
      <c r="XAG38" s="81" t="str">
        <f>CONCATENATE(Inhalt_K7!XAH52,"   ",Inhalt_K7!XAI52)</f>
        <v xml:space="preserve">   </v>
      </c>
      <c r="XAH38" s="81" t="str">
        <f>CONCATENATE(Inhalt_K7!XAI52,"   ",Inhalt_K7!XAJ52)</f>
        <v xml:space="preserve">   </v>
      </c>
      <c r="XAI38" s="81" t="str">
        <f>CONCATENATE(Inhalt_K7!XAJ52,"   ",Inhalt_K7!XAK52)</f>
        <v xml:space="preserve">   </v>
      </c>
      <c r="XAJ38" s="81" t="str">
        <f>CONCATENATE(Inhalt_K7!XAK52,"   ",Inhalt_K7!XAL52)</f>
        <v xml:space="preserve">   </v>
      </c>
      <c r="XAK38" s="81" t="str">
        <f>CONCATENATE(Inhalt_K7!XAL52,"   ",Inhalt_K7!XAM52)</f>
        <v xml:space="preserve">   </v>
      </c>
      <c r="XAL38" s="81" t="str">
        <f>CONCATENATE(Inhalt_K7!XAM52,"   ",Inhalt_K7!XAN52)</f>
        <v xml:space="preserve">   </v>
      </c>
      <c r="XAM38" s="81" t="str">
        <f>CONCATENATE(Inhalt_K7!XAN52,"   ",Inhalt_K7!XAO52)</f>
        <v xml:space="preserve">   </v>
      </c>
      <c r="XAN38" s="81" t="str">
        <f>CONCATENATE(Inhalt_K7!XAO52,"   ",Inhalt_K7!XAP52)</f>
        <v xml:space="preserve">   </v>
      </c>
      <c r="XAO38" s="81" t="str">
        <f>CONCATENATE(Inhalt_K7!XAP52,"   ",Inhalt_K7!XAQ52)</f>
        <v xml:space="preserve">   </v>
      </c>
      <c r="XAP38" s="81" t="str">
        <f>CONCATENATE(Inhalt_K7!XAQ52,"   ",Inhalt_K7!XAR52)</f>
        <v xml:space="preserve">   </v>
      </c>
      <c r="XAQ38" s="81" t="str">
        <f>CONCATENATE(Inhalt_K7!XAR52,"   ",Inhalt_K7!XAS52)</f>
        <v xml:space="preserve">   </v>
      </c>
      <c r="XAR38" s="81" t="str">
        <f>CONCATENATE(Inhalt_K7!XAS52,"   ",Inhalt_K7!XAT52)</f>
        <v xml:space="preserve">   </v>
      </c>
      <c r="XAS38" s="81" t="str">
        <f>CONCATENATE(Inhalt_K7!XAT52,"   ",Inhalt_K7!XAU52)</f>
        <v xml:space="preserve">   </v>
      </c>
      <c r="XAT38" s="81" t="str">
        <f>CONCATENATE(Inhalt_K7!XAU52,"   ",Inhalt_K7!XAV52)</f>
        <v xml:space="preserve">   </v>
      </c>
      <c r="XAU38" s="81" t="str">
        <f>CONCATENATE(Inhalt_K7!XAV52,"   ",Inhalt_K7!XAW52)</f>
        <v xml:space="preserve">   </v>
      </c>
      <c r="XAV38" s="81" t="str">
        <f>CONCATENATE(Inhalt_K7!XAW52,"   ",Inhalt_K7!XAX52)</f>
        <v xml:space="preserve">   </v>
      </c>
      <c r="XAW38" s="81" t="str">
        <f>CONCATENATE(Inhalt_K7!XAX52,"   ",Inhalt_K7!XAY52)</f>
        <v xml:space="preserve">   </v>
      </c>
      <c r="XAX38" s="81" t="str">
        <f>CONCATENATE(Inhalt_K7!XAY52,"   ",Inhalt_K7!XAZ52)</f>
        <v xml:space="preserve">   </v>
      </c>
      <c r="XAY38" s="81" t="str">
        <f>CONCATENATE(Inhalt_K7!XAZ52,"   ",Inhalt_K7!XBA52)</f>
        <v xml:space="preserve">   </v>
      </c>
      <c r="XAZ38" s="81" t="str">
        <f>CONCATENATE(Inhalt_K7!XBA52,"   ",Inhalt_K7!XBB52)</f>
        <v xml:space="preserve">   </v>
      </c>
      <c r="XBA38" s="81" t="str">
        <f>CONCATENATE(Inhalt_K7!XBB52,"   ",Inhalt_K7!XBC52)</f>
        <v xml:space="preserve">   </v>
      </c>
      <c r="XBB38" s="81" t="str">
        <f>CONCATENATE(Inhalt_K7!XBC52,"   ",Inhalt_K7!XBD52)</f>
        <v xml:space="preserve">   </v>
      </c>
      <c r="XBC38" s="81" t="str">
        <f>CONCATENATE(Inhalt_K7!XBD52,"   ",Inhalt_K7!XBE52)</f>
        <v xml:space="preserve">   </v>
      </c>
      <c r="XBD38" s="81" t="str">
        <f>CONCATENATE(Inhalt_K7!XBE52,"   ",Inhalt_K7!XBF52)</f>
        <v xml:space="preserve">   </v>
      </c>
      <c r="XBE38" s="81" t="str">
        <f>CONCATENATE(Inhalt_K7!XBF52,"   ",Inhalt_K7!XBG52)</f>
        <v xml:space="preserve">   </v>
      </c>
      <c r="XBF38" s="81" t="str">
        <f>CONCATENATE(Inhalt_K7!XBG52,"   ",Inhalt_K7!XBH52)</f>
        <v xml:space="preserve">   </v>
      </c>
      <c r="XBG38" s="81" t="str">
        <f>CONCATENATE(Inhalt_K7!XBH52,"   ",Inhalt_K7!XBI52)</f>
        <v xml:space="preserve">   </v>
      </c>
      <c r="XBH38" s="81" t="str">
        <f>CONCATENATE(Inhalt_K7!XBI52,"   ",Inhalt_K7!XBJ52)</f>
        <v xml:space="preserve">   </v>
      </c>
      <c r="XBI38" s="81" t="str">
        <f>CONCATENATE(Inhalt_K7!XBJ52,"   ",Inhalt_K7!XBK52)</f>
        <v xml:space="preserve">   </v>
      </c>
      <c r="XBJ38" s="81" t="str">
        <f>CONCATENATE(Inhalt_K7!XBK52,"   ",Inhalt_K7!XBL52)</f>
        <v xml:space="preserve">   </v>
      </c>
      <c r="XBK38" s="81" t="str">
        <f>CONCATENATE(Inhalt_K7!XBL52,"   ",Inhalt_K7!XBM52)</f>
        <v xml:space="preserve">   </v>
      </c>
      <c r="XBL38" s="81" t="str">
        <f>CONCATENATE(Inhalt_K7!XBM52,"   ",Inhalt_K7!XBN52)</f>
        <v xml:space="preserve">   </v>
      </c>
      <c r="XBM38" s="81" t="str">
        <f>CONCATENATE(Inhalt_K7!XBN52,"   ",Inhalt_K7!XBO52)</f>
        <v xml:space="preserve">   </v>
      </c>
      <c r="XBN38" s="81" t="str">
        <f>CONCATENATE(Inhalt_K7!XBO52,"   ",Inhalt_K7!XBP52)</f>
        <v xml:space="preserve">   </v>
      </c>
      <c r="XBO38" s="81" t="str">
        <f>CONCATENATE(Inhalt_K7!XBP52,"   ",Inhalt_K7!XBQ52)</f>
        <v xml:space="preserve">   </v>
      </c>
      <c r="XBP38" s="81" t="str">
        <f>CONCATENATE(Inhalt_K7!XBQ52,"   ",Inhalt_K7!XBR52)</f>
        <v xml:space="preserve">   </v>
      </c>
      <c r="XBQ38" s="81" t="str">
        <f>CONCATENATE(Inhalt_K7!XBR52,"   ",Inhalt_K7!XBS52)</f>
        <v xml:space="preserve">   </v>
      </c>
      <c r="XBR38" s="81" t="str">
        <f>CONCATENATE(Inhalt_K7!XBS52,"   ",Inhalt_K7!XBT52)</f>
        <v xml:space="preserve">   </v>
      </c>
      <c r="XBS38" s="81" t="str">
        <f>CONCATENATE(Inhalt_K7!XBT52,"   ",Inhalt_K7!XBU52)</f>
        <v xml:space="preserve">   </v>
      </c>
      <c r="XBT38" s="81" t="str">
        <f>CONCATENATE(Inhalt_K7!XBU52,"   ",Inhalt_K7!XBV52)</f>
        <v xml:space="preserve">   </v>
      </c>
      <c r="XBU38" s="81" t="str">
        <f>CONCATENATE(Inhalt_K7!XBV52,"   ",Inhalt_K7!XBW52)</f>
        <v xml:space="preserve">   </v>
      </c>
      <c r="XBV38" s="81" t="str">
        <f>CONCATENATE(Inhalt_K7!XBW52,"   ",Inhalt_K7!XBX52)</f>
        <v xml:space="preserve">   </v>
      </c>
      <c r="XBW38" s="81" t="str">
        <f>CONCATENATE(Inhalt_K7!XBX52,"   ",Inhalt_K7!XBY52)</f>
        <v xml:space="preserve">   </v>
      </c>
      <c r="XBX38" s="81" t="str">
        <f>CONCATENATE(Inhalt_K7!XBY52,"   ",Inhalt_K7!XBZ52)</f>
        <v xml:space="preserve">   </v>
      </c>
      <c r="XBY38" s="81" t="str">
        <f>CONCATENATE(Inhalt_K7!XBZ52,"   ",Inhalt_K7!XCA52)</f>
        <v xml:space="preserve">   </v>
      </c>
      <c r="XBZ38" s="81" t="str">
        <f>CONCATENATE(Inhalt_K7!XCA52,"   ",Inhalt_K7!XCB52)</f>
        <v xml:space="preserve">   </v>
      </c>
      <c r="XCA38" s="81" t="str">
        <f>CONCATENATE(Inhalt_K7!XCB52,"   ",Inhalt_K7!XCC52)</f>
        <v xml:space="preserve">   </v>
      </c>
      <c r="XCB38" s="81" t="str">
        <f>CONCATENATE(Inhalt_K7!XCC52,"   ",Inhalt_K7!XCD52)</f>
        <v xml:space="preserve">   </v>
      </c>
      <c r="XCC38" s="81" t="str">
        <f>CONCATENATE(Inhalt_K7!XCD52,"   ",Inhalt_K7!XCE52)</f>
        <v xml:space="preserve">   </v>
      </c>
      <c r="XCD38" s="81" t="str">
        <f>CONCATENATE(Inhalt_K7!XCE52,"   ",Inhalt_K7!XCF52)</f>
        <v xml:space="preserve">   </v>
      </c>
      <c r="XCE38" s="81" t="str">
        <f>CONCATENATE(Inhalt_K7!XCF52,"   ",Inhalt_K7!XCG52)</f>
        <v xml:space="preserve">   </v>
      </c>
      <c r="XCF38" s="81" t="str">
        <f>CONCATENATE(Inhalt_K7!XCG52,"   ",Inhalt_K7!XCH52)</f>
        <v xml:space="preserve">   </v>
      </c>
      <c r="XCG38" s="81" t="str">
        <f>CONCATENATE(Inhalt_K7!XCH52,"   ",Inhalt_K7!XCI52)</f>
        <v xml:space="preserve">   </v>
      </c>
      <c r="XCH38" s="81" t="str">
        <f>CONCATENATE(Inhalt_K7!XCI52,"   ",Inhalt_K7!XCJ52)</f>
        <v xml:space="preserve">   </v>
      </c>
      <c r="XCI38" s="81" t="str">
        <f>CONCATENATE(Inhalt_K7!XCJ52,"   ",Inhalt_K7!XCK52)</f>
        <v xml:space="preserve">   </v>
      </c>
      <c r="XCJ38" s="81" t="str">
        <f>CONCATENATE(Inhalt_K7!XCK52,"   ",Inhalt_K7!XCL52)</f>
        <v xml:space="preserve">   </v>
      </c>
      <c r="XCK38" s="81" t="str">
        <f>CONCATENATE(Inhalt_K7!XCL52,"   ",Inhalt_K7!XCM52)</f>
        <v xml:space="preserve">   </v>
      </c>
      <c r="XCL38" s="81" t="str">
        <f>CONCATENATE(Inhalt_K7!XCM52,"   ",Inhalt_K7!XCN52)</f>
        <v xml:space="preserve">   </v>
      </c>
      <c r="XCM38" s="81" t="str">
        <f>CONCATENATE(Inhalt_K7!XCN52,"   ",Inhalt_K7!XCO52)</f>
        <v xml:space="preserve">   </v>
      </c>
      <c r="XCN38" s="81" t="str">
        <f>CONCATENATE(Inhalt_K7!XCO52,"   ",Inhalt_K7!XCP52)</f>
        <v xml:space="preserve">   </v>
      </c>
      <c r="XCO38" s="81" t="str">
        <f>CONCATENATE(Inhalt_K7!XCP52,"   ",Inhalt_K7!XCQ52)</f>
        <v xml:space="preserve">   </v>
      </c>
      <c r="XCP38" s="81" t="str">
        <f>CONCATENATE(Inhalt_K7!XCQ52,"   ",Inhalt_K7!XCR52)</f>
        <v xml:space="preserve">   </v>
      </c>
      <c r="XCQ38" s="81" t="str">
        <f>CONCATENATE(Inhalt_K7!XCR52,"   ",Inhalt_K7!XCS52)</f>
        <v xml:space="preserve">   </v>
      </c>
      <c r="XCR38" s="81" t="str">
        <f>CONCATENATE(Inhalt_K7!XCS52,"   ",Inhalt_K7!XCT52)</f>
        <v xml:space="preserve">   </v>
      </c>
      <c r="XCS38" s="81" t="str">
        <f>CONCATENATE(Inhalt_K7!XCT52,"   ",Inhalt_K7!XCU52)</f>
        <v xml:space="preserve">   </v>
      </c>
      <c r="XCT38" s="81" t="str">
        <f>CONCATENATE(Inhalt_K7!XCU52,"   ",Inhalt_K7!XCV52)</f>
        <v xml:space="preserve">   </v>
      </c>
      <c r="XCU38" s="81" t="str">
        <f>CONCATENATE(Inhalt_K7!XCV52,"   ",Inhalt_K7!XCW52)</f>
        <v xml:space="preserve">   </v>
      </c>
      <c r="XCV38" s="81" t="str">
        <f>CONCATENATE(Inhalt_K7!XCW52,"   ",Inhalt_K7!XCX52)</f>
        <v xml:space="preserve">   </v>
      </c>
      <c r="XCW38" s="81" t="str">
        <f>CONCATENATE(Inhalt_K7!XCX52,"   ",Inhalt_K7!XCY52)</f>
        <v xml:space="preserve">   </v>
      </c>
      <c r="XCX38" s="81" t="str">
        <f>CONCATENATE(Inhalt_K7!XCY52,"   ",Inhalt_K7!XCZ52)</f>
        <v xml:space="preserve">   </v>
      </c>
      <c r="XCY38" s="81" t="str">
        <f>CONCATENATE(Inhalt_K7!XCZ52,"   ",Inhalt_K7!XDA52)</f>
        <v xml:space="preserve">   </v>
      </c>
      <c r="XCZ38" s="81" t="str">
        <f>CONCATENATE(Inhalt_K7!XDA52,"   ",Inhalt_K7!XDB52)</f>
        <v xml:space="preserve">   </v>
      </c>
      <c r="XDA38" s="81" t="str">
        <f>CONCATENATE(Inhalt_K7!XDB52,"   ",Inhalt_K7!XDC52)</f>
        <v xml:space="preserve">   </v>
      </c>
      <c r="XDB38" s="81" t="str">
        <f>CONCATENATE(Inhalt_K7!XDC52,"   ",Inhalt_K7!XDD52)</f>
        <v xml:space="preserve">   </v>
      </c>
      <c r="XDC38" s="81" t="str">
        <f>CONCATENATE(Inhalt_K7!XDD52,"   ",Inhalt_K7!XDE52)</f>
        <v xml:space="preserve">   </v>
      </c>
      <c r="XDD38" s="81" t="str">
        <f>CONCATENATE(Inhalt_K7!XDE52,"   ",Inhalt_K7!XDF52)</f>
        <v xml:space="preserve">   </v>
      </c>
      <c r="XDE38" s="81" t="str">
        <f>CONCATENATE(Inhalt_K7!XDF52,"   ",Inhalt_K7!XDG52)</f>
        <v xml:space="preserve">   </v>
      </c>
      <c r="XDF38" s="81" t="str">
        <f>CONCATENATE(Inhalt_K7!XDG52,"   ",Inhalt_K7!XDH52)</f>
        <v xml:space="preserve">   </v>
      </c>
      <c r="XDG38" s="81" t="str">
        <f>CONCATENATE(Inhalt_K7!XDH52,"   ",Inhalt_K7!XDI52)</f>
        <v xml:space="preserve">   </v>
      </c>
      <c r="XDH38" s="81" t="str">
        <f>CONCATENATE(Inhalt_K7!XDI52,"   ",Inhalt_K7!XDJ52)</f>
        <v xml:space="preserve">   </v>
      </c>
      <c r="XDI38" s="81" t="str">
        <f>CONCATENATE(Inhalt_K7!XDJ52,"   ",Inhalt_K7!XDK52)</f>
        <v xml:space="preserve">   </v>
      </c>
      <c r="XDJ38" s="81" t="str">
        <f>CONCATENATE(Inhalt_K7!XDK52,"   ",Inhalt_K7!XDL52)</f>
        <v xml:space="preserve">   </v>
      </c>
      <c r="XDK38" s="81" t="str">
        <f>CONCATENATE(Inhalt_K7!XDL52,"   ",Inhalt_K7!XDM52)</f>
        <v xml:space="preserve">   </v>
      </c>
      <c r="XDL38" s="81" t="str">
        <f>CONCATENATE(Inhalt_K7!XDM52,"   ",Inhalt_K7!XDN52)</f>
        <v xml:space="preserve">   </v>
      </c>
      <c r="XDM38" s="81" t="str">
        <f>CONCATENATE(Inhalt_K7!XDN52,"   ",Inhalt_K7!XDO52)</f>
        <v xml:space="preserve">   </v>
      </c>
      <c r="XDN38" s="81" t="str">
        <f>CONCATENATE(Inhalt_K7!XDO52,"   ",Inhalt_K7!XDP52)</f>
        <v xml:space="preserve">   </v>
      </c>
      <c r="XDO38" s="81" t="str">
        <f>CONCATENATE(Inhalt_K7!XDP52,"   ",Inhalt_K7!XDQ52)</f>
        <v xml:space="preserve">   </v>
      </c>
      <c r="XDP38" s="81" t="str">
        <f>CONCATENATE(Inhalt_K7!XDQ52,"   ",Inhalt_K7!XDR52)</f>
        <v xml:space="preserve">   </v>
      </c>
      <c r="XDQ38" s="81" t="str">
        <f>CONCATENATE(Inhalt_K7!XDR52,"   ",Inhalt_K7!XDS52)</f>
        <v xml:space="preserve">   </v>
      </c>
      <c r="XDR38" s="81" t="str">
        <f>CONCATENATE(Inhalt_K7!XDS52,"   ",Inhalt_K7!XDT52)</f>
        <v xml:space="preserve">   </v>
      </c>
      <c r="XDS38" s="81" t="str">
        <f>CONCATENATE(Inhalt_K7!XDT52,"   ",Inhalt_K7!XDU52)</f>
        <v xml:space="preserve">   </v>
      </c>
      <c r="XDT38" s="81" t="str">
        <f>CONCATENATE(Inhalt_K7!XDU52,"   ",Inhalt_K7!XDV52)</f>
        <v xml:space="preserve">   </v>
      </c>
      <c r="XDU38" s="81" t="str">
        <f>CONCATENATE(Inhalt_K7!XDV52,"   ",Inhalt_K7!XDW52)</f>
        <v xml:space="preserve">   </v>
      </c>
      <c r="XDV38" s="81" t="str">
        <f>CONCATENATE(Inhalt_K7!XDW52,"   ",Inhalt_K7!XDX52)</f>
        <v xml:space="preserve">   </v>
      </c>
      <c r="XDW38" s="81" t="str">
        <f>CONCATENATE(Inhalt_K7!XDX52,"   ",Inhalt_K7!XDY52)</f>
        <v xml:space="preserve">   </v>
      </c>
      <c r="XDX38" s="81" t="str">
        <f>CONCATENATE(Inhalt_K7!XDY52,"   ",Inhalt_K7!XDZ52)</f>
        <v xml:space="preserve">   </v>
      </c>
      <c r="XDY38" s="81" t="str">
        <f>CONCATENATE(Inhalt_K7!XDZ52,"   ",Inhalt_K7!XEA52)</f>
        <v xml:space="preserve">   </v>
      </c>
      <c r="XDZ38" s="81" t="str">
        <f>CONCATENATE(Inhalt_K7!XEA52,"   ",Inhalt_K7!XEB52)</f>
        <v xml:space="preserve">   </v>
      </c>
      <c r="XEA38" s="81" t="str">
        <f>CONCATENATE(Inhalt_K7!XEB52,"   ",Inhalt_K7!XEC52)</f>
        <v xml:space="preserve">   </v>
      </c>
      <c r="XEB38" s="81" t="str">
        <f>CONCATENATE(Inhalt_K7!XEC52,"   ",Inhalt_K7!XED52)</f>
        <v xml:space="preserve">   </v>
      </c>
      <c r="XEC38" s="81" t="str">
        <f>CONCATENATE(Inhalt_K7!XED52,"   ",Inhalt_K7!XEE52)</f>
        <v xml:space="preserve">   </v>
      </c>
      <c r="XED38" s="81" t="str">
        <f>CONCATENATE(Inhalt_K7!XEE52,"   ",Inhalt_K7!XEF52)</f>
        <v xml:space="preserve">   </v>
      </c>
      <c r="XEE38" s="81" t="str">
        <f>CONCATENATE(Inhalt_K7!XEF52,"   ",Inhalt_K7!XEG52)</f>
        <v xml:space="preserve">   </v>
      </c>
      <c r="XEF38" s="81" t="str">
        <f>CONCATENATE(Inhalt_K7!XEG52,"   ",Inhalt_K7!XEH52)</f>
        <v xml:space="preserve">   </v>
      </c>
      <c r="XEG38" s="81" t="str">
        <f>CONCATENATE(Inhalt_K7!XEH52,"   ",Inhalt_K7!XEI52)</f>
        <v xml:space="preserve">   </v>
      </c>
      <c r="XEH38" s="81" t="str">
        <f>CONCATENATE(Inhalt_K7!XEI52,"   ",Inhalt_K7!XEJ52)</f>
        <v xml:space="preserve">   </v>
      </c>
      <c r="XEI38" s="81" t="str">
        <f>CONCATENATE(Inhalt_K7!XEJ52,"   ",Inhalt_K7!XEK52)</f>
        <v xml:space="preserve">   </v>
      </c>
      <c r="XEJ38" s="81" t="str">
        <f>CONCATENATE(Inhalt_K7!XEK52,"   ",Inhalt_K7!XEL52)</f>
        <v xml:space="preserve">   </v>
      </c>
      <c r="XEK38" s="81" t="str">
        <f>CONCATENATE(Inhalt_K7!XEL52,"   ",Inhalt_K7!XEM52)</f>
        <v xml:space="preserve">   </v>
      </c>
      <c r="XEL38" s="81" t="str">
        <f>CONCATENATE(Inhalt_K7!XEM52,"   ",Inhalt_K7!XEN52)</f>
        <v xml:space="preserve">   </v>
      </c>
      <c r="XEM38" s="81" t="str">
        <f>CONCATENATE(Inhalt_K7!XEN52,"   ",Inhalt_K7!XEO52)</f>
        <v xml:space="preserve">   </v>
      </c>
      <c r="XEN38" s="81" t="str">
        <f>CONCATENATE(Inhalt_K7!XEO52,"   ",Inhalt_K7!XEP52)</f>
        <v xml:space="preserve">   </v>
      </c>
      <c r="XEO38" s="81" t="str">
        <f>CONCATENATE(Inhalt_K7!XEP52,"   ",Inhalt_K7!XEQ52)</f>
        <v xml:space="preserve">   </v>
      </c>
      <c r="XEP38" s="81" t="str">
        <f>CONCATENATE(Inhalt_K7!XEQ52,"   ",Inhalt_K7!XER52)</f>
        <v xml:space="preserve">   </v>
      </c>
      <c r="XEQ38" s="81" t="str">
        <f>CONCATENATE(Inhalt_K7!XER52,"   ",Inhalt_K7!XES52)</f>
        <v xml:space="preserve">   </v>
      </c>
      <c r="XER38" s="81" t="str">
        <f>CONCATENATE(Inhalt_K7!XES52,"   ",Inhalt_K7!XET52)</f>
        <v xml:space="preserve">   </v>
      </c>
      <c r="XES38" s="81" t="str">
        <f>CONCATENATE(Inhalt_K7!XET52,"   ",Inhalt_K7!XEU52)</f>
        <v xml:space="preserve">   </v>
      </c>
      <c r="XET38" s="81" t="str">
        <f>CONCATENATE(Inhalt_K7!XEU52,"   ",Inhalt_K7!XEV52)</f>
        <v xml:space="preserve">   </v>
      </c>
      <c r="XEU38" s="81" t="str">
        <f>CONCATENATE(Inhalt_K7!XEV52,"   ",Inhalt_K7!XEW52)</f>
        <v xml:space="preserve">   </v>
      </c>
      <c r="XEV38" s="81" t="str">
        <f>CONCATENATE(Inhalt_K7!XEW52,"   ",Inhalt_K7!XEX52)</f>
        <v xml:space="preserve">   </v>
      </c>
      <c r="XEW38" s="81" t="str">
        <f>CONCATENATE(Inhalt_K7!XEX52,"   ",Inhalt_K7!XEY52)</f>
        <v xml:space="preserve">   </v>
      </c>
      <c r="XEX38" s="81" t="str">
        <f>CONCATENATE(Inhalt_K7!XEY52,"   ",Inhalt_K7!XEZ52)</f>
        <v xml:space="preserve">   </v>
      </c>
      <c r="XEY38" s="81" t="str">
        <f>CONCATENATE(Inhalt_K7!XEZ52,"   ",Inhalt_K7!XFA52)</f>
        <v xml:space="preserve">   </v>
      </c>
      <c r="XEZ38" s="81" t="e">
        <f>CONCATENATE(Inhalt_K7!XFA52,"   ",Inhalt_K7!#REF!)</f>
        <v>#REF!</v>
      </c>
      <c r="XFA38" s="81" t="e">
        <f>CONCATENATE(Inhalt_K7!#REF!,"   ",Inhalt_K7!#REF!)</f>
        <v>#REF!</v>
      </c>
    </row>
    <row r="39" spans="1:16381" s="80" customFormat="1" ht="18" customHeight="1">
      <c r="A39" s="82"/>
      <c r="B39" s="84">
        <v>711</v>
      </c>
      <c r="C39" s="85" t="s">
        <v>704</v>
      </c>
      <c r="D39" s="82"/>
      <c r="E39" s="82"/>
      <c r="F39" s="82"/>
      <c r="G39" s="82"/>
      <c r="H39" s="82"/>
      <c r="I39" s="86">
        <v>223</v>
      </c>
    </row>
    <row r="40" spans="1:16381" s="80" customFormat="1" ht="18" customHeight="1">
      <c r="A40" s="82"/>
      <c r="B40" s="84">
        <v>712</v>
      </c>
      <c r="C40" s="85" t="s">
        <v>695</v>
      </c>
      <c r="D40" s="82"/>
      <c r="E40" s="82"/>
      <c r="F40" s="82"/>
      <c r="G40" s="82"/>
      <c r="H40" s="82"/>
      <c r="I40" s="86">
        <v>224</v>
      </c>
    </row>
    <row r="41" spans="1:16381" s="80" customFormat="1" ht="18" customHeight="1">
      <c r="A41" s="82"/>
      <c r="B41" s="84">
        <v>713</v>
      </c>
      <c r="C41" s="85" t="s">
        <v>769</v>
      </c>
      <c r="D41" s="82"/>
      <c r="E41" s="82"/>
      <c r="F41" s="82"/>
      <c r="G41" s="82"/>
      <c r="H41" s="82"/>
      <c r="I41" s="86">
        <v>225</v>
      </c>
    </row>
    <row r="42" spans="1:16381" s="80" customFormat="1" ht="18.75" customHeight="1">
      <c r="A42" s="82"/>
      <c r="B42" s="84">
        <v>714</v>
      </c>
      <c r="C42" s="85" t="s">
        <v>705</v>
      </c>
      <c r="D42" s="82"/>
      <c r="E42" s="82"/>
      <c r="F42" s="82"/>
      <c r="G42" s="82"/>
      <c r="H42" s="82"/>
      <c r="I42" s="86">
        <v>226</v>
      </c>
    </row>
    <row r="43" spans="1:16381" s="80" customFormat="1" ht="18.75" customHeight="1">
      <c r="A43" s="82"/>
      <c r="B43" s="84">
        <v>715</v>
      </c>
      <c r="C43" s="85" t="s">
        <v>800</v>
      </c>
      <c r="D43" s="82"/>
      <c r="E43" s="82"/>
      <c r="F43" s="82"/>
      <c r="G43" s="82"/>
      <c r="H43" s="82"/>
      <c r="I43" s="86">
        <v>227</v>
      </c>
    </row>
    <row r="44" spans="1:16381" s="80" customFormat="1" ht="18.75" customHeight="1">
      <c r="A44" s="85" t="s">
        <v>504</v>
      </c>
      <c r="B44" s="84"/>
      <c r="C44" s="85"/>
      <c r="D44" s="82"/>
      <c r="E44" s="82"/>
      <c r="F44" s="82"/>
      <c r="G44" s="82"/>
      <c r="H44" s="82"/>
    </row>
    <row r="45" spans="1:16381" s="80" customFormat="1" ht="18.75" customHeight="1">
      <c r="A45" s="342" t="s">
        <v>772</v>
      </c>
      <c r="B45" s="84"/>
      <c r="C45" s="85"/>
      <c r="D45" s="82"/>
      <c r="E45" s="82"/>
      <c r="F45" s="82"/>
      <c r="G45" s="82"/>
      <c r="H45" s="82"/>
    </row>
    <row r="46" spans="1:16381" s="80" customFormat="1" ht="24.75" customHeight="1">
      <c r="A46" s="82"/>
      <c r="B46" s="571" t="s">
        <v>5</v>
      </c>
      <c r="C46" s="82"/>
      <c r="D46" s="82"/>
      <c r="E46" s="82"/>
      <c r="F46" s="82"/>
      <c r="G46" s="82"/>
      <c r="H46" s="82"/>
    </row>
    <row r="47" spans="1:16381" s="80" customFormat="1" ht="17.25" customHeight="1">
      <c r="A47" s="82"/>
      <c r="B47" s="84">
        <v>720</v>
      </c>
      <c r="C47" s="85" t="s">
        <v>790</v>
      </c>
      <c r="D47" s="82"/>
      <c r="E47" s="82"/>
      <c r="F47" s="82"/>
      <c r="G47" s="82"/>
      <c r="H47" s="82"/>
      <c r="I47" s="86">
        <v>228</v>
      </c>
    </row>
    <row r="48" spans="1:16381" s="80" customFormat="1" ht="17.25" customHeight="1">
      <c r="A48" s="82"/>
      <c r="B48" s="84">
        <v>721</v>
      </c>
      <c r="C48" s="85" t="s">
        <v>724</v>
      </c>
      <c r="D48" s="82"/>
      <c r="E48" s="82"/>
      <c r="F48" s="82"/>
      <c r="G48" s="82"/>
      <c r="H48" s="82"/>
      <c r="I48" s="86">
        <v>229</v>
      </c>
    </row>
    <row r="49" spans="1:9" s="80" customFormat="1" ht="17.25" customHeight="1">
      <c r="A49" s="82"/>
      <c r="B49" s="84">
        <v>722</v>
      </c>
      <c r="C49" s="85" t="s">
        <v>723</v>
      </c>
      <c r="D49" s="82"/>
      <c r="E49" s="82"/>
      <c r="F49" s="82"/>
      <c r="G49" s="82"/>
      <c r="H49" s="82"/>
      <c r="I49" s="86">
        <v>229</v>
      </c>
    </row>
    <row r="50" spans="1:9" s="80" customFormat="1" ht="17.25" customHeight="1">
      <c r="A50" s="82"/>
      <c r="B50" s="84">
        <v>724</v>
      </c>
      <c r="C50" s="85" t="s">
        <v>721</v>
      </c>
      <c r="D50" s="82"/>
      <c r="E50" s="82"/>
      <c r="F50" s="82"/>
      <c r="G50" s="82"/>
      <c r="H50" s="82"/>
      <c r="I50" s="86">
        <v>230</v>
      </c>
    </row>
    <row r="51" spans="1:9" s="80" customFormat="1" ht="17.25" customHeight="1">
      <c r="A51" s="82"/>
      <c r="B51" s="84">
        <v>725</v>
      </c>
      <c r="C51" s="85" t="s">
        <v>722</v>
      </c>
      <c r="D51" s="82"/>
      <c r="E51" s="82"/>
      <c r="F51" s="82"/>
      <c r="G51" s="82"/>
      <c r="H51" s="82"/>
      <c r="I51" s="86">
        <v>231</v>
      </c>
    </row>
    <row r="52" spans="1:9" s="80" customFormat="1" ht="17.25" customHeight="1">
      <c r="A52" s="82"/>
      <c r="B52" s="84">
        <v>726</v>
      </c>
      <c r="C52" s="85" t="s">
        <v>764</v>
      </c>
      <c r="D52" s="82"/>
      <c r="E52" s="82"/>
      <c r="F52" s="82"/>
      <c r="G52" s="82"/>
      <c r="H52" s="82"/>
      <c r="I52" s="86">
        <v>232</v>
      </c>
    </row>
    <row r="53" spans="1:9" s="80" customFormat="1" ht="17.25" customHeight="1">
      <c r="A53" s="82"/>
      <c r="B53" s="84">
        <v>727</v>
      </c>
      <c r="C53" s="85" t="s">
        <v>717</v>
      </c>
      <c r="D53" s="82"/>
      <c r="E53" s="82"/>
      <c r="F53" s="82"/>
      <c r="G53" s="82"/>
      <c r="H53" s="82"/>
      <c r="I53" s="86">
        <v>233</v>
      </c>
    </row>
    <row r="54" spans="1:9" s="80" customFormat="1" ht="17.25" customHeight="1">
      <c r="A54" s="82"/>
      <c r="B54" s="84">
        <v>728</v>
      </c>
      <c r="C54" s="85" t="s">
        <v>763</v>
      </c>
      <c r="D54" s="82"/>
      <c r="E54" s="82"/>
      <c r="F54" s="82"/>
      <c r="G54" s="82"/>
      <c r="H54" s="82"/>
      <c r="I54" s="86">
        <v>234</v>
      </c>
    </row>
    <row r="55" spans="1:9" s="80" customFormat="1" ht="17.25" customHeight="1">
      <c r="A55" s="82"/>
      <c r="B55" s="84">
        <v>729</v>
      </c>
      <c r="C55" s="85" t="s">
        <v>754</v>
      </c>
      <c r="D55" s="82"/>
      <c r="E55" s="82"/>
      <c r="F55" s="82"/>
      <c r="G55" s="82"/>
      <c r="H55" s="82"/>
      <c r="I55" s="86">
        <v>235</v>
      </c>
    </row>
    <row r="56" spans="1:9" s="80" customFormat="1" ht="17.25" customHeight="1">
      <c r="A56" s="82"/>
      <c r="B56" s="84">
        <v>730</v>
      </c>
      <c r="C56" s="85" t="s">
        <v>753</v>
      </c>
      <c r="D56" s="82"/>
      <c r="E56" s="82"/>
      <c r="F56" s="82"/>
      <c r="G56" s="82"/>
      <c r="H56" s="82"/>
      <c r="I56" s="86">
        <v>236</v>
      </c>
    </row>
    <row r="57" spans="1:9" s="80" customFormat="1" ht="17.25" customHeight="1">
      <c r="A57" s="82"/>
      <c r="B57" s="84">
        <v>740</v>
      </c>
      <c r="C57" s="85" t="s">
        <v>840</v>
      </c>
      <c r="D57" s="82"/>
      <c r="E57" s="82"/>
      <c r="F57" s="82"/>
      <c r="G57" s="82"/>
      <c r="H57" s="82"/>
      <c r="I57" s="86">
        <v>237</v>
      </c>
    </row>
    <row r="58" spans="1:9" s="80" customFormat="1" ht="17.25" customHeight="1">
      <c r="A58" s="82"/>
      <c r="B58" s="84">
        <v>741</v>
      </c>
      <c r="C58" s="85" t="s">
        <v>626</v>
      </c>
      <c r="D58" s="82"/>
      <c r="E58" s="82"/>
      <c r="F58" s="82"/>
      <c r="G58" s="82"/>
      <c r="H58" s="82"/>
      <c r="I58" s="86">
        <v>238</v>
      </c>
    </row>
    <row r="59" spans="1:9" s="80" customFormat="1" ht="17.25" customHeight="1">
      <c r="A59" s="82"/>
      <c r="B59" s="84">
        <v>742</v>
      </c>
      <c r="C59" s="85" t="s">
        <v>762</v>
      </c>
      <c r="D59" s="82"/>
      <c r="E59" s="82"/>
      <c r="F59" s="82"/>
      <c r="G59" s="82"/>
      <c r="H59" s="82"/>
      <c r="I59" s="86">
        <v>239</v>
      </c>
    </row>
    <row r="60" spans="1:9" s="80" customFormat="1" ht="17.25" customHeight="1">
      <c r="A60" s="82"/>
      <c r="B60" s="84">
        <v>750</v>
      </c>
      <c r="C60" s="85" t="s">
        <v>760</v>
      </c>
      <c r="D60" s="82"/>
      <c r="E60" s="82"/>
      <c r="F60" s="82"/>
      <c r="G60" s="82"/>
      <c r="H60" s="82"/>
      <c r="I60" s="86">
        <v>240</v>
      </c>
    </row>
    <row r="61" spans="1:9" s="80" customFormat="1" ht="17.25" customHeight="1">
      <c r="A61" s="82"/>
      <c r="B61" s="84">
        <v>751</v>
      </c>
      <c r="C61" s="85" t="s">
        <v>761</v>
      </c>
      <c r="D61" s="82"/>
      <c r="E61" s="82"/>
      <c r="F61" s="82"/>
      <c r="G61" s="82"/>
      <c r="H61" s="82"/>
      <c r="I61" s="86">
        <v>241</v>
      </c>
    </row>
    <row r="62" spans="1:9" s="80" customFormat="1" ht="17.25" customHeight="1">
      <c r="A62" s="82"/>
      <c r="B62" s="84">
        <v>760</v>
      </c>
      <c r="C62" s="85" t="s">
        <v>766</v>
      </c>
      <c r="D62" s="82"/>
      <c r="E62" s="82"/>
      <c r="F62" s="82"/>
      <c r="G62" s="82"/>
      <c r="H62" s="82"/>
      <c r="I62" s="86">
        <v>242</v>
      </c>
    </row>
    <row r="63" spans="1:9" s="80" customFormat="1" ht="17.25" customHeight="1">
      <c r="A63" s="82"/>
      <c r="B63" s="84">
        <v>761</v>
      </c>
      <c r="C63" s="85" t="s">
        <v>765</v>
      </c>
      <c r="D63" s="82"/>
      <c r="E63" s="82"/>
      <c r="F63" s="82"/>
      <c r="G63" s="82"/>
      <c r="H63" s="82"/>
      <c r="I63" s="86">
        <v>243</v>
      </c>
    </row>
    <row r="64" spans="1:9" s="80" customFormat="1" ht="17.25" customHeight="1">
      <c r="A64" s="82"/>
      <c r="B64" s="84">
        <v>762</v>
      </c>
      <c r="C64" s="85" t="s">
        <v>767</v>
      </c>
      <c r="D64" s="82"/>
      <c r="E64" s="82"/>
      <c r="F64" s="82"/>
      <c r="G64" s="82"/>
      <c r="H64" s="82"/>
      <c r="I64" s="86">
        <v>244</v>
      </c>
    </row>
    <row r="65" spans="1:9" s="80" customFormat="1" ht="17.25" customHeight="1">
      <c r="A65" s="82"/>
      <c r="B65" s="84">
        <v>763</v>
      </c>
      <c r="C65" s="85" t="s">
        <v>768</v>
      </c>
      <c r="D65" s="82"/>
      <c r="E65" s="82"/>
      <c r="F65" s="82"/>
      <c r="G65" s="82"/>
      <c r="H65" s="82"/>
      <c r="I65" s="86">
        <v>245</v>
      </c>
    </row>
    <row r="66" spans="1:9" s="80" customFormat="1" ht="17.25" customHeight="1">
      <c r="A66" s="82"/>
      <c r="B66" s="84">
        <v>770</v>
      </c>
      <c r="C66" s="85" t="s">
        <v>6</v>
      </c>
      <c r="D66" s="82"/>
      <c r="E66" s="82"/>
      <c r="F66" s="82"/>
      <c r="G66" s="82"/>
      <c r="H66" s="82"/>
      <c r="I66" s="86">
        <v>246</v>
      </c>
    </row>
    <row r="67" spans="1:9" s="80" customFormat="1" ht="17.25" customHeight="1">
      <c r="A67" s="82"/>
      <c r="B67" s="84">
        <v>771</v>
      </c>
      <c r="C67" s="85" t="s">
        <v>7</v>
      </c>
      <c r="D67" s="82"/>
      <c r="E67" s="82"/>
      <c r="F67" s="82"/>
      <c r="G67" s="82"/>
      <c r="H67" s="82"/>
      <c r="I67" s="86">
        <v>246</v>
      </c>
    </row>
    <row r="68" spans="1:9" s="80" customFormat="1" ht="17.25" customHeight="1">
      <c r="A68" s="82"/>
      <c r="B68" s="84">
        <v>772</v>
      </c>
      <c r="C68" s="85" t="s">
        <v>8</v>
      </c>
      <c r="D68" s="82"/>
      <c r="E68" s="82"/>
      <c r="F68" s="82"/>
      <c r="G68" s="82"/>
      <c r="H68" s="82"/>
      <c r="I68" s="86">
        <v>246</v>
      </c>
    </row>
    <row r="69" spans="1:9" s="80" customFormat="1" ht="17.25" customHeight="1">
      <c r="A69" s="85" t="s">
        <v>505</v>
      </c>
      <c r="B69" s="84"/>
      <c r="C69" s="85"/>
      <c r="D69" s="82"/>
      <c r="E69" s="82"/>
      <c r="F69" s="82"/>
      <c r="G69" s="82"/>
      <c r="H69" s="82"/>
      <c r="I69" s="86"/>
    </row>
    <row r="70" spans="1:9" s="80" customFormat="1" ht="16.899999999999999" customHeight="1">
      <c r="A70" s="343" t="s">
        <v>506</v>
      </c>
      <c r="B70" s="84"/>
      <c r="C70" s="85"/>
      <c r="D70" s="82"/>
      <c r="E70" s="82"/>
      <c r="F70" s="82"/>
      <c r="G70" s="82"/>
      <c r="H70" s="82"/>
    </row>
    <row r="71" spans="1:9" s="80" customFormat="1" ht="24.95" customHeight="1">
      <c r="A71" s="85" t="s">
        <v>508</v>
      </c>
      <c r="B71" s="84"/>
      <c r="C71" s="82"/>
      <c r="D71" s="82"/>
      <c r="E71" s="82"/>
      <c r="F71" s="82"/>
      <c r="G71" s="82"/>
      <c r="H71" s="82"/>
    </row>
    <row r="72" spans="1:9" s="80" customFormat="1" ht="16.899999999999999" customHeight="1">
      <c r="A72" s="343" t="s">
        <v>507</v>
      </c>
      <c r="B72" s="84"/>
      <c r="C72" s="82"/>
      <c r="D72" s="82"/>
      <c r="E72" s="82"/>
      <c r="F72" s="82"/>
      <c r="G72" s="82"/>
      <c r="H72" s="82"/>
    </row>
    <row r="73" spans="1:9" ht="17.25" customHeight="1">
      <c r="A73" s="85"/>
      <c r="B73" s="84"/>
      <c r="D73" s="85"/>
      <c r="E73" s="85"/>
      <c r="F73" s="85"/>
      <c r="G73" s="85"/>
      <c r="H73" s="85"/>
    </row>
    <row r="74" spans="1:9" ht="12.75" customHeight="1">
      <c r="A74" s="85"/>
      <c r="B74" s="84"/>
      <c r="C74" s="85" t="s">
        <v>9</v>
      </c>
      <c r="D74" s="84"/>
      <c r="E74" s="84"/>
      <c r="F74" s="84"/>
      <c r="G74" s="84"/>
      <c r="H74" s="85"/>
      <c r="I74" s="86">
        <v>247</v>
      </c>
    </row>
    <row r="75" spans="1:9" ht="12.75" customHeight="1">
      <c r="A75" s="85"/>
      <c r="B75" s="84"/>
      <c r="D75" s="84"/>
      <c r="E75" s="84"/>
      <c r="F75" s="84"/>
      <c r="G75" s="84"/>
      <c r="H75" s="85"/>
      <c r="I75" s="85"/>
    </row>
    <row r="76" spans="1:9" ht="12.75" customHeight="1">
      <c r="A76" s="87"/>
      <c r="B76" s="87"/>
      <c r="C76" s="87"/>
      <c r="D76" s="87"/>
      <c r="E76" s="87"/>
      <c r="F76" s="87"/>
      <c r="G76" s="87"/>
      <c r="H76" s="87"/>
      <c r="I76" s="87"/>
    </row>
    <row r="77" spans="1:9" ht="12.75" customHeight="1">
      <c r="A77" s="87"/>
      <c r="B77" s="87"/>
      <c r="C77" s="87"/>
      <c r="D77" s="87"/>
      <c r="E77" s="87"/>
      <c r="F77" s="87"/>
      <c r="G77" s="87"/>
      <c r="H77" s="87"/>
      <c r="I77" s="87"/>
    </row>
    <row r="78" spans="1:9" ht="12.75" customHeight="1">
      <c r="A78" s="87"/>
      <c r="B78" s="87"/>
      <c r="C78" s="87"/>
      <c r="D78" s="87"/>
      <c r="E78" s="87"/>
      <c r="F78" s="87"/>
      <c r="G78" s="87"/>
      <c r="H78" s="87"/>
      <c r="I78" s="87"/>
    </row>
    <row r="79" spans="1:9" ht="12.75" customHeight="1">
      <c r="A79" s="87"/>
      <c r="B79" s="87"/>
      <c r="C79" s="87"/>
      <c r="D79" s="87"/>
      <c r="E79" s="87"/>
      <c r="F79" s="87"/>
      <c r="G79" s="87"/>
      <c r="H79" s="87"/>
      <c r="I79" s="87"/>
    </row>
    <row r="80" spans="1:9" ht="12.75" customHeight="1">
      <c r="A80" s="87"/>
      <c r="B80" s="87"/>
      <c r="C80" s="87"/>
      <c r="D80" s="87"/>
      <c r="E80" s="87"/>
      <c r="F80" s="87"/>
      <c r="G80" s="87"/>
      <c r="H80" s="87"/>
      <c r="I80" s="87"/>
    </row>
    <row r="81" spans="1:9" ht="12.75" customHeight="1">
      <c r="A81" s="87"/>
      <c r="B81" s="87"/>
      <c r="C81" s="87"/>
      <c r="D81" s="87"/>
      <c r="E81" s="87"/>
      <c r="F81" s="87"/>
      <c r="G81" s="87"/>
      <c r="H81" s="87"/>
      <c r="I81" s="87"/>
    </row>
  </sheetData>
  <mergeCells count="2">
    <mergeCell ref="A6:B8"/>
    <mergeCell ref="D6:G12"/>
  </mergeCells>
  <hyperlinks>
    <hyperlink ref="C28" location="'700'!Druckbereich" display="Entwicklung der Krankenhausdiagnosen 2005 - 2016" xr:uid="{00000000-0004-0000-0000-000000000000}"/>
    <hyperlink ref="C29" location="'701'!Druckbereich" display="Personal der Krankenhäuser in Lübeck 2016" xr:uid="{00000000-0004-0000-0000-000001000000}"/>
    <hyperlink ref="C32" location="'703'!Druckbereich" display="Gestorbene 2015 nach Todesursachen und Altersgruppen " xr:uid="{00000000-0004-0000-0000-000002000000}"/>
    <hyperlink ref="C33" location="'704'!Druckbereich" display="Entwicklung meldepflichtig übertragbarer Krankheiten 2004 - 2017" xr:uid="{00000000-0004-0000-0000-000003000000}"/>
    <hyperlink ref="C34" location="'705'!Druckbereich" display="Schwerbehinderte 1999 - 2017 nach Art der schwersten Behinderung" xr:uid="{00000000-0004-0000-0000-000004000000}"/>
    <hyperlink ref="C35" location="'706'!Druckbereich" display="Schwerbehinderte 1999 - 2017 nach Grad der Behinderung " xr:uid="{00000000-0004-0000-0000-000005000000}"/>
    <hyperlink ref="C36" location="'707'!Druckbereich" display="Schwerbehinderte 2001 - 2017 nach Altersgruppen" xr:uid="{00000000-0004-0000-0000-000006000000}"/>
    <hyperlink ref="C37" location="'710'!Druckbereich" display="Entwicklung der Pflege - Leistungsempfänger/-innen 2013, 2015 nach Grad der Pflegebedürftigkeit" xr:uid="{00000000-0004-0000-0000-000007000000}"/>
    <hyperlink ref="C39" location="'711'!Druckbereich" display="Pflege - Leistungsempfänger:innen 2015 nach Altersgruppen" xr:uid="{00000000-0004-0000-0000-000008000000}"/>
    <hyperlink ref="C40" location="'712'!Druckbereich" display="Entwicklung der Pflege - Leistungsempfänger/-innen 1999 - 2015 nach Art der Pflegeleistung" xr:uid="{00000000-0004-0000-0000-000009000000}"/>
    <hyperlink ref="C41" location="'713'!Druckbereich" display="Entwicklung der Unterbringungen nach dem PsychKG 1980 - 2017" xr:uid="{00000000-0004-0000-0000-00000A000000}"/>
    <hyperlink ref="C42" location="'714'!Druckbereich" display=" Personal in Pflegeeinrichtungen 2015 nach Beschäftigungsumfang und Altersgruppen" xr:uid="{00000000-0004-0000-0000-00000B000000}"/>
    <hyperlink ref="C47" location="'720'!Druckbereich" display="Entwicklung der Empf. v. lfd. Hilfe zum Lebensunterhalt 2007 - 2016 (3. Kap. SGB XII)" xr:uid="{00000000-0004-0000-0000-00000C000000}"/>
    <hyperlink ref="C48" location="'721_722'!Druckbereich" display="Entw. d. Empf. v. lfd. Hilfe zum Lebensunterhalt außerh. v. Einr. 2005 - 2018 (3. Kap. SGB XII)" xr:uid="{00000000-0004-0000-0000-00000D000000}"/>
    <hyperlink ref="C49" location="'721_722'!Druckbereich" display="Empf. v. lfd. Hilfe zum Lebensunterhalt außerh. von Einr. am 31.12.2018 nach Stadtteilen" xr:uid="{00000000-0004-0000-0000-00000E000000}"/>
    <hyperlink ref="C50" location="'724'!Druckbereich" display="Entwicklung der Grundsicherung im Alter und bei Erwerbsminderung 2005 - 2018" xr:uid="{00000000-0004-0000-0000-00000F000000}"/>
    <hyperlink ref="C51" location="'725'!Druckbereich" display="Grundsicherung im Alter und bei Erwerbsminderung 2018 nach Stadtteilen (außerh. v. Einr.)" xr:uid="{00000000-0004-0000-0000-000010000000}"/>
    <hyperlink ref="C52" location="'726'!Druckbereich" display="Entw. d. Empf. von Leistungen nach Kap. 5.-9. SGB XII (Hilfe in bes. Lebenslagen) 2005 - 2016" xr:uid="{00000000-0004-0000-0000-000011000000}"/>
    <hyperlink ref="C53" location="'727'!Druckbereich" display="Entwicklung der Ausgaben und Einnahmen der Sozialhilfe 2005 - 2016 in Mill. €" xr:uid="{00000000-0004-0000-0000-000012000000}"/>
    <hyperlink ref="C54" location="'728'!Druckbereich" display="Entw. d. Ausgaben u. Einnahmen n. d. Asylbewerberleistungsgesetz 1994 - 2016" xr:uid="{00000000-0004-0000-0000-000013000000}"/>
    <hyperlink ref="C57" location="'740'!A1" display="Entwicklung der Empfängerhaushalte von Wohngeld 2005 - 2017" xr:uid="{00000000-0004-0000-0000-000014000000}"/>
    <hyperlink ref="C58" location="'741'!A1" display="Empfängerhaushalte von Wohngeld am 31.12.2017 nach Stadtteilen" xr:uid="{00000000-0004-0000-0000-000015000000}"/>
    <hyperlink ref="C59" location="'742'!A1" display="Entwicklung der Zwangsräumungen 2006 - 2017" xr:uid="{00000000-0004-0000-0000-000016000000}"/>
    <hyperlink ref="C60" location="'750'!A1" display="Entw. der Empfänger/-innen von Sozialleistungen z. laufenden Lebensführung 2005 - 2017" xr:uid="{00000000-0004-0000-0000-000017000000}"/>
    <hyperlink ref="C61" location="'751'!A1" display="Empfänger:innen v. Sozialleistungen am 31.12.2017 z. laufenden Lebensführung n. Stadtteilen" xr:uid="{00000000-0004-0000-0000-000018000000}"/>
    <hyperlink ref="C62" location="'760'!A1" display="Entwicklung der Plätze in Kindertagesstätten im Elementarbereich 2000 - 2017" xr:uid="{00000000-0004-0000-0000-000019000000}"/>
    <hyperlink ref="C63" location="'761'!A1" display="Plätze in Kindertagesstätten im Elementarbereich am 31.12.2018 nach Stadtteilen " xr:uid="{00000000-0004-0000-0000-00001A000000}"/>
    <hyperlink ref="C64" location="'762_763'!A1" display="Entwicklung der Angebotsformen Krippe und Hort 2005 - 2017" xr:uid="{00000000-0004-0000-0000-00001B000000}"/>
    <hyperlink ref="C65" location="'762_763'!A1" display="Angebotsformen Krippe und Hort 2017 nach Stadtteilen" xr:uid="{00000000-0004-0000-0000-00001C000000}"/>
    <hyperlink ref="C66" location="'770_771_772'!A1" display="Einzugsbereiche der Nachbarschaftsbüros am Stichtag 31.12.2017 nach Haushaltstypen" xr:uid="{00000000-0004-0000-0000-00001D000000}"/>
    <hyperlink ref="C67" location="'770_771_772'!A1" display="Einzugsbereiche der Nachbarschaftsbüros am Stichtag 31.12.2017 nach Altersgruppen" xr:uid="{00000000-0004-0000-0000-00001E000000}"/>
    <hyperlink ref="C68" location="'770_771_772'!A1" display="Einzugsbereiche der Nachbarschaftsbüros am Stichtag 31.12.2017 nach Migrationshintergrund" xr:uid="{00000000-0004-0000-0000-00001F000000}"/>
    <hyperlink ref="C38" location="'710'!Druckbereich" display="Entwicklung der Pflege - Leistungsempfänger/-innen 2013, 2015 nach Grad der Pflegebedürftigkeit" xr:uid="{00000000-0004-0000-0000-000020000000}"/>
    <hyperlink ref="C31" location="'703'!Druckbereich" display="Gestorbene 2015 nach Todesursachen und Altersgruppen " xr:uid="{00000000-0004-0000-0000-000021000000}"/>
    <hyperlink ref="C30" location="'701a'!A1" display="Personal der Krankenhäuser 2020 nach Personalgruppe" xr:uid="{00000000-0004-0000-0000-000022000000}"/>
    <hyperlink ref="A45" r:id="rId1" xr:uid="{00000000-0004-0000-0000-000023000000}"/>
    <hyperlink ref="A70" r:id="rId2" xr:uid="{00000000-0004-0000-0000-000024000000}"/>
    <hyperlink ref="A72" r:id="rId3" xr:uid="{00000000-0004-0000-0000-000025000000}"/>
    <hyperlink ref="C43" location="'715'!Druckbereich" display="Entwicklung der Pflegeeinrichtungen 2003 - 2023 nach Plätze und Personal" xr:uid="{00000000-0004-0000-0000-000026000000}"/>
    <hyperlink ref="C55" location="'728'!Druckbereich" display="Entw. d. Ausgaben u. Einnahmen n. d. Asylbewerberleistungsgesetz 1994 - 2016" xr:uid="{00000000-0004-0000-0000-000027000000}"/>
    <hyperlink ref="C56" location="'728'!Druckbereich" display="Entw. d. Ausgaben u. Einnahmen n. d. Asylbewerberleistungsgesetz 1994 - 2016" xr:uid="{00000000-0004-0000-0000-000028000000}"/>
    <hyperlink ref="C74" location="Glossar_K7!Druckbereich" display="Glossar" xr:uid="{00000000-0004-0000-0000-000029000000}"/>
  </hyperlinks>
  <pageMargins left="0.78740157480314965" right="0.78740157480314965" top="0.74803149606299213" bottom="0.51181102362204722" header="0" footer="0"/>
  <pageSetup paperSize="9" orientation="portrait" r:id="rId4"/>
  <headerFooter differentOddEven="1" scaleWithDoc="0">
    <oddHeader>&amp;L&amp;"Open Sans,Standard"&amp;8
&amp;G&amp;R&amp;"Open Sans,Standard"&amp;8
&amp;G</oddHeader>
    <oddFooter xml:space="preserve">&amp;L&amp;"Open Sans,Standard"&amp;8Statistisches Jahrbuch 2023 - 2025
&amp;R&amp;"Open Sans,Standard"&amp;8&amp;P+208
</oddFooter>
    <evenHeader>&amp;L&amp;"Open Sans,Standard"&amp;8
&amp;G&amp;R&amp;"Open Sans,Standard"&amp;8
&amp;G</evenHeader>
    <evenFooter xml:space="preserve">&amp;L&amp;"Open Sans,Standard"&amp;8&amp;P+208
&amp;R&amp;"Open Sans,Standard"&amp;8Statistisches Jahrbuch 2023 - 2025
</evenFooter>
  </headerFooter>
  <rowBreaks count="1" manualBreakCount="1">
    <brk id="45" max="8" man="1"/>
  </rowBreaks>
  <drawing r:id="rId5"/>
  <legacyDrawingHF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8">
    <tabColor rgb="FF92D050"/>
  </sheetPr>
  <dimension ref="A1:AD36"/>
  <sheetViews>
    <sheetView showGridLines="0" view="pageLayout" topLeftCell="A10" zoomScaleNormal="100" zoomScaleSheetLayoutView="96" workbookViewId="0">
      <selection activeCell="AF20" sqref="AF20"/>
    </sheetView>
  </sheetViews>
  <sheetFormatPr baseColWidth="10" defaultRowHeight="12.75" outlineLevelCol="1"/>
  <cols>
    <col min="1" max="1" width="13.140625" style="126" customWidth="1"/>
    <col min="2" max="2" width="12.5703125" style="126" customWidth="1"/>
    <col min="3" max="4" width="6.5703125" style="126" customWidth="1"/>
    <col min="5" max="5" width="4" style="126" customWidth="1"/>
    <col min="6" max="6" width="7.42578125" style="126" hidden="1" customWidth="1" outlineLevel="1"/>
    <col min="7" max="7" width="5.140625" style="126" hidden="1" customWidth="1" outlineLevel="1"/>
    <col min="8" max="8" width="6.28515625" style="126" hidden="1" customWidth="1" outlineLevel="1"/>
    <col min="9" max="9" width="5.140625" style="126" hidden="1" customWidth="1" outlineLevel="1"/>
    <col min="10" max="10" width="6.5703125" style="126" hidden="1" customWidth="1" outlineLevel="1"/>
    <col min="11" max="11" width="5.140625" style="126" hidden="1" customWidth="1" outlineLevel="1"/>
    <col min="12" max="12" width="6.5703125" style="126" customWidth="1" collapsed="1"/>
    <col min="13" max="13" width="4" style="126" customWidth="1"/>
    <col min="14" max="15" width="6.5703125" style="126" hidden="1" customWidth="1" outlineLevel="1"/>
    <col min="16" max="16" width="6.5703125" style="126" hidden="1" customWidth="1" outlineLevel="1" collapsed="1"/>
    <col min="17" max="17" width="4.5703125" style="126" hidden="1" customWidth="1" outlineLevel="1"/>
    <col min="18" max="18" width="6.28515625" style="126" customWidth="1" collapsed="1"/>
    <col min="19" max="19" width="4.28515625" style="126" customWidth="1"/>
    <col min="20" max="20" width="6.5703125" style="126" hidden="1" customWidth="1" outlineLevel="1"/>
    <col min="21" max="21" width="4" style="126" hidden="1" customWidth="1" outlineLevel="1"/>
    <col min="22" max="22" width="6.5703125" style="126" hidden="1" customWidth="1" outlineLevel="1" collapsed="1"/>
    <col min="23" max="23" width="0.140625" style="126" hidden="1" customWidth="1" outlineLevel="1"/>
    <col min="24" max="24" width="6.5703125" style="126" customWidth="1" collapsed="1"/>
    <col min="25" max="25" width="4" style="126" customWidth="1"/>
    <col min="26" max="26" width="6.5703125" style="126" customWidth="1"/>
    <col min="27" max="27" width="3.85546875" style="126" customWidth="1"/>
    <col min="28" max="28" width="6.5703125" style="126" hidden="1" customWidth="1" outlineLevel="1"/>
    <col min="29" max="29" width="4" style="126" hidden="1" customWidth="1" outlineLevel="1"/>
    <col min="30" max="30" width="11.42578125" style="126" collapsed="1"/>
    <col min="31" max="264" width="11.42578125" style="126"/>
    <col min="265" max="265" width="13.140625" style="126" customWidth="1"/>
    <col min="266" max="267" width="12.5703125" style="126" customWidth="1"/>
    <col min="268" max="269" width="0" style="126" hidden="1" customWidth="1"/>
    <col min="270" max="270" width="7.42578125" style="126" customWidth="1"/>
    <col min="271" max="271" width="0" style="126" hidden="1" customWidth="1"/>
    <col min="272" max="272" width="6.85546875" style="126" customWidth="1"/>
    <col min="273" max="273" width="0" style="126" hidden="1" customWidth="1"/>
    <col min="274" max="274" width="7.28515625" style="126" customWidth="1"/>
    <col min="275" max="275" width="0" style="126" hidden="1" customWidth="1"/>
    <col min="276" max="276" width="7.42578125" style="126" customWidth="1"/>
    <col min="277" max="277" width="0" style="126" hidden="1" customWidth="1"/>
    <col min="278" max="278" width="6.5703125" style="126" customWidth="1"/>
    <col min="279" max="279" width="0" style="126" hidden="1" customWidth="1"/>
    <col min="280" max="280" width="6.5703125" style="126" customWidth="1"/>
    <col min="281" max="281" width="0" style="126" hidden="1" customWidth="1"/>
    <col min="282" max="282" width="6.5703125" style="126" customWidth="1"/>
    <col min="283" max="283" width="4.85546875" style="126" bestFit="1" customWidth="1"/>
    <col min="284" max="520" width="11.42578125" style="126"/>
    <col min="521" max="521" width="13.140625" style="126" customWidth="1"/>
    <col min="522" max="523" width="12.5703125" style="126" customWidth="1"/>
    <col min="524" max="525" width="0" style="126" hidden="1" customWidth="1"/>
    <col min="526" max="526" width="7.42578125" style="126" customWidth="1"/>
    <col min="527" max="527" width="0" style="126" hidden="1" customWidth="1"/>
    <col min="528" max="528" width="6.85546875" style="126" customWidth="1"/>
    <col min="529" max="529" width="0" style="126" hidden="1" customWidth="1"/>
    <col min="530" max="530" width="7.28515625" style="126" customWidth="1"/>
    <col min="531" max="531" width="0" style="126" hidden="1" customWidth="1"/>
    <col min="532" max="532" width="7.42578125" style="126" customWidth="1"/>
    <col min="533" max="533" width="0" style="126" hidden="1" customWidth="1"/>
    <col min="534" max="534" width="6.5703125" style="126" customWidth="1"/>
    <col min="535" max="535" width="0" style="126" hidden="1" customWidth="1"/>
    <col min="536" max="536" width="6.5703125" style="126" customWidth="1"/>
    <col min="537" max="537" width="0" style="126" hidden="1" customWidth="1"/>
    <col min="538" max="538" width="6.5703125" style="126" customWidth="1"/>
    <col min="539" max="539" width="4.85546875" style="126" bestFit="1" customWidth="1"/>
    <col min="540" max="776" width="11.42578125" style="126"/>
    <col min="777" max="777" width="13.140625" style="126" customWidth="1"/>
    <col min="778" max="779" width="12.5703125" style="126" customWidth="1"/>
    <col min="780" max="781" width="0" style="126" hidden="1" customWidth="1"/>
    <col min="782" max="782" width="7.42578125" style="126" customWidth="1"/>
    <col min="783" max="783" width="0" style="126" hidden="1" customWidth="1"/>
    <col min="784" max="784" width="6.85546875" style="126" customWidth="1"/>
    <col min="785" max="785" width="0" style="126" hidden="1" customWidth="1"/>
    <col min="786" max="786" width="7.28515625" style="126" customWidth="1"/>
    <col min="787" max="787" width="0" style="126" hidden="1" customWidth="1"/>
    <col min="788" max="788" width="7.42578125" style="126" customWidth="1"/>
    <col min="789" max="789" width="0" style="126" hidden="1" customWidth="1"/>
    <col min="790" max="790" width="6.5703125" style="126" customWidth="1"/>
    <col min="791" max="791" width="0" style="126" hidden="1" customWidth="1"/>
    <col min="792" max="792" width="6.5703125" style="126" customWidth="1"/>
    <col min="793" max="793" width="0" style="126" hidden="1" customWidth="1"/>
    <col min="794" max="794" width="6.5703125" style="126" customWidth="1"/>
    <col min="795" max="795" width="4.85546875" style="126" bestFit="1" customWidth="1"/>
    <col min="796" max="1032" width="11.42578125" style="126"/>
    <col min="1033" max="1033" width="13.140625" style="126" customWidth="1"/>
    <col min="1034" max="1035" width="12.5703125" style="126" customWidth="1"/>
    <col min="1036" max="1037" width="0" style="126" hidden="1" customWidth="1"/>
    <col min="1038" max="1038" width="7.42578125" style="126" customWidth="1"/>
    <col min="1039" max="1039" width="0" style="126" hidden="1" customWidth="1"/>
    <col min="1040" max="1040" width="6.85546875" style="126" customWidth="1"/>
    <col min="1041" max="1041" width="0" style="126" hidden="1" customWidth="1"/>
    <col min="1042" max="1042" width="7.28515625" style="126" customWidth="1"/>
    <col min="1043" max="1043" width="0" style="126" hidden="1" customWidth="1"/>
    <col min="1044" max="1044" width="7.42578125" style="126" customWidth="1"/>
    <col min="1045" max="1045" width="0" style="126" hidden="1" customWidth="1"/>
    <col min="1046" max="1046" width="6.5703125" style="126" customWidth="1"/>
    <col min="1047" max="1047" width="0" style="126" hidden="1" customWidth="1"/>
    <col min="1048" max="1048" width="6.5703125" style="126" customWidth="1"/>
    <col min="1049" max="1049" width="0" style="126" hidden="1" customWidth="1"/>
    <col min="1050" max="1050" width="6.5703125" style="126" customWidth="1"/>
    <col min="1051" max="1051" width="4.85546875" style="126" bestFit="1" customWidth="1"/>
    <col min="1052" max="1288" width="11.42578125" style="126"/>
    <col min="1289" max="1289" width="13.140625" style="126" customWidth="1"/>
    <col min="1290" max="1291" width="12.5703125" style="126" customWidth="1"/>
    <col min="1292" max="1293" width="0" style="126" hidden="1" customWidth="1"/>
    <col min="1294" max="1294" width="7.42578125" style="126" customWidth="1"/>
    <col min="1295" max="1295" width="0" style="126" hidden="1" customWidth="1"/>
    <col min="1296" max="1296" width="6.85546875" style="126" customWidth="1"/>
    <col min="1297" max="1297" width="0" style="126" hidden="1" customWidth="1"/>
    <col min="1298" max="1298" width="7.28515625" style="126" customWidth="1"/>
    <col min="1299" max="1299" width="0" style="126" hidden="1" customWidth="1"/>
    <col min="1300" max="1300" width="7.42578125" style="126" customWidth="1"/>
    <col min="1301" max="1301" width="0" style="126" hidden="1" customWidth="1"/>
    <col min="1302" max="1302" width="6.5703125" style="126" customWidth="1"/>
    <col min="1303" max="1303" width="0" style="126" hidden="1" customWidth="1"/>
    <col min="1304" max="1304" width="6.5703125" style="126" customWidth="1"/>
    <col min="1305" max="1305" width="0" style="126" hidden="1" customWidth="1"/>
    <col min="1306" max="1306" width="6.5703125" style="126" customWidth="1"/>
    <col min="1307" max="1307" width="4.85546875" style="126" bestFit="1" customWidth="1"/>
    <col min="1308" max="1544" width="11.42578125" style="126"/>
    <col min="1545" max="1545" width="13.140625" style="126" customWidth="1"/>
    <col min="1546" max="1547" width="12.5703125" style="126" customWidth="1"/>
    <col min="1548" max="1549" width="0" style="126" hidden="1" customWidth="1"/>
    <col min="1550" max="1550" width="7.42578125" style="126" customWidth="1"/>
    <col min="1551" max="1551" width="0" style="126" hidden="1" customWidth="1"/>
    <col min="1552" max="1552" width="6.85546875" style="126" customWidth="1"/>
    <col min="1553" max="1553" width="0" style="126" hidden="1" customWidth="1"/>
    <col min="1554" max="1554" width="7.28515625" style="126" customWidth="1"/>
    <col min="1555" max="1555" width="0" style="126" hidden="1" customWidth="1"/>
    <col min="1556" max="1556" width="7.42578125" style="126" customWidth="1"/>
    <col min="1557" max="1557" width="0" style="126" hidden="1" customWidth="1"/>
    <col min="1558" max="1558" width="6.5703125" style="126" customWidth="1"/>
    <col min="1559" max="1559" width="0" style="126" hidden="1" customWidth="1"/>
    <col min="1560" max="1560" width="6.5703125" style="126" customWidth="1"/>
    <col min="1561" max="1561" width="0" style="126" hidden="1" customWidth="1"/>
    <col min="1562" max="1562" width="6.5703125" style="126" customWidth="1"/>
    <col min="1563" max="1563" width="4.85546875" style="126" bestFit="1" customWidth="1"/>
    <col min="1564" max="1800" width="11.42578125" style="126"/>
    <col min="1801" max="1801" width="13.140625" style="126" customWidth="1"/>
    <col min="1802" max="1803" width="12.5703125" style="126" customWidth="1"/>
    <col min="1804" max="1805" width="0" style="126" hidden="1" customWidth="1"/>
    <col min="1806" max="1806" width="7.42578125" style="126" customWidth="1"/>
    <col min="1807" max="1807" width="0" style="126" hidden="1" customWidth="1"/>
    <col min="1808" max="1808" width="6.85546875" style="126" customWidth="1"/>
    <col min="1809" max="1809" width="0" style="126" hidden="1" customWidth="1"/>
    <col min="1810" max="1810" width="7.28515625" style="126" customWidth="1"/>
    <col min="1811" max="1811" width="0" style="126" hidden="1" customWidth="1"/>
    <col min="1812" max="1812" width="7.42578125" style="126" customWidth="1"/>
    <col min="1813" max="1813" width="0" style="126" hidden="1" customWidth="1"/>
    <col min="1814" max="1814" width="6.5703125" style="126" customWidth="1"/>
    <col min="1815" max="1815" width="0" style="126" hidden="1" customWidth="1"/>
    <col min="1816" max="1816" width="6.5703125" style="126" customWidth="1"/>
    <col min="1817" max="1817" width="0" style="126" hidden="1" customWidth="1"/>
    <col min="1818" max="1818" width="6.5703125" style="126" customWidth="1"/>
    <col min="1819" max="1819" width="4.85546875" style="126" bestFit="1" customWidth="1"/>
    <col min="1820" max="2056" width="11.42578125" style="126"/>
    <col min="2057" max="2057" width="13.140625" style="126" customWidth="1"/>
    <col min="2058" max="2059" width="12.5703125" style="126" customWidth="1"/>
    <col min="2060" max="2061" width="0" style="126" hidden="1" customWidth="1"/>
    <col min="2062" max="2062" width="7.42578125" style="126" customWidth="1"/>
    <col min="2063" max="2063" width="0" style="126" hidden="1" customWidth="1"/>
    <col min="2064" max="2064" width="6.85546875" style="126" customWidth="1"/>
    <col min="2065" max="2065" width="0" style="126" hidden="1" customWidth="1"/>
    <col min="2066" max="2066" width="7.28515625" style="126" customWidth="1"/>
    <col min="2067" max="2067" width="0" style="126" hidden="1" customWidth="1"/>
    <col min="2068" max="2068" width="7.42578125" style="126" customWidth="1"/>
    <col min="2069" max="2069" width="0" style="126" hidden="1" customWidth="1"/>
    <col min="2070" max="2070" width="6.5703125" style="126" customWidth="1"/>
    <col min="2071" max="2071" width="0" style="126" hidden="1" customWidth="1"/>
    <col min="2072" max="2072" width="6.5703125" style="126" customWidth="1"/>
    <col min="2073" max="2073" width="0" style="126" hidden="1" customWidth="1"/>
    <col min="2074" max="2074" width="6.5703125" style="126" customWidth="1"/>
    <col min="2075" max="2075" width="4.85546875" style="126" bestFit="1" customWidth="1"/>
    <col min="2076" max="2312" width="11.42578125" style="126"/>
    <col min="2313" max="2313" width="13.140625" style="126" customWidth="1"/>
    <col min="2314" max="2315" width="12.5703125" style="126" customWidth="1"/>
    <col min="2316" max="2317" width="0" style="126" hidden="1" customWidth="1"/>
    <col min="2318" max="2318" width="7.42578125" style="126" customWidth="1"/>
    <col min="2319" max="2319" width="0" style="126" hidden="1" customWidth="1"/>
    <col min="2320" max="2320" width="6.85546875" style="126" customWidth="1"/>
    <col min="2321" max="2321" width="0" style="126" hidden="1" customWidth="1"/>
    <col min="2322" max="2322" width="7.28515625" style="126" customWidth="1"/>
    <col min="2323" max="2323" width="0" style="126" hidden="1" customWidth="1"/>
    <col min="2324" max="2324" width="7.42578125" style="126" customWidth="1"/>
    <col min="2325" max="2325" width="0" style="126" hidden="1" customWidth="1"/>
    <col min="2326" max="2326" width="6.5703125" style="126" customWidth="1"/>
    <col min="2327" max="2327" width="0" style="126" hidden="1" customWidth="1"/>
    <col min="2328" max="2328" width="6.5703125" style="126" customWidth="1"/>
    <col min="2329" max="2329" width="0" style="126" hidden="1" customWidth="1"/>
    <col min="2330" max="2330" width="6.5703125" style="126" customWidth="1"/>
    <col min="2331" max="2331" width="4.85546875" style="126" bestFit="1" customWidth="1"/>
    <col min="2332" max="2568" width="11.42578125" style="126"/>
    <col min="2569" max="2569" width="13.140625" style="126" customWidth="1"/>
    <col min="2570" max="2571" width="12.5703125" style="126" customWidth="1"/>
    <col min="2572" max="2573" width="0" style="126" hidden="1" customWidth="1"/>
    <col min="2574" max="2574" width="7.42578125" style="126" customWidth="1"/>
    <col min="2575" max="2575" width="0" style="126" hidden="1" customWidth="1"/>
    <col min="2576" max="2576" width="6.85546875" style="126" customWidth="1"/>
    <col min="2577" max="2577" width="0" style="126" hidden="1" customWidth="1"/>
    <col min="2578" max="2578" width="7.28515625" style="126" customWidth="1"/>
    <col min="2579" max="2579" width="0" style="126" hidden="1" customWidth="1"/>
    <col min="2580" max="2580" width="7.42578125" style="126" customWidth="1"/>
    <col min="2581" max="2581" width="0" style="126" hidden="1" customWidth="1"/>
    <col min="2582" max="2582" width="6.5703125" style="126" customWidth="1"/>
    <col min="2583" max="2583" width="0" style="126" hidden="1" customWidth="1"/>
    <col min="2584" max="2584" width="6.5703125" style="126" customWidth="1"/>
    <col min="2585" max="2585" width="0" style="126" hidden="1" customWidth="1"/>
    <col min="2586" max="2586" width="6.5703125" style="126" customWidth="1"/>
    <col min="2587" max="2587" width="4.85546875" style="126" bestFit="1" customWidth="1"/>
    <col min="2588" max="2824" width="11.42578125" style="126"/>
    <col min="2825" max="2825" width="13.140625" style="126" customWidth="1"/>
    <col min="2826" max="2827" width="12.5703125" style="126" customWidth="1"/>
    <col min="2828" max="2829" width="0" style="126" hidden="1" customWidth="1"/>
    <col min="2830" max="2830" width="7.42578125" style="126" customWidth="1"/>
    <col min="2831" max="2831" width="0" style="126" hidden="1" customWidth="1"/>
    <col min="2832" max="2832" width="6.85546875" style="126" customWidth="1"/>
    <col min="2833" max="2833" width="0" style="126" hidden="1" customWidth="1"/>
    <col min="2834" max="2834" width="7.28515625" style="126" customWidth="1"/>
    <col min="2835" max="2835" width="0" style="126" hidden="1" customWidth="1"/>
    <col min="2836" max="2836" width="7.42578125" style="126" customWidth="1"/>
    <col min="2837" max="2837" width="0" style="126" hidden="1" customWidth="1"/>
    <col min="2838" max="2838" width="6.5703125" style="126" customWidth="1"/>
    <col min="2839" max="2839" width="0" style="126" hidden="1" customWidth="1"/>
    <col min="2840" max="2840" width="6.5703125" style="126" customWidth="1"/>
    <col min="2841" max="2841" width="0" style="126" hidden="1" customWidth="1"/>
    <col min="2842" max="2842" width="6.5703125" style="126" customWidth="1"/>
    <col min="2843" max="2843" width="4.85546875" style="126" bestFit="1" customWidth="1"/>
    <col min="2844" max="3080" width="11.42578125" style="126"/>
    <col min="3081" max="3081" width="13.140625" style="126" customWidth="1"/>
    <col min="3082" max="3083" width="12.5703125" style="126" customWidth="1"/>
    <col min="3084" max="3085" width="0" style="126" hidden="1" customWidth="1"/>
    <col min="3086" max="3086" width="7.42578125" style="126" customWidth="1"/>
    <col min="3087" max="3087" width="0" style="126" hidden="1" customWidth="1"/>
    <col min="3088" max="3088" width="6.85546875" style="126" customWidth="1"/>
    <col min="3089" max="3089" width="0" style="126" hidden="1" customWidth="1"/>
    <col min="3090" max="3090" width="7.28515625" style="126" customWidth="1"/>
    <col min="3091" max="3091" width="0" style="126" hidden="1" customWidth="1"/>
    <col min="3092" max="3092" width="7.42578125" style="126" customWidth="1"/>
    <col min="3093" max="3093" width="0" style="126" hidden="1" customWidth="1"/>
    <col min="3094" max="3094" width="6.5703125" style="126" customWidth="1"/>
    <col min="3095" max="3095" width="0" style="126" hidden="1" customWidth="1"/>
    <col min="3096" max="3096" width="6.5703125" style="126" customWidth="1"/>
    <col min="3097" max="3097" width="0" style="126" hidden="1" customWidth="1"/>
    <col min="3098" max="3098" width="6.5703125" style="126" customWidth="1"/>
    <col min="3099" max="3099" width="4.85546875" style="126" bestFit="1" customWidth="1"/>
    <col min="3100" max="3336" width="11.42578125" style="126"/>
    <col min="3337" max="3337" width="13.140625" style="126" customWidth="1"/>
    <col min="3338" max="3339" width="12.5703125" style="126" customWidth="1"/>
    <col min="3340" max="3341" width="0" style="126" hidden="1" customWidth="1"/>
    <col min="3342" max="3342" width="7.42578125" style="126" customWidth="1"/>
    <col min="3343" max="3343" width="0" style="126" hidden="1" customWidth="1"/>
    <col min="3344" max="3344" width="6.85546875" style="126" customWidth="1"/>
    <col min="3345" max="3345" width="0" style="126" hidden="1" customWidth="1"/>
    <col min="3346" max="3346" width="7.28515625" style="126" customWidth="1"/>
    <col min="3347" max="3347" width="0" style="126" hidden="1" customWidth="1"/>
    <col min="3348" max="3348" width="7.42578125" style="126" customWidth="1"/>
    <col min="3349" max="3349" width="0" style="126" hidden="1" customWidth="1"/>
    <col min="3350" max="3350" width="6.5703125" style="126" customWidth="1"/>
    <col min="3351" max="3351" width="0" style="126" hidden="1" customWidth="1"/>
    <col min="3352" max="3352" width="6.5703125" style="126" customWidth="1"/>
    <col min="3353" max="3353" width="0" style="126" hidden="1" customWidth="1"/>
    <col min="3354" max="3354" width="6.5703125" style="126" customWidth="1"/>
    <col min="3355" max="3355" width="4.85546875" style="126" bestFit="1" customWidth="1"/>
    <col min="3356" max="3592" width="11.42578125" style="126"/>
    <col min="3593" max="3593" width="13.140625" style="126" customWidth="1"/>
    <col min="3594" max="3595" width="12.5703125" style="126" customWidth="1"/>
    <col min="3596" max="3597" width="0" style="126" hidden="1" customWidth="1"/>
    <col min="3598" max="3598" width="7.42578125" style="126" customWidth="1"/>
    <col min="3599" max="3599" width="0" style="126" hidden="1" customWidth="1"/>
    <col min="3600" max="3600" width="6.85546875" style="126" customWidth="1"/>
    <col min="3601" max="3601" width="0" style="126" hidden="1" customWidth="1"/>
    <col min="3602" max="3602" width="7.28515625" style="126" customWidth="1"/>
    <col min="3603" max="3603" width="0" style="126" hidden="1" customWidth="1"/>
    <col min="3604" max="3604" width="7.42578125" style="126" customWidth="1"/>
    <col min="3605" max="3605" width="0" style="126" hidden="1" customWidth="1"/>
    <col min="3606" max="3606" width="6.5703125" style="126" customWidth="1"/>
    <col min="3607" max="3607" width="0" style="126" hidden="1" customWidth="1"/>
    <col min="3608" max="3608" width="6.5703125" style="126" customWidth="1"/>
    <col min="3609" max="3609" width="0" style="126" hidden="1" customWidth="1"/>
    <col min="3610" max="3610" width="6.5703125" style="126" customWidth="1"/>
    <col min="3611" max="3611" width="4.85546875" style="126" bestFit="1" customWidth="1"/>
    <col min="3612" max="3848" width="11.42578125" style="126"/>
    <col min="3849" max="3849" width="13.140625" style="126" customWidth="1"/>
    <col min="3850" max="3851" width="12.5703125" style="126" customWidth="1"/>
    <col min="3852" max="3853" width="0" style="126" hidden="1" customWidth="1"/>
    <col min="3854" max="3854" width="7.42578125" style="126" customWidth="1"/>
    <col min="3855" max="3855" width="0" style="126" hidden="1" customWidth="1"/>
    <col min="3856" max="3856" width="6.85546875" style="126" customWidth="1"/>
    <col min="3857" max="3857" width="0" style="126" hidden="1" customWidth="1"/>
    <col min="3858" max="3858" width="7.28515625" style="126" customWidth="1"/>
    <col min="3859" max="3859" width="0" style="126" hidden="1" customWidth="1"/>
    <col min="3860" max="3860" width="7.42578125" style="126" customWidth="1"/>
    <col min="3861" max="3861" width="0" style="126" hidden="1" customWidth="1"/>
    <col min="3862" max="3862" width="6.5703125" style="126" customWidth="1"/>
    <col min="3863" max="3863" width="0" style="126" hidden="1" customWidth="1"/>
    <col min="3864" max="3864" width="6.5703125" style="126" customWidth="1"/>
    <col min="3865" max="3865" width="0" style="126" hidden="1" customWidth="1"/>
    <col min="3866" max="3866" width="6.5703125" style="126" customWidth="1"/>
    <col min="3867" max="3867" width="4.85546875" style="126" bestFit="1" customWidth="1"/>
    <col min="3868" max="4104" width="11.42578125" style="126"/>
    <col min="4105" max="4105" width="13.140625" style="126" customWidth="1"/>
    <col min="4106" max="4107" width="12.5703125" style="126" customWidth="1"/>
    <col min="4108" max="4109" width="0" style="126" hidden="1" customWidth="1"/>
    <col min="4110" max="4110" width="7.42578125" style="126" customWidth="1"/>
    <col min="4111" max="4111" width="0" style="126" hidden="1" customWidth="1"/>
    <col min="4112" max="4112" width="6.85546875" style="126" customWidth="1"/>
    <col min="4113" max="4113" width="0" style="126" hidden="1" customWidth="1"/>
    <col min="4114" max="4114" width="7.28515625" style="126" customWidth="1"/>
    <col min="4115" max="4115" width="0" style="126" hidden="1" customWidth="1"/>
    <col min="4116" max="4116" width="7.42578125" style="126" customWidth="1"/>
    <col min="4117" max="4117" width="0" style="126" hidden="1" customWidth="1"/>
    <col min="4118" max="4118" width="6.5703125" style="126" customWidth="1"/>
    <col min="4119" max="4119" width="0" style="126" hidden="1" customWidth="1"/>
    <col min="4120" max="4120" width="6.5703125" style="126" customWidth="1"/>
    <col min="4121" max="4121" width="0" style="126" hidden="1" customWidth="1"/>
    <col min="4122" max="4122" width="6.5703125" style="126" customWidth="1"/>
    <col min="4123" max="4123" width="4.85546875" style="126" bestFit="1" customWidth="1"/>
    <col min="4124" max="4360" width="11.42578125" style="126"/>
    <col min="4361" max="4361" width="13.140625" style="126" customWidth="1"/>
    <col min="4362" max="4363" width="12.5703125" style="126" customWidth="1"/>
    <col min="4364" max="4365" width="0" style="126" hidden="1" customWidth="1"/>
    <col min="4366" max="4366" width="7.42578125" style="126" customWidth="1"/>
    <col min="4367" max="4367" width="0" style="126" hidden="1" customWidth="1"/>
    <col min="4368" max="4368" width="6.85546875" style="126" customWidth="1"/>
    <col min="4369" max="4369" width="0" style="126" hidden="1" customWidth="1"/>
    <col min="4370" max="4370" width="7.28515625" style="126" customWidth="1"/>
    <col min="4371" max="4371" width="0" style="126" hidden="1" customWidth="1"/>
    <col min="4372" max="4372" width="7.42578125" style="126" customWidth="1"/>
    <col min="4373" max="4373" width="0" style="126" hidden="1" customWidth="1"/>
    <col min="4374" max="4374" width="6.5703125" style="126" customWidth="1"/>
    <col min="4375" max="4375" width="0" style="126" hidden="1" customWidth="1"/>
    <col min="4376" max="4376" width="6.5703125" style="126" customWidth="1"/>
    <col min="4377" max="4377" width="0" style="126" hidden="1" customWidth="1"/>
    <col min="4378" max="4378" width="6.5703125" style="126" customWidth="1"/>
    <col min="4379" max="4379" width="4.85546875" style="126" bestFit="1" customWidth="1"/>
    <col min="4380" max="4616" width="11.42578125" style="126"/>
    <col min="4617" max="4617" width="13.140625" style="126" customWidth="1"/>
    <col min="4618" max="4619" width="12.5703125" style="126" customWidth="1"/>
    <col min="4620" max="4621" width="0" style="126" hidden="1" customWidth="1"/>
    <col min="4622" max="4622" width="7.42578125" style="126" customWidth="1"/>
    <col min="4623" max="4623" width="0" style="126" hidden="1" customWidth="1"/>
    <col min="4624" max="4624" width="6.85546875" style="126" customWidth="1"/>
    <col min="4625" max="4625" width="0" style="126" hidden="1" customWidth="1"/>
    <col min="4626" max="4626" width="7.28515625" style="126" customWidth="1"/>
    <col min="4627" max="4627" width="0" style="126" hidden="1" customWidth="1"/>
    <col min="4628" max="4628" width="7.42578125" style="126" customWidth="1"/>
    <col min="4629" max="4629" width="0" style="126" hidden="1" customWidth="1"/>
    <col min="4630" max="4630" width="6.5703125" style="126" customWidth="1"/>
    <col min="4631" max="4631" width="0" style="126" hidden="1" customWidth="1"/>
    <col min="4632" max="4632" width="6.5703125" style="126" customWidth="1"/>
    <col min="4633" max="4633" width="0" style="126" hidden="1" customWidth="1"/>
    <col min="4634" max="4634" width="6.5703125" style="126" customWidth="1"/>
    <col min="4635" max="4635" width="4.85546875" style="126" bestFit="1" customWidth="1"/>
    <col min="4636" max="4872" width="11.42578125" style="126"/>
    <col min="4873" max="4873" width="13.140625" style="126" customWidth="1"/>
    <col min="4874" max="4875" width="12.5703125" style="126" customWidth="1"/>
    <col min="4876" max="4877" width="0" style="126" hidden="1" customWidth="1"/>
    <col min="4878" max="4878" width="7.42578125" style="126" customWidth="1"/>
    <col min="4879" max="4879" width="0" style="126" hidden="1" customWidth="1"/>
    <col min="4880" max="4880" width="6.85546875" style="126" customWidth="1"/>
    <col min="4881" max="4881" width="0" style="126" hidden="1" customWidth="1"/>
    <col min="4882" max="4882" width="7.28515625" style="126" customWidth="1"/>
    <col min="4883" max="4883" width="0" style="126" hidden="1" customWidth="1"/>
    <col min="4884" max="4884" width="7.42578125" style="126" customWidth="1"/>
    <col min="4885" max="4885" width="0" style="126" hidden="1" customWidth="1"/>
    <col min="4886" max="4886" width="6.5703125" style="126" customWidth="1"/>
    <col min="4887" max="4887" width="0" style="126" hidden="1" customWidth="1"/>
    <col min="4888" max="4888" width="6.5703125" style="126" customWidth="1"/>
    <col min="4889" max="4889" width="0" style="126" hidden="1" customWidth="1"/>
    <col min="4890" max="4890" width="6.5703125" style="126" customWidth="1"/>
    <col min="4891" max="4891" width="4.85546875" style="126" bestFit="1" customWidth="1"/>
    <col min="4892" max="5128" width="11.42578125" style="126"/>
    <col min="5129" max="5129" width="13.140625" style="126" customWidth="1"/>
    <col min="5130" max="5131" width="12.5703125" style="126" customWidth="1"/>
    <col min="5132" max="5133" width="0" style="126" hidden="1" customWidth="1"/>
    <col min="5134" max="5134" width="7.42578125" style="126" customWidth="1"/>
    <col min="5135" max="5135" width="0" style="126" hidden="1" customWidth="1"/>
    <col min="5136" max="5136" width="6.85546875" style="126" customWidth="1"/>
    <col min="5137" max="5137" width="0" style="126" hidden="1" customWidth="1"/>
    <col min="5138" max="5138" width="7.28515625" style="126" customWidth="1"/>
    <col min="5139" max="5139" width="0" style="126" hidden="1" customWidth="1"/>
    <col min="5140" max="5140" width="7.42578125" style="126" customWidth="1"/>
    <col min="5141" max="5141" width="0" style="126" hidden="1" customWidth="1"/>
    <col min="5142" max="5142" width="6.5703125" style="126" customWidth="1"/>
    <col min="5143" max="5143" width="0" style="126" hidden="1" customWidth="1"/>
    <col min="5144" max="5144" width="6.5703125" style="126" customWidth="1"/>
    <col min="5145" max="5145" width="0" style="126" hidden="1" customWidth="1"/>
    <col min="5146" max="5146" width="6.5703125" style="126" customWidth="1"/>
    <col min="5147" max="5147" width="4.85546875" style="126" bestFit="1" customWidth="1"/>
    <col min="5148" max="5384" width="11.42578125" style="126"/>
    <col min="5385" max="5385" width="13.140625" style="126" customWidth="1"/>
    <col min="5386" max="5387" width="12.5703125" style="126" customWidth="1"/>
    <col min="5388" max="5389" width="0" style="126" hidden="1" customWidth="1"/>
    <col min="5390" max="5390" width="7.42578125" style="126" customWidth="1"/>
    <col min="5391" max="5391" width="0" style="126" hidden="1" customWidth="1"/>
    <col min="5392" max="5392" width="6.85546875" style="126" customWidth="1"/>
    <col min="5393" max="5393" width="0" style="126" hidden="1" customWidth="1"/>
    <col min="5394" max="5394" width="7.28515625" style="126" customWidth="1"/>
    <col min="5395" max="5395" width="0" style="126" hidden="1" customWidth="1"/>
    <col min="5396" max="5396" width="7.42578125" style="126" customWidth="1"/>
    <col min="5397" max="5397" width="0" style="126" hidden="1" customWidth="1"/>
    <col min="5398" max="5398" width="6.5703125" style="126" customWidth="1"/>
    <col min="5399" max="5399" width="0" style="126" hidden="1" customWidth="1"/>
    <col min="5400" max="5400" width="6.5703125" style="126" customWidth="1"/>
    <col min="5401" max="5401" width="0" style="126" hidden="1" customWidth="1"/>
    <col min="5402" max="5402" width="6.5703125" style="126" customWidth="1"/>
    <col min="5403" max="5403" width="4.85546875" style="126" bestFit="1" customWidth="1"/>
    <col min="5404" max="5640" width="11.42578125" style="126"/>
    <col min="5641" max="5641" width="13.140625" style="126" customWidth="1"/>
    <col min="5642" max="5643" width="12.5703125" style="126" customWidth="1"/>
    <col min="5644" max="5645" width="0" style="126" hidden="1" customWidth="1"/>
    <col min="5646" max="5646" width="7.42578125" style="126" customWidth="1"/>
    <col min="5647" max="5647" width="0" style="126" hidden="1" customWidth="1"/>
    <col min="5648" max="5648" width="6.85546875" style="126" customWidth="1"/>
    <col min="5649" max="5649" width="0" style="126" hidden="1" customWidth="1"/>
    <col min="5650" max="5650" width="7.28515625" style="126" customWidth="1"/>
    <col min="5651" max="5651" width="0" style="126" hidden="1" customWidth="1"/>
    <col min="5652" max="5652" width="7.42578125" style="126" customWidth="1"/>
    <col min="5653" max="5653" width="0" style="126" hidden="1" customWidth="1"/>
    <col min="5654" max="5654" width="6.5703125" style="126" customWidth="1"/>
    <col min="5655" max="5655" width="0" style="126" hidden="1" customWidth="1"/>
    <col min="5656" max="5656" width="6.5703125" style="126" customWidth="1"/>
    <col min="5657" max="5657" width="0" style="126" hidden="1" customWidth="1"/>
    <col min="5658" max="5658" width="6.5703125" style="126" customWidth="1"/>
    <col min="5659" max="5659" width="4.85546875" style="126" bestFit="1" customWidth="1"/>
    <col min="5660" max="5896" width="11.42578125" style="126"/>
    <col min="5897" max="5897" width="13.140625" style="126" customWidth="1"/>
    <col min="5898" max="5899" width="12.5703125" style="126" customWidth="1"/>
    <col min="5900" max="5901" width="0" style="126" hidden="1" customWidth="1"/>
    <col min="5902" max="5902" width="7.42578125" style="126" customWidth="1"/>
    <col min="5903" max="5903" width="0" style="126" hidden="1" customWidth="1"/>
    <col min="5904" max="5904" width="6.85546875" style="126" customWidth="1"/>
    <col min="5905" max="5905" width="0" style="126" hidden="1" customWidth="1"/>
    <col min="5906" max="5906" width="7.28515625" style="126" customWidth="1"/>
    <col min="5907" max="5907" width="0" style="126" hidden="1" customWidth="1"/>
    <col min="5908" max="5908" width="7.42578125" style="126" customWidth="1"/>
    <col min="5909" max="5909" width="0" style="126" hidden="1" customWidth="1"/>
    <col min="5910" max="5910" width="6.5703125" style="126" customWidth="1"/>
    <col min="5911" max="5911" width="0" style="126" hidden="1" customWidth="1"/>
    <col min="5912" max="5912" width="6.5703125" style="126" customWidth="1"/>
    <col min="5913" max="5913" width="0" style="126" hidden="1" customWidth="1"/>
    <col min="5914" max="5914" width="6.5703125" style="126" customWidth="1"/>
    <col min="5915" max="5915" width="4.85546875" style="126" bestFit="1" customWidth="1"/>
    <col min="5916" max="6152" width="11.42578125" style="126"/>
    <col min="6153" max="6153" width="13.140625" style="126" customWidth="1"/>
    <col min="6154" max="6155" width="12.5703125" style="126" customWidth="1"/>
    <col min="6156" max="6157" width="0" style="126" hidden="1" customWidth="1"/>
    <col min="6158" max="6158" width="7.42578125" style="126" customWidth="1"/>
    <col min="6159" max="6159" width="0" style="126" hidden="1" customWidth="1"/>
    <col min="6160" max="6160" width="6.85546875" style="126" customWidth="1"/>
    <col min="6161" max="6161" width="0" style="126" hidden="1" customWidth="1"/>
    <col min="6162" max="6162" width="7.28515625" style="126" customWidth="1"/>
    <col min="6163" max="6163" width="0" style="126" hidden="1" customWidth="1"/>
    <col min="6164" max="6164" width="7.42578125" style="126" customWidth="1"/>
    <col min="6165" max="6165" width="0" style="126" hidden="1" customWidth="1"/>
    <col min="6166" max="6166" width="6.5703125" style="126" customWidth="1"/>
    <col min="6167" max="6167" width="0" style="126" hidden="1" customWidth="1"/>
    <col min="6168" max="6168" width="6.5703125" style="126" customWidth="1"/>
    <col min="6169" max="6169" width="0" style="126" hidden="1" customWidth="1"/>
    <col min="6170" max="6170" width="6.5703125" style="126" customWidth="1"/>
    <col min="6171" max="6171" width="4.85546875" style="126" bestFit="1" customWidth="1"/>
    <col min="6172" max="6408" width="11.42578125" style="126"/>
    <col min="6409" max="6409" width="13.140625" style="126" customWidth="1"/>
    <col min="6410" max="6411" width="12.5703125" style="126" customWidth="1"/>
    <col min="6412" max="6413" width="0" style="126" hidden="1" customWidth="1"/>
    <col min="6414" max="6414" width="7.42578125" style="126" customWidth="1"/>
    <col min="6415" max="6415" width="0" style="126" hidden="1" customWidth="1"/>
    <col min="6416" max="6416" width="6.85546875" style="126" customWidth="1"/>
    <col min="6417" max="6417" width="0" style="126" hidden="1" customWidth="1"/>
    <col min="6418" max="6418" width="7.28515625" style="126" customWidth="1"/>
    <col min="6419" max="6419" width="0" style="126" hidden="1" customWidth="1"/>
    <col min="6420" max="6420" width="7.42578125" style="126" customWidth="1"/>
    <col min="6421" max="6421" width="0" style="126" hidden="1" customWidth="1"/>
    <col min="6422" max="6422" width="6.5703125" style="126" customWidth="1"/>
    <col min="6423" max="6423" width="0" style="126" hidden="1" customWidth="1"/>
    <col min="6424" max="6424" width="6.5703125" style="126" customWidth="1"/>
    <col min="6425" max="6425" width="0" style="126" hidden="1" customWidth="1"/>
    <col min="6426" max="6426" width="6.5703125" style="126" customWidth="1"/>
    <col min="6427" max="6427" width="4.85546875" style="126" bestFit="1" customWidth="1"/>
    <col min="6428" max="6664" width="11.42578125" style="126"/>
    <col min="6665" max="6665" width="13.140625" style="126" customWidth="1"/>
    <col min="6666" max="6667" width="12.5703125" style="126" customWidth="1"/>
    <col min="6668" max="6669" width="0" style="126" hidden="1" customWidth="1"/>
    <col min="6670" max="6670" width="7.42578125" style="126" customWidth="1"/>
    <col min="6671" max="6671" width="0" style="126" hidden="1" customWidth="1"/>
    <col min="6672" max="6672" width="6.85546875" style="126" customWidth="1"/>
    <col min="6673" max="6673" width="0" style="126" hidden="1" customWidth="1"/>
    <col min="6674" max="6674" width="7.28515625" style="126" customWidth="1"/>
    <col min="6675" max="6675" width="0" style="126" hidden="1" customWidth="1"/>
    <col min="6676" max="6676" width="7.42578125" style="126" customWidth="1"/>
    <col min="6677" max="6677" width="0" style="126" hidden="1" customWidth="1"/>
    <col min="6678" max="6678" width="6.5703125" style="126" customWidth="1"/>
    <col min="6679" max="6679" width="0" style="126" hidden="1" customWidth="1"/>
    <col min="6680" max="6680" width="6.5703125" style="126" customWidth="1"/>
    <col min="6681" max="6681" width="0" style="126" hidden="1" customWidth="1"/>
    <col min="6682" max="6682" width="6.5703125" style="126" customWidth="1"/>
    <col min="6683" max="6683" width="4.85546875" style="126" bestFit="1" customWidth="1"/>
    <col min="6684" max="6920" width="11.42578125" style="126"/>
    <col min="6921" max="6921" width="13.140625" style="126" customWidth="1"/>
    <col min="6922" max="6923" width="12.5703125" style="126" customWidth="1"/>
    <col min="6924" max="6925" width="0" style="126" hidden="1" customWidth="1"/>
    <col min="6926" max="6926" width="7.42578125" style="126" customWidth="1"/>
    <col min="6927" max="6927" width="0" style="126" hidden="1" customWidth="1"/>
    <col min="6928" max="6928" width="6.85546875" style="126" customWidth="1"/>
    <col min="6929" max="6929" width="0" style="126" hidden="1" customWidth="1"/>
    <col min="6930" max="6930" width="7.28515625" style="126" customWidth="1"/>
    <col min="6931" max="6931" width="0" style="126" hidden="1" customWidth="1"/>
    <col min="6932" max="6932" width="7.42578125" style="126" customWidth="1"/>
    <col min="6933" max="6933" width="0" style="126" hidden="1" customWidth="1"/>
    <col min="6934" max="6934" width="6.5703125" style="126" customWidth="1"/>
    <col min="6935" max="6935" width="0" style="126" hidden="1" customWidth="1"/>
    <col min="6936" max="6936" width="6.5703125" style="126" customWidth="1"/>
    <col min="6937" max="6937" width="0" style="126" hidden="1" customWidth="1"/>
    <col min="6938" max="6938" width="6.5703125" style="126" customWidth="1"/>
    <col min="6939" max="6939" width="4.85546875" style="126" bestFit="1" customWidth="1"/>
    <col min="6940" max="7176" width="11.42578125" style="126"/>
    <col min="7177" max="7177" width="13.140625" style="126" customWidth="1"/>
    <col min="7178" max="7179" width="12.5703125" style="126" customWidth="1"/>
    <col min="7180" max="7181" width="0" style="126" hidden="1" customWidth="1"/>
    <col min="7182" max="7182" width="7.42578125" style="126" customWidth="1"/>
    <col min="7183" max="7183" width="0" style="126" hidden="1" customWidth="1"/>
    <col min="7184" max="7184" width="6.85546875" style="126" customWidth="1"/>
    <col min="7185" max="7185" width="0" style="126" hidden="1" customWidth="1"/>
    <col min="7186" max="7186" width="7.28515625" style="126" customWidth="1"/>
    <col min="7187" max="7187" width="0" style="126" hidden="1" customWidth="1"/>
    <col min="7188" max="7188" width="7.42578125" style="126" customWidth="1"/>
    <col min="7189" max="7189" width="0" style="126" hidden="1" customWidth="1"/>
    <col min="7190" max="7190" width="6.5703125" style="126" customWidth="1"/>
    <col min="7191" max="7191" width="0" style="126" hidden="1" customWidth="1"/>
    <col min="7192" max="7192" width="6.5703125" style="126" customWidth="1"/>
    <col min="7193" max="7193" width="0" style="126" hidden="1" customWidth="1"/>
    <col min="7194" max="7194" width="6.5703125" style="126" customWidth="1"/>
    <col min="7195" max="7195" width="4.85546875" style="126" bestFit="1" customWidth="1"/>
    <col min="7196" max="7432" width="11.42578125" style="126"/>
    <col min="7433" max="7433" width="13.140625" style="126" customWidth="1"/>
    <col min="7434" max="7435" width="12.5703125" style="126" customWidth="1"/>
    <col min="7436" max="7437" width="0" style="126" hidden="1" customWidth="1"/>
    <col min="7438" max="7438" width="7.42578125" style="126" customWidth="1"/>
    <col min="7439" max="7439" width="0" style="126" hidden="1" customWidth="1"/>
    <col min="7440" max="7440" width="6.85546875" style="126" customWidth="1"/>
    <col min="7441" max="7441" width="0" style="126" hidden="1" customWidth="1"/>
    <col min="7442" max="7442" width="7.28515625" style="126" customWidth="1"/>
    <col min="7443" max="7443" width="0" style="126" hidden="1" customWidth="1"/>
    <col min="7444" max="7444" width="7.42578125" style="126" customWidth="1"/>
    <col min="7445" max="7445" width="0" style="126" hidden="1" customWidth="1"/>
    <col min="7446" max="7446" width="6.5703125" style="126" customWidth="1"/>
    <col min="7447" max="7447" width="0" style="126" hidden="1" customWidth="1"/>
    <col min="7448" max="7448" width="6.5703125" style="126" customWidth="1"/>
    <col min="7449" max="7449" width="0" style="126" hidden="1" customWidth="1"/>
    <col min="7450" max="7450" width="6.5703125" style="126" customWidth="1"/>
    <col min="7451" max="7451" width="4.85546875" style="126" bestFit="1" customWidth="1"/>
    <col min="7452" max="7688" width="11.42578125" style="126"/>
    <col min="7689" max="7689" width="13.140625" style="126" customWidth="1"/>
    <col min="7690" max="7691" width="12.5703125" style="126" customWidth="1"/>
    <col min="7692" max="7693" width="0" style="126" hidden="1" customWidth="1"/>
    <col min="7694" max="7694" width="7.42578125" style="126" customWidth="1"/>
    <col min="7695" max="7695" width="0" style="126" hidden="1" customWidth="1"/>
    <col min="7696" max="7696" width="6.85546875" style="126" customWidth="1"/>
    <col min="7697" max="7697" width="0" style="126" hidden="1" customWidth="1"/>
    <col min="7698" max="7698" width="7.28515625" style="126" customWidth="1"/>
    <col min="7699" max="7699" width="0" style="126" hidden="1" customWidth="1"/>
    <col min="7700" max="7700" width="7.42578125" style="126" customWidth="1"/>
    <col min="7701" max="7701" width="0" style="126" hidden="1" customWidth="1"/>
    <col min="7702" max="7702" width="6.5703125" style="126" customWidth="1"/>
    <col min="7703" max="7703" width="0" style="126" hidden="1" customWidth="1"/>
    <col min="7704" max="7704" width="6.5703125" style="126" customWidth="1"/>
    <col min="7705" max="7705" width="0" style="126" hidden="1" customWidth="1"/>
    <col min="7706" max="7706" width="6.5703125" style="126" customWidth="1"/>
    <col min="7707" max="7707" width="4.85546875" style="126" bestFit="1" customWidth="1"/>
    <col min="7708" max="7944" width="11.42578125" style="126"/>
    <col min="7945" max="7945" width="13.140625" style="126" customWidth="1"/>
    <col min="7946" max="7947" width="12.5703125" style="126" customWidth="1"/>
    <col min="7948" max="7949" width="0" style="126" hidden="1" customWidth="1"/>
    <col min="7950" max="7950" width="7.42578125" style="126" customWidth="1"/>
    <col min="7951" max="7951" width="0" style="126" hidden="1" customWidth="1"/>
    <col min="7952" max="7952" width="6.85546875" style="126" customWidth="1"/>
    <col min="7953" max="7953" width="0" style="126" hidden="1" customWidth="1"/>
    <col min="7954" max="7954" width="7.28515625" style="126" customWidth="1"/>
    <col min="7955" max="7955" width="0" style="126" hidden="1" customWidth="1"/>
    <col min="7956" max="7956" width="7.42578125" style="126" customWidth="1"/>
    <col min="7957" max="7957" width="0" style="126" hidden="1" customWidth="1"/>
    <col min="7958" max="7958" width="6.5703125" style="126" customWidth="1"/>
    <col min="7959" max="7959" width="0" style="126" hidden="1" customWidth="1"/>
    <col min="7960" max="7960" width="6.5703125" style="126" customWidth="1"/>
    <col min="7961" max="7961" width="0" style="126" hidden="1" customWidth="1"/>
    <col min="7962" max="7962" width="6.5703125" style="126" customWidth="1"/>
    <col min="7963" max="7963" width="4.85546875" style="126" bestFit="1" customWidth="1"/>
    <col min="7964" max="8200" width="11.42578125" style="126"/>
    <col min="8201" max="8201" width="13.140625" style="126" customWidth="1"/>
    <col min="8202" max="8203" width="12.5703125" style="126" customWidth="1"/>
    <col min="8204" max="8205" width="0" style="126" hidden="1" customWidth="1"/>
    <col min="8206" max="8206" width="7.42578125" style="126" customWidth="1"/>
    <col min="8207" max="8207" width="0" style="126" hidden="1" customWidth="1"/>
    <col min="8208" max="8208" width="6.85546875" style="126" customWidth="1"/>
    <col min="8209" max="8209" width="0" style="126" hidden="1" customWidth="1"/>
    <col min="8210" max="8210" width="7.28515625" style="126" customWidth="1"/>
    <col min="8211" max="8211" width="0" style="126" hidden="1" customWidth="1"/>
    <col min="8212" max="8212" width="7.42578125" style="126" customWidth="1"/>
    <col min="8213" max="8213" width="0" style="126" hidden="1" customWidth="1"/>
    <col min="8214" max="8214" width="6.5703125" style="126" customWidth="1"/>
    <col min="8215" max="8215" width="0" style="126" hidden="1" customWidth="1"/>
    <col min="8216" max="8216" width="6.5703125" style="126" customWidth="1"/>
    <col min="8217" max="8217" width="0" style="126" hidden="1" customWidth="1"/>
    <col min="8218" max="8218" width="6.5703125" style="126" customWidth="1"/>
    <col min="8219" max="8219" width="4.85546875" style="126" bestFit="1" customWidth="1"/>
    <col min="8220" max="8456" width="11.42578125" style="126"/>
    <col min="8457" max="8457" width="13.140625" style="126" customWidth="1"/>
    <col min="8458" max="8459" width="12.5703125" style="126" customWidth="1"/>
    <col min="8460" max="8461" width="0" style="126" hidden="1" customWidth="1"/>
    <col min="8462" max="8462" width="7.42578125" style="126" customWidth="1"/>
    <col min="8463" max="8463" width="0" style="126" hidden="1" customWidth="1"/>
    <col min="8464" max="8464" width="6.85546875" style="126" customWidth="1"/>
    <col min="8465" max="8465" width="0" style="126" hidden="1" customWidth="1"/>
    <col min="8466" max="8466" width="7.28515625" style="126" customWidth="1"/>
    <col min="8467" max="8467" width="0" style="126" hidden="1" customWidth="1"/>
    <col min="8468" max="8468" width="7.42578125" style="126" customWidth="1"/>
    <col min="8469" max="8469" width="0" style="126" hidden="1" customWidth="1"/>
    <col min="8470" max="8470" width="6.5703125" style="126" customWidth="1"/>
    <col min="8471" max="8471" width="0" style="126" hidden="1" customWidth="1"/>
    <col min="8472" max="8472" width="6.5703125" style="126" customWidth="1"/>
    <col min="8473" max="8473" width="0" style="126" hidden="1" customWidth="1"/>
    <col min="8474" max="8474" width="6.5703125" style="126" customWidth="1"/>
    <col min="8475" max="8475" width="4.85546875" style="126" bestFit="1" customWidth="1"/>
    <col min="8476" max="8712" width="11.42578125" style="126"/>
    <col min="8713" max="8713" width="13.140625" style="126" customWidth="1"/>
    <col min="8714" max="8715" width="12.5703125" style="126" customWidth="1"/>
    <col min="8716" max="8717" width="0" style="126" hidden="1" customWidth="1"/>
    <col min="8718" max="8718" width="7.42578125" style="126" customWidth="1"/>
    <col min="8719" max="8719" width="0" style="126" hidden="1" customWidth="1"/>
    <col min="8720" max="8720" width="6.85546875" style="126" customWidth="1"/>
    <col min="8721" max="8721" width="0" style="126" hidden="1" customWidth="1"/>
    <col min="8722" max="8722" width="7.28515625" style="126" customWidth="1"/>
    <col min="8723" max="8723" width="0" style="126" hidden="1" customWidth="1"/>
    <col min="8724" max="8724" width="7.42578125" style="126" customWidth="1"/>
    <col min="8725" max="8725" width="0" style="126" hidden="1" customWidth="1"/>
    <col min="8726" max="8726" width="6.5703125" style="126" customWidth="1"/>
    <col min="8727" max="8727" width="0" style="126" hidden="1" customWidth="1"/>
    <col min="8728" max="8728" width="6.5703125" style="126" customWidth="1"/>
    <col min="8729" max="8729" width="0" style="126" hidden="1" customWidth="1"/>
    <col min="8730" max="8730" width="6.5703125" style="126" customWidth="1"/>
    <col min="8731" max="8731" width="4.85546875" style="126" bestFit="1" customWidth="1"/>
    <col min="8732" max="8968" width="11.42578125" style="126"/>
    <col min="8969" max="8969" width="13.140625" style="126" customWidth="1"/>
    <col min="8970" max="8971" width="12.5703125" style="126" customWidth="1"/>
    <col min="8972" max="8973" width="0" style="126" hidden="1" customWidth="1"/>
    <col min="8974" max="8974" width="7.42578125" style="126" customWidth="1"/>
    <col min="8975" max="8975" width="0" style="126" hidden="1" customWidth="1"/>
    <col min="8976" max="8976" width="6.85546875" style="126" customWidth="1"/>
    <col min="8977" max="8977" width="0" style="126" hidden="1" customWidth="1"/>
    <col min="8978" max="8978" width="7.28515625" style="126" customWidth="1"/>
    <col min="8979" max="8979" width="0" style="126" hidden="1" customWidth="1"/>
    <col min="8980" max="8980" width="7.42578125" style="126" customWidth="1"/>
    <col min="8981" max="8981" width="0" style="126" hidden="1" customWidth="1"/>
    <col min="8982" max="8982" width="6.5703125" style="126" customWidth="1"/>
    <col min="8983" max="8983" width="0" style="126" hidden="1" customWidth="1"/>
    <col min="8984" max="8984" width="6.5703125" style="126" customWidth="1"/>
    <col min="8985" max="8985" width="0" style="126" hidden="1" customWidth="1"/>
    <col min="8986" max="8986" width="6.5703125" style="126" customWidth="1"/>
    <col min="8987" max="8987" width="4.85546875" style="126" bestFit="1" customWidth="1"/>
    <col min="8988" max="9224" width="11.42578125" style="126"/>
    <col min="9225" max="9225" width="13.140625" style="126" customWidth="1"/>
    <col min="9226" max="9227" width="12.5703125" style="126" customWidth="1"/>
    <col min="9228" max="9229" width="0" style="126" hidden="1" customWidth="1"/>
    <col min="9230" max="9230" width="7.42578125" style="126" customWidth="1"/>
    <col min="9231" max="9231" width="0" style="126" hidden="1" customWidth="1"/>
    <col min="9232" max="9232" width="6.85546875" style="126" customWidth="1"/>
    <col min="9233" max="9233" width="0" style="126" hidden="1" customWidth="1"/>
    <col min="9234" max="9234" width="7.28515625" style="126" customWidth="1"/>
    <col min="9235" max="9235" width="0" style="126" hidden="1" customWidth="1"/>
    <col min="9236" max="9236" width="7.42578125" style="126" customWidth="1"/>
    <col min="9237" max="9237" width="0" style="126" hidden="1" customWidth="1"/>
    <col min="9238" max="9238" width="6.5703125" style="126" customWidth="1"/>
    <col min="9239" max="9239" width="0" style="126" hidden="1" customWidth="1"/>
    <col min="9240" max="9240" width="6.5703125" style="126" customWidth="1"/>
    <col min="9241" max="9241" width="0" style="126" hidden="1" customWidth="1"/>
    <col min="9242" max="9242" width="6.5703125" style="126" customWidth="1"/>
    <col min="9243" max="9243" width="4.85546875" style="126" bestFit="1" customWidth="1"/>
    <col min="9244" max="9480" width="11.42578125" style="126"/>
    <col min="9481" max="9481" width="13.140625" style="126" customWidth="1"/>
    <col min="9482" max="9483" width="12.5703125" style="126" customWidth="1"/>
    <col min="9484" max="9485" width="0" style="126" hidden="1" customWidth="1"/>
    <col min="9486" max="9486" width="7.42578125" style="126" customWidth="1"/>
    <col min="9487" max="9487" width="0" style="126" hidden="1" customWidth="1"/>
    <col min="9488" max="9488" width="6.85546875" style="126" customWidth="1"/>
    <col min="9489" max="9489" width="0" style="126" hidden="1" customWidth="1"/>
    <col min="9490" max="9490" width="7.28515625" style="126" customWidth="1"/>
    <col min="9491" max="9491" width="0" style="126" hidden="1" customWidth="1"/>
    <col min="9492" max="9492" width="7.42578125" style="126" customWidth="1"/>
    <col min="9493" max="9493" width="0" style="126" hidden="1" customWidth="1"/>
    <col min="9494" max="9494" width="6.5703125" style="126" customWidth="1"/>
    <col min="9495" max="9495" width="0" style="126" hidden="1" customWidth="1"/>
    <col min="9496" max="9496" width="6.5703125" style="126" customWidth="1"/>
    <col min="9497" max="9497" width="0" style="126" hidden="1" customWidth="1"/>
    <col min="9498" max="9498" width="6.5703125" style="126" customWidth="1"/>
    <col min="9499" max="9499" width="4.85546875" style="126" bestFit="1" customWidth="1"/>
    <col min="9500" max="9736" width="11.42578125" style="126"/>
    <col min="9737" max="9737" width="13.140625" style="126" customWidth="1"/>
    <col min="9738" max="9739" width="12.5703125" style="126" customWidth="1"/>
    <col min="9740" max="9741" width="0" style="126" hidden="1" customWidth="1"/>
    <col min="9742" max="9742" width="7.42578125" style="126" customWidth="1"/>
    <col min="9743" max="9743" width="0" style="126" hidden="1" customWidth="1"/>
    <col min="9744" max="9744" width="6.85546875" style="126" customWidth="1"/>
    <col min="9745" max="9745" width="0" style="126" hidden="1" customWidth="1"/>
    <col min="9746" max="9746" width="7.28515625" style="126" customWidth="1"/>
    <col min="9747" max="9747" width="0" style="126" hidden="1" customWidth="1"/>
    <col min="9748" max="9748" width="7.42578125" style="126" customWidth="1"/>
    <col min="9749" max="9749" width="0" style="126" hidden="1" customWidth="1"/>
    <col min="9750" max="9750" width="6.5703125" style="126" customWidth="1"/>
    <col min="9751" max="9751" width="0" style="126" hidden="1" customWidth="1"/>
    <col min="9752" max="9752" width="6.5703125" style="126" customWidth="1"/>
    <col min="9753" max="9753" width="0" style="126" hidden="1" customWidth="1"/>
    <col min="9754" max="9754" width="6.5703125" style="126" customWidth="1"/>
    <col min="9755" max="9755" width="4.85546875" style="126" bestFit="1" customWidth="1"/>
    <col min="9756" max="9992" width="11.42578125" style="126"/>
    <col min="9993" max="9993" width="13.140625" style="126" customWidth="1"/>
    <col min="9994" max="9995" width="12.5703125" style="126" customWidth="1"/>
    <col min="9996" max="9997" width="0" style="126" hidden="1" customWidth="1"/>
    <col min="9998" max="9998" width="7.42578125" style="126" customWidth="1"/>
    <col min="9999" max="9999" width="0" style="126" hidden="1" customWidth="1"/>
    <col min="10000" max="10000" width="6.85546875" style="126" customWidth="1"/>
    <col min="10001" max="10001" width="0" style="126" hidden="1" customWidth="1"/>
    <col min="10002" max="10002" width="7.28515625" style="126" customWidth="1"/>
    <col min="10003" max="10003" width="0" style="126" hidden="1" customWidth="1"/>
    <col min="10004" max="10004" width="7.42578125" style="126" customWidth="1"/>
    <col min="10005" max="10005" width="0" style="126" hidden="1" customWidth="1"/>
    <col min="10006" max="10006" width="6.5703125" style="126" customWidth="1"/>
    <col min="10007" max="10007" width="0" style="126" hidden="1" customWidth="1"/>
    <col min="10008" max="10008" width="6.5703125" style="126" customWidth="1"/>
    <col min="10009" max="10009" width="0" style="126" hidden="1" customWidth="1"/>
    <col min="10010" max="10010" width="6.5703125" style="126" customWidth="1"/>
    <col min="10011" max="10011" width="4.85546875" style="126" bestFit="1" customWidth="1"/>
    <col min="10012" max="10248" width="11.42578125" style="126"/>
    <col min="10249" max="10249" width="13.140625" style="126" customWidth="1"/>
    <col min="10250" max="10251" width="12.5703125" style="126" customWidth="1"/>
    <col min="10252" max="10253" width="0" style="126" hidden="1" customWidth="1"/>
    <col min="10254" max="10254" width="7.42578125" style="126" customWidth="1"/>
    <col min="10255" max="10255" width="0" style="126" hidden="1" customWidth="1"/>
    <col min="10256" max="10256" width="6.85546875" style="126" customWidth="1"/>
    <col min="10257" max="10257" width="0" style="126" hidden="1" customWidth="1"/>
    <col min="10258" max="10258" width="7.28515625" style="126" customWidth="1"/>
    <col min="10259" max="10259" width="0" style="126" hidden="1" customWidth="1"/>
    <col min="10260" max="10260" width="7.42578125" style="126" customWidth="1"/>
    <col min="10261" max="10261" width="0" style="126" hidden="1" customWidth="1"/>
    <col min="10262" max="10262" width="6.5703125" style="126" customWidth="1"/>
    <col min="10263" max="10263" width="0" style="126" hidden="1" customWidth="1"/>
    <col min="10264" max="10264" width="6.5703125" style="126" customWidth="1"/>
    <col min="10265" max="10265" width="0" style="126" hidden="1" customWidth="1"/>
    <col min="10266" max="10266" width="6.5703125" style="126" customWidth="1"/>
    <col min="10267" max="10267" width="4.85546875" style="126" bestFit="1" customWidth="1"/>
    <col min="10268" max="10504" width="11.42578125" style="126"/>
    <col min="10505" max="10505" width="13.140625" style="126" customWidth="1"/>
    <col min="10506" max="10507" width="12.5703125" style="126" customWidth="1"/>
    <col min="10508" max="10509" width="0" style="126" hidden="1" customWidth="1"/>
    <col min="10510" max="10510" width="7.42578125" style="126" customWidth="1"/>
    <col min="10511" max="10511" width="0" style="126" hidden="1" customWidth="1"/>
    <col min="10512" max="10512" width="6.85546875" style="126" customWidth="1"/>
    <col min="10513" max="10513" width="0" style="126" hidden="1" customWidth="1"/>
    <col min="10514" max="10514" width="7.28515625" style="126" customWidth="1"/>
    <col min="10515" max="10515" width="0" style="126" hidden="1" customWidth="1"/>
    <col min="10516" max="10516" width="7.42578125" style="126" customWidth="1"/>
    <col min="10517" max="10517" width="0" style="126" hidden="1" customWidth="1"/>
    <col min="10518" max="10518" width="6.5703125" style="126" customWidth="1"/>
    <col min="10519" max="10519" width="0" style="126" hidden="1" customWidth="1"/>
    <col min="10520" max="10520" width="6.5703125" style="126" customWidth="1"/>
    <col min="10521" max="10521" width="0" style="126" hidden="1" customWidth="1"/>
    <col min="10522" max="10522" width="6.5703125" style="126" customWidth="1"/>
    <col min="10523" max="10523" width="4.85546875" style="126" bestFit="1" customWidth="1"/>
    <col min="10524" max="10760" width="11.42578125" style="126"/>
    <col min="10761" max="10761" width="13.140625" style="126" customWidth="1"/>
    <col min="10762" max="10763" width="12.5703125" style="126" customWidth="1"/>
    <col min="10764" max="10765" width="0" style="126" hidden="1" customWidth="1"/>
    <col min="10766" max="10766" width="7.42578125" style="126" customWidth="1"/>
    <col min="10767" max="10767" width="0" style="126" hidden="1" customWidth="1"/>
    <col min="10768" max="10768" width="6.85546875" style="126" customWidth="1"/>
    <col min="10769" max="10769" width="0" style="126" hidden="1" customWidth="1"/>
    <col min="10770" max="10770" width="7.28515625" style="126" customWidth="1"/>
    <col min="10771" max="10771" width="0" style="126" hidden="1" customWidth="1"/>
    <col min="10772" max="10772" width="7.42578125" style="126" customWidth="1"/>
    <col min="10773" max="10773" width="0" style="126" hidden="1" customWidth="1"/>
    <col min="10774" max="10774" width="6.5703125" style="126" customWidth="1"/>
    <col min="10775" max="10775" width="0" style="126" hidden="1" customWidth="1"/>
    <col min="10776" max="10776" width="6.5703125" style="126" customWidth="1"/>
    <col min="10777" max="10777" width="0" style="126" hidden="1" customWidth="1"/>
    <col min="10778" max="10778" width="6.5703125" style="126" customWidth="1"/>
    <col min="10779" max="10779" width="4.85546875" style="126" bestFit="1" customWidth="1"/>
    <col min="10780" max="11016" width="11.42578125" style="126"/>
    <col min="11017" max="11017" width="13.140625" style="126" customWidth="1"/>
    <col min="11018" max="11019" width="12.5703125" style="126" customWidth="1"/>
    <col min="11020" max="11021" width="0" style="126" hidden="1" customWidth="1"/>
    <col min="11022" max="11022" width="7.42578125" style="126" customWidth="1"/>
    <col min="11023" max="11023" width="0" style="126" hidden="1" customWidth="1"/>
    <col min="11024" max="11024" width="6.85546875" style="126" customWidth="1"/>
    <col min="11025" max="11025" width="0" style="126" hidden="1" customWidth="1"/>
    <col min="11026" max="11026" width="7.28515625" style="126" customWidth="1"/>
    <col min="11027" max="11027" width="0" style="126" hidden="1" customWidth="1"/>
    <col min="11028" max="11028" width="7.42578125" style="126" customWidth="1"/>
    <col min="11029" max="11029" width="0" style="126" hidden="1" customWidth="1"/>
    <col min="11030" max="11030" width="6.5703125" style="126" customWidth="1"/>
    <col min="11031" max="11031" width="0" style="126" hidden="1" customWidth="1"/>
    <col min="11032" max="11032" width="6.5703125" style="126" customWidth="1"/>
    <col min="11033" max="11033" width="0" style="126" hidden="1" customWidth="1"/>
    <col min="11034" max="11034" width="6.5703125" style="126" customWidth="1"/>
    <col min="11035" max="11035" width="4.85546875" style="126" bestFit="1" customWidth="1"/>
    <col min="11036" max="11272" width="11.42578125" style="126"/>
    <col min="11273" max="11273" width="13.140625" style="126" customWidth="1"/>
    <col min="11274" max="11275" width="12.5703125" style="126" customWidth="1"/>
    <col min="11276" max="11277" width="0" style="126" hidden="1" customWidth="1"/>
    <col min="11278" max="11278" width="7.42578125" style="126" customWidth="1"/>
    <col min="11279" max="11279" width="0" style="126" hidden="1" customWidth="1"/>
    <col min="11280" max="11280" width="6.85546875" style="126" customWidth="1"/>
    <col min="11281" max="11281" width="0" style="126" hidden="1" customWidth="1"/>
    <col min="11282" max="11282" width="7.28515625" style="126" customWidth="1"/>
    <col min="11283" max="11283" width="0" style="126" hidden="1" customWidth="1"/>
    <col min="11284" max="11284" width="7.42578125" style="126" customWidth="1"/>
    <col min="11285" max="11285" width="0" style="126" hidden="1" customWidth="1"/>
    <col min="11286" max="11286" width="6.5703125" style="126" customWidth="1"/>
    <col min="11287" max="11287" width="0" style="126" hidden="1" customWidth="1"/>
    <col min="11288" max="11288" width="6.5703125" style="126" customWidth="1"/>
    <col min="11289" max="11289" width="0" style="126" hidden="1" customWidth="1"/>
    <col min="11290" max="11290" width="6.5703125" style="126" customWidth="1"/>
    <col min="11291" max="11291" width="4.85546875" style="126" bestFit="1" customWidth="1"/>
    <col min="11292" max="11528" width="11.42578125" style="126"/>
    <col min="11529" max="11529" width="13.140625" style="126" customWidth="1"/>
    <col min="11530" max="11531" width="12.5703125" style="126" customWidth="1"/>
    <col min="11532" max="11533" width="0" style="126" hidden="1" customWidth="1"/>
    <col min="11534" max="11534" width="7.42578125" style="126" customWidth="1"/>
    <col min="11535" max="11535" width="0" style="126" hidden="1" customWidth="1"/>
    <col min="11536" max="11536" width="6.85546875" style="126" customWidth="1"/>
    <col min="11537" max="11537" width="0" style="126" hidden="1" customWidth="1"/>
    <col min="11538" max="11538" width="7.28515625" style="126" customWidth="1"/>
    <col min="11539" max="11539" width="0" style="126" hidden="1" customWidth="1"/>
    <col min="11540" max="11540" width="7.42578125" style="126" customWidth="1"/>
    <col min="11541" max="11541" width="0" style="126" hidden="1" customWidth="1"/>
    <col min="11542" max="11542" width="6.5703125" style="126" customWidth="1"/>
    <col min="11543" max="11543" width="0" style="126" hidden="1" customWidth="1"/>
    <col min="11544" max="11544" width="6.5703125" style="126" customWidth="1"/>
    <col min="11545" max="11545" width="0" style="126" hidden="1" customWidth="1"/>
    <col min="11546" max="11546" width="6.5703125" style="126" customWidth="1"/>
    <col min="11547" max="11547" width="4.85546875" style="126" bestFit="1" customWidth="1"/>
    <col min="11548" max="11784" width="11.42578125" style="126"/>
    <col min="11785" max="11785" width="13.140625" style="126" customWidth="1"/>
    <col min="11786" max="11787" width="12.5703125" style="126" customWidth="1"/>
    <col min="11788" max="11789" width="0" style="126" hidden="1" customWidth="1"/>
    <col min="11790" max="11790" width="7.42578125" style="126" customWidth="1"/>
    <col min="11791" max="11791" width="0" style="126" hidden="1" customWidth="1"/>
    <col min="11792" max="11792" width="6.85546875" style="126" customWidth="1"/>
    <col min="11793" max="11793" width="0" style="126" hidden="1" customWidth="1"/>
    <col min="11794" max="11794" width="7.28515625" style="126" customWidth="1"/>
    <col min="11795" max="11795" width="0" style="126" hidden="1" customWidth="1"/>
    <col min="11796" max="11796" width="7.42578125" style="126" customWidth="1"/>
    <col min="11797" max="11797" width="0" style="126" hidden="1" customWidth="1"/>
    <col min="11798" max="11798" width="6.5703125" style="126" customWidth="1"/>
    <col min="11799" max="11799" width="0" style="126" hidden="1" customWidth="1"/>
    <col min="11800" max="11800" width="6.5703125" style="126" customWidth="1"/>
    <col min="11801" max="11801" width="0" style="126" hidden="1" customWidth="1"/>
    <col min="11802" max="11802" width="6.5703125" style="126" customWidth="1"/>
    <col min="11803" max="11803" width="4.85546875" style="126" bestFit="1" customWidth="1"/>
    <col min="11804" max="12040" width="11.42578125" style="126"/>
    <col min="12041" max="12041" width="13.140625" style="126" customWidth="1"/>
    <col min="12042" max="12043" width="12.5703125" style="126" customWidth="1"/>
    <col min="12044" max="12045" width="0" style="126" hidden="1" customWidth="1"/>
    <col min="12046" max="12046" width="7.42578125" style="126" customWidth="1"/>
    <col min="12047" max="12047" width="0" style="126" hidden="1" customWidth="1"/>
    <col min="12048" max="12048" width="6.85546875" style="126" customWidth="1"/>
    <col min="12049" max="12049" width="0" style="126" hidden="1" customWidth="1"/>
    <col min="12050" max="12050" width="7.28515625" style="126" customWidth="1"/>
    <col min="12051" max="12051" width="0" style="126" hidden="1" customWidth="1"/>
    <col min="12052" max="12052" width="7.42578125" style="126" customWidth="1"/>
    <col min="12053" max="12053" width="0" style="126" hidden="1" customWidth="1"/>
    <col min="12054" max="12054" width="6.5703125" style="126" customWidth="1"/>
    <col min="12055" max="12055" width="0" style="126" hidden="1" customWidth="1"/>
    <col min="12056" max="12056" width="6.5703125" style="126" customWidth="1"/>
    <col min="12057" max="12057" width="0" style="126" hidden="1" customWidth="1"/>
    <col min="12058" max="12058" width="6.5703125" style="126" customWidth="1"/>
    <col min="12059" max="12059" width="4.85546875" style="126" bestFit="1" customWidth="1"/>
    <col min="12060" max="12296" width="11.42578125" style="126"/>
    <col min="12297" max="12297" width="13.140625" style="126" customWidth="1"/>
    <col min="12298" max="12299" width="12.5703125" style="126" customWidth="1"/>
    <col min="12300" max="12301" width="0" style="126" hidden="1" customWidth="1"/>
    <col min="12302" max="12302" width="7.42578125" style="126" customWidth="1"/>
    <col min="12303" max="12303" width="0" style="126" hidden="1" customWidth="1"/>
    <col min="12304" max="12304" width="6.85546875" style="126" customWidth="1"/>
    <col min="12305" max="12305" width="0" style="126" hidden="1" customWidth="1"/>
    <col min="12306" max="12306" width="7.28515625" style="126" customWidth="1"/>
    <col min="12307" max="12307" width="0" style="126" hidden="1" customWidth="1"/>
    <col min="12308" max="12308" width="7.42578125" style="126" customWidth="1"/>
    <col min="12309" max="12309" width="0" style="126" hidden="1" customWidth="1"/>
    <col min="12310" max="12310" width="6.5703125" style="126" customWidth="1"/>
    <col min="12311" max="12311" width="0" style="126" hidden="1" customWidth="1"/>
    <col min="12312" max="12312" width="6.5703125" style="126" customWidth="1"/>
    <col min="12313" max="12313" width="0" style="126" hidden="1" customWidth="1"/>
    <col min="12314" max="12314" width="6.5703125" style="126" customWidth="1"/>
    <col min="12315" max="12315" width="4.85546875" style="126" bestFit="1" customWidth="1"/>
    <col min="12316" max="12552" width="11.42578125" style="126"/>
    <col min="12553" max="12553" width="13.140625" style="126" customWidth="1"/>
    <col min="12554" max="12555" width="12.5703125" style="126" customWidth="1"/>
    <col min="12556" max="12557" width="0" style="126" hidden="1" customWidth="1"/>
    <col min="12558" max="12558" width="7.42578125" style="126" customWidth="1"/>
    <col min="12559" max="12559" width="0" style="126" hidden="1" customWidth="1"/>
    <col min="12560" max="12560" width="6.85546875" style="126" customWidth="1"/>
    <col min="12561" max="12561" width="0" style="126" hidden="1" customWidth="1"/>
    <col min="12562" max="12562" width="7.28515625" style="126" customWidth="1"/>
    <col min="12563" max="12563" width="0" style="126" hidden="1" customWidth="1"/>
    <col min="12564" max="12564" width="7.42578125" style="126" customWidth="1"/>
    <col min="12565" max="12565" width="0" style="126" hidden="1" customWidth="1"/>
    <col min="12566" max="12566" width="6.5703125" style="126" customWidth="1"/>
    <col min="12567" max="12567" width="0" style="126" hidden="1" customWidth="1"/>
    <col min="12568" max="12568" width="6.5703125" style="126" customWidth="1"/>
    <col min="12569" max="12569" width="0" style="126" hidden="1" customWidth="1"/>
    <col min="12570" max="12570" width="6.5703125" style="126" customWidth="1"/>
    <col min="12571" max="12571" width="4.85546875" style="126" bestFit="1" customWidth="1"/>
    <col min="12572" max="12808" width="11.42578125" style="126"/>
    <col min="12809" max="12809" width="13.140625" style="126" customWidth="1"/>
    <col min="12810" max="12811" width="12.5703125" style="126" customWidth="1"/>
    <col min="12812" max="12813" width="0" style="126" hidden="1" customWidth="1"/>
    <col min="12814" max="12814" width="7.42578125" style="126" customWidth="1"/>
    <col min="12815" max="12815" width="0" style="126" hidden="1" customWidth="1"/>
    <col min="12816" max="12816" width="6.85546875" style="126" customWidth="1"/>
    <col min="12817" max="12817" width="0" style="126" hidden="1" customWidth="1"/>
    <col min="12818" max="12818" width="7.28515625" style="126" customWidth="1"/>
    <col min="12819" max="12819" width="0" style="126" hidden="1" customWidth="1"/>
    <col min="12820" max="12820" width="7.42578125" style="126" customWidth="1"/>
    <col min="12821" max="12821" width="0" style="126" hidden="1" customWidth="1"/>
    <col min="12822" max="12822" width="6.5703125" style="126" customWidth="1"/>
    <col min="12823" max="12823" width="0" style="126" hidden="1" customWidth="1"/>
    <col min="12824" max="12824" width="6.5703125" style="126" customWidth="1"/>
    <col min="12825" max="12825" width="0" style="126" hidden="1" customWidth="1"/>
    <col min="12826" max="12826" width="6.5703125" style="126" customWidth="1"/>
    <col min="12827" max="12827" width="4.85546875" style="126" bestFit="1" customWidth="1"/>
    <col min="12828" max="13064" width="11.42578125" style="126"/>
    <col min="13065" max="13065" width="13.140625" style="126" customWidth="1"/>
    <col min="13066" max="13067" width="12.5703125" style="126" customWidth="1"/>
    <col min="13068" max="13069" width="0" style="126" hidden="1" customWidth="1"/>
    <col min="13070" max="13070" width="7.42578125" style="126" customWidth="1"/>
    <col min="13071" max="13071" width="0" style="126" hidden="1" customWidth="1"/>
    <col min="13072" max="13072" width="6.85546875" style="126" customWidth="1"/>
    <col min="13073" max="13073" width="0" style="126" hidden="1" customWidth="1"/>
    <col min="13074" max="13074" width="7.28515625" style="126" customWidth="1"/>
    <col min="13075" max="13075" width="0" style="126" hidden="1" customWidth="1"/>
    <col min="13076" max="13076" width="7.42578125" style="126" customWidth="1"/>
    <col min="13077" max="13077" width="0" style="126" hidden="1" customWidth="1"/>
    <col min="13078" max="13078" width="6.5703125" style="126" customWidth="1"/>
    <col min="13079" max="13079" width="0" style="126" hidden="1" customWidth="1"/>
    <col min="13080" max="13080" width="6.5703125" style="126" customWidth="1"/>
    <col min="13081" max="13081" width="0" style="126" hidden="1" customWidth="1"/>
    <col min="13082" max="13082" width="6.5703125" style="126" customWidth="1"/>
    <col min="13083" max="13083" width="4.85546875" style="126" bestFit="1" customWidth="1"/>
    <col min="13084" max="13320" width="11.42578125" style="126"/>
    <col min="13321" max="13321" width="13.140625" style="126" customWidth="1"/>
    <col min="13322" max="13323" width="12.5703125" style="126" customWidth="1"/>
    <col min="13324" max="13325" width="0" style="126" hidden="1" customWidth="1"/>
    <col min="13326" max="13326" width="7.42578125" style="126" customWidth="1"/>
    <col min="13327" max="13327" width="0" style="126" hidden="1" customWidth="1"/>
    <col min="13328" max="13328" width="6.85546875" style="126" customWidth="1"/>
    <col min="13329" max="13329" width="0" style="126" hidden="1" customWidth="1"/>
    <col min="13330" max="13330" width="7.28515625" style="126" customWidth="1"/>
    <col min="13331" max="13331" width="0" style="126" hidden="1" customWidth="1"/>
    <col min="13332" max="13332" width="7.42578125" style="126" customWidth="1"/>
    <col min="13333" max="13333" width="0" style="126" hidden="1" customWidth="1"/>
    <col min="13334" max="13334" width="6.5703125" style="126" customWidth="1"/>
    <col min="13335" max="13335" width="0" style="126" hidden="1" customWidth="1"/>
    <col min="13336" max="13336" width="6.5703125" style="126" customWidth="1"/>
    <col min="13337" max="13337" width="0" style="126" hidden="1" customWidth="1"/>
    <col min="13338" max="13338" width="6.5703125" style="126" customWidth="1"/>
    <col min="13339" max="13339" width="4.85546875" style="126" bestFit="1" customWidth="1"/>
    <col min="13340" max="13576" width="11.42578125" style="126"/>
    <col min="13577" max="13577" width="13.140625" style="126" customWidth="1"/>
    <col min="13578" max="13579" width="12.5703125" style="126" customWidth="1"/>
    <col min="13580" max="13581" width="0" style="126" hidden="1" customWidth="1"/>
    <col min="13582" max="13582" width="7.42578125" style="126" customWidth="1"/>
    <col min="13583" max="13583" width="0" style="126" hidden="1" customWidth="1"/>
    <col min="13584" max="13584" width="6.85546875" style="126" customWidth="1"/>
    <col min="13585" max="13585" width="0" style="126" hidden="1" customWidth="1"/>
    <col min="13586" max="13586" width="7.28515625" style="126" customWidth="1"/>
    <col min="13587" max="13587" width="0" style="126" hidden="1" customWidth="1"/>
    <col min="13588" max="13588" width="7.42578125" style="126" customWidth="1"/>
    <col min="13589" max="13589" width="0" style="126" hidden="1" customWidth="1"/>
    <col min="13590" max="13590" width="6.5703125" style="126" customWidth="1"/>
    <col min="13591" max="13591" width="0" style="126" hidden="1" customWidth="1"/>
    <col min="13592" max="13592" width="6.5703125" style="126" customWidth="1"/>
    <col min="13593" max="13593" width="0" style="126" hidden="1" customWidth="1"/>
    <col min="13594" max="13594" width="6.5703125" style="126" customWidth="1"/>
    <col min="13595" max="13595" width="4.85546875" style="126" bestFit="1" customWidth="1"/>
    <col min="13596" max="13832" width="11.42578125" style="126"/>
    <col min="13833" max="13833" width="13.140625" style="126" customWidth="1"/>
    <col min="13834" max="13835" width="12.5703125" style="126" customWidth="1"/>
    <col min="13836" max="13837" width="0" style="126" hidden="1" customWidth="1"/>
    <col min="13838" max="13838" width="7.42578125" style="126" customWidth="1"/>
    <col min="13839" max="13839" width="0" style="126" hidden="1" customWidth="1"/>
    <col min="13840" max="13840" width="6.85546875" style="126" customWidth="1"/>
    <col min="13841" max="13841" width="0" style="126" hidden="1" customWidth="1"/>
    <col min="13842" max="13842" width="7.28515625" style="126" customWidth="1"/>
    <col min="13843" max="13843" width="0" style="126" hidden="1" customWidth="1"/>
    <col min="13844" max="13844" width="7.42578125" style="126" customWidth="1"/>
    <col min="13845" max="13845" width="0" style="126" hidden="1" customWidth="1"/>
    <col min="13846" max="13846" width="6.5703125" style="126" customWidth="1"/>
    <col min="13847" max="13847" width="0" style="126" hidden="1" customWidth="1"/>
    <col min="13848" max="13848" width="6.5703125" style="126" customWidth="1"/>
    <col min="13849" max="13849" width="0" style="126" hidden="1" customWidth="1"/>
    <col min="13850" max="13850" width="6.5703125" style="126" customWidth="1"/>
    <col min="13851" max="13851" width="4.85546875" style="126" bestFit="1" customWidth="1"/>
    <col min="13852" max="14088" width="11.42578125" style="126"/>
    <col min="14089" max="14089" width="13.140625" style="126" customWidth="1"/>
    <col min="14090" max="14091" width="12.5703125" style="126" customWidth="1"/>
    <col min="14092" max="14093" width="0" style="126" hidden="1" customWidth="1"/>
    <col min="14094" max="14094" width="7.42578125" style="126" customWidth="1"/>
    <col min="14095" max="14095" width="0" style="126" hidden="1" customWidth="1"/>
    <col min="14096" max="14096" width="6.85546875" style="126" customWidth="1"/>
    <col min="14097" max="14097" width="0" style="126" hidden="1" customWidth="1"/>
    <col min="14098" max="14098" width="7.28515625" style="126" customWidth="1"/>
    <col min="14099" max="14099" width="0" style="126" hidden="1" customWidth="1"/>
    <col min="14100" max="14100" width="7.42578125" style="126" customWidth="1"/>
    <col min="14101" max="14101" width="0" style="126" hidden="1" customWidth="1"/>
    <col min="14102" max="14102" width="6.5703125" style="126" customWidth="1"/>
    <col min="14103" max="14103" width="0" style="126" hidden="1" customWidth="1"/>
    <col min="14104" max="14104" width="6.5703125" style="126" customWidth="1"/>
    <col min="14105" max="14105" width="0" style="126" hidden="1" customWidth="1"/>
    <col min="14106" max="14106" width="6.5703125" style="126" customWidth="1"/>
    <col min="14107" max="14107" width="4.85546875" style="126" bestFit="1" customWidth="1"/>
    <col min="14108" max="14344" width="11.42578125" style="126"/>
    <col min="14345" max="14345" width="13.140625" style="126" customWidth="1"/>
    <col min="14346" max="14347" width="12.5703125" style="126" customWidth="1"/>
    <col min="14348" max="14349" width="0" style="126" hidden="1" customWidth="1"/>
    <col min="14350" max="14350" width="7.42578125" style="126" customWidth="1"/>
    <col min="14351" max="14351" width="0" style="126" hidden="1" customWidth="1"/>
    <col min="14352" max="14352" width="6.85546875" style="126" customWidth="1"/>
    <col min="14353" max="14353" width="0" style="126" hidden="1" customWidth="1"/>
    <col min="14354" max="14354" width="7.28515625" style="126" customWidth="1"/>
    <col min="14355" max="14355" width="0" style="126" hidden="1" customWidth="1"/>
    <col min="14356" max="14356" width="7.42578125" style="126" customWidth="1"/>
    <col min="14357" max="14357" width="0" style="126" hidden="1" customWidth="1"/>
    <col min="14358" max="14358" width="6.5703125" style="126" customWidth="1"/>
    <col min="14359" max="14359" width="0" style="126" hidden="1" customWidth="1"/>
    <col min="14360" max="14360" width="6.5703125" style="126" customWidth="1"/>
    <col min="14361" max="14361" width="0" style="126" hidden="1" customWidth="1"/>
    <col min="14362" max="14362" width="6.5703125" style="126" customWidth="1"/>
    <col min="14363" max="14363" width="4.85546875" style="126" bestFit="1" customWidth="1"/>
    <col min="14364" max="14600" width="11.42578125" style="126"/>
    <col min="14601" max="14601" width="13.140625" style="126" customWidth="1"/>
    <col min="14602" max="14603" width="12.5703125" style="126" customWidth="1"/>
    <col min="14604" max="14605" width="0" style="126" hidden="1" customWidth="1"/>
    <col min="14606" max="14606" width="7.42578125" style="126" customWidth="1"/>
    <col min="14607" max="14607" width="0" style="126" hidden="1" customWidth="1"/>
    <col min="14608" max="14608" width="6.85546875" style="126" customWidth="1"/>
    <col min="14609" max="14609" width="0" style="126" hidden="1" customWidth="1"/>
    <col min="14610" max="14610" width="7.28515625" style="126" customWidth="1"/>
    <col min="14611" max="14611" width="0" style="126" hidden="1" customWidth="1"/>
    <col min="14612" max="14612" width="7.42578125" style="126" customWidth="1"/>
    <col min="14613" max="14613" width="0" style="126" hidden="1" customWidth="1"/>
    <col min="14614" max="14614" width="6.5703125" style="126" customWidth="1"/>
    <col min="14615" max="14615" width="0" style="126" hidden="1" customWidth="1"/>
    <col min="14616" max="14616" width="6.5703125" style="126" customWidth="1"/>
    <col min="14617" max="14617" width="0" style="126" hidden="1" customWidth="1"/>
    <col min="14618" max="14618" width="6.5703125" style="126" customWidth="1"/>
    <col min="14619" max="14619" width="4.85546875" style="126" bestFit="1" customWidth="1"/>
    <col min="14620" max="14856" width="11.42578125" style="126"/>
    <col min="14857" max="14857" width="13.140625" style="126" customWidth="1"/>
    <col min="14858" max="14859" width="12.5703125" style="126" customWidth="1"/>
    <col min="14860" max="14861" width="0" style="126" hidden="1" customWidth="1"/>
    <col min="14862" max="14862" width="7.42578125" style="126" customWidth="1"/>
    <col min="14863" max="14863" width="0" style="126" hidden="1" customWidth="1"/>
    <col min="14864" max="14864" width="6.85546875" style="126" customWidth="1"/>
    <col min="14865" max="14865" width="0" style="126" hidden="1" customWidth="1"/>
    <col min="14866" max="14866" width="7.28515625" style="126" customWidth="1"/>
    <col min="14867" max="14867" width="0" style="126" hidden="1" customWidth="1"/>
    <col min="14868" max="14868" width="7.42578125" style="126" customWidth="1"/>
    <col min="14869" max="14869" width="0" style="126" hidden="1" customWidth="1"/>
    <col min="14870" max="14870" width="6.5703125" style="126" customWidth="1"/>
    <col min="14871" max="14871" width="0" style="126" hidden="1" customWidth="1"/>
    <col min="14872" max="14872" width="6.5703125" style="126" customWidth="1"/>
    <col min="14873" max="14873" width="0" style="126" hidden="1" customWidth="1"/>
    <col min="14874" max="14874" width="6.5703125" style="126" customWidth="1"/>
    <col min="14875" max="14875" width="4.85546875" style="126" bestFit="1" customWidth="1"/>
    <col min="14876" max="15112" width="11.42578125" style="126"/>
    <col min="15113" max="15113" width="13.140625" style="126" customWidth="1"/>
    <col min="15114" max="15115" width="12.5703125" style="126" customWidth="1"/>
    <col min="15116" max="15117" width="0" style="126" hidden="1" customWidth="1"/>
    <col min="15118" max="15118" width="7.42578125" style="126" customWidth="1"/>
    <col min="15119" max="15119" width="0" style="126" hidden="1" customWidth="1"/>
    <col min="15120" max="15120" width="6.85546875" style="126" customWidth="1"/>
    <col min="15121" max="15121" width="0" style="126" hidden="1" customWidth="1"/>
    <col min="15122" max="15122" width="7.28515625" style="126" customWidth="1"/>
    <col min="15123" max="15123" width="0" style="126" hidden="1" customWidth="1"/>
    <col min="15124" max="15124" width="7.42578125" style="126" customWidth="1"/>
    <col min="15125" max="15125" width="0" style="126" hidden="1" customWidth="1"/>
    <col min="15126" max="15126" width="6.5703125" style="126" customWidth="1"/>
    <col min="15127" max="15127" width="0" style="126" hidden="1" customWidth="1"/>
    <col min="15128" max="15128" width="6.5703125" style="126" customWidth="1"/>
    <col min="15129" max="15129" width="0" style="126" hidden="1" customWidth="1"/>
    <col min="15130" max="15130" width="6.5703125" style="126" customWidth="1"/>
    <col min="15131" max="15131" width="4.85546875" style="126" bestFit="1" customWidth="1"/>
    <col min="15132" max="15368" width="11.42578125" style="126"/>
    <col min="15369" max="15369" width="13.140625" style="126" customWidth="1"/>
    <col min="15370" max="15371" width="12.5703125" style="126" customWidth="1"/>
    <col min="15372" max="15373" width="0" style="126" hidden="1" customWidth="1"/>
    <col min="15374" max="15374" width="7.42578125" style="126" customWidth="1"/>
    <col min="15375" max="15375" width="0" style="126" hidden="1" customWidth="1"/>
    <col min="15376" max="15376" width="6.85546875" style="126" customWidth="1"/>
    <col min="15377" max="15377" width="0" style="126" hidden="1" customWidth="1"/>
    <col min="15378" max="15378" width="7.28515625" style="126" customWidth="1"/>
    <col min="15379" max="15379" width="0" style="126" hidden="1" customWidth="1"/>
    <col min="15380" max="15380" width="7.42578125" style="126" customWidth="1"/>
    <col min="15381" max="15381" width="0" style="126" hidden="1" customWidth="1"/>
    <col min="15382" max="15382" width="6.5703125" style="126" customWidth="1"/>
    <col min="15383" max="15383" width="0" style="126" hidden="1" customWidth="1"/>
    <col min="15384" max="15384" width="6.5703125" style="126" customWidth="1"/>
    <col min="15385" max="15385" width="0" style="126" hidden="1" customWidth="1"/>
    <col min="15386" max="15386" width="6.5703125" style="126" customWidth="1"/>
    <col min="15387" max="15387" width="4.85546875" style="126" bestFit="1" customWidth="1"/>
    <col min="15388" max="15624" width="11.42578125" style="126"/>
    <col min="15625" max="15625" width="13.140625" style="126" customWidth="1"/>
    <col min="15626" max="15627" width="12.5703125" style="126" customWidth="1"/>
    <col min="15628" max="15629" width="0" style="126" hidden="1" customWidth="1"/>
    <col min="15630" max="15630" width="7.42578125" style="126" customWidth="1"/>
    <col min="15631" max="15631" width="0" style="126" hidden="1" customWidth="1"/>
    <col min="15632" max="15632" width="6.85546875" style="126" customWidth="1"/>
    <col min="15633" max="15633" width="0" style="126" hidden="1" customWidth="1"/>
    <col min="15634" max="15634" width="7.28515625" style="126" customWidth="1"/>
    <col min="15635" max="15635" width="0" style="126" hidden="1" customWidth="1"/>
    <col min="15636" max="15636" width="7.42578125" style="126" customWidth="1"/>
    <col min="15637" max="15637" width="0" style="126" hidden="1" customWidth="1"/>
    <col min="15638" max="15638" width="6.5703125" style="126" customWidth="1"/>
    <col min="15639" max="15639" width="0" style="126" hidden="1" customWidth="1"/>
    <col min="15640" max="15640" width="6.5703125" style="126" customWidth="1"/>
    <col min="15641" max="15641" width="0" style="126" hidden="1" customWidth="1"/>
    <col min="15642" max="15642" width="6.5703125" style="126" customWidth="1"/>
    <col min="15643" max="15643" width="4.85546875" style="126" bestFit="1" customWidth="1"/>
    <col min="15644" max="15880" width="11.42578125" style="126"/>
    <col min="15881" max="15881" width="13.140625" style="126" customWidth="1"/>
    <col min="15882" max="15883" width="12.5703125" style="126" customWidth="1"/>
    <col min="15884" max="15885" width="0" style="126" hidden="1" customWidth="1"/>
    <col min="15886" max="15886" width="7.42578125" style="126" customWidth="1"/>
    <col min="15887" max="15887" width="0" style="126" hidden="1" customWidth="1"/>
    <col min="15888" max="15888" width="6.85546875" style="126" customWidth="1"/>
    <col min="15889" max="15889" width="0" style="126" hidden="1" customWidth="1"/>
    <col min="15890" max="15890" width="7.28515625" style="126" customWidth="1"/>
    <col min="15891" max="15891" width="0" style="126" hidden="1" customWidth="1"/>
    <col min="15892" max="15892" width="7.42578125" style="126" customWidth="1"/>
    <col min="15893" max="15893" width="0" style="126" hidden="1" customWidth="1"/>
    <col min="15894" max="15894" width="6.5703125" style="126" customWidth="1"/>
    <col min="15895" max="15895" width="0" style="126" hidden="1" customWidth="1"/>
    <col min="15896" max="15896" width="6.5703125" style="126" customWidth="1"/>
    <col min="15897" max="15897" width="0" style="126" hidden="1" customWidth="1"/>
    <col min="15898" max="15898" width="6.5703125" style="126" customWidth="1"/>
    <col min="15899" max="15899" width="4.85546875" style="126" bestFit="1" customWidth="1"/>
    <col min="15900" max="16136" width="11.42578125" style="126"/>
    <col min="16137" max="16137" width="13.140625" style="126" customWidth="1"/>
    <col min="16138" max="16139" width="12.5703125" style="126" customWidth="1"/>
    <col min="16140" max="16141" width="0" style="126" hidden="1" customWidth="1"/>
    <col min="16142" max="16142" width="7.42578125" style="126" customWidth="1"/>
    <col min="16143" max="16143" width="0" style="126" hidden="1" customWidth="1"/>
    <col min="16144" max="16144" width="6.85546875" style="126" customWidth="1"/>
    <col min="16145" max="16145" width="0" style="126" hidden="1" customWidth="1"/>
    <col min="16146" max="16146" width="7.28515625" style="126" customWidth="1"/>
    <col min="16147" max="16147" width="0" style="126" hidden="1" customWidth="1"/>
    <col min="16148" max="16148" width="7.42578125" style="126" customWidth="1"/>
    <col min="16149" max="16149" width="0" style="126" hidden="1" customWidth="1"/>
    <col min="16150" max="16150" width="6.5703125" style="126" customWidth="1"/>
    <col min="16151" max="16151" width="0" style="126" hidden="1" customWidth="1"/>
    <col min="16152" max="16152" width="6.5703125" style="126" customWidth="1"/>
    <col min="16153" max="16153" width="0" style="126" hidden="1" customWidth="1"/>
    <col min="16154" max="16154" width="6.5703125" style="126" customWidth="1"/>
    <col min="16155" max="16155" width="4.85546875" style="126" bestFit="1" customWidth="1"/>
    <col min="16156" max="16384" width="11.42578125" style="126"/>
  </cols>
  <sheetData>
    <row r="1" spans="1:29" s="2" customFormat="1" ht="21.95" customHeight="1">
      <c r="A1" s="58" t="str">
        <f>CONCATENATE(Inhalt_K7!B34,"   ",Inhalt_K7!C34)</f>
        <v>705   Entwicklung der Schwerbehinderten 1999 - 2023 nach Art der schwersten Behinderung</v>
      </c>
    </row>
    <row r="2" spans="1:29" s="127" customFormat="1" ht="6" customHeight="1">
      <c r="A2" s="125"/>
      <c r="B2" s="126"/>
      <c r="C2" s="126"/>
      <c r="D2" s="126"/>
      <c r="E2" s="126"/>
      <c r="F2" s="126"/>
      <c r="G2" s="126"/>
      <c r="H2" s="126"/>
      <c r="I2" s="126"/>
      <c r="J2" s="126"/>
      <c r="K2" s="126"/>
      <c r="L2" s="126"/>
      <c r="M2" s="126"/>
      <c r="N2" s="126"/>
      <c r="O2" s="126"/>
      <c r="P2" s="126"/>
      <c r="Q2" s="126"/>
    </row>
    <row r="3" spans="1:29" ht="18" customHeight="1">
      <c r="A3" s="622" t="s">
        <v>257</v>
      </c>
      <c r="B3" s="623"/>
      <c r="C3" s="624"/>
      <c r="D3" s="627">
        <v>1999</v>
      </c>
      <c r="E3" s="628"/>
      <c r="F3" s="627">
        <v>2001</v>
      </c>
      <c r="G3" s="628"/>
      <c r="H3" s="629">
        <v>2003</v>
      </c>
      <c r="I3" s="630"/>
      <c r="J3" s="629">
        <v>2007</v>
      </c>
      <c r="K3" s="630"/>
      <c r="L3" s="629">
        <v>2009</v>
      </c>
      <c r="M3" s="630"/>
      <c r="N3" s="629">
        <v>2011</v>
      </c>
      <c r="O3" s="630"/>
      <c r="P3" s="629">
        <v>2013</v>
      </c>
      <c r="Q3" s="630"/>
      <c r="R3" s="627">
        <v>2015</v>
      </c>
      <c r="S3" s="628"/>
      <c r="T3" s="627">
        <v>2017</v>
      </c>
      <c r="U3" s="631"/>
      <c r="V3" s="627">
        <v>2019</v>
      </c>
      <c r="W3" s="631"/>
      <c r="X3" s="627">
        <v>2021</v>
      </c>
      <c r="Y3" s="631"/>
      <c r="Z3" s="627">
        <v>2023</v>
      </c>
      <c r="AA3" s="631"/>
      <c r="AB3" s="627">
        <v>2025</v>
      </c>
      <c r="AC3" s="631"/>
    </row>
    <row r="4" spans="1:29" ht="18" customHeight="1">
      <c r="A4" s="625"/>
      <c r="B4" s="625"/>
      <c r="C4" s="626"/>
      <c r="D4" s="128" t="s">
        <v>258</v>
      </c>
      <c r="E4" s="128" t="s">
        <v>259</v>
      </c>
      <c r="F4" s="128" t="s">
        <v>258</v>
      </c>
      <c r="G4" s="129" t="s">
        <v>259</v>
      </c>
      <c r="H4" s="128" t="s">
        <v>258</v>
      </c>
      <c r="I4" s="129" t="s">
        <v>259</v>
      </c>
      <c r="J4" s="128" t="s">
        <v>258</v>
      </c>
      <c r="K4" s="129" t="s">
        <v>259</v>
      </c>
      <c r="L4" s="128" t="s">
        <v>258</v>
      </c>
      <c r="M4" s="128" t="s">
        <v>259</v>
      </c>
      <c r="N4" s="128" t="s">
        <v>258</v>
      </c>
      <c r="O4" s="129" t="s">
        <v>259</v>
      </c>
      <c r="P4" s="128" t="s">
        <v>258</v>
      </c>
      <c r="Q4" s="130" t="s">
        <v>259</v>
      </c>
      <c r="R4" s="128" t="s">
        <v>258</v>
      </c>
      <c r="S4" s="130" t="s">
        <v>259</v>
      </c>
      <c r="T4" s="128" t="s">
        <v>258</v>
      </c>
      <c r="U4" s="130" t="s">
        <v>259</v>
      </c>
      <c r="V4" s="128" t="s">
        <v>258</v>
      </c>
      <c r="W4" s="130" t="s">
        <v>259</v>
      </c>
      <c r="X4" s="128" t="s">
        <v>258</v>
      </c>
      <c r="Y4" s="130" t="s">
        <v>259</v>
      </c>
      <c r="Z4" s="128" t="s">
        <v>258</v>
      </c>
      <c r="AA4" s="130" t="s">
        <v>259</v>
      </c>
      <c r="AB4" s="128" t="s">
        <v>258</v>
      </c>
      <c r="AC4" s="130" t="s">
        <v>259</v>
      </c>
    </row>
    <row r="5" spans="1:29" ht="24" customHeight="1">
      <c r="A5" s="619" t="s">
        <v>260</v>
      </c>
      <c r="B5" s="620"/>
      <c r="C5" s="621"/>
      <c r="D5" s="532">
        <v>286</v>
      </c>
      <c r="E5" s="492">
        <v>1.1670611278870482</v>
      </c>
      <c r="F5" s="532">
        <v>359</v>
      </c>
      <c r="G5" s="532">
        <f>F5/F$14*100</f>
        <v>1.4095567160076956</v>
      </c>
      <c r="H5" s="532">
        <v>455</v>
      </c>
      <c r="I5" s="532">
        <f>H5/H$14*100</f>
        <v>1.791479644066462</v>
      </c>
      <c r="J5" s="532">
        <v>597</v>
      </c>
      <c r="K5" s="533">
        <f t="shared" ref="K5:K13" si="0">J5/J$14*100</f>
        <v>2.330574640849469</v>
      </c>
      <c r="L5" s="534">
        <v>564</v>
      </c>
      <c r="M5" s="492">
        <f t="shared" ref="M5:M13" si="1">L5/L$14*100</f>
        <v>2.2162841873624646</v>
      </c>
      <c r="N5" s="534">
        <v>516</v>
      </c>
      <c r="O5" s="492">
        <f>N5/N$14*100</f>
        <v>2.0326164027416689</v>
      </c>
      <c r="P5" s="534">
        <v>481</v>
      </c>
      <c r="Q5" s="492">
        <f>P5/P$14*100</f>
        <v>1.8245960094074805</v>
      </c>
      <c r="R5" s="534">
        <v>460</v>
      </c>
      <c r="S5" s="492">
        <f t="shared" ref="S5:S13" si="2">R5/R$14*100</f>
        <v>1.7787401879277676</v>
      </c>
      <c r="T5" s="535">
        <v>411</v>
      </c>
      <c r="U5" s="536">
        <v>1.6268207726409121</v>
      </c>
      <c r="V5" s="535">
        <v>390</v>
      </c>
      <c r="W5" s="492">
        <v>1.5517447180997097</v>
      </c>
      <c r="X5" s="535">
        <v>365</v>
      </c>
      <c r="Y5" s="492">
        <v>1.5125145035637328</v>
      </c>
      <c r="Z5" s="535">
        <v>370</v>
      </c>
      <c r="AA5" s="492">
        <v>1.5</v>
      </c>
      <c r="AB5" s="447" t="s">
        <v>440</v>
      </c>
      <c r="AC5" s="447" t="s">
        <v>440</v>
      </c>
    </row>
    <row r="6" spans="1:29" ht="21" customHeight="1">
      <c r="A6" s="619" t="s">
        <v>261</v>
      </c>
      <c r="B6" s="620"/>
      <c r="C6" s="621"/>
      <c r="D6" s="532">
        <v>4631</v>
      </c>
      <c r="E6" s="492">
        <v>18.89741287847874</v>
      </c>
      <c r="F6" s="532">
        <v>4622</v>
      </c>
      <c r="G6" s="532">
        <f t="shared" ref="G6:I13" si="3">F6/F$14*100</f>
        <v>18.147551925870665</v>
      </c>
      <c r="H6" s="532">
        <v>4336</v>
      </c>
      <c r="I6" s="532">
        <f t="shared" si="3"/>
        <v>17.072210410268525</v>
      </c>
      <c r="J6" s="532">
        <v>4177</v>
      </c>
      <c r="K6" s="533">
        <f t="shared" si="0"/>
        <v>16.306214865708931</v>
      </c>
      <c r="L6" s="534">
        <v>4105</v>
      </c>
      <c r="M6" s="492">
        <f t="shared" si="1"/>
        <v>16.130933668657654</v>
      </c>
      <c r="N6" s="534">
        <v>3995</v>
      </c>
      <c r="O6" s="492">
        <f t="shared" ref="O6:Q13" si="4">N6/N$14*100</f>
        <v>15.737020404947607</v>
      </c>
      <c r="P6" s="534">
        <v>4011</v>
      </c>
      <c r="Q6" s="492">
        <f t="shared" si="4"/>
        <v>15.215082315454062</v>
      </c>
      <c r="R6" s="534">
        <v>3822</v>
      </c>
      <c r="S6" s="492">
        <f t="shared" si="2"/>
        <v>14.779010865782451</v>
      </c>
      <c r="T6" s="535">
        <v>3585</v>
      </c>
      <c r="U6" s="536">
        <v>14.190151994933503</v>
      </c>
      <c r="V6" s="535">
        <v>3435</v>
      </c>
      <c r="W6" s="492">
        <v>13.667290017108979</v>
      </c>
      <c r="X6" s="535">
        <v>3218</v>
      </c>
      <c r="Y6" s="492">
        <v>13.334990883474227</v>
      </c>
      <c r="Z6" s="535">
        <v>3022</v>
      </c>
      <c r="AA6" s="492">
        <v>12.5</v>
      </c>
      <c r="AB6" s="447" t="s">
        <v>440</v>
      </c>
      <c r="AC6" s="447" t="s">
        <v>440</v>
      </c>
    </row>
    <row r="7" spans="1:29" ht="40.15" customHeight="1">
      <c r="A7" s="619" t="s">
        <v>262</v>
      </c>
      <c r="B7" s="620"/>
      <c r="C7" s="621"/>
      <c r="D7" s="532">
        <v>3661</v>
      </c>
      <c r="E7" s="492">
        <v>14.939198563617072</v>
      </c>
      <c r="F7" s="532">
        <v>3623</v>
      </c>
      <c r="G7" s="532">
        <f t="shared" si="3"/>
        <v>14.225136440378499</v>
      </c>
      <c r="H7" s="532">
        <v>3435</v>
      </c>
      <c r="I7" s="532">
        <f t="shared" si="3"/>
        <v>13.524686983227024</v>
      </c>
      <c r="J7" s="532">
        <v>3162</v>
      </c>
      <c r="K7" s="533">
        <f t="shared" si="0"/>
        <v>12.343847595252967</v>
      </c>
      <c r="L7" s="534">
        <v>3072</v>
      </c>
      <c r="M7" s="492">
        <f t="shared" si="1"/>
        <v>12.071675573718958</v>
      </c>
      <c r="N7" s="534">
        <v>3128</v>
      </c>
      <c r="O7" s="492">
        <f t="shared" si="4"/>
        <v>12.321752146852596</v>
      </c>
      <c r="P7" s="534">
        <v>3203</v>
      </c>
      <c r="Q7" s="492">
        <f t="shared" si="4"/>
        <v>12.150064486761247</v>
      </c>
      <c r="R7" s="534">
        <v>3212</v>
      </c>
      <c r="S7" s="492">
        <f t="shared" si="2"/>
        <v>12.420246703530413</v>
      </c>
      <c r="T7" s="535">
        <v>3193</v>
      </c>
      <c r="U7" s="536">
        <v>12.638537048765041</v>
      </c>
      <c r="V7" s="535">
        <v>3196</v>
      </c>
      <c r="W7" s="492">
        <v>12.716349023196594</v>
      </c>
      <c r="X7" s="535">
        <v>3078</v>
      </c>
      <c r="Y7" s="492">
        <v>12.754848334162109</v>
      </c>
      <c r="Z7" s="535">
        <v>2954</v>
      </c>
      <c r="AA7" s="492">
        <v>12.2</v>
      </c>
      <c r="AB7" s="447" t="s">
        <v>440</v>
      </c>
      <c r="AC7" s="447" t="s">
        <v>440</v>
      </c>
    </row>
    <row r="8" spans="1:29" ht="18.75" customHeight="1">
      <c r="A8" s="619" t="s">
        <v>263</v>
      </c>
      <c r="B8" s="620"/>
      <c r="C8" s="621"/>
      <c r="D8" s="532">
        <v>1109</v>
      </c>
      <c r="E8" s="492">
        <v>4.5254223455480291</v>
      </c>
      <c r="F8" s="532">
        <v>1185</v>
      </c>
      <c r="G8" s="532">
        <f t="shared" si="3"/>
        <v>4.6527150653735916</v>
      </c>
      <c r="H8" s="532">
        <v>1193</v>
      </c>
      <c r="I8" s="532">
        <f t="shared" si="3"/>
        <v>4.6972202535632732</v>
      </c>
      <c r="J8" s="532">
        <v>1283</v>
      </c>
      <c r="K8" s="533">
        <f t="shared" si="0"/>
        <v>5.0085883822610864</v>
      </c>
      <c r="L8" s="534">
        <v>1249</v>
      </c>
      <c r="M8" s="492">
        <f t="shared" si="1"/>
        <v>4.9080477837158121</v>
      </c>
      <c r="N8" s="534">
        <v>1236</v>
      </c>
      <c r="O8" s="492">
        <f t="shared" si="4"/>
        <v>4.8688253367998113</v>
      </c>
      <c r="P8" s="534">
        <v>1525</v>
      </c>
      <c r="Q8" s="492">
        <f t="shared" si="4"/>
        <v>5.7848418177679992</v>
      </c>
      <c r="R8" s="534">
        <v>1229</v>
      </c>
      <c r="S8" s="492">
        <f t="shared" si="2"/>
        <v>4.7523297629635355</v>
      </c>
      <c r="T8" s="535">
        <v>1179</v>
      </c>
      <c r="U8" s="536">
        <v>4.6667194426852436</v>
      </c>
      <c r="V8" s="535">
        <v>1160</v>
      </c>
      <c r="W8" s="492">
        <v>4.6154458281940078</v>
      </c>
      <c r="X8" s="535">
        <v>1075</v>
      </c>
      <c r="Y8" s="492">
        <v>4.4546660036466106</v>
      </c>
      <c r="Z8" s="535">
        <v>1051</v>
      </c>
      <c r="AA8" s="492">
        <v>4.3</v>
      </c>
      <c r="AB8" s="447" t="s">
        <v>440</v>
      </c>
      <c r="AC8" s="447" t="s">
        <v>440</v>
      </c>
    </row>
    <row r="9" spans="1:29" ht="28.5" customHeight="1">
      <c r="A9" s="619" t="s">
        <v>264</v>
      </c>
      <c r="B9" s="620"/>
      <c r="C9" s="621"/>
      <c r="D9" s="532">
        <v>853</v>
      </c>
      <c r="E9" s="492">
        <v>3.4807802170896922</v>
      </c>
      <c r="F9" s="532">
        <v>854</v>
      </c>
      <c r="G9" s="532">
        <f t="shared" si="3"/>
        <v>3.3530959205308415</v>
      </c>
      <c r="H9" s="532">
        <v>871</v>
      </c>
      <c r="I9" s="532">
        <f t="shared" si="3"/>
        <v>3.4294038900700841</v>
      </c>
      <c r="J9" s="532">
        <v>905</v>
      </c>
      <c r="K9" s="533">
        <f t="shared" si="0"/>
        <v>3.5329481574016239</v>
      </c>
      <c r="L9" s="534">
        <v>944</v>
      </c>
      <c r="M9" s="492">
        <f t="shared" si="1"/>
        <v>3.7095253065073877</v>
      </c>
      <c r="N9" s="534">
        <v>956</v>
      </c>
      <c r="O9" s="492">
        <f t="shared" si="4"/>
        <v>3.7658551957772</v>
      </c>
      <c r="P9" s="534">
        <v>1034</v>
      </c>
      <c r="Q9" s="492">
        <f t="shared" si="4"/>
        <v>3.9223124193915484</v>
      </c>
      <c r="R9" s="534">
        <v>1084</v>
      </c>
      <c r="S9" s="492">
        <f t="shared" si="2"/>
        <v>4.1916399211167397</v>
      </c>
      <c r="T9" s="535">
        <v>1095</v>
      </c>
      <c r="U9" s="536">
        <v>4.3342305256491453</v>
      </c>
      <c r="V9" s="535">
        <v>1113</v>
      </c>
      <c r="W9" s="492">
        <v>4.4284406954999405</v>
      </c>
      <c r="X9" s="535">
        <v>1060</v>
      </c>
      <c r="Y9" s="492">
        <v>4.3925078733631686</v>
      </c>
      <c r="Z9" s="535">
        <v>1047</v>
      </c>
      <c r="AA9" s="492">
        <v>4.3</v>
      </c>
      <c r="AB9" s="447" t="s">
        <v>440</v>
      </c>
      <c r="AC9" s="447" t="s">
        <v>440</v>
      </c>
    </row>
    <row r="10" spans="1:29" ht="31.5" customHeight="1">
      <c r="A10" s="619" t="s">
        <v>265</v>
      </c>
      <c r="B10" s="620"/>
      <c r="C10" s="621"/>
      <c r="D10" s="532">
        <v>438</v>
      </c>
      <c r="E10" s="492">
        <v>1.7873173916591854</v>
      </c>
      <c r="F10" s="532">
        <v>361</v>
      </c>
      <c r="G10" s="532">
        <f t="shared" si="3"/>
        <v>1.4174093996623347</v>
      </c>
      <c r="H10" s="532">
        <v>242</v>
      </c>
      <c r="I10" s="532">
        <f t="shared" si="3"/>
        <v>0.95283093156941479</v>
      </c>
      <c r="J10" s="532">
        <v>138</v>
      </c>
      <c r="K10" s="533">
        <f t="shared" si="0"/>
        <v>0.53872579637726414</v>
      </c>
      <c r="L10" s="534">
        <v>121</v>
      </c>
      <c r="M10" s="492">
        <f t="shared" si="1"/>
        <v>0.47547940899088337</v>
      </c>
      <c r="N10" s="534">
        <v>169</v>
      </c>
      <c r="O10" s="492">
        <f t="shared" si="4"/>
        <v>0.66572126368864737</v>
      </c>
      <c r="P10" s="534">
        <v>395</v>
      </c>
      <c r="Q10" s="492">
        <f t="shared" si="4"/>
        <v>1.4983688642743342</v>
      </c>
      <c r="R10" s="534">
        <v>560</v>
      </c>
      <c r="S10" s="492">
        <f t="shared" si="2"/>
        <v>2.1654228374772826</v>
      </c>
      <c r="T10" s="535">
        <v>633</v>
      </c>
      <c r="U10" s="536">
        <v>2.5055414819506017</v>
      </c>
      <c r="V10" s="535">
        <v>633</v>
      </c>
      <c r="W10" s="492">
        <v>2.5186010424541436</v>
      </c>
      <c r="X10" s="535">
        <v>671</v>
      </c>
      <c r="Y10" s="492">
        <v>2.7805403613459307</v>
      </c>
      <c r="Z10" s="535">
        <v>761</v>
      </c>
      <c r="AA10" s="492">
        <v>3.1</v>
      </c>
      <c r="AB10" s="447" t="s">
        <v>440</v>
      </c>
      <c r="AC10" s="447" t="s">
        <v>440</v>
      </c>
    </row>
    <row r="11" spans="1:29" ht="27.75" customHeight="1">
      <c r="A11" s="619" t="s">
        <v>266</v>
      </c>
      <c r="B11" s="620"/>
      <c r="C11" s="621"/>
      <c r="D11" s="532">
        <v>7087</v>
      </c>
      <c r="E11" s="492">
        <v>28.919448298375912</v>
      </c>
      <c r="F11" s="532">
        <v>7196</v>
      </c>
      <c r="G11" s="532">
        <f t="shared" si="3"/>
        <v>28.253955789391021</v>
      </c>
      <c r="H11" s="532">
        <v>6847</v>
      </c>
      <c r="I11" s="532">
        <f t="shared" si="3"/>
        <v>26.958815654775965</v>
      </c>
      <c r="J11" s="532">
        <v>6492</v>
      </c>
      <c r="K11" s="533">
        <f t="shared" si="0"/>
        <v>25.343535290443477</v>
      </c>
      <c r="L11" s="534">
        <v>6297</v>
      </c>
      <c r="M11" s="492">
        <f t="shared" si="1"/>
        <v>24.744577176988368</v>
      </c>
      <c r="N11" s="534">
        <v>6344</v>
      </c>
      <c r="O11" s="492">
        <f t="shared" si="4"/>
        <v>24.990152052312297</v>
      </c>
      <c r="P11" s="534">
        <v>6454</v>
      </c>
      <c r="Q11" s="492">
        <f t="shared" si="4"/>
        <v>24.482209240573553</v>
      </c>
      <c r="R11" s="534">
        <v>6204</v>
      </c>
      <c r="S11" s="492">
        <f t="shared" si="2"/>
        <v>23.989791578051893</v>
      </c>
      <c r="T11" s="535">
        <v>6007</v>
      </c>
      <c r="U11" s="536">
        <v>23.776915769474353</v>
      </c>
      <c r="V11" s="535">
        <v>5936</v>
      </c>
      <c r="W11" s="492">
        <v>23.618350375999679</v>
      </c>
      <c r="X11" s="535">
        <v>5633</v>
      </c>
      <c r="Y11" s="492">
        <v>23.342449859108239</v>
      </c>
      <c r="Z11" s="535">
        <v>5733</v>
      </c>
      <c r="AA11" s="492">
        <v>23.7</v>
      </c>
      <c r="AB11" s="447" t="s">
        <v>440</v>
      </c>
      <c r="AC11" s="447" t="s">
        <v>440</v>
      </c>
    </row>
    <row r="12" spans="1:29" ht="38.450000000000003" customHeight="1">
      <c r="A12" s="619" t="s">
        <v>267</v>
      </c>
      <c r="B12" s="620"/>
      <c r="C12" s="621"/>
      <c r="D12" s="532">
        <v>3207</v>
      </c>
      <c r="E12" s="492">
        <v>13.086591038929241</v>
      </c>
      <c r="F12" s="532">
        <v>3364</v>
      </c>
      <c r="G12" s="532">
        <f t="shared" si="3"/>
        <v>13.208213907102753</v>
      </c>
      <c r="H12" s="532">
        <v>3721</v>
      </c>
      <c r="I12" s="532">
        <f t="shared" si="3"/>
        <v>14.650759902354515</v>
      </c>
      <c r="J12" s="532">
        <v>4324</v>
      </c>
      <c r="K12" s="533">
        <f t="shared" si="0"/>
        <v>16.880074953154278</v>
      </c>
      <c r="L12" s="534">
        <v>4633</v>
      </c>
      <c r="M12" s="492">
        <f t="shared" si="1"/>
        <v>18.205752907890602</v>
      </c>
      <c r="N12" s="534">
        <v>5202</v>
      </c>
      <c r="O12" s="492">
        <f t="shared" si="4"/>
        <v>20.491609548570079</v>
      </c>
      <c r="P12" s="534">
        <v>5663</v>
      </c>
      <c r="Q12" s="492">
        <f t="shared" si="4"/>
        <v>21.481678173127989</v>
      </c>
      <c r="R12" s="534">
        <v>5988</v>
      </c>
      <c r="S12" s="492">
        <f t="shared" si="2"/>
        <v>23.154557055024942</v>
      </c>
      <c r="T12" s="535">
        <v>6172</v>
      </c>
      <c r="U12" s="536">
        <v>24.430018999366688</v>
      </c>
      <c r="V12" s="535">
        <v>6506</v>
      </c>
      <c r="W12" s="492">
        <v>25.886284963991564</v>
      </c>
      <c r="X12" s="535">
        <v>6442</v>
      </c>
      <c r="Y12" s="492">
        <v>26.694845019061823</v>
      </c>
      <c r="Z12" s="535">
        <v>6728</v>
      </c>
      <c r="AA12" s="492">
        <v>27.8</v>
      </c>
      <c r="AB12" s="447" t="s">
        <v>440</v>
      </c>
      <c r="AC12" s="447" t="s">
        <v>440</v>
      </c>
    </row>
    <row r="13" spans="1:29" ht="27" customHeight="1">
      <c r="A13" s="619" t="s">
        <v>268</v>
      </c>
      <c r="B13" s="620"/>
      <c r="C13" s="621"/>
      <c r="D13" s="532">
        <v>3234</v>
      </c>
      <c r="E13" s="492">
        <v>13.196768138415083</v>
      </c>
      <c r="F13" s="532">
        <v>3905</v>
      </c>
      <c r="G13" s="532">
        <f t="shared" si="3"/>
        <v>15.332364835682593</v>
      </c>
      <c r="H13" s="532">
        <v>4298</v>
      </c>
      <c r="I13" s="532">
        <f t="shared" si="3"/>
        <v>16.922592330104731</v>
      </c>
      <c r="J13" s="532">
        <v>4538</v>
      </c>
      <c r="K13" s="533">
        <f t="shared" si="0"/>
        <v>17.715490318550906</v>
      </c>
      <c r="L13" s="534">
        <v>4463</v>
      </c>
      <c r="M13" s="492">
        <f t="shared" si="1"/>
        <v>17.537723986167872</v>
      </c>
      <c r="N13" s="534">
        <v>3840</v>
      </c>
      <c r="O13" s="492">
        <f t="shared" si="4"/>
        <v>15.126447648310092</v>
      </c>
      <c r="P13" s="534">
        <v>3596</v>
      </c>
      <c r="Q13" s="492">
        <f t="shared" si="4"/>
        <v>13.640846673241787</v>
      </c>
      <c r="R13" s="534">
        <v>3302</v>
      </c>
      <c r="S13" s="492">
        <f t="shared" si="2"/>
        <v>12.768261088124977</v>
      </c>
      <c r="T13" s="535">
        <v>2989</v>
      </c>
      <c r="U13" s="536">
        <v>11.831063964534517</v>
      </c>
      <c r="V13" s="535">
        <v>2764</v>
      </c>
      <c r="W13" s="492">
        <v>10.997493335455378</v>
      </c>
      <c r="X13" s="535">
        <v>2590</v>
      </c>
      <c r="Y13" s="492">
        <v>10.732637162274159</v>
      </c>
      <c r="Z13" s="535">
        <v>2546</v>
      </c>
      <c r="AA13" s="492">
        <v>10.5</v>
      </c>
      <c r="AB13" s="447" t="s">
        <v>440</v>
      </c>
      <c r="AC13" s="447" t="s">
        <v>440</v>
      </c>
    </row>
    <row r="14" spans="1:29" ht="18" customHeight="1">
      <c r="A14" s="530" t="s">
        <v>67</v>
      </c>
      <c r="B14" s="530"/>
      <c r="C14" s="531"/>
      <c r="D14" s="537">
        <v>24506</v>
      </c>
      <c r="E14" s="530">
        <v>100</v>
      </c>
      <c r="F14" s="537">
        <f t="shared" ref="F14:Q14" si="5">SUM(F5:F13)</f>
        <v>25469</v>
      </c>
      <c r="G14" s="537">
        <f t="shared" si="5"/>
        <v>100</v>
      </c>
      <c r="H14" s="537">
        <f t="shared" si="5"/>
        <v>25398</v>
      </c>
      <c r="I14" s="537">
        <f t="shared" si="5"/>
        <v>99.999999999999986</v>
      </c>
      <c r="J14" s="537">
        <f t="shared" si="5"/>
        <v>25616</v>
      </c>
      <c r="K14" s="538">
        <f t="shared" si="5"/>
        <v>100.00000000000001</v>
      </c>
      <c r="L14" s="537">
        <f t="shared" si="5"/>
        <v>25448</v>
      </c>
      <c r="M14" s="530">
        <f t="shared" si="5"/>
        <v>100</v>
      </c>
      <c r="N14" s="537">
        <f t="shared" si="5"/>
        <v>25386</v>
      </c>
      <c r="O14" s="537">
        <f t="shared" si="5"/>
        <v>100</v>
      </c>
      <c r="P14" s="539">
        <f t="shared" si="5"/>
        <v>26362</v>
      </c>
      <c r="Q14" s="540">
        <f t="shared" si="5"/>
        <v>99.999999999999986</v>
      </c>
      <c r="R14" s="539">
        <f>SUM(R5:R13)</f>
        <v>25861</v>
      </c>
      <c r="S14" s="541">
        <f>SUM(S5:S13)</f>
        <v>99.999999999999986</v>
      </c>
      <c r="T14" s="542">
        <v>25264</v>
      </c>
      <c r="U14" s="541">
        <v>100</v>
      </c>
      <c r="V14" s="542">
        <v>25133</v>
      </c>
      <c r="W14" s="541">
        <v>99.999999999999972</v>
      </c>
      <c r="X14" s="542">
        <v>24132</v>
      </c>
      <c r="Y14" s="541">
        <v>100</v>
      </c>
      <c r="Z14" s="542">
        <v>24212</v>
      </c>
      <c r="AA14" s="541">
        <v>100</v>
      </c>
      <c r="AB14" s="447" t="s">
        <v>440</v>
      </c>
      <c r="AC14" s="447" t="s">
        <v>440</v>
      </c>
    </row>
    <row r="15" spans="1:29" ht="18" customHeight="1">
      <c r="A15" s="633" t="s">
        <v>578</v>
      </c>
      <c r="B15" s="634"/>
      <c r="C15" s="634"/>
      <c r="D15" s="634"/>
      <c r="E15" s="634"/>
      <c r="F15" s="634"/>
      <c r="G15" s="634"/>
      <c r="H15" s="634"/>
      <c r="I15" s="634"/>
      <c r="J15" s="634"/>
      <c r="K15" s="634"/>
      <c r="L15" s="634"/>
      <c r="M15" s="634"/>
      <c r="N15" s="634"/>
      <c r="O15" s="634"/>
      <c r="P15" s="634"/>
      <c r="Q15" s="634"/>
    </row>
    <row r="19" spans="1:17" ht="9" customHeight="1"/>
    <row r="20" spans="1:17" s="131" customFormat="1" ht="27" customHeight="1">
      <c r="A20" s="126"/>
      <c r="B20" s="126"/>
      <c r="C20" s="126"/>
      <c r="D20" s="126"/>
      <c r="E20" s="126"/>
      <c r="F20" s="126"/>
      <c r="G20" s="126"/>
      <c r="H20" s="126"/>
      <c r="I20" s="126"/>
      <c r="J20" s="126"/>
      <c r="K20" s="126"/>
      <c r="L20" s="126"/>
      <c r="M20" s="126"/>
      <c r="N20" s="126"/>
      <c r="O20" s="126"/>
      <c r="P20" s="126"/>
      <c r="Q20" s="126"/>
    </row>
    <row r="21" spans="1:17" ht="9" customHeight="1"/>
    <row r="22" spans="1:17" ht="29.25" customHeight="1"/>
    <row r="23" spans="1:17" ht="21.75" customHeight="1"/>
    <row r="24" spans="1:17" ht="29.25" customHeight="1"/>
    <row r="25" spans="1:17" ht="29.25" customHeight="1"/>
    <row r="26" spans="1:17" ht="29.25" customHeight="1"/>
    <row r="35" spans="1:29">
      <c r="A35" s="632" t="s">
        <v>652</v>
      </c>
      <c r="B35" s="632"/>
      <c r="C35" s="632"/>
      <c r="D35" s="632"/>
      <c r="E35" s="632"/>
      <c r="F35" s="632"/>
      <c r="G35" s="632"/>
      <c r="H35" s="632"/>
      <c r="I35" s="632"/>
      <c r="J35" s="632"/>
      <c r="K35" s="632"/>
      <c r="L35" s="632"/>
      <c r="M35" s="632"/>
      <c r="N35" s="632"/>
      <c r="O35" s="632"/>
      <c r="P35" s="632"/>
      <c r="Q35" s="632"/>
      <c r="R35" s="632"/>
      <c r="S35" s="632"/>
      <c r="T35" s="632"/>
      <c r="U35" s="632"/>
      <c r="V35" s="632"/>
      <c r="W35" s="632"/>
      <c r="X35" s="632"/>
      <c r="Y35" s="632"/>
      <c r="Z35" s="399"/>
      <c r="AA35" s="399"/>
      <c r="AB35" s="399"/>
      <c r="AC35" s="399"/>
    </row>
    <row r="36" spans="1:29">
      <c r="A36" s="632"/>
      <c r="B36" s="632"/>
      <c r="C36" s="632"/>
      <c r="D36" s="632"/>
      <c r="E36" s="632"/>
      <c r="F36" s="632"/>
      <c r="G36" s="632"/>
      <c r="H36" s="632"/>
      <c r="I36" s="632"/>
      <c r="J36" s="632"/>
      <c r="K36" s="632"/>
      <c r="L36" s="632"/>
      <c r="M36" s="632"/>
      <c r="N36" s="632"/>
      <c r="O36" s="632"/>
      <c r="P36" s="632"/>
      <c r="Q36" s="632"/>
      <c r="R36" s="632"/>
      <c r="S36" s="632"/>
      <c r="T36" s="632"/>
      <c r="U36" s="632"/>
      <c r="V36" s="632"/>
      <c r="W36" s="632"/>
      <c r="X36" s="632"/>
      <c r="Y36" s="632"/>
      <c r="Z36" s="399"/>
      <c r="AA36" s="399"/>
      <c r="AB36" s="399"/>
      <c r="AC36" s="399"/>
    </row>
  </sheetData>
  <mergeCells count="25">
    <mergeCell ref="A35:Y36"/>
    <mergeCell ref="A13:C13"/>
    <mergeCell ref="A15:Q15"/>
    <mergeCell ref="A7:C7"/>
    <mergeCell ref="A8:C8"/>
    <mergeCell ref="A9:C9"/>
    <mergeCell ref="A10:C10"/>
    <mergeCell ref="A11:C11"/>
    <mergeCell ref="A12:C12"/>
    <mergeCell ref="J3:K3"/>
    <mergeCell ref="L3:M3"/>
    <mergeCell ref="V3:W3"/>
    <mergeCell ref="T3:U3"/>
    <mergeCell ref="AB3:AC3"/>
    <mergeCell ref="Z3:AA3"/>
    <mergeCell ref="N3:O3"/>
    <mergeCell ref="P3:Q3"/>
    <mergeCell ref="R3:S3"/>
    <mergeCell ref="X3:Y3"/>
    <mergeCell ref="A6:C6"/>
    <mergeCell ref="A3:C4"/>
    <mergeCell ref="D3:E3"/>
    <mergeCell ref="F3:G3"/>
    <mergeCell ref="H3:I3"/>
    <mergeCell ref="A5:C5"/>
  </mergeCells>
  <pageMargins left="0.78740157480314965" right="0.78740157480314965" top="0.74803149606299213" bottom="0.51181102362204722" header="0" footer="0"/>
  <pageSetup paperSize="9" orientation="portrait" r:id="rId1"/>
  <headerFooter differentOddEven="1" scaleWithDoc="0">
    <oddHeader>&amp;L&amp;"Open Sans,Standard"&amp;8
&amp;G&amp;R&amp;"Open Sans,Standard"&amp;8
&amp;G</oddHeader>
    <oddFooter xml:space="preserve">&amp;L&amp;"Open Sans,Standard"&amp;8Statistisches Jahrbuch 2023 - 2025
&amp;R&amp;"Open Sans,Standard"&amp;8&amp;P+208
</oddFooter>
    <evenHeader>&amp;L&amp;"Open Sans,Standard"&amp;8
&amp;G&amp;R&amp;"Open Sans,Standard"&amp;8
&amp;G</evenHeader>
    <evenFooter xml:space="preserve">&amp;L&amp;"Open Sans,Standard"&amp;8&amp;P+208
&amp;R&amp;"Open Sans,Standard"&amp;8Statistisches Jahrbuch 2023 - 2025
</even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9">
    <tabColor rgb="FF92D050"/>
  </sheetPr>
  <dimension ref="A1:AK46"/>
  <sheetViews>
    <sheetView showGridLines="0" view="pageLayout" zoomScaleNormal="100" zoomScaleSheetLayoutView="130" workbookViewId="0">
      <selection activeCell="I25" sqref="I25"/>
    </sheetView>
  </sheetViews>
  <sheetFormatPr baseColWidth="10" defaultColWidth="10.140625" defaultRowHeight="12.75" outlineLevelCol="1"/>
  <cols>
    <col min="1" max="1" width="10.7109375" style="6" customWidth="1"/>
    <col min="2" max="2" width="6.5703125" style="6" customWidth="1"/>
    <col min="3" max="3" width="3.7109375" style="6" customWidth="1"/>
    <col min="4" max="4" width="6.5703125" style="6" hidden="1" customWidth="1" outlineLevel="1"/>
    <col min="5" max="5" width="3.7109375" style="6" hidden="1" customWidth="1" outlineLevel="1"/>
    <col min="6" max="6" width="6.140625" style="6" hidden="1" customWidth="1" outlineLevel="1"/>
    <col min="7" max="7" width="5.140625" style="6" hidden="1" customWidth="1" outlineLevel="1"/>
    <col min="8" max="8" width="6.5703125" style="6" customWidth="1" collapsed="1"/>
    <col min="9" max="9" width="3.7109375" style="6" customWidth="1"/>
    <col min="10" max="10" width="6.140625" style="6" hidden="1" customWidth="1" outlineLevel="1"/>
    <col min="11" max="11" width="5.140625" style="6" hidden="1" customWidth="1" outlineLevel="1"/>
    <col min="12" max="12" width="8.28515625" style="6" hidden="1" customWidth="1" outlineLevel="1" collapsed="1"/>
    <col min="13" max="13" width="5.140625" style="6" hidden="1" customWidth="1" outlineLevel="1"/>
    <col min="14" max="14" width="6.5703125" style="6" customWidth="1" collapsed="1"/>
    <col min="15" max="15" width="3.7109375" style="6" customWidth="1"/>
    <col min="16" max="16" width="6.5703125" style="6" customWidth="1"/>
    <col min="17" max="17" width="3.7109375" style="6" customWidth="1"/>
    <col min="18" max="18" width="6.5703125" style="6" customWidth="1"/>
    <col min="19" max="19" width="3.7109375" style="6" customWidth="1"/>
    <col min="20" max="20" width="6.5703125" style="6" customWidth="1"/>
    <col min="21" max="21" width="3.7109375" style="6" customWidth="1"/>
    <col min="22" max="22" width="6.5703125" style="6" customWidth="1"/>
    <col min="23" max="23" width="3.7109375" style="6" customWidth="1"/>
    <col min="24" max="24" width="6.5703125" style="6" hidden="1" customWidth="1" outlineLevel="1"/>
    <col min="25" max="25" width="3.7109375" style="6" hidden="1" customWidth="1" outlineLevel="1"/>
    <col min="26" max="35" width="10.140625" style="60" hidden="1" customWidth="1" outlineLevel="1"/>
    <col min="36" max="36" width="10.140625" style="6" hidden="1" customWidth="1" outlineLevel="1"/>
    <col min="37" max="37" width="10.140625" style="6" collapsed="1"/>
    <col min="38" max="265" width="10.140625" style="6"/>
    <col min="266" max="266" width="12.28515625" style="6" customWidth="1"/>
    <col min="267" max="268" width="0" style="6" hidden="1" customWidth="1"/>
    <col min="269" max="270" width="9.28515625" style="6" customWidth="1"/>
    <col min="271" max="272" width="0" style="6" hidden="1" customWidth="1"/>
    <col min="273" max="278" width="9.28515625" style="6" customWidth="1"/>
    <col min="279" max="521" width="10.140625" style="6"/>
    <col min="522" max="522" width="12.28515625" style="6" customWidth="1"/>
    <col min="523" max="524" width="0" style="6" hidden="1" customWidth="1"/>
    <col min="525" max="526" width="9.28515625" style="6" customWidth="1"/>
    <col min="527" max="528" width="0" style="6" hidden="1" customWidth="1"/>
    <col min="529" max="534" width="9.28515625" style="6" customWidth="1"/>
    <col min="535" max="777" width="10.140625" style="6"/>
    <col min="778" max="778" width="12.28515625" style="6" customWidth="1"/>
    <col min="779" max="780" width="0" style="6" hidden="1" customWidth="1"/>
    <col min="781" max="782" width="9.28515625" style="6" customWidth="1"/>
    <col min="783" max="784" width="0" style="6" hidden="1" customWidth="1"/>
    <col min="785" max="790" width="9.28515625" style="6" customWidth="1"/>
    <col min="791" max="1033" width="10.140625" style="6"/>
    <col min="1034" max="1034" width="12.28515625" style="6" customWidth="1"/>
    <col min="1035" max="1036" width="0" style="6" hidden="1" customWidth="1"/>
    <col min="1037" max="1038" width="9.28515625" style="6" customWidth="1"/>
    <col min="1039" max="1040" width="0" style="6" hidden="1" customWidth="1"/>
    <col min="1041" max="1046" width="9.28515625" style="6" customWidth="1"/>
    <col min="1047" max="1289" width="10.140625" style="6"/>
    <col min="1290" max="1290" width="12.28515625" style="6" customWidth="1"/>
    <col min="1291" max="1292" width="0" style="6" hidden="1" customWidth="1"/>
    <col min="1293" max="1294" width="9.28515625" style="6" customWidth="1"/>
    <col min="1295" max="1296" width="0" style="6" hidden="1" customWidth="1"/>
    <col min="1297" max="1302" width="9.28515625" style="6" customWidth="1"/>
    <col min="1303" max="1545" width="10.140625" style="6"/>
    <col min="1546" max="1546" width="12.28515625" style="6" customWidth="1"/>
    <col min="1547" max="1548" width="0" style="6" hidden="1" customWidth="1"/>
    <col min="1549" max="1550" width="9.28515625" style="6" customWidth="1"/>
    <col min="1551" max="1552" width="0" style="6" hidden="1" customWidth="1"/>
    <col min="1553" max="1558" width="9.28515625" style="6" customWidth="1"/>
    <col min="1559" max="1801" width="10.140625" style="6"/>
    <col min="1802" max="1802" width="12.28515625" style="6" customWidth="1"/>
    <col min="1803" max="1804" width="0" style="6" hidden="1" customWidth="1"/>
    <col min="1805" max="1806" width="9.28515625" style="6" customWidth="1"/>
    <col min="1807" max="1808" width="0" style="6" hidden="1" customWidth="1"/>
    <col min="1809" max="1814" width="9.28515625" style="6" customWidth="1"/>
    <col min="1815" max="2057" width="10.140625" style="6"/>
    <col min="2058" max="2058" width="12.28515625" style="6" customWidth="1"/>
    <col min="2059" max="2060" width="0" style="6" hidden="1" customWidth="1"/>
    <col min="2061" max="2062" width="9.28515625" style="6" customWidth="1"/>
    <col min="2063" max="2064" width="0" style="6" hidden="1" customWidth="1"/>
    <col min="2065" max="2070" width="9.28515625" style="6" customWidth="1"/>
    <col min="2071" max="2313" width="10.140625" style="6"/>
    <col min="2314" max="2314" width="12.28515625" style="6" customWidth="1"/>
    <col min="2315" max="2316" width="0" style="6" hidden="1" customWidth="1"/>
    <col min="2317" max="2318" width="9.28515625" style="6" customWidth="1"/>
    <col min="2319" max="2320" width="0" style="6" hidden="1" customWidth="1"/>
    <col min="2321" max="2326" width="9.28515625" style="6" customWidth="1"/>
    <col min="2327" max="2569" width="10.140625" style="6"/>
    <col min="2570" max="2570" width="12.28515625" style="6" customWidth="1"/>
    <col min="2571" max="2572" width="0" style="6" hidden="1" customWidth="1"/>
    <col min="2573" max="2574" width="9.28515625" style="6" customWidth="1"/>
    <col min="2575" max="2576" width="0" style="6" hidden="1" customWidth="1"/>
    <col min="2577" max="2582" width="9.28515625" style="6" customWidth="1"/>
    <col min="2583" max="2825" width="10.140625" style="6"/>
    <col min="2826" max="2826" width="12.28515625" style="6" customWidth="1"/>
    <col min="2827" max="2828" width="0" style="6" hidden="1" customWidth="1"/>
    <col min="2829" max="2830" width="9.28515625" style="6" customWidth="1"/>
    <col min="2831" max="2832" width="0" style="6" hidden="1" customWidth="1"/>
    <col min="2833" max="2838" width="9.28515625" style="6" customWidth="1"/>
    <col min="2839" max="3081" width="10.140625" style="6"/>
    <col min="3082" max="3082" width="12.28515625" style="6" customWidth="1"/>
    <col min="3083" max="3084" width="0" style="6" hidden="1" customWidth="1"/>
    <col min="3085" max="3086" width="9.28515625" style="6" customWidth="1"/>
    <col min="3087" max="3088" width="0" style="6" hidden="1" customWidth="1"/>
    <col min="3089" max="3094" width="9.28515625" style="6" customWidth="1"/>
    <col min="3095" max="3337" width="10.140625" style="6"/>
    <col min="3338" max="3338" width="12.28515625" style="6" customWidth="1"/>
    <col min="3339" max="3340" width="0" style="6" hidden="1" customWidth="1"/>
    <col min="3341" max="3342" width="9.28515625" style="6" customWidth="1"/>
    <col min="3343" max="3344" width="0" style="6" hidden="1" customWidth="1"/>
    <col min="3345" max="3350" width="9.28515625" style="6" customWidth="1"/>
    <col min="3351" max="3593" width="10.140625" style="6"/>
    <col min="3594" max="3594" width="12.28515625" style="6" customWidth="1"/>
    <col min="3595" max="3596" width="0" style="6" hidden="1" customWidth="1"/>
    <col min="3597" max="3598" width="9.28515625" style="6" customWidth="1"/>
    <col min="3599" max="3600" width="0" style="6" hidden="1" customWidth="1"/>
    <col min="3601" max="3606" width="9.28515625" style="6" customWidth="1"/>
    <col min="3607" max="3849" width="10.140625" style="6"/>
    <col min="3850" max="3850" width="12.28515625" style="6" customWidth="1"/>
    <col min="3851" max="3852" width="0" style="6" hidden="1" customWidth="1"/>
    <col min="3853" max="3854" width="9.28515625" style="6" customWidth="1"/>
    <col min="3855" max="3856" width="0" style="6" hidden="1" customWidth="1"/>
    <col min="3857" max="3862" width="9.28515625" style="6" customWidth="1"/>
    <col min="3863" max="4105" width="10.140625" style="6"/>
    <col min="4106" max="4106" width="12.28515625" style="6" customWidth="1"/>
    <col min="4107" max="4108" width="0" style="6" hidden="1" customWidth="1"/>
    <col min="4109" max="4110" width="9.28515625" style="6" customWidth="1"/>
    <col min="4111" max="4112" width="0" style="6" hidden="1" customWidth="1"/>
    <col min="4113" max="4118" width="9.28515625" style="6" customWidth="1"/>
    <col min="4119" max="4361" width="10.140625" style="6"/>
    <col min="4362" max="4362" width="12.28515625" style="6" customWidth="1"/>
    <col min="4363" max="4364" width="0" style="6" hidden="1" customWidth="1"/>
    <col min="4365" max="4366" width="9.28515625" style="6" customWidth="1"/>
    <col min="4367" max="4368" width="0" style="6" hidden="1" customWidth="1"/>
    <col min="4369" max="4374" width="9.28515625" style="6" customWidth="1"/>
    <col min="4375" max="4617" width="10.140625" style="6"/>
    <col min="4618" max="4618" width="12.28515625" style="6" customWidth="1"/>
    <col min="4619" max="4620" width="0" style="6" hidden="1" customWidth="1"/>
    <col min="4621" max="4622" width="9.28515625" style="6" customWidth="1"/>
    <col min="4623" max="4624" width="0" style="6" hidden="1" customWidth="1"/>
    <col min="4625" max="4630" width="9.28515625" style="6" customWidth="1"/>
    <col min="4631" max="4873" width="10.140625" style="6"/>
    <col min="4874" max="4874" width="12.28515625" style="6" customWidth="1"/>
    <col min="4875" max="4876" width="0" style="6" hidden="1" customWidth="1"/>
    <col min="4877" max="4878" width="9.28515625" style="6" customWidth="1"/>
    <col min="4879" max="4880" width="0" style="6" hidden="1" customWidth="1"/>
    <col min="4881" max="4886" width="9.28515625" style="6" customWidth="1"/>
    <col min="4887" max="5129" width="10.140625" style="6"/>
    <col min="5130" max="5130" width="12.28515625" style="6" customWidth="1"/>
    <col min="5131" max="5132" width="0" style="6" hidden="1" customWidth="1"/>
    <col min="5133" max="5134" width="9.28515625" style="6" customWidth="1"/>
    <col min="5135" max="5136" width="0" style="6" hidden="1" customWidth="1"/>
    <col min="5137" max="5142" width="9.28515625" style="6" customWidth="1"/>
    <col min="5143" max="5385" width="10.140625" style="6"/>
    <col min="5386" max="5386" width="12.28515625" style="6" customWidth="1"/>
    <col min="5387" max="5388" width="0" style="6" hidden="1" customWidth="1"/>
    <col min="5389" max="5390" width="9.28515625" style="6" customWidth="1"/>
    <col min="5391" max="5392" width="0" style="6" hidden="1" customWidth="1"/>
    <col min="5393" max="5398" width="9.28515625" style="6" customWidth="1"/>
    <col min="5399" max="5641" width="10.140625" style="6"/>
    <col min="5642" max="5642" width="12.28515625" style="6" customWidth="1"/>
    <col min="5643" max="5644" width="0" style="6" hidden="1" customWidth="1"/>
    <col min="5645" max="5646" width="9.28515625" style="6" customWidth="1"/>
    <col min="5647" max="5648" width="0" style="6" hidden="1" customWidth="1"/>
    <col min="5649" max="5654" width="9.28515625" style="6" customWidth="1"/>
    <col min="5655" max="5897" width="10.140625" style="6"/>
    <col min="5898" max="5898" width="12.28515625" style="6" customWidth="1"/>
    <col min="5899" max="5900" width="0" style="6" hidden="1" customWidth="1"/>
    <col min="5901" max="5902" width="9.28515625" style="6" customWidth="1"/>
    <col min="5903" max="5904" width="0" style="6" hidden="1" customWidth="1"/>
    <col min="5905" max="5910" width="9.28515625" style="6" customWidth="1"/>
    <col min="5911" max="6153" width="10.140625" style="6"/>
    <col min="6154" max="6154" width="12.28515625" style="6" customWidth="1"/>
    <col min="6155" max="6156" width="0" style="6" hidden="1" customWidth="1"/>
    <col min="6157" max="6158" width="9.28515625" style="6" customWidth="1"/>
    <col min="6159" max="6160" width="0" style="6" hidden="1" customWidth="1"/>
    <col min="6161" max="6166" width="9.28515625" style="6" customWidth="1"/>
    <col min="6167" max="6409" width="10.140625" style="6"/>
    <col min="6410" max="6410" width="12.28515625" style="6" customWidth="1"/>
    <col min="6411" max="6412" width="0" style="6" hidden="1" customWidth="1"/>
    <col min="6413" max="6414" width="9.28515625" style="6" customWidth="1"/>
    <col min="6415" max="6416" width="0" style="6" hidden="1" customWidth="1"/>
    <col min="6417" max="6422" width="9.28515625" style="6" customWidth="1"/>
    <col min="6423" max="6665" width="10.140625" style="6"/>
    <col min="6666" max="6666" width="12.28515625" style="6" customWidth="1"/>
    <col min="6667" max="6668" width="0" style="6" hidden="1" customWidth="1"/>
    <col min="6669" max="6670" width="9.28515625" style="6" customWidth="1"/>
    <col min="6671" max="6672" width="0" style="6" hidden="1" customWidth="1"/>
    <col min="6673" max="6678" width="9.28515625" style="6" customWidth="1"/>
    <col min="6679" max="6921" width="10.140625" style="6"/>
    <col min="6922" max="6922" width="12.28515625" style="6" customWidth="1"/>
    <col min="6923" max="6924" width="0" style="6" hidden="1" customWidth="1"/>
    <col min="6925" max="6926" width="9.28515625" style="6" customWidth="1"/>
    <col min="6927" max="6928" width="0" style="6" hidden="1" customWidth="1"/>
    <col min="6929" max="6934" width="9.28515625" style="6" customWidth="1"/>
    <col min="6935" max="7177" width="10.140625" style="6"/>
    <col min="7178" max="7178" width="12.28515625" style="6" customWidth="1"/>
    <col min="7179" max="7180" width="0" style="6" hidden="1" customWidth="1"/>
    <col min="7181" max="7182" width="9.28515625" style="6" customWidth="1"/>
    <col min="7183" max="7184" width="0" style="6" hidden="1" customWidth="1"/>
    <col min="7185" max="7190" width="9.28515625" style="6" customWidth="1"/>
    <col min="7191" max="7433" width="10.140625" style="6"/>
    <col min="7434" max="7434" width="12.28515625" style="6" customWidth="1"/>
    <col min="7435" max="7436" width="0" style="6" hidden="1" customWidth="1"/>
    <col min="7437" max="7438" width="9.28515625" style="6" customWidth="1"/>
    <col min="7439" max="7440" width="0" style="6" hidden="1" customWidth="1"/>
    <col min="7441" max="7446" width="9.28515625" style="6" customWidth="1"/>
    <col min="7447" max="7689" width="10.140625" style="6"/>
    <col min="7690" max="7690" width="12.28515625" style="6" customWidth="1"/>
    <col min="7691" max="7692" width="0" style="6" hidden="1" customWidth="1"/>
    <col min="7693" max="7694" width="9.28515625" style="6" customWidth="1"/>
    <col min="7695" max="7696" width="0" style="6" hidden="1" customWidth="1"/>
    <col min="7697" max="7702" width="9.28515625" style="6" customWidth="1"/>
    <col min="7703" max="7945" width="10.140625" style="6"/>
    <col min="7946" max="7946" width="12.28515625" style="6" customWidth="1"/>
    <col min="7947" max="7948" width="0" style="6" hidden="1" customWidth="1"/>
    <col min="7949" max="7950" width="9.28515625" style="6" customWidth="1"/>
    <col min="7951" max="7952" width="0" style="6" hidden="1" customWidth="1"/>
    <col min="7953" max="7958" width="9.28515625" style="6" customWidth="1"/>
    <col min="7959" max="8201" width="10.140625" style="6"/>
    <col min="8202" max="8202" width="12.28515625" style="6" customWidth="1"/>
    <col min="8203" max="8204" width="0" style="6" hidden="1" customWidth="1"/>
    <col min="8205" max="8206" width="9.28515625" style="6" customWidth="1"/>
    <col min="8207" max="8208" width="0" style="6" hidden="1" customWidth="1"/>
    <col min="8209" max="8214" width="9.28515625" style="6" customWidth="1"/>
    <col min="8215" max="8457" width="10.140625" style="6"/>
    <col min="8458" max="8458" width="12.28515625" style="6" customWidth="1"/>
    <col min="8459" max="8460" width="0" style="6" hidden="1" customWidth="1"/>
    <col min="8461" max="8462" width="9.28515625" style="6" customWidth="1"/>
    <col min="8463" max="8464" width="0" style="6" hidden="1" customWidth="1"/>
    <col min="8465" max="8470" width="9.28515625" style="6" customWidth="1"/>
    <col min="8471" max="8713" width="10.140625" style="6"/>
    <col min="8714" max="8714" width="12.28515625" style="6" customWidth="1"/>
    <col min="8715" max="8716" width="0" style="6" hidden="1" customWidth="1"/>
    <col min="8717" max="8718" width="9.28515625" style="6" customWidth="1"/>
    <col min="8719" max="8720" width="0" style="6" hidden="1" customWidth="1"/>
    <col min="8721" max="8726" width="9.28515625" style="6" customWidth="1"/>
    <col min="8727" max="8969" width="10.140625" style="6"/>
    <col min="8970" max="8970" width="12.28515625" style="6" customWidth="1"/>
    <col min="8971" max="8972" width="0" style="6" hidden="1" customWidth="1"/>
    <col min="8973" max="8974" width="9.28515625" style="6" customWidth="1"/>
    <col min="8975" max="8976" width="0" style="6" hidden="1" customWidth="1"/>
    <col min="8977" max="8982" width="9.28515625" style="6" customWidth="1"/>
    <col min="8983" max="9225" width="10.140625" style="6"/>
    <col min="9226" max="9226" width="12.28515625" style="6" customWidth="1"/>
    <col min="9227" max="9228" width="0" style="6" hidden="1" customWidth="1"/>
    <col min="9229" max="9230" width="9.28515625" style="6" customWidth="1"/>
    <col min="9231" max="9232" width="0" style="6" hidden="1" customWidth="1"/>
    <col min="9233" max="9238" width="9.28515625" style="6" customWidth="1"/>
    <col min="9239" max="9481" width="10.140625" style="6"/>
    <col min="9482" max="9482" width="12.28515625" style="6" customWidth="1"/>
    <col min="9483" max="9484" width="0" style="6" hidden="1" customWidth="1"/>
    <col min="9485" max="9486" width="9.28515625" style="6" customWidth="1"/>
    <col min="9487" max="9488" width="0" style="6" hidden="1" customWidth="1"/>
    <col min="9489" max="9494" width="9.28515625" style="6" customWidth="1"/>
    <col min="9495" max="9737" width="10.140625" style="6"/>
    <col min="9738" max="9738" width="12.28515625" style="6" customWidth="1"/>
    <col min="9739" max="9740" width="0" style="6" hidden="1" customWidth="1"/>
    <col min="9741" max="9742" width="9.28515625" style="6" customWidth="1"/>
    <col min="9743" max="9744" width="0" style="6" hidden="1" customWidth="1"/>
    <col min="9745" max="9750" width="9.28515625" style="6" customWidth="1"/>
    <col min="9751" max="9993" width="10.140625" style="6"/>
    <col min="9994" max="9994" width="12.28515625" style="6" customWidth="1"/>
    <col min="9995" max="9996" width="0" style="6" hidden="1" customWidth="1"/>
    <col min="9997" max="9998" width="9.28515625" style="6" customWidth="1"/>
    <col min="9999" max="10000" width="0" style="6" hidden="1" customWidth="1"/>
    <col min="10001" max="10006" width="9.28515625" style="6" customWidth="1"/>
    <col min="10007" max="10249" width="10.140625" style="6"/>
    <col min="10250" max="10250" width="12.28515625" style="6" customWidth="1"/>
    <col min="10251" max="10252" width="0" style="6" hidden="1" customWidth="1"/>
    <col min="10253" max="10254" width="9.28515625" style="6" customWidth="1"/>
    <col min="10255" max="10256" width="0" style="6" hidden="1" customWidth="1"/>
    <col min="10257" max="10262" width="9.28515625" style="6" customWidth="1"/>
    <col min="10263" max="10505" width="10.140625" style="6"/>
    <col min="10506" max="10506" width="12.28515625" style="6" customWidth="1"/>
    <col min="10507" max="10508" width="0" style="6" hidden="1" customWidth="1"/>
    <col min="10509" max="10510" width="9.28515625" style="6" customWidth="1"/>
    <col min="10511" max="10512" width="0" style="6" hidden="1" customWidth="1"/>
    <col min="10513" max="10518" width="9.28515625" style="6" customWidth="1"/>
    <col min="10519" max="10761" width="10.140625" style="6"/>
    <col min="10762" max="10762" width="12.28515625" style="6" customWidth="1"/>
    <col min="10763" max="10764" width="0" style="6" hidden="1" customWidth="1"/>
    <col min="10765" max="10766" width="9.28515625" style="6" customWidth="1"/>
    <col min="10767" max="10768" width="0" style="6" hidden="1" customWidth="1"/>
    <col min="10769" max="10774" width="9.28515625" style="6" customWidth="1"/>
    <col min="10775" max="11017" width="10.140625" style="6"/>
    <col min="11018" max="11018" width="12.28515625" style="6" customWidth="1"/>
    <col min="11019" max="11020" width="0" style="6" hidden="1" customWidth="1"/>
    <col min="11021" max="11022" width="9.28515625" style="6" customWidth="1"/>
    <col min="11023" max="11024" width="0" style="6" hidden="1" customWidth="1"/>
    <col min="11025" max="11030" width="9.28515625" style="6" customWidth="1"/>
    <col min="11031" max="11273" width="10.140625" style="6"/>
    <col min="11274" max="11274" width="12.28515625" style="6" customWidth="1"/>
    <col min="11275" max="11276" width="0" style="6" hidden="1" customWidth="1"/>
    <col min="11277" max="11278" width="9.28515625" style="6" customWidth="1"/>
    <col min="11279" max="11280" width="0" style="6" hidden="1" customWidth="1"/>
    <col min="11281" max="11286" width="9.28515625" style="6" customWidth="1"/>
    <col min="11287" max="11529" width="10.140625" style="6"/>
    <col min="11530" max="11530" width="12.28515625" style="6" customWidth="1"/>
    <col min="11531" max="11532" width="0" style="6" hidden="1" customWidth="1"/>
    <col min="11533" max="11534" width="9.28515625" style="6" customWidth="1"/>
    <col min="11535" max="11536" width="0" style="6" hidden="1" customWidth="1"/>
    <col min="11537" max="11542" width="9.28515625" style="6" customWidth="1"/>
    <col min="11543" max="11785" width="10.140625" style="6"/>
    <col min="11786" max="11786" width="12.28515625" style="6" customWidth="1"/>
    <col min="11787" max="11788" width="0" style="6" hidden="1" customWidth="1"/>
    <col min="11789" max="11790" width="9.28515625" style="6" customWidth="1"/>
    <col min="11791" max="11792" width="0" style="6" hidden="1" customWidth="1"/>
    <col min="11793" max="11798" width="9.28515625" style="6" customWidth="1"/>
    <col min="11799" max="12041" width="10.140625" style="6"/>
    <col min="12042" max="12042" width="12.28515625" style="6" customWidth="1"/>
    <col min="12043" max="12044" width="0" style="6" hidden="1" customWidth="1"/>
    <col min="12045" max="12046" width="9.28515625" style="6" customWidth="1"/>
    <col min="12047" max="12048" width="0" style="6" hidden="1" customWidth="1"/>
    <col min="12049" max="12054" width="9.28515625" style="6" customWidth="1"/>
    <col min="12055" max="12297" width="10.140625" style="6"/>
    <col min="12298" max="12298" width="12.28515625" style="6" customWidth="1"/>
    <col min="12299" max="12300" width="0" style="6" hidden="1" customWidth="1"/>
    <col min="12301" max="12302" width="9.28515625" style="6" customWidth="1"/>
    <col min="12303" max="12304" width="0" style="6" hidden="1" customWidth="1"/>
    <col min="12305" max="12310" width="9.28515625" style="6" customWidth="1"/>
    <col min="12311" max="12553" width="10.140625" style="6"/>
    <col min="12554" max="12554" width="12.28515625" style="6" customWidth="1"/>
    <col min="12555" max="12556" width="0" style="6" hidden="1" customWidth="1"/>
    <col min="12557" max="12558" width="9.28515625" style="6" customWidth="1"/>
    <col min="12559" max="12560" width="0" style="6" hidden="1" customWidth="1"/>
    <col min="12561" max="12566" width="9.28515625" style="6" customWidth="1"/>
    <col min="12567" max="12809" width="10.140625" style="6"/>
    <col min="12810" max="12810" width="12.28515625" style="6" customWidth="1"/>
    <col min="12811" max="12812" width="0" style="6" hidden="1" customWidth="1"/>
    <col min="12813" max="12814" width="9.28515625" style="6" customWidth="1"/>
    <col min="12815" max="12816" width="0" style="6" hidden="1" customWidth="1"/>
    <col min="12817" max="12822" width="9.28515625" style="6" customWidth="1"/>
    <col min="12823" max="13065" width="10.140625" style="6"/>
    <col min="13066" max="13066" width="12.28515625" style="6" customWidth="1"/>
    <col min="13067" max="13068" width="0" style="6" hidden="1" customWidth="1"/>
    <col min="13069" max="13070" width="9.28515625" style="6" customWidth="1"/>
    <col min="13071" max="13072" width="0" style="6" hidden="1" customWidth="1"/>
    <col min="13073" max="13078" width="9.28515625" style="6" customWidth="1"/>
    <col min="13079" max="13321" width="10.140625" style="6"/>
    <col min="13322" max="13322" width="12.28515625" style="6" customWidth="1"/>
    <col min="13323" max="13324" width="0" style="6" hidden="1" customWidth="1"/>
    <col min="13325" max="13326" width="9.28515625" style="6" customWidth="1"/>
    <col min="13327" max="13328" width="0" style="6" hidden="1" customWidth="1"/>
    <col min="13329" max="13334" width="9.28515625" style="6" customWidth="1"/>
    <col min="13335" max="13577" width="10.140625" style="6"/>
    <col min="13578" max="13578" width="12.28515625" style="6" customWidth="1"/>
    <col min="13579" max="13580" width="0" style="6" hidden="1" customWidth="1"/>
    <col min="13581" max="13582" width="9.28515625" style="6" customWidth="1"/>
    <col min="13583" max="13584" width="0" style="6" hidden="1" customWidth="1"/>
    <col min="13585" max="13590" width="9.28515625" style="6" customWidth="1"/>
    <col min="13591" max="13833" width="10.140625" style="6"/>
    <col min="13834" max="13834" width="12.28515625" style="6" customWidth="1"/>
    <col min="13835" max="13836" width="0" style="6" hidden="1" customWidth="1"/>
    <col min="13837" max="13838" width="9.28515625" style="6" customWidth="1"/>
    <col min="13839" max="13840" width="0" style="6" hidden="1" customWidth="1"/>
    <col min="13841" max="13846" width="9.28515625" style="6" customWidth="1"/>
    <col min="13847" max="14089" width="10.140625" style="6"/>
    <col min="14090" max="14090" width="12.28515625" style="6" customWidth="1"/>
    <col min="14091" max="14092" width="0" style="6" hidden="1" customWidth="1"/>
    <col min="14093" max="14094" width="9.28515625" style="6" customWidth="1"/>
    <col min="14095" max="14096" width="0" style="6" hidden="1" customWidth="1"/>
    <col min="14097" max="14102" width="9.28515625" style="6" customWidth="1"/>
    <col min="14103" max="14345" width="10.140625" style="6"/>
    <col min="14346" max="14346" width="12.28515625" style="6" customWidth="1"/>
    <col min="14347" max="14348" width="0" style="6" hidden="1" customWidth="1"/>
    <col min="14349" max="14350" width="9.28515625" style="6" customWidth="1"/>
    <col min="14351" max="14352" width="0" style="6" hidden="1" customWidth="1"/>
    <col min="14353" max="14358" width="9.28515625" style="6" customWidth="1"/>
    <col min="14359" max="14601" width="10.140625" style="6"/>
    <col min="14602" max="14602" width="12.28515625" style="6" customWidth="1"/>
    <col min="14603" max="14604" width="0" style="6" hidden="1" customWidth="1"/>
    <col min="14605" max="14606" width="9.28515625" style="6" customWidth="1"/>
    <col min="14607" max="14608" width="0" style="6" hidden="1" customWidth="1"/>
    <col min="14609" max="14614" width="9.28515625" style="6" customWidth="1"/>
    <col min="14615" max="14857" width="10.140625" style="6"/>
    <col min="14858" max="14858" width="12.28515625" style="6" customWidth="1"/>
    <col min="14859" max="14860" width="0" style="6" hidden="1" customWidth="1"/>
    <col min="14861" max="14862" width="9.28515625" style="6" customWidth="1"/>
    <col min="14863" max="14864" width="0" style="6" hidden="1" customWidth="1"/>
    <col min="14865" max="14870" width="9.28515625" style="6" customWidth="1"/>
    <col min="14871" max="15113" width="10.140625" style="6"/>
    <col min="15114" max="15114" width="12.28515625" style="6" customWidth="1"/>
    <col min="15115" max="15116" width="0" style="6" hidden="1" customWidth="1"/>
    <col min="15117" max="15118" width="9.28515625" style="6" customWidth="1"/>
    <col min="15119" max="15120" width="0" style="6" hidden="1" customWidth="1"/>
    <col min="15121" max="15126" width="9.28515625" style="6" customWidth="1"/>
    <col min="15127" max="15369" width="10.140625" style="6"/>
    <col min="15370" max="15370" width="12.28515625" style="6" customWidth="1"/>
    <col min="15371" max="15372" width="0" style="6" hidden="1" customWidth="1"/>
    <col min="15373" max="15374" width="9.28515625" style="6" customWidth="1"/>
    <col min="15375" max="15376" width="0" style="6" hidden="1" customWidth="1"/>
    <col min="15377" max="15382" width="9.28515625" style="6" customWidth="1"/>
    <col min="15383" max="15625" width="10.140625" style="6"/>
    <col min="15626" max="15626" width="12.28515625" style="6" customWidth="1"/>
    <col min="15627" max="15628" width="0" style="6" hidden="1" customWidth="1"/>
    <col min="15629" max="15630" width="9.28515625" style="6" customWidth="1"/>
    <col min="15631" max="15632" width="0" style="6" hidden="1" customWidth="1"/>
    <col min="15633" max="15638" width="9.28515625" style="6" customWidth="1"/>
    <col min="15639" max="15881" width="10.140625" style="6"/>
    <col min="15882" max="15882" width="12.28515625" style="6" customWidth="1"/>
    <col min="15883" max="15884" width="0" style="6" hidden="1" customWidth="1"/>
    <col min="15885" max="15886" width="9.28515625" style="6" customWidth="1"/>
    <col min="15887" max="15888" width="0" style="6" hidden="1" customWidth="1"/>
    <col min="15889" max="15894" width="9.28515625" style="6" customWidth="1"/>
    <col min="15895" max="16137" width="10.140625" style="6"/>
    <col min="16138" max="16138" width="12.28515625" style="6" customWidth="1"/>
    <col min="16139" max="16140" width="0" style="6" hidden="1" customWidth="1"/>
    <col min="16141" max="16142" width="9.28515625" style="6" customWidth="1"/>
    <col min="16143" max="16144" width="0" style="6" hidden="1" customWidth="1"/>
    <col min="16145" max="16150" width="9.28515625" style="6" customWidth="1"/>
    <col min="16151" max="16384" width="10.140625" style="6"/>
  </cols>
  <sheetData>
    <row r="1" spans="1:37" s="2" customFormat="1" ht="21.95" customHeight="1">
      <c r="A1" s="58" t="str">
        <f>CONCATENATE(Inhalt_K7!B35,"   ",Inhalt_K7!C35)</f>
        <v xml:space="preserve">706   Entwicklung der Schwerbehinderten 1999 - 2023 nach Grad der Behinderung </v>
      </c>
      <c r="Z1" s="60"/>
      <c r="AA1" s="60"/>
      <c r="AB1" s="60"/>
      <c r="AC1" s="60"/>
      <c r="AD1" s="60"/>
      <c r="AE1" s="60"/>
      <c r="AF1" s="60"/>
      <c r="AG1" s="60"/>
      <c r="AH1" s="60"/>
      <c r="AI1" s="60"/>
    </row>
    <row r="2" spans="1:37" s="10" customFormat="1" ht="6" customHeight="1">
      <c r="A2" s="9"/>
      <c r="Z2" s="427"/>
      <c r="AA2" s="427"/>
      <c r="AB2" s="427"/>
      <c r="AC2" s="427"/>
      <c r="AD2" s="427"/>
      <c r="AE2" s="427"/>
      <c r="AF2" s="427"/>
      <c r="AG2" s="427"/>
      <c r="AH2" s="427"/>
      <c r="AI2" s="427"/>
    </row>
    <row r="3" spans="1:37" s="11" customFormat="1" ht="18" customHeight="1">
      <c r="A3" s="611" t="s">
        <v>269</v>
      </c>
      <c r="B3" s="635">
        <v>1999</v>
      </c>
      <c r="C3" s="635"/>
      <c r="D3" s="635">
        <v>2001</v>
      </c>
      <c r="E3" s="636"/>
      <c r="F3" s="635">
        <v>2003</v>
      </c>
      <c r="G3" s="636"/>
      <c r="H3" s="635">
        <v>2009</v>
      </c>
      <c r="I3" s="636"/>
      <c r="J3" s="635">
        <v>2011</v>
      </c>
      <c r="K3" s="636"/>
      <c r="L3" s="635">
        <v>2013</v>
      </c>
      <c r="M3" s="636"/>
      <c r="N3" s="635">
        <v>2015</v>
      </c>
      <c r="O3" s="636"/>
      <c r="P3" s="635">
        <v>2017</v>
      </c>
      <c r="Q3" s="636"/>
      <c r="R3" s="635">
        <v>2019</v>
      </c>
      <c r="S3" s="636"/>
      <c r="T3" s="635">
        <v>2021</v>
      </c>
      <c r="U3" s="636"/>
      <c r="V3" s="635">
        <v>2023</v>
      </c>
      <c r="W3" s="636"/>
      <c r="X3" s="635">
        <v>2025</v>
      </c>
      <c r="Y3" s="636"/>
      <c r="Z3" s="428" t="s">
        <v>651</v>
      </c>
      <c r="AA3" s="428"/>
      <c r="AB3" s="428"/>
      <c r="AC3" s="428"/>
      <c r="AD3" s="428"/>
      <c r="AE3" s="428"/>
      <c r="AF3" s="428"/>
      <c r="AG3" s="428"/>
      <c r="AH3" s="428"/>
      <c r="AI3" s="428"/>
    </row>
    <row r="4" spans="1:37" s="12" customFormat="1" ht="18" customHeight="1">
      <c r="A4" s="612"/>
      <c r="B4" s="323" t="s">
        <v>258</v>
      </c>
      <c r="C4" s="323" t="s">
        <v>259</v>
      </c>
      <c r="D4" s="323" t="s">
        <v>258</v>
      </c>
      <c r="E4" s="324" t="s">
        <v>259</v>
      </c>
      <c r="F4" s="323" t="s">
        <v>258</v>
      </c>
      <c r="G4" s="324" t="s">
        <v>259</v>
      </c>
      <c r="H4" s="323" t="s">
        <v>258</v>
      </c>
      <c r="I4" s="324" t="s">
        <v>259</v>
      </c>
      <c r="J4" s="323" t="s">
        <v>258</v>
      </c>
      <c r="K4" s="324" t="s">
        <v>259</v>
      </c>
      <c r="L4" s="323" t="s">
        <v>258</v>
      </c>
      <c r="M4" s="324" t="s">
        <v>259</v>
      </c>
      <c r="N4" s="323" t="s">
        <v>258</v>
      </c>
      <c r="O4" s="324" t="s">
        <v>259</v>
      </c>
      <c r="P4" s="323" t="s">
        <v>258</v>
      </c>
      <c r="Q4" s="324" t="s">
        <v>259</v>
      </c>
      <c r="R4" s="323" t="s">
        <v>258</v>
      </c>
      <c r="S4" s="324" t="s">
        <v>259</v>
      </c>
      <c r="T4" s="323" t="s">
        <v>258</v>
      </c>
      <c r="U4" s="324" t="s">
        <v>259</v>
      </c>
      <c r="V4" s="403" t="s">
        <v>258</v>
      </c>
      <c r="W4" s="405" t="s">
        <v>259</v>
      </c>
      <c r="X4" s="403" t="s">
        <v>258</v>
      </c>
      <c r="Y4" s="405" t="s">
        <v>259</v>
      </c>
      <c r="Z4" s="426">
        <v>1999</v>
      </c>
      <c r="AA4" s="426">
        <v>2001</v>
      </c>
      <c r="AB4" s="426">
        <v>2003</v>
      </c>
      <c r="AC4" s="426">
        <v>2009</v>
      </c>
      <c r="AD4" s="426">
        <v>2011</v>
      </c>
      <c r="AE4" s="426">
        <v>2013</v>
      </c>
      <c r="AF4" s="426">
        <v>2015</v>
      </c>
      <c r="AG4" s="426">
        <v>2017</v>
      </c>
      <c r="AH4" s="426">
        <v>2019</v>
      </c>
      <c r="AI4" s="426">
        <v>2021</v>
      </c>
      <c r="AJ4" s="441">
        <v>2023</v>
      </c>
    </row>
    <row r="5" spans="1:37" ht="18" customHeight="1">
      <c r="A5" s="279">
        <v>50</v>
      </c>
      <c r="B5" s="331">
        <v>6885</v>
      </c>
      <c r="C5" s="332">
        <f t="shared" ref="C5:C10" si="0">B5/$B$11*100</f>
        <v>28.09516036888925</v>
      </c>
      <c r="D5" s="331">
        <v>7332</v>
      </c>
      <c r="E5" s="332">
        <f t="shared" ref="E5:E10" si="1">D5/$D$11*100</f>
        <v>28.787938277906473</v>
      </c>
      <c r="F5" s="331">
        <v>7732</v>
      </c>
      <c r="G5" s="332">
        <f t="shared" ref="G5:G10" si="2">F5/$F$11*100</f>
        <v>30.443341995432711</v>
      </c>
      <c r="H5" s="333">
        <v>7691</v>
      </c>
      <c r="I5" s="332">
        <f t="shared" ref="I5:I10" si="3">H5/$H$11*100</f>
        <v>30.222414335114745</v>
      </c>
      <c r="J5" s="333">
        <v>7785</v>
      </c>
      <c r="K5" s="332">
        <f t="shared" ref="K5:K10" si="4">J5/$J$11*100</f>
        <v>30.666509099503664</v>
      </c>
      <c r="L5" s="333">
        <v>7982</v>
      </c>
      <c r="M5" s="332">
        <f t="shared" ref="M5:M10" si="5">L5/$L$11*100</f>
        <v>30.595270037180423</v>
      </c>
      <c r="N5" s="333">
        <v>7942</v>
      </c>
      <c r="O5" s="332">
        <f t="shared" ref="O5:O10" si="6">N5/$N$11*100</f>
        <v>30.703212587466655</v>
      </c>
      <c r="P5" s="334">
        <v>7860</v>
      </c>
      <c r="Q5" s="335">
        <v>31.111462951234959</v>
      </c>
      <c r="R5" s="334">
        <v>7911</v>
      </c>
      <c r="S5" s="332">
        <v>31.476544781761028</v>
      </c>
      <c r="T5" s="334">
        <v>7867</v>
      </c>
      <c r="U5" s="332">
        <v>32.599867395988731</v>
      </c>
      <c r="V5" s="444">
        <v>8004</v>
      </c>
      <c r="W5" s="443">
        <v>33.06</v>
      </c>
      <c r="X5" s="334" t="s">
        <v>440</v>
      </c>
      <c r="Y5" s="334" t="s">
        <v>440</v>
      </c>
      <c r="Z5" s="442">
        <f>B5</f>
        <v>6885</v>
      </c>
      <c r="AA5" s="442">
        <f>D5</f>
        <v>7332</v>
      </c>
      <c r="AB5" s="442">
        <f>F5</f>
        <v>7732</v>
      </c>
      <c r="AC5" s="442">
        <f>H5</f>
        <v>7691</v>
      </c>
      <c r="AD5" s="442">
        <f>J5</f>
        <v>7785</v>
      </c>
      <c r="AE5" s="442">
        <f>L5</f>
        <v>7982</v>
      </c>
      <c r="AF5" s="442">
        <f>N5</f>
        <v>7942</v>
      </c>
      <c r="AG5" s="442">
        <f>P5</f>
        <v>7860</v>
      </c>
      <c r="AH5" s="442">
        <f>R5</f>
        <v>7911</v>
      </c>
      <c r="AI5" s="442">
        <f t="shared" ref="AI5:AI10" si="7">T5</f>
        <v>7867</v>
      </c>
      <c r="AJ5" s="228">
        <v>8004</v>
      </c>
      <c r="AK5" s="442"/>
    </row>
    <row r="6" spans="1:37" ht="13.5" customHeight="1">
      <c r="A6" s="279">
        <v>60</v>
      </c>
      <c r="B6" s="331">
        <v>3853</v>
      </c>
      <c r="C6" s="332">
        <f t="shared" si="0"/>
        <v>15.722680159960825</v>
      </c>
      <c r="D6" s="331">
        <v>3943</v>
      </c>
      <c r="E6" s="332">
        <f t="shared" si="1"/>
        <v>15.481565825120736</v>
      </c>
      <c r="F6" s="331">
        <v>4014</v>
      </c>
      <c r="G6" s="332">
        <f t="shared" si="2"/>
        <v>15.804394046775336</v>
      </c>
      <c r="H6" s="333">
        <v>4142</v>
      </c>
      <c r="I6" s="332">
        <f t="shared" si="3"/>
        <v>16.276328198679661</v>
      </c>
      <c r="J6" s="333">
        <v>4183</v>
      </c>
      <c r="K6" s="332">
        <f t="shared" si="4"/>
        <v>16.477586071062792</v>
      </c>
      <c r="L6" s="333">
        <v>4255</v>
      </c>
      <c r="M6" s="332">
        <f t="shared" si="5"/>
        <v>16.309555751466135</v>
      </c>
      <c r="N6" s="333">
        <v>4117</v>
      </c>
      <c r="O6" s="332">
        <f t="shared" si="6"/>
        <v>15.91603200989678</v>
      </c>
      <c r="P6" s="334">
        <v>4007</v>
      </c>
      <c r="Q6" s="335">
        <v>15.860512982900572</v>
      </c>
      <c r="R6" s="334">
        <v>3950</v>
      </c>
      <c r="S6" s="332">
        <v>15.7163888115227</v>
      </c>
      <c r="T6" s="334">
        <v>3795</v>
      </c>
      <c r="U6" s="332">
        <v>15.726006961710592</v>
      </c>
      <c r="V6" s="444">
        <v>3829</v>
      </c>
      <c r="W6" s="443">
        <v>15.81</v>
      </c>
      <c r="X6" s="334" t="s">
        <v>440</v>
      </c>
      <c r="Y6" s="334" t="s">
        <v>440</v>
      </c>
      <c r="Z6" s="442">
        <f t="shared" ref="Z6:Z11" si="8">B6</f>
        <v>3853</v>
      </c>
      <c r="AA6" s="442">
        <f t="shared" ref="AA6:AA11" si="9">D6</f>
        <v>3943</v>
      </c>
      <c r="AB6" s="442">
        <f t="shared" ref="AB6:AB11" si="10">F6</f>
        <v>4014</v>
      </c>
      <c r="AC6" s="442">
        <f t="shared" ref="AC6:AC11" si="11">H6</f>
        <v>4142</v>
      </c>
      <c r="AD6" s="442">
        <f t="shared" ref="AD6:AD11" si="12">J6</f>
        <v>4183</v>
      </c>
      <c r="AE6" s="442">
        <f t="shared" ref="AE6:AE11" si="13">L6</f>
        <v>4255</v>
      </c>
      <c r="AF6" s="442">
        <f t="shared" ref="AF6:AF11" si="14">N6</f>
        <v>4117</v>
      </c>
      <c r="AG6" s="442">
        <f t="shared" ref="AG6:AG11" si="15">P6</f>
        <v>4007</v>
      </c>
      <c r="AH6" s="442">
        <f t="shared" ref="AH6:AH11" si="16">R6</f>
        <v>3950</v>
      </c>
      <c r="AI6" s="442">
        <f t="shared" si="7"/>
        <v>3795</v>
      </c>
      <c r="AJ6" s="228">
        <v>3829</v>
      </c>
      <c r="AK6" s="442"/>
    </row>
    <row r="7" spans="1:37" ht="13.5" customHeight="1">
      <c r="A7" s="279">
        <v>70</v>
      </c>
      <c r="B7" s="331">
        <v>3064</v>
      </c>
      <c r="C7" s="332">
        <f t="shared" si="0"/>
        <v>12.503060474985716</v>
      </c>
      <c r="D7" s="331">
        <v>3069</v>
      </c>
      <c r="E7" s="332">
        <f t="shared" si="1"/>
        <v>12.049943068043504</v>
      </c>
      <c r="F7" s="331">
        <v>3038</v>
      </c>
      <c r="G7" s="332">
        <f t="shared" si="2"/>
        <v>11.961571777305299</v>
      </c>
      <c r="H7" s="333">
        <v>3200</v>
      </c>
      <c r="I7" s="332">
        <f t="shared" si="3"/>
        <v>12.574662055957248</v>
      </c>
      <c r="J7" s="333">
        <v>3161</v>
      </c>
      <c r="K7" s="332">
        <f t="shared" si="4"/>
        <v>12.451745056330262</v>
      </c>
      <c r="L7" s="333">
        <v>3203</v>
      </c>
      <c r="M7" s="332">
        <f t="shared" si="5"/>
        <v>12.277204952278737</v>
      </c>
      <c r="N7" s="333">
        <v>3216</v>
      </c>
      <c r="O7" s="332">
        <f t="shared" si="6"/>
        <v>12.432829473846986</v>
      </c>
      <c r="P7" s="334">
        <v>3137</v>
      </c>
      <c r="Q7" s="335">
        <v>12.416877770740975</v>
      </c>
      <c r="R7" s="334">
        <v>3160</v>
      </c>
      <c r="S7" s="332">
        <v>12.573111049218157</v>
      </c>
      <c r="T7" s="334">
        <v>2931</v>
      </c>
      <c r="U7" s="332">
        <v>12.145698657384386</v>
      </c>
      <c r="V7" s="444">
        <v>2942</v>
      </c>
      <c r="W7" s="443">
        <v>12.2</v>
      </c>
      <c r="X7" s="334" t="s">
        <v>440</v>
      </c>
      <c r="Y7" s="334" t="s">
        <v>440</v>
      </c>
      <c r="Z7" s="442">
        <f t="shared" si="8"/>
        <v>3064</v>
      </c>
      <c r="AA7" s="442">
        <f t="shared" si="9"/>
        <v>3069</v>
      </c>
      <c r="AB7" s="442">
        <f t="shared" si="10"/>
        <v>3038</v>
      </c>
      <c r="AC7" s="442">
        <f t="shared" si="11"/>
        <v>3200</v>
      </c>
      <c r="AD7" s="442">
        <f t="shared" si="12"/>
        <v>3161</v>
      </c>
      <c r="AE7" s="442">
        <f t="shared" si="13"/>
        <v>3203</v>
      </c>
      <c r="AF7" s="442">
        <f t="shared" si="14"/>
        <v>3216</v>
      </c>
      <c r="AG7" s="442">
        <f t="shared" si="15"/>
        <v>3137</v>
      </c>
      <c r="AH7" s="442">
        <f t="shared" si="16"/>
        <v>3160</v>
      </c>
      <c r="AI7" s="442">
        <f t="shared" si="7"/>
        <v>2931</v>
      </c>
      <c r="AJ7" s="228">
        <v>2942</v>
      </c>
      <c r="AK7" s="442"/>
    </row>
    <row r="8" spans="1:37" ht="13.5" customHeight="1">
      <c r="A8" s="279">
        <v>80</v>
      </c>
      <c r="B8" s="331">
        <v>3539</v>
      </c>
      <c r="C8" s="332">
        <f t="shared" si="0"/>
        <v>14.441361299273648</v>
      </c>
      <c r="D8" s="331">
        <v>3558</v>
      </c>
      <c r="E8" s="332">
        <f t="shared" si="1"/>
        <v>13.969924221602733</v>
      </c>
      <c r="F8" s="331">
        <v>3452</v>
      </c>
      <c r="G8" s="332">
        <f t="shared" si="2"/>
        <v>13.591621387510827</v>
      </c>
      <c r="H8" s="333">
        <v>3315</v>
      </c>
      <c r="I8" s="332">
        <f t="shared" si="3"/>
        <v>13.026563973593211</v>
      </c>
      <c r="J8" s="333">
        <v>3328</v>
      </c>
      <c r="K8" s="332">
        <f t="shared" si="4"/>
        <v>13.109587961868746</v>
      </c>
      <c r="L8" s="333">
        <v>3403</v>
      </c>
      <c r="M8" s="332">
        <f t="shared" si="5"/>
        <v>13.043811568093833</v>
      </c>
      <c r="N8" s="333">
        <v>3377</v>
      </c>
      <c r="O8" s="332">
        <f t="shared" si="6"/>
        <v>13.055244133451888</v>
      </c>
      <c r="P8" s="334">
        <v>3314</v>
      </c>
      <c r="Q8" s="335">
        <v>13.117479417352754</v>
      </c>
      <c r="R8" s="334">
        <v>3316</v>
      </c>
      <c r="S8" s="332">
        <v>13.193808936458042</v>
      </c>
      <c r="T8" s="334">
        <v>3140</v>
      </c>
      <c r="U8" s="332">
        <v>13.011768606000333</v>
      </c>
      <c r="V8" s="444">
        <v>3147</v>
      </c>
      <c r="W8" s="443">
        <v>13</v>
      </c>
      <c r="X8" s="334" t="s">
        <v>440</v>
      </c>
      <c r="Y8" s="334" t="s">
        <v>440</v>
      </c>
      <c r="Z8" s="442">
        <f t="shared" si="8"/>
        <v>3539</v>
      </c>
      <c r="AA8" s="442">
        <f t="shared" si="9"/>
        <v>3558</v>
      </c>
      <c r="AB8" s="442">
        <f t="shared" si="10"/>
        <v>3452</v>
      </c>
      <c r="AC8" s="442">
        <f t="shared" si="11"/>
        <v>3315</v>
      </c>
      <c r="AD8" s="442">
        <f t="shared" si="12"/>
        <v>3328</v>
      </c>
      <c r="AE8" s="442">
        <f t="shared" si="13"/>
        <v>3403</v>
      </c>
      <c r="AF8" s="442">
        <f t="shared" si="14"/>
        <v>3377</v>
      </c>
      <c r="AG8" s="442">
        <f t="shared" si="15"/>
        <v>3314</v>
      </c>
      <c r="AH8" s="442">
        <f t="shared" si="16"/>
        <v>3316</v>
      </c>
      <c r="AI8" s="442">
        <f t="shared" si="7"/>
        <v>3140</v>
      </c>
      <c r="AJ8" s="228">
        <v>3147</v>
      </c>
      <c r="AK8" s="442"/>
    </row>
    <row r="9" spans="1:37" ht="13.5" customHeight="1">
      <c r="A9" s="279">
        <v>90</v>
      </c>
      <c r="B9" s="331">
        <v>1574</v>
      </c>
      <c r="C9" s="332">
        <f t="shared" si="0"/>
        <v>6.4229168366930542</v>
      </c>
      <c r="D9" s="331">
        <v>1550</v>
      </c>
      <c r="E9" s="332">
        <f t="shared" si="1"/>
        <v>6.0858298323452038</v>
      </c>
      <c r="F9" s="331">
        <v>1469</v>
      </c>
      <c r="G9" s="332">
        <f t="shared" si="2"/>
        <v>5.783919993700291</v>
      </c>
      <c r="H9" s="333">
        <v>1453</v>
      </c>
      <c r="I9" s="332">
        <f t="shared" si="3"/>
        <v>5.7096824897830869</v>
      </c>
      <c r="J9" s="333">
        <v>1418</v>
      </c>
      <c r="K9" s="332">
        <f t="shared" si="4"/>
        <v>5.5857559284645077</v>
      </c>
      <c r="L9" s="333">
        <v>1463</v>
      </c>
      <c r="M9" s="332">
        <f t="shared" si="5"/>
        <v>5.6077273946874158</v>
      </c>
      <c r="N9" s="333">
        <v>1437</v>
      </c>
      <c r="O9" s="332">
        <f t="shared" si="6"/>
        <v>5.5553407816909575</v>
      </c>
      <c r="P9" s="334">
        <v>1346</v>
      </c>
      <c r="Q9" s="335">
        <v>5.3277390753641543</v>
      </c>
      <c r="R9" s="334">
        <v>1277</v>
      </c>
      <c r="S9" s="332">
        <v>5.0809692436239207</v>
      </c>
      <c r="T9" s="334">
        <v>1151</v>
      </c>
      <c r="U9" s="332">
        <v>4.7696005304160449</v>
      </c>
      <c r="V9" s="444">
        <v>1099</v>
      </c>
      <c r="W9" s="443">
        <v>4.5</v>
      </c>
      <c r="X9" s="334" t="s">
        <v>440</v>
      </c>
      <c r="Y9" s="334" t="s">
        <v>440</v>
      </c>
      <c r="Z9" s="442">
        <f t="shared" si="8"/>
        <v>1574</v>
      </c>
      <c r="AA9" s="442">
        <f t="shared" si="9"/>
        <v>1550</v>
      </c>
      <c r="AB9" s="442">
        <f t="shared" si="10"/>
        <v>1469</v>
      </c>
      <c r="AC9" s="442">
        <f t="shared" si="11"/>
        <v>1453</v>
      </c>
      <c r="AD9" s="442">
        <f t="shared" si="12"/>
        <v>1418</v>
      </c>
      <c r="AE9" s="442">
        <f t="shared" si="13"/>
        <v>1463</v>
      </c>
      <c r="AF9" s="442">
        <f t="shared" si="14"/>
        <v>1437</v>
      </c>
      <c r="AG9" s="442">
        <f t="shared" si="15"/>
        <v>1346</v>
      </c>
      <c r="AH9" s="442">
        <f t="shared" si="16"/>
        <v>1277</v>
      </c>
      <c r="AI9" s="442">
        <f t="shared" si="7"/>
        <v>1151</v>
      </c>
      <c r="AJ9" s="228">
        <v>1099</v>
      </c>
      <c r="AK9" s="442"/>
    </row>
    <row r="10" spans="1:37" ht="13.5" customHeight="1">
      <c r="A10" s="279">
        <v>100</v>
      </c>
      <c r="B10" s="331">
        <v>5591</v>
      </c>
      <c r="C10" s="332">
        <f t="shared" si="0"/>
        <v>22.8148208601975</v>
      </c>
      <c r="D10" s="331">
        <v>6017</v>
      </c>
      <c r="E10" s="332">
        <f t="shared" si="1"/>
        <v>23.62479877498135</v>
      </c>
      <c r="F10" s="331">
        <v>5693</v>
      </c>
      <c r="G10" s="332">
        <f t="shared" si="2"/>
        <v>22.415150799275533</v>
      </c>
      <c r="H10" s="333">
        <v>5647</v>
      </c>
      <c r="I10" s="332">
        <f t="shared" si="3"/>
        <v>22.190348946872053</v>
      </c>
      <c r="J10" s="333">
        <v>5511</v>
      </c>
      <c r="K10" s="332">
        <f t="shared" si="4"/>
        <v>21.708815882770029</v>
      </c>
      <c r="L10" s="333">
        <v>5783</v>
      </c>
      <c r="M10" s="332">
        <f t="shared" si="5"/>
        <v>22.166430296293456</v>
      </c>
      <c r="N10" s="333">
        <v>5778</v>
      </c>
      <c r="O10" s="332">
        <f t="shared" si="6"/>
        <v>22.337341013646732</v>
      </c>
      <c r="P10" s="334">
        <v>5600</v>
      </c>
      <c r="Q10" s="335">
        <v>22.165927802406589</v>
      </c>
      <c r="R10" s="334">
        <v>5519</v>
      </c>
      <c r="S10" s="332">
        <v>21.959177177416144</v>
      </c>
      <c r="T10" s="334">
        <v>5248</v>
      </c>
      <c r="U10" s="332">
        <v>21.747057848499917</v>
      </c>
      <c r="V10" s="444">
        <v>5191</v>
      </c>
      <c r="W10" s="443">
        <v>21.4</v>
      </c>
      <c r="X10" s="334" t="s">
        <v>440</v>
      </c>
      <c r="Y10" s="334" t="s">
        <v>440</v>
      </c>
      <c r="Z10" s="442">
        <f t="shared" si="8"/>
        <v>5591</v>
      </c>
      <c r="AA10" s="442">
        <f t="shared" si="9"/>
        <v>6017</v>
      </c>
      <c r="AB10" s="442">
        <f t="shared" si="10"/>
        <v>5693</v>
      </c>
      <c r="AC10" s="442">
        <f t="shared" si="11"/>
        <v>5647</v>
      </c>
      <c r="AD10" s="442">
        <f t="shared" si="12"/>
        <v>5511</v>
      </c>
      <c r="AE10" s="442">
        <f t="shared" si="13"/>
        <v>5783</v>
      </c>
      <c r="AF10" s="442">
        <f t="shared" si="14"/>
        <v>5778</v>
      </c>
      <c r="AG10" s="442">
        <f t="shared" si="15"/>
        <v>5600</v>
      </c>
      <c r="AH10" s="442">
        <f t="shared" si="16"/>
        <v>5519</v>
      </c>
      <c r="AI10" s="442">
        <f t="shared" si="7"/>
        <v>5248</v>
      </c>
      <c r="AJ10" s="228">
        <v>5191</v>
      </c>
      <c r="AK10" s="442"/>
    </row>
    <row r="11" spans="1:37" s="13" customFormat="1" ht="18" customHeight="1">
      <c r="A11" s="336" t="s">
        <v>67</v>
      </c>
      <c r="B11" s="337">
        <f t="shared" ref="B11:I11" si="17">SUM(B5:B10)</f>
        <v>24506</v>
      </c>
      <c r="C11" s="373">
        <f t="shared" si="17"/>
        <v>99.999999999999986</v>
      </c>
      <c r="D11" s="337">
        <f t="shared" si="17"/>
        <v>25469</v>
      </c>
      <c r="E11" s="373">
        <f t="shared" si="17"/>
        <v>100</v>
      </c>
      <c r="F11" s="337">
        <f t="shared" si="17"/>
        <v>25398</v>
      </c>
      <c r="G11" s="338">
        <f t="shared" si="17"/>
        <v>100</v>
      </c>
      <c r="H11" s="339">
        <f>SUM(H5:H10)</f>
        <v>25448</v>
      </c>
      <c r="I11" s="373">
        <f t="shared" si="17"/>
        <v>100</v>
      </c>
      <c r="J11" s="339">
        <f t="shared" ref="J11:O11" si="18">SUM(J5:J10)</f>
        <v>25386</v>
      </c>
      <c r="K11" s="338">
        <f t="shared" si="18"/>
        <v>100</v>
      </c>
      <c r="L11" s="339">
        <f t="shared" si="18"/>
        <v>26089</v>
      </c>
      <c r="M11" s="338">
        <f t="shared" si="18"/>
        <v>100</v>
      </c>
      <c r="N11" s="339">
        <f t="shared" si="18"/>
        <v>25867</v>
      </c>
      <c r="O11" s="373">
        <f t="shared" si="18"/>
        <v>100</v>
      </c>
      <c r="P11" s="340">
        <v>25264</v>
      </c>
      <c r="Q11" s="373">
        <v>100</v>
      </c>
      <c r="R11" s="340">
        <v>25133</v>
      </c>
      <c r="S11" s="373">
        <v>100</v>
      </c>
      <c r="T11" s="340">
        <v>24132</v>
      </c>
      <c r="U11" s="373">
        <v>100</v>
      </c>
      <c r="V11" s="446">
        <v>24212</v>
      </c>
      <c r="W11" s="445">
        <v>100</v>
      </c>
      <c r="X11" s="334" t="s">
        <v>440</v>
      </c>
      <c r="Y11" s="334" t="s">
        <v>440</v>
      </c>
      <c r="Z11" s="442">
        <f t="shared" si="8"/>
        <v>24506</v>
      </c>
      <c r="AA11" s="442">
        <f t="shared" si="9"/>
        <v>25469</v>
      </c>
      <c r="AB11" s="442">
        <f t="shared" si="10"/>
        <v>25398</v>
      </c>
      <c r="AC11" s="442">
        <f t="shared" si="11"/>
        <v>25448</v>
      </c>
      <c r="AD11" s="442">
        <f t="shared" si="12"/>
        <v>25386</v>
      </c>
      <c r="AE11" s="442">
        <f t="shared" si="13"/>
        <v>26089</v>
      </c>
      <c r="AF11" s="442">
        <f t="shared" si="14"/>
        <v>25867</v>
      </c>
      <c r="AG11" s="442">
        <f t="shared" si="15"/>
        <v>25264</v>
      </c>
      <c r="AH11" s="442">
        <f t="shared" si="16"/>
        <v>25133</v>
      </c>
      <c r="AI11" s="442">
        <f>L11</f>
        <v>26089</v>
      </c>
      <c r="AJ11" s="442">
        <f>V11</f>
        <v>24212</v>
      </c>
      <c r="AK11" s="442"/>
    </row>
    <row r="12" spans="1:37" ht="18" customHeight="1">
      <c r="A12" s="633" t="s">
        <v>578</v>
      </c>
      <c r="B12" s="633"/>
      <c r="C12" s="633"/>
      <c r="D12" s="633"/>
      <c r="E12" s="633"/>
      <c r="F12" s="633"/>
      <c r="G12" s="633"/>
      <c r="H12" s="633"/>
      <c r="I12" s="633"/>
      <c r="J12" s="633"/>
      <c r="K12" s="633"/>
      <c r="L12" s="633"/>
      <c r="M12" s="633"/>
      <c r="N12" s="633"/>
      <c r="O12" s="633"/>
      <c r="P12" s="633"/>
      <c r="Q12" s="633"/>
      <c r="R12" s="322"/>
      <c r="S12" s="322"/>
      <c r="T12" s="322"/>
      <c r="U12" s="322"/>
      <c r="V12" s="400"/>
      <c r="W12" s="400"/>
      <c r="X12" s="400"/>
      <c r="Y12" s="400"/>
      <c r="AH12" s="298"/>
      <c r="AI12" s="429">
        <f>T12</f>
        <v>0</v>
      </c>
    </row>
    <row r="15" spans="1:37" ht="18" customHeight="1"/>
    <row r="20" spans="1:35" ht="9" customHeight="1"/>
    <row r="21" spans="1:35" s="12" customFormat="1" ht="27" customHeight="1">
      <c r="A21" s="6"/>
      <c r="B21" s="6"/>
      <c r="C21" s="6"/>
      <c r="D21" s="6"/>
      <c r="E21" s="6"/>
      <c r="F21" s="6"/>
      <c r="G21" s="6"/>
      <c r="H21" s="6"/>
      <c r="I21" s="6"/>
      <c r="J21" s="6"/>
      <c r="K21" s="6"/>
      <c r="L21" s="6"/>
      <c r="M21" s="6"/>
      <c r="Z21" s="426"/>
      <c r="AA21" s="426"/>
      <c r="AB21" s="426"/>
      <c r="AC21" s="426"/>
      <c r="AD21" s="426"/>
      <c r="AE21" s="426"/>
      <c r="AF21" s="426"/>
      <c r="AG21" s="426"/>
      <c r="AH21" s="426"/>
      <c r="AI21" s="426"/>
    </row>
    <row r="22" spans="1:35" ht="9" customHeight="1"/>
    <row r="23" spans="1:35" ht="29.25" customHeight="1"/>
    <row r="24" spans="1:35" ht="20.25" customHeight="1"/>
    <row r="25" spans="1:35" ht="29.25" customHeight="1"/>
    <row r="26" spans="1:35" ht="21.75" customHeight="1"/>
    <row r="27" spans="1:35" ht="29.25" customHeight="1"/>
    <row r="28" spans="1:35" ht="29.25" customHeight="1"/>
    <row r="29" spans="1:35" ht="29.25" customHeight="1"/>
    <row r="30" spans="1:35" ht="29.25" customHeight="1"/>
    <row r="39" spans="1:25" ht="18.75" customHeight="1"/>
    <row r="46" spans="1:25" ht="27" customHeight="1">
      <c r="A46" s="632" t="s">
        <v>654</v>
      </c>
      <c r="B46" s="632"/>
      <c r="C46" s="632"/>
      <c r="D46" s="632"/>
      <c r="E46" s="632"/>
      <c r="F46" s="632"/>
      <c r="G46" s="632"/>
      <c r="H46" s="632"/>
      <c r="I46" s="632"/>
      <c r="J46" s="632"/>
      <c r="K46" s="632"/>
      <c r="L46" s="632"/>
      <c r="M46" s="632"/>
      <c r="N46" s="632"/>
      <c r="O46" s="632"/>
      <c r="P46" s="632"/>
      <c r="Q46" s="632"/>
      <c r="R46" s="632"/>
      <c r="S46" s="632"/>
      <c r="T46" s="632"/>
      <c r="U46" s="632"/>
      <c r="V46" s="399"/>
      <c r="W46" s="399"/>
      <c r="X46" s="399"/>
      <c r="Y46" s="399"/>
    </row>
  </sheetData>
  <mergeCells count="15">
    <mergeCell ref="V3:W3"/>
    <mergeCell ref="X3:Y3"/>
    <mergeCell ref="A46:U46"/>
    <mergeCell ref="T3:U3"/>
    <mergeCell ref="L3:M3"/>
    <mergeCell ref="N3:O3"/>
    <mergeCell ref="P3:Q3"/>
    <mergeCell ref="A12:Q12"/>
    <mergeCell ref="A3:A4"/>
    <mergeCell ref="B3:C3"/>
    <mergeCell ref="D3:E3"/>
    <mergeCell ref="F3:G3"/>
    <mergeCell ref="H3:I3"/>
    <mergeCell ref="J3:K3"/>
    <mergeCell ref="R3:S3"/>
  </mergeCells>
  <pageMargins left="0.78740157480314965" right="0.78740157480314965" top="0.74803149606299213" bottom="0.51181102362204722" header="0" footer="0"/>
  <pageSetup paperSize="9" orientation="portrait" r:id="rId1"/>
  <headerFooter differentOddEven="1" scaleWithDoc="0">
    <oddHeader>&amp;L&amp;"Open Sans,Standard"&amp;8
&amp;G&amp;R&amp;"Open Sans,Standard"&amp;8
&amp;G</oddHeader>
    <oddFooter xml:space="preserve">&amp;L&amp;"Open Sans,Standard"&amp;8Statistisches Jahrbuch 2023 - 2025
&amp;R&amp;"Open Sans,Standard"&amp;8&amp;P+208
</oddFooter>
    <evenHeader>&amp;L&amp;"Open Sans,Standard"&amp;8
&amp;G&amp;R&amp;"Open Sans,Standard"&amp;8
&amp;G</evenHeader>
    <evenFooter xml:space="preserve">&amp;L&amp;"Open Sans,Standard"&amp;8&amp;P+208
&amp;R&amp;"Open Sans,Standard"&amp;8Statistisches Jahrbuch 2023 - 2025
</even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0">
    <tabColor rgb="FF92D050"/>
  </sheetPr>
  <dimension ref="A1:AI188"/>
  <sheetViews>
    <sheetView showGridLines="0" view="pageLayout" zoomScaleNormal="100" zoomScaleSheetLayoutView="98" workbookViewId="0">
      <selection activeCell="AK7" sqref="AK7"/>
    </sheetView>
  </sheetViews>
  <sheetFormatPr baseColWidth="10" defaultRowHeight="12.75" outlineLevelCol="2"/>
  <cols>
    <col min="1" max="1" width="17.85546875" style="6" customWidth="1"/>
    <col min="2" max="2" width="6.7109375" style="6" customWidth="1"/>
    <col min="3" max="8" width="8.85546875" style="6" hidden="1" customWidth="1" outlineLevel="1"/>
    <col min="9" max="9" width="8.85546875" style="6" hidden="1" customWidth="1" outlineLevel="1" collapsed="1"/>
    <col min="10" max="10" width="6.7109375" style="6" customWidth="1" collapsed="1"/>
    <col min="11" max="11" width="8.85546875" style="6" hidden="1" customWidth="1" outlineLevel="1"/>
    <col min="12" max="12" width="6.28515625" style="6" hidden="1" customWidth="1" outlineLevel="1" collapsed="1"/>
    <col min="13" max="14" width="8.85546875" style="6" hidden="1" customWidth="1" outlineLevel="1"/>
    <col min="15" max="15" width="8.85546875" style="6" hidden="1" customWidth="1" outlineLevel="1" collapsed="1"/>
    <col min="16" max="16" width="8" style="6" hidden="1" customWidth="1" outlineLevel="1" collapsed="1"/>
    <col min="17" max="17" width="8.85546875" style="6" hidden="1" customWidth="1" outlineLevel="2"/>
    <col min="18" max="18" width="10" style="6" hidden="1" customWidth="1" outlineLevel="1"/>
    <col min="19" max="19" width="6.7109375" style="6" customWidth="1" collapsed="1"/>
    <col min="20" max="20" width="8.85546875" style="6" hidden="1" customWidth="1" outlineLevel="1"/>
    <col min="21" max="21" width="6.28515625" style="6" customWidth="1" collapsed="1"/>
    <col min="22" max="22" width="6.140625" style="6" hidden="1" customWidth="1" outlineLevel="1"/>
    <col min="23" max="23" width="8.85546875" style="6" hidden="1" customWidth="1" outlineLevel="2"/>
    <col min="24" max="24" width="6.28515625" style="6" hidden="1" customWidth="1" outlineLevel="1"/>
    <col min="25" max="25" width="6.7109375" style="6" customWidth="1" collapsed="1"/>
    <col min="26" max="26" width="6.28515625" style="6" customWidth="1"/>
    <col min="27" max="27" width="6.7109375" style="6" customWidth="1"/>
    <col min="28" max="28" width="8.85546875" style="6" hidden="1" customWidth="1" outlineLevel="1"/>
    <col min="29" max="29" width="6.28515625" style="6" customWidth="1" collapsed="1"/>
    <col min="30" max="30" width="6.7109375" style="6" customWidth="1"/>
    <col min="31" max="31" width="8.85546875" style="6" hidden="1" customWidth="1" outlineLevel="1"/>
    <col min="32" max="32" width="6.28515625" style="6" customWidth="1" collapsed="1"/>
    <col min="33" max="34" width="11.42578125" style="449" hidden="1" customWidth="1" outlineLevel="1"/>
    <col min="35" max="35" width="11.42578125" style="6" collapsed="1"/>
    <col min="36" max="261" width="11.42578125" style="6"/>
    <col min="262" max="262" width="9.5703125" style="6" customWidth="1"/>
    <col min="263" max="263" width="0" style="6" hidden="1" customWidth="1"/>
    <col min="264" max="265" width="7.85546875" style="6" bestFit="1" customWidth="1"/>
    <col min="266" max="270" width="0" style="6" hidden="1" customWidth="1"/>
    <col min="271" max="271" width="7.85546875" style="6" bestFit="1" customWidth="1"/>
    <col min="272" max="273" width="0" style="6" hidden="1" customWidth="1"/>
    <col min="274" max="274" width="7.85546875" style="6" bestFit="1" customWidth="1"/>
    <col min="275" max="276" width="0" style="6" hidden="1" customWidth="1"/>
    <col min="277" max="277" width="7.85546875" style="6" bestFit="1" customWidth="1"/>
    <col min="278" max="279" width="0" style="6" hidden="1" customWidth="1"/>
    <col min="280" max="280" width="7.85546875" style="6" bestFit="1" customWidth="1"/>
    <col min="281" max="282" width="0" style="6" hidden="1" customWidth="1"/>
    <col min="283" max="283" width="6.140625" style="6" bestFit="1" customWidth="1"/>
    <col min="284" max="284" width="7.85546875" style="6" bestFit="1" customWidth="1"/>
    <col min="285" max="285" width="8.140625" style="6" bestFit="1" customWidth="1"/>
    <col min="286" max="517" width="11.42578125" style="6"/>
    <col min="518" max="518" width="9.5703125" style="6" customWidth="1"/>
    <col min="519" max="519" width="0" style="6" hidden="1" customWidth="1"/>
    <col min="520" max="521" width="7.85546875" style="6" bestFit="1" customWidth="1"/>
    <col min="522" max="526" width="0" style="6" hidden="1" customWidth="1"/>
    <col min="527" max="527" width="7.85546875" style="6" bestFit="1" customWidth="1"/>
    <col min="528" max="529" width="0" style="6" hidden="1" customWidth="1"/>
    <col min="530" max="530" width="7.85546875" style="6" bestFit="1" customWidth="1"/>
    <col min="531" max="532" width="0" style="6" hidden="1" customWidth="1"/>
    <col min="533" max="533" width="7.85546875" style="6" bestFit="1" customWidth="1"/>
    <col min="534" max="535" width="0" style="6" hidden="1" customWidth="1"/>
    <col min="536" max="536" width="7.85546875" style="6" bestFit="1" customWidth="1"/>
    <col min="537" max="538" width="0" style="6" hidden="1" customWidth="1"/>
    <col min="539" max="539" width="6.140625" style="6" bestFit="1" customWidth="1"/>
    <col min="540" max="540" width="7.85546875" style="6" bestFit="1" customWidth="1"/>
    <col min="541" max="541" width="8.140625" style="6" bestFit="1" customWidth="1"/>
    <col min="542" max="773" width="11.42578125" style="6"/>
    <col min="774" max="774" width="9.5703125" style="6" customWidth="1"/>
    <col min="775" max="775" width="0" style="6" hidden="1" customWidth="1"/>
    <col min="776" max="777" width="7.85546875" style="6" bestFit="1" customWidth="1"/>
    <col min="778" max="782" width="0" style="6" hidden="1" customWidth="1"/>
    <col min="783" max="783" width="7.85546875" style="6" bestFit="1" customWidth="1"/>
    <col min="784" max="785" width="0" style="6" hidden="1" customWidth="1"/>
    <col min="786" max="786" width="7.85546875" style="6" bestFit="1" customWidth="1"/>
    <col min="787" max="788" width="0" style="6" hidden="1" customWidth="1"/>
    <col min="789" max="789" width="7.85546875" style="6" bestFit="1" customWidth="1"/>
    <col min="790" max="791" width="0" style="6" hidden="1" customWidth="1"/>
    <col min="792" max="792" width="7.85546875" style="6" bestFit="1" customWidth="1"/>
    <col min="793" max="794" width="0" style="6" hidden="1" customWidth="1"/>
    <col min="795" max="795" width="6.140625" style="6" bestFit="1" customWidth="1"/>
    <col min="796" max="796" width="7.85546875" style="6" bestFit="1" customWidth="1"/>
    <col min="797" max="797" width="8.140625" style="6" bestFit="1" customWidth="1"/>
    <col min="798" max="1029" width="11.42578125" style="6"/>
    <col min="1030" max="1030" width="9.5703125" style="6" customWidth="1"/>
    <col min="1031" max="1031" width="0" style="6" hidden="1" customWidth="1"/>
    <col min="1032" max="1033" width="7.85546875" style="6" bestFit="1" customWidth="1"/>
    <col min="1034" max="1038" width="0" style="6" hidden="1" customWidth="1"/>
    <col min="1039" max="1039" width="7.85546875" style="6" bestFit="1" customWidth="1"/>
    <col min="1040" max="1041" width="0" style="6" hidden="1" customWidth="1"/>
    <col min="1042" max="1042" width="7.85546875" style="6" bestFit="1" customWidth="1"/>
    <col min="1043" max="1044" width="0" style="6" hidden="1" customWidth="1"/>
    <col min="1045" max="1045" width="7.85546875" style="6" bestFit="1" customWidth="1"/>
    <col min="1046" max="1047" width="0" style="6" hidden="1" customWidth="1"/>
    <col min="1048" max="1048" width="7.85546875" style="6" bestFit="1" customWidth="1"/>
    <col min="1049" max="1050" width="0" style="6" hidden="1" customWidth="1"/>
    <col min="1051" max="1051" width="6.140625" style="6" bestFit="1" customWidth="1"/>
    <col min="1052" max="1052" width="7.85546875" style="6" bestFit="1" customWidth="1"/>
    <col min="1053" max="1053" width="8.140625" style="6" bestFit="1" customWidth="1"/>
    <col min="1054" max="1285" width="11.42578125" style="6"/>
    <col min="1286" max="1286" width="9.5703125" style="6" customWidth="1"/>
    <col min="1287" max="1287" width="0" style="6" hidden="1" customWidth="1"/>
    <col min="1288" max="1289" width="7.85546875" style="6" bestFit="1" customWidth="1"/>
    <col min="1290" max="1294" width="0" style="6" hidden="1" customWidth="1"/>
    <col min="1295" max="1295" width="7.85546875" style="6" bestFit="1" customWidth="1"/>
    <col min="1296" max="1297" width="0" style="6" hidden="1" customWidth="1"/>
    <col min="1298" max="1298" width="7.85546875" style="6" bestFit="1" customWidth="1"/>
    <col min="1299" max="1300" width="0" style="6" hidden="1" customWidth="1"/>
    <col min="1301" max="1301" width="7.85546875" style="6" bestFit="1" customWidth="1"/>
    <col min="1302" max="1303" width="0" style="6" hidden="1" customWidth="1"/>
    <col min="1304" max="1304" width="7.85546875" style="6" bestFit="1" customWidth="1"/>
    <col min="1305" max="1306" width="0" style="6" hidden="1" customWidth="1"/>
    <col min="1307" max="1307" width="6.140625" style="6" bestFit="1" customWidth="1"/>
    <col min="1308" max="1308" width="7.85546875" style="6" bestFit="1" customWidth="1"/>
    <col min="1309" max="1309" width="8.140625" style="6" bestFit="1" customWidth="1"/>
    <col min="1310" max="1541" width="11.42578125" style="6"/>
    <col min="1542" max="1542" width="9.5703125" style="6" customWidth="1"/>
    <col min="1543" max="1543" width="0" style="6" hidden="1" customWidth="1"/>
    <col min="1544" max="1545" width="7.85546875" style="6" bestFit="1" customWidth="1"/>
    <col min="1546" max="1550" width="0" style="6" hidden="1" customWidth="1"/>
    <col min="1551" max="1551" width="7.85546875" style="6" bestFit="1" customWidth="1"/>
    <col min="1552" max="1553" width="0" style="6" hidden="1" customWidth="1"/>
    <col min="1554" max="1554" width="7.85546875" style="6" bestFit="1" customWidth="1"/>
    <col min="1555" max="1556" width="0" style="6" hidden="1" customWidth="1"/>
    <col min="1557" max="1557" width="7.85546875" style="6" bestFit="1" customWidth="1"/>
    <col min="1558" max="1559" width="0" style="6" hidden="1" customWidth="1"/>
    <col min="1560" max="1560" width="7.85546875" style="6" bestFit="1" customWidth="1"/>
    <col min="1561" max="1562" width="0" style="6" hidden="1" customWidth="1"/>
    <col min="1563" max="1563" width="6.140625" style="6" bestFit="1" customWidth="1"/>
    <col min="1564" max="1564" width="7.85546875" style="6" bestFit="1" customWidth="1"/>
    <col min="1565" max="1565" width="8.140625" style="6" bestFit="1" customWidth="1"/>
    <col min="1566" max="1797" width="11.42578125" style="6"/>
    <col min="1798" max="1798" width="9.5703125" style="6" customWidth="1"/>
    <col min="1799" max="1799" width="0" style="6" hidden="1" customWidth="1"/>
    <col min="1800" max="1801" width="7.85546875" style="6" bestFit="1" customWidth="1"/>
    <col min="1802" max="1806" width="0" style="6" hidden="1" customWidth="1"/>
    <col min="1807" max="1807" width="7.85546875" style="6" bestFit="1" customWidth="1"/>
    <col min="1808" max="1809" width="0" style="6" hidden="1" customWidth="1"/>
    <col min="1810" max="1810" width="7.85546875" style="6" bestFit="1" customWidth="1"/>
    <col min="1811" max="1812" width="0" style="6" hidden="1" customWidth="1"/>
    <col min="1813" max="1813" width="7.85546875" style="6" bestFit="1" customWidth="1"/>
    <col min="1814" max="1815" width="0" style="6" hidden="1" customWidth="1"/>
    <col min="1816" max="1816" width="7.85546875" style="6" bestFit="1" customWidth="1"/>
    <col min="1817" max="1818" width="0" style="6" hidden="1" customWidth="1"/>
    <col min="1819" max="1819" width="6.140625" style="6" bestFit="1" customWidth="1"/>
    <col min="1820" max="1820" width="7.85546875" style="6" bestFit="1" customWidth="1"/>
    <col min="1821" max="1821" width="8.140625" style="6" bestFit="1" customWidth="1"/>
    <col min="1822" max="2053" width="11.42578125" style="6"/>
    <col min="2054" max="2054" width="9.5703125" style="6" customWidth="1"/>
    <col min="2055" max="2055" width="0" style="6" hidden="1" customWidth="1"/>
    <col min="2056" max="2057" width="7.85546875" style="6" bestFit="1" customWidth="1"/>
    <col min="2058" max="2062" width="0" style="6" hidden="1" customWidth="1"/>
    <col min="2063" max="2063" width="7.85546875" style="6" bestFit="1" customWidth="1"/>
    <col min="2064" max="2065" width="0" style="6" hidden="1" customWidth="1"/>
    <col min="2066" max="2066" width="7.85546875" style="6" bestFit="1" customWidth="1"/>
    <col min="2067" max="2068" width="0" style="6" hidden="1" customWidth="1"/>
    <col min="2069" max="2069" width="7.85546875" style="6" bestFit="1" customWidth="1"/>
    <col min="2070" max="2071" width="0" style="6" hidden="1" customWidth="1"/>
    <col min="2072" max="2072" width="7.85546875" style="6" bestFit="1" customWidth="1"/>
    <col min="2073" max="2074" width="0" style="6" hidden="1" customWidth="1"/>
    <col min="2075" max="2075" width="6.140625" style="6" bestFit="1" customWidth="1"/>
    <col min="2076" max="2076" width="7.85546875" style="6" bestFit="1" customWidth="1"/>
    <col min="2077" max="2077" width="8.140625" style="6" bestFit="1" customWidth="1"/>
    <col min="2078" max="2309" width="11.42578125" style="6"/>
    <col min="2310" max="2310" width="9.5703125" style="6" customWidth="1"/>
    <col min="2311" max="2311" width="0" style="6" hidden="1" customWidth="1"/>
    <col min="2312" max="2313" width="7.85546875" style="6" bestFit="1" customWidth="1"/>
    <col min="2314" max="2318" width="0" style="6" hidden="1" customWidth="1"/>
    <col min="2319" max="2319" width="7.85546875" style="6" bestFit="1" customWidth="1"/>
    <col min="2320" max="2321" width="0" style="6" hidden="1" customWidth="1"/>
    <col min="2322" max="2322" width="7.85546875" style="6" bestFit="1" customWidth="1"/>
    <col min="2323" max="2324" width="0" style="6" hidden="1" customWidth="1"/>
    <col min="2325" max="2325" width="7.85546875" style="6" bestFit="1" customWidth="1"/>
    <col min="2326" max="2327" width="0" style="6" hidden="1" customWidth="1"/>
    <col min="2328" max="2328" width="7.85546875" style="6" bestFit="1" customWidth="1"/>
    <col min="2329" max="2330" width="0" style="6" hidden="1" customWidth="1"/>
    <col min="2331" max="2331" width="6.140625" style="6" bestFit="1" customWidth="1"/>
    <col min="2332" max="2332" width="7.85546875" style="6" bestFit="1" customWidth="1"/>
    <col min="2333" max="2333" width="8.140625" style="6" bestFit="1" customWidth="1"/>
    <col min="2334" max="2565" width="11.42578125" style="6"/>
    <col min="2566" max="2566" width="9.5703125" style="6" customWidth="1"/>
    <col min="2567" max="2567" width="0" style="6" hidden="1" customWidth="1"/>
    <col min="2568" max="2569" width="7.85546875" style="6" bestFit="1" customWidth="1"/>
    <col min="2570" max="2574" width="0" style="6" hidden="1" customWidth="1"/>
    <col min="2575" max="2575" width="7.85546875" style="6" bestFit="1" customWidth="1"/>
    <col min="2576" max="2577" width="0" style="6" hidden="1" customWidth="1"/>
    <col min="2578" max="2578" width="7.85546875" style="6" bestFit="1" customWidth="1"/>
    <col min="2579" max="2580" width="0" style="6" hidden="1" customWidth="1"/>
    <col min="2581" max="2581" width="7.85546875" style="6" bestFit="1" customWidth="1"/>
    <col min="2582" max="2583" width="0" style="6" hidden="1" customWidth="1"/>
    <col min="2584" max="2584" width="7.85546875" style="6" bestFit="1" customWidth="1"/>
    <col min="2585" max="2586" width="0" style="6" hidden="1" customWidth="1"/>
    <col min="2587" max="2587" width="6.140625" style="6" bestFit="1" customWidth="1"/>
    <col min="2588" max="2588" width="7.85546875" style="6" bestFit="1" customWidth="1"/>
    <col min="2589" max="2589" width="8.140625" style="6" bestFit="1" customWidth="1"/>
    <col min="2590" max="2821" width="11.42578125" style="6"/>
    <col min="2822" max="2822" width="9.5703125" style="6" customWidth="1"/>
    <col min="2823" max="2823" width="0" style="6" hidden="1" customWidth="1"/>
    <col min="2824" max="2825" width="7.85546875" style="6" bestFit="1" customWidth="1"/>
    <col min="2826" max="2830" width="0" style="6" hidden="1" customWidth="1"/>
    <col min="2831" max="2831" width="7.85546875" style="6" bestFit="1" customWidth="1"/>
    <col min="2832" max="2833" width="0" style="6" hidden="1" customWidth="1"/>
    <col min="2834" max="2834" width="7.85546875" style="6" bestFit="1" customWidth="1"/>
    <col min="2835" max="2836" width="0" style="6" hidden="1" customWidth="1"/>
    <col min="2837" max="2837" width="7.85546875" style="6" bestFit="1" customWidth="1"/>
    <col min="2838" max="2839" width="0" style="6" hidden="1" customWidth="1"/>
    <col min="2840" max="2840" width="7.85546875" style="6" bestFit="1" customWidth="1"/>
    <col min="2841" max="2842" width="0" style="6" hidden="1" customWidth="1"/>
    <col min="2843" max="2843" width="6.140625" style="6" bestFit="1" customWidth="1"/>
    <col min="2844" max="2844" width="7.85546875" style="6" bestFit="1" customWidth="1"/>
    <col min="2845" max="2845" width="8.140625" style="6" bestFit="1" customWidth="1"/>
    <col min="2846" max="3077" width="11.42578125" style="6"/>
    <col min="3078" max="3078" width="9.5703125" style="6" customWidth="1"/>
    <col min="3079" max="3079" width="0" style="6" hidden="1" customWidth="1"/>
    <col min="3080" max="3081" width="7.85546875" style="6" bestFit="1" customWidth="1"/>
    <col min="3082" max="3086" width="0" style="6" hidden="1" customWidth="1"/>
    <col min="3087" max="3087" width="7.85546875" style="6" bestFit="1" customWidth="1"/>
    <col min="3088" max="3089" width="0" style="6" hidden="1" customWidth="1"/>
    <col min="3090" max="3090" width="7.85546875" style="6" bestFit="1" customWidth="1"/>
    <col min="3091" max="3092" width="0" style="6" hidden="1" customWidth="1"/>
    <col min="3093" max="3093" width="7.85546875" style="6" bestFit="1" customWidth="1"/>
    <col min="3094" max="3095" width="0" style="6" hidden="1" customWidth="1"/>
    <col min="3096" max="3096" width="7.85546875" style="6" bestFit="1" customWidth="1"/>
    <col min="3097" max="3098" width="0" style="6" hidden="1" customWidth="1"/>
    <col min="3099" max="3099" width="6.140625" style="6" bestFit="1" customWidth="1"/>
    <col min="3100" max="3100" width="7.85546875" style="6" bestFit="1" customWidth="1"/>
    <col min="3101" max="3101" width="8.140625" style="6" bestFit="1" customWidth="1"/>
    <col min="3102" max="3333" width="11.42578125" style="6"/>
    <col min="3334" max="3334" width="9.5703125" style="6" customWidth="1"/>
    <col min="3335" max="3335" width="0" style="6" hidden="1" customWidth="1"/>
    <col min="3336" max="3337" width="7.85546875" style="6" bestFit="1" customWidth="1"/>
    <col min="3338" max="3342" width="0" style="6" hidden="1" customWidth="1"/>
    <col min="3343" max="3343" width="7.85546875" style="6" bestFit="1" customWidth="1"/>
    <col min="3344" max="3345" width="0" style="6" hidden="1" customWidth="1"/>
    <col min="3346" max="3346" width="7.85546875" style="6" bestFit="1" customWidth="1"/>
    <col min="3347" max="3348" width="0" style="6" hidden="1" customWidth="1"/>
    <col min="3349" max="3349" width="7.85546875" style="6" bestFit="1" customWidth="1"/>
    <col min="3350" max="3351" width="0" style="6" hidden="1" customWidth="1"/>
    <col min="3352" max="3352" width="7.85546875" style="6" bestFit="1" customWidth="1"/>
    <col min="3353" max="3354" width="0" style="6" hidden="1" customWidth="1"/>
    <col min="3355" max="3355" width="6.140625" style="6" bestFit="1" customWidth="1"/>
    <col min="3356" max="3356" width="7.85546875" style="6" bestFit="1" customWidth="1"/>
    <col min="3357" max="3357" width="8.140625" style="6" bestFit="1" customWidth="1"/>
    <col min="3358" max="3589" width="11.42578125" style="6"/>
    <col min="3590" max="3590" width="9.5703125" style="6" customWidth="1"/>
    <col min="3591" max="3591" width="0" style="6" hidden="1" customWidth="1"/>
    <col min="3592" max="3593" width="7.85546875" style="6" bestFit="1" customWidth="1"/>
    <col min="3594" max="3598" width="0" style="6" hidden="1" customWidth="1"/>
    <col min="3599" max="3599" width="7.85546875" style="6" bestFit="1" customWidth="1"/>
    <col min="3600" max="3601" width="0" style="6" hidden="1" customWidth="1"/>
    <col min="3602" max="3602" width="7.85546875" style="6" bestFit="1" customWidth="1"/>
    <col min="3603" max="3604" width="0" style="6" hidden="1" customWidth="1"/>
    <col min="3605" max="3605" width="7.85546875" style="6" bestFit="1" customWidth="1"/>
    <col min="3606" max="3607" width="0" style="6" hidden="1" customWidth="1"/>
    <col min="3608" max="3608" width="7.85546875" style="6" bestFit="1" customWidth="1"/>
    <col min="3609" max="3610" width="0" style="6" hidden="1" customWidth="1"/>
    <col min="3611" max="3611" width="6.140625" style="6" bestFit="1" customWidth="1"/>
    <col min="3612" max="3612" width="7.85546875" style="6" bestFit="1" customWidth="1"/>
    <col min="3613" max="3613" width="8.140625" style="6" bestFit="1" customWidth="1"/>
    <col min="3614" max="3845" width="11.42578125" style="6"/>
    <col min="3846" max="3846" width="9.5703125" style="6" customWidth="1"/>
    <col min="3847" max="3847" width="0" style="6" hidden="1" customWidth="1"/>
    <col min="3848" max="3849" width="7.85546875" style="6" bestFit="1" customWidth="1"/>
    <col min="3850" max="3854" width="0" style="6" hidden="1" customWidth="1"/>
    <col min="3855" max="3855" width="7.85546875" style="6" bestFit="1" customWidth="1"/>
    <col min="3856" max="3857" width="0" style="6" hidden="1" customWidth="1"/>
    <col min="3858" max="3858" width="7.85546875" style="6" bestFit="1" customWidth="1"/>
    <col min="3859" max="3860" width="0" style="6" hidden="1" customWidth="1"/>
    <col min="3861" max="3861" width="7.85546875" style="6" bestFit="1" customWidth="1"/>
    <col min="3862" max="3863" width="0" style="6" hidden="1" customWidth="1"/>
    <col min="3864" max="3864" width="7.85546875" style="6" bestFit="1" customWidth="1"/>
    <col min="3865" max="3866" width="0" style="6" hidden="1" customWidth="1"/>
    <col min="3867" max="3867" width="6.140625" style="6" bestFit="1" customWidth="1"/>
    <col min="3868" max="3868" width="7.85546875" style="6" bestFit="1" customWidth="1"/>
    <col min="3869" max="3869" width="8.140625" style="6" bestFit="1" customWidth="1"/>
    <col min="3870" max="4101" width="11.42578125" style="6"/>
    <col min="4102" max="4102" width="9.5703125" style="6" customWidth="1"/>
    <col min="4103" max="4103" width="0" style="6" hidden="1" customWidth="1"/>
    <col min="4104" max="4105" width="7.85546875" style="6" bestFit="1" customWidth="1"/>
    <col min="4106" max="4110" width="0" style="6" hidden="1" customWidth="1"/>
    <col min="4111" max="4111" width="7.85546875" style="6" bestFit="1" customWidth="1"/>
    <col min="4112" max="4113" width="0" style="6" hidden="1" customWidth="1"/>
    <col min="4114" max="4114" width="7.85546875" style="6" bestFit="1" customWidth="1"/>
    <col min="4115" max="4116" width="0" style="6" hidden="1" customWidth="1"/>
    <col min="4117" max="4117" width="7.85546875" style="6" bestFit="1" customWidth="1"/>
    <col min="4118" max="4119" width="0" style="6" hidden="1" customWidth="1"/>
    <col min="4120" max="4120" width="7.85546875" style="6" bestFit="1" customWidth="1"/>
    <col min="4121" max="4122" width="0" style="6" hidden="1" customWidth="1"/>
    <col min="4123" max="4123" width="6.140625" style="6" bestFit="1" customWidth="1"/>
    <col min="4124" max="4124" width="7.85546875" style="6" bestFit="1" customWidth="1"/>
    <col min="4125" max="4125" width="8.140625" style="6" bestFit="1" customWidth="1"/>
    <col min="4126" max="4357" width="11.42578125" style="6"/>
    <col min="4358" max="4358" width="9.5703125" style="6" customWidth="1"/>
    <col min="4359" max="4359" width="0" style="6" hidden="1" customWidth="1"/>
    <col min="4360" max="4361" width="7.85546875" style="6" bestFit="1" customWidth="1"/>
    <col min="4362" max="4366" width="0" style="6" hidden="1" customWidth="1"/>
    <col min="4367" max="4367" width="7.85546875" style="6" bestFit="1" customWidth="1"/>
    <col min="4368" max="4369" width="0" style="6" hidden="1" customWidth="1"/>
    <col min="4370" max="4370" width="7.85546875" style="6" bestFit="1" customWidth="1"/>
    <col min="4371" max="4372" width="0" style="6" hidden="1" customWidth="1"/>
    <col min="4373" max="4373" width="7.85546875" style="6" bestFit="1" customWidth="1"/>
    <col min="4374" max="4375" width="0" style="6" hidden="1" customWidth="1"/>
    <col min="4376" max="4376" width="7.85546875" style="6" bestFit="1" customWidth="1"/>
    <col min="4377" max="4378" width="0" style="6" hidden="1" customWidth="1"/>
    <col min="4379" max="4379" width="6.140625" style="6" bestFit="1" customWidth="1"/>
    <col min="4380" max="4380" width="7.85546875" style="6" bestFit="1" customWidth="1"/>
    <col min="4381" max="4381" width="8.140625" style="6" bestFit="1" customWidth="1"/>
    <col min="4382" max="4613" width="11.42578125" style="6"/>
    <col min="4614" max="4614" width="9.5703125" style="6" customWidth="1"/>
    <col min="4615" max="4615" width="0" style="6" hidden="1" customWidth="1"/>
    <col min="4616" max="4617" width="7.85546875" style="6" bestFit="1" customWidth="1"/>
    <col min="4618" max="4622" width="0" style="6" hidden="1" customWidth="1"/>
    <col min="4623" max="4623" width="7.85546875" style="6" bestFit="1" customWidth="1"/>
    <col min="4624" max="4625" width="0" style="6" hidden="1" customWidth="1"/>
    <col min="4626" max="4626" width="7.85546875" style="6" bestFit="1" customWidth="1"/>
    <col min="4627" max="4628" width="0" style="6" hidden="1" customWidth="1"/>
    <col min="4629" max="4629" width="7.85546875" style="6" bestFit="1" customWidth="1"/>
    <col min="4630" max="4631" width="0" style="6" hidden="1" customWidth="1"/>
    <col min="4632" max="4632" width="7.85546875" style="6" bestFit="1" customWidth="1"/>
    <col min="4633" max="4634" width="0" style="6" hidden="1" customWidth="1"/>
    <col min="4635" max="4635" width="6.140625" style="6" bestFit="1" customWidth="1"/>
    <col min="4636" max="4636" width="7.85546875" style="6" bestFit="1" customWidth="1"/>
    <col min="4637" max="4637" width="8.140625" style="6" bestFit="1" customWidth="1"/>
    <col min="4638" max="4869" width="11.42578125" style="6"/>
    <col min="4870" max="4870" width="9.5703125" style="6" customWidth="1"/>
    <col min="4871" max="4871" width="0" style="6" hidden="1" customWidth="1"/>
    <col min="4872" max="4873" width="7.85546875" style="6" bestFit="1" customWidth="1"/>
    <col min="4874" max="4878" width="0" style="6" hidden="1" customWidth="1"/>
    <col min="4879" max="4879" width="7.85546875" style="6" bestFit="1" customWidth="1"/>
    <col min="4880" max="4881" width="0" style="6" hidden="1" customWidth="1"/>
    <col min="4882" max="4882" width="7.85546875" style="6" bestFit="1" customWidth="1"/>
    <col min="4883" max="4884" width="0" style="6" hidden="1" customWidth="1"/>
    <col min="4885" max="4885" width="7.85546875" style="6" bestFit="1" customWidth="1"/>
    <col min="4886" max="4887" width="0" style="6" hidden="1" customWidth="1"/>
    <col min="4888" max="4888" width="7.85546875" style="6" bestFit="1" customWidth="1"/>
    <col min="4889" max="4890" width="0" style="6" hidden="1" customWidth="1"/>
    <col min="4891" max="4891" width="6.140625" style="6" bestFit="1" customWidth="1"/>
    <col min="4892" max="4892" width="7.85546875" style="6" bestFit="1" customWidth="1"/>
    <col min="4893" max="4893" width="8.140625" style="6" bestFit="1" customWidth="1"/>
    <col min="4894" max="5125" width="11.42578125" style="6"/>
    <col min="5126" max="5126" width="9.5703125" style="6" customWidth="1"/>
    <col min="5127" max="5127" width="0" style="6" hidden="1" customWidth="1"/>
    <col min="5128" max="5129" width="7.85546875" style="6" bestFit="1" customWidth="1"/>
    <col min="5130" max="5134" width="0" style="6" hidden="1" customWidth="1"/>
    <col min="5135" max="5135" width="7.85546875" style="6" bestFit="1" customWidth="1"/>
    <col min="5136" max="5137" width="0" style="6" hidden="1" customWidth="1"/>
    <col min="5138" max="5138" width="7.85546875" style="6" bestFit="1" customWidth="1"/>
    <col min="5139" max="5140" width="0" style="6" hidden="1" customWidth="1"/>
    <col min="5141" max="5141" width="7.85546875" style="6" bestFit="1" customWidth="1"/>
    <col min="5142" max="5143" width="0" style="6" hidden="1" customWidth="1"/>
    <col min="5144" max="5144" width="7.85546875" style="6" bestFit="1" customWidth="1"/>
    <col min="5145" max="5146" width="0" style="6" hidden="1" customWidth="1"/>
    <col min="5147" max="5147" width="6.140625" style="6" bestFit="1" customWidth="1"/>
    <col min="5148" max="5148" width="7.85546875" style="6" bestFit="1" customWidth="1"/>
    <col min="5149" max="5149" width="8.140625" style="6" bestFit="1" customWidth="1"/>
    <col min="5150" max="5381" width="11.42578125" style="6"/>
    <col min="5382" max="5382" width="9.5703125" style="6" customWidth="1"/>
    <col min="5383" max="5383" width="0" style="6" hidden="1" customWidth="1"/>
    <col min="5384" max="5385" width="7.85546875" style="6" bestFit="1" customWidth="1"/>
    <col min="5386" max="5390" width="0" style="6" hidden="1" customWidth="1"/>
    <col min="5391" max="5391" width="7.85546875" style="6" bestFit="1" customWidth="1"/>
    <col min="5392" max="5393" width="0" style="6" hidden="1" customWidth="1"/>
    <col min="5394" max="5394" width="7.85546875" style="6" bestFit="1" customWidth="1"/>
    <col min="5395" max="5396" width="0" style="6" hidden="1" customWidth="1"/>
    <col min="5397" max="5397" width="7.85546875" style="6" bestFit="1" customWidth="1"/>
    <col min="5398" max="5399" width="0" style="6" hidden="1" customWidth="1"/>
    <col min="5400" max="5400" width="7.85546875" style="6" bestFit="1" customWidth="1"/>
    <col min="5401" max="5402" width="0" style="6" hidden="1" customWidth="1"/>
    <col min="5403" max="5403" width="6.140625" style="6" bestFit="1" customWidth="1"/>
    <col min="5404" max="5404" width="7.85546875" style="6" bestFit="1" customWidth="1"/>
    <col min="5405" max="5405" width="8.140625" style="6" bestFit="1" customWidth="1"/>
    <col min="5406" max="5637" width="11.42578125" style="6"/>
    <col min="5638" max="5638" width="9.5703125" style="6" customWidth="1"/>
    <col min="5639" max="5639" width="0" style="6" hidden="1" customWidth="1"/>
    <col min="5640" max="5641" width="7.85546875" style="6" bestFit="1" customWidth="1"/>
    <col min="5642" max="5646" width="0" style="6" hidden="1" customWidth="1"/>
    <col min="5647" max="5647" width="7.85546875" style="6" bestFit="1" customWidth="1"/>
    <col min="5648" max="5649" width="0" style="6" hidden="1" customWidth="1"/>
    <col min="5650" max="5650" width="7.85546875" style="6" bestFit="1" customWidth="1"/>
    <col min="5651" max="5652" width="0" style="6" hidden="1" customWidth="1"/>
    <col min="5653" max="5653" width="7.85546875" style="6" bestFit="1" customWidth="1"/>
    <col min="5654" max="5655" width="0" style="6" hidden="1" customWidth="1"/>
    <col min="5656" max="5656" width="7.85546875" style="6" bestFit="1" customWidth="1"/>
    <col min="5657" max="5658" width="0" style="6" hidden="1" customWidth="1"/>
    <col min="5659" max="5659" width="6.140625" style="6" bestFit="1" customWidth="1"/>
    <col min="5660" max="5660" width="7.85546875" style="6" bestFit="1" customWidth="1"/>
    <col min="5661" max="5661" width="8.140625" style="6" bestFit="1" customWidth="1"/>
    <col min="5662" max="5893" width="11.42578125" style="6"/>
    <col min="5894" max="5894" width="9.5703125" style="6" customWidth="1"/>
    <col min="5895" max="5895" width="0" style="6" hidden="1" customWidth="1"/>
    <col min="5896" max="5897" width="7.85546875" style="6" bestFit="1" customWidth="1"/>
    <col min="5898" max="5902" width="0" style="6" hidden="1" customWidth="1"/>
    <col min="5903" max="5903" width="7.85546875" style="6" bestFit="1" customWidth="1"/>
    <col min="5904" max="5905" width="0" style="6" hidden="1" customWidth="1"/>
    <col min="5906" max="5906" width="7.85546875" style="6" bestFit="1" customWidth="1"/>
    <col min="5907" max="5908" width="0" style="6" hidden="1" customWidth="1"/>
    <col min="5909" max="5909" width="7.85546875" style="6" bestFit="1" customWidth="1"/>
    <col min="5910" max="5911" width="0" style="6" hidden="1" customWidth="1"/>
    <col min="5912" max="5912" width="7.85546875" style="6" bestFit="1" customWidth="1"/>
    <col min="5913" max="5914" width="0" style="6" hidden="1" customWidth="1"/>
    <col min="5915" max="5915" width="6.140625" style="6" bestFit="1" customWidth="1"/>
    <col min="5916" max="5916" width="7.85546875" style="6" bestFit="1" customWidth="1"/>
    <col min="5917" max="5917" width="8.140625" style="6" bestFit="1" customWidth="1"/>
    <col min="5918" max="6149" width="11.42578125" style="6"/>
    <col min="6150" max="6150" width="9.5703125" style="6" customWidth="1"/>
    <col min="6151" max="6151" width="0" style="6" hidden="1" customWidth="1"/>
    <col min="6152" max="6153" width="7.85546875" style="6" bestFit="1" customWidth="1"/>
    <col min="6154" max="6158" width="0" style="6" hidden="1" customWidth="1"/>
    <col min="6159" max="6159" width="7.85546875" style="6" bestFit="1" customWidth="1"/>
    <col min="6160" max="6161" width="0" style="6" hidden="1" customWidth="1"/>
    <col min="6162" max="6162" width="7.85546875" style="6" bestFit="1" customWidth="1"/>
    <col min="6163" max="6164" width="0" style="6" hidden="1" customWidth="1"/>
    <col min="6165" max="6165" width="7.85546875" style="6" bestFit="1" customWidth="1"/>
    <col min="6166" max="6167" width="0" style="6" hidden="1" customWidth="1"/>
    <col min="6168" max="6168" width="7.85546875" style="6" bestFit="1" customWidth="1"/>
    <col min="6169" max="6170" width="0" style="6" hidden="1" customWidth="1"/>
    <col min="6171" max="6171" width="6.140625" style="6" bestFit="1" customWidth="1"/>
    <col min="6172" max="6172" width="7.85546875" style="6" bestFit="1" customWidth="1"/>
    <col min="6173" max="6173" width="8.140625" style="6" bestFit="1" customWidth="1"/>
    <col min="6174" max="6405" width="11.42578125" style="6"/>
    <col min="6406" max="6406" width="9.5703125" style="6" customWidth="1"/>
    <col min="6407" max="6407" width="0" style="6" hidden="1" customWidth="1"/>
    <col min="6408" max="6409" width="7.85546875" style="6" bestFit="1" customWidth="1"/>
    <col min="6410" max="6414" width="0" style="6" hidden="1" customWidth="1"/>
    <col min="6415" max="6415" width="7.85546875" style="6" bestFit="1" customWidth="1"/>
    <col min="6416" max="6417" width="0" style="6" hidden="1" customWidth="1"/>
    <col min="6418" max="6418" width="7.85546875" style="6" bestFit="1" customWidth="1"/>
    <col min="6419" max="6420" width="0" style="6" hidden="1" customWidth="1"/>
    <col min="6421" max="6421" width="7.85546875" style="6" bestFit="1" customWidth="1"/>
    <col min="6422" max="6423" width="0" style="6" hidden="1" customWidth="1"/>
    <col min="6424" max="6424" width="7.85546875" style="6" bestFit="1" customWidth="1"/>
    <col min="6425" max="6426" width="0" style="6" hidden="1" customWidth="1"/>
    <col min="6427" max="6427" width="6.140625" style="6" bestFit="1" customWidth="1"/>
    <col min="6428" max="6428" width="7.85546875" style="6" bestFit="1" customWidth="1"/>
    <col min="6429" max="6429" width="8.140625" style="6" bestFit="1" customWidth="1"/>
    <col min="6430" max="6661" width="11.42578125" style="6"/>
    <col min="6662" max="6662" width="9.5703125" style="6" customWidth="1"/>
    <col min="6663" max="6663" width="0" style="6" hidden="1" customWidth="1"/>
    <col min="6664" max="6665" width="7.85546875" style="6" bestFit="1" customWidth="1"/>
    <col min="6666" max="6670" width="0" style="6" hidden="1" customWidth="1"/>
    <col min="6671" max="6671" width="7.85546875" style="6" bestFit="1" customWidth="1"/>
    <col min="6672" max="6673" width="0" style="6" hidden="1" customWidth="1"/>
    <col min="6674" max="6674" width="7.85546875" style="6" bestFit="1" customWidth="1"/>
    <col min="6675" max="6676" width="0" style="6" hidden="1" customWidth="1"/>
    <col min="6677" max="6677" width="7.85546875" style="6" bestFit="1" customWidth="1"/>
    <col min="6678" max="6679" width="0" style="6" hidden="1" customWidth="1"/>
    <col min="6680" max="6680" width="7.85546875" style="6" bestFit="1" customWidth="1"/>
    <col min="6681" max="6682" width="0" style="6" hidden="1" customWidth="1"/>
    <col min="6683" max="6683" width="6.140625" style="6" bestFit="1" customWidth="1"/>
    <col min="6684" max="6684" width="7.85546875" style="6" bestFit="1" customWidth="1"/>
    <col min="6685" max="6685" width="8.140625" style="6" bestFit="1" customWidth="1"/>
    <col min="6686" max="6917" width="11.42578125" style="6"/>
    <col min="6918" max="6918" width="9.5703125" style="6" customWidth="1"/>
    <col min="6919" max="6919" width="0" style="6" hidden="1" customWidth="1"/>
    <col min="6920" max="6921" width="7.85546875" style="6" bestFit="1" customWidth="1"/>
    <col min="6922" max="6926" width="0" style="6" hidden="1" customWidth="1"/>
    <col min="6927" max="6927" width="7.85546875" style="6" bestFit="1" customWidth="1"/>
    <col min="6928" max="6929" width="0" style="6" hidden="1" customWidth="1"/>
    <col min="6930" max="6930" width="7.85546875" style="6" bestFit="1" customWidth="1"/>
    <col min="6931" max="6932" width="0" style="6" hidden="1" customWidth="1"/>
    <col min="6933" max="6933" width="7.85546875" style="6" bestFit="1" customWidth="1"/>
    <col min="6934" max="6935" width="0" style="6" hidden="1" customWidth="1"/>
    <col min="6936" max="6936" width="7.85546875" style="6" bestFit="1" customWidth="1"/>
    <col min="6937" max="6938" width="0" style="6" hidden="1" customWidth="1"/>
    <col min="6939" max="6939" width="6.140625" style="6" bestFit="1" customWidth="1"/>
    <col min="6940" max="6940" width="7.85546875" style="6" bestFit="1" customWidth="1"/>
    <col min="6941" max="6941" width="8.140625" style="6" bestFit="1" customWidth="1"/>
    <col min="6942" max="7173" width="11.42578125" style="6"/>
    <col min="7174" max="7174" width="9.5703125" style="6" customWidth="1"/>
    <col min="7175" max="7175" width="0" style="6" hidden="1" customWidth="1"/>
    <col min="7176" max="7177" width="7.85546875" style="6" bestFit="1" customWidth="1"/>
    <col min="7178" max="7182" width="0" style="6" hidden="1" customWidth="1"/>
    <col min="7183" max="7183" width="7.85546875" style="6" bestFit="1" customWidth="1"/>
    <col min="7184" max="7185" width="0" style="6" hidden="1" customWidth="1"/>
    <col min="7186" max="7186" width="7.85546875" style="6" bestFit="1" customWidth="1"/>
    <col min="7187" max="7188" width="0" style="6" hidden="1" customWidth="1"/>
    <col min="7189" max="7189" width="7.85546875" style="6" bestFit="1" customWidth="1"/>
    <col min="7190" max="7191" width="0" style="6" hidden="1" customWidth="1"/>
    <col min="7192" max="7192" width="7.85546875" style="6" bestFit="1" customWidth="1"/>
    <col min="7193" max="7194" width="0" style="6" hidden="1" customWidth="1"/>
    <col min="7195" max="7195" width="6.140625" style="6" bestFit="1" customWidth="1"/>
    <col min="7196" max="7196" width="7.85546875" style="6" bestFit="1" customWidth="1"/>
    <col min="7197" max="7197" width="8.140625" style="6" bestFit="1" customWidth="1"/>
    <col min="7198" max="7429" width="11.42578125" style="6"/>
    <col min="7430" max="7430" width="9.5703125" style="6" customWidth="1"/>
    <col min="7431" max="7431" width="0" style="6" hidden="1" customWidth="1"/>
    <col min="7432" max="7433" width="7.85546875" style="6" bestFit="1" customWidth="1"/>
    <col min="7434" max="7438" width="0" style="6" hidden="1" customWidth="1"/>
    <col min="7439" max="7439" width="7.85546875" style="6" bestFit="1" customWidth="1"/>
    <col min="7440" max="7441" width="0" style="6" hidden="1" customWidth="1"/>
    <col min="7442" max="7442" width="7.85546875" style="6" bestFit="1" customWidth="1"/>
    <col min="7443" max="7444" width="0" style="6" hidden="1" customWidth="1"/>
    <col min="7445" max="7445" width="7.85546875" style="6" bestFit="1" customWidth="1"/>
    <col min="7446" max="7447" width="0" style="6" hidden="1" customWidth="1"/>
    <col min="7448" max="7448" width="7.85546875" style="6" bestFit="1" customWidth="1"/>
    <col min="7449" max="7450" width="0" style="6" hidden="1" customWidth="1"/>
    <col min="7451" max="7451" width="6.140625" style="6" bestFit="1" customWidth="1"/>
    <col min="7452" max="7452" width="7.85546875" style="6" bestFit="1" customWidth="1"/>
    <col min="7453" max="7453" width="8.140625" style="6" bestFit="1" customWidth="1"/>
    <col min="7454" max="7685" width="11.42578125" style="6"/>
    <col min="7686" max="7686" width="9.5703125" style="6" customWidth="1"/>
    <col min="7687" max="7687" width="0" style="6" hidden="1" customWidth="1"/>
    <col min="7688" max="7689" width="7.85546875" style="6" bestFit="1" customWidth="1"/>
    <col min="7690" max="7694" width="0" style="6" hidden="1" customWidth="1"/>
    <col min="7695" max="7695" width="7.85546875" style="6" bestFit="1" customWidth="1"/>
    <col min="7696" max="7697" width="0" style="6" hidden="1" customWidth="1"/>
    <col min="7698" max="7698" width="7.85546875" style="6" bestFit="1" customWidth="1"/>
    <col min="7699" max="7700" width="0" style="6" hidden="1" customWidth="1"/>
    <col min="7701" max="7701" width="7.85546875" style="6" bestFit="1" customWidth="1"/>
    <col min="7702" max="7703" width="0" style="6" hidden="1" customWidth="1"/>
    <col min="7704" max="7704" width="7.85546875" style="6" bestFit="1" customWidth="1"/>
    <col min="7705" max="7706" width="0" style="6" hidden="1" customWidth="1"/>
    <col min="7707" max="7707" width="6.140625" style="6" bestFit="1" customWidth="1"/>
    <col min="7708" max="7708" width="7.85546875" style="6" bestFit="1" customWidth="1"/>
    <col min="7709" max="7709" width="8.140625" style="6" bestFit="1" customWidth="1"/>
    <col min="7710" max="7941" width="11.42578125" style="6"/>
    <col min="7942" max="7942" width="9.5703125" style="6" customWidth="1"/>
    <col min="7943" max="7943" width="0" style="6" hidden="1" customWidth="1"/>
    <col min="7944" max="7945" width="7.85546875" style="6" bestFit="1" customWidth="1"/>
    <col min="7946" max="7950" width="0" style="6" hidden="1" customWidth="1"/>
    <col min="7951" max="7951" width="7.85546875" style="6" bestFit="1" customWidth="1"/>
    <col min="7952" max="7953" width="0" style="6" hidden="1" customWidth="1"/>
    <col min="7954" max="7954" width="7.85546875" style="6" bestFit="1" customWidth="1"/>
    <col min="7955" max="7956" width="0" style="6" hidden="1" customWidth="1"/>
    <col min="7957" max="7957" width="7.85546875" style="6" bestFit="1" customWidth="1"/>
    <col min="7958" max="7959" width="0" style="6" hidden="1" customWidth="1"/>
    <col min="7960" max="7960" width="7.85546875" style="6" bestFit="1" customWidth="1"/>
    <col min="7961" max="7962" width="0" style="6" hidden="1" customWidth="1"/>
    <col min="7963" max="7963" width="6.140625" style="6" bestFit="1" customWidth="1"/>
    <col min="7964" max="7964" width="7.85546875" style="6" bestFit="1" customWidth="1"/>
    <col min="7965" max="7965" width="8.140625" style="6" bestFit="1" customWidth="1"/>
    <col min="7966" max="8197" width="11.42578125" style="6"/>
    <col min="8198" max="8198" width="9.5703125" style="6" customWidth="1"/>
    <col min="8199" max="8199" width="0" style="6" hidden="1" customWidth="1"/>
    <col min="8200" max="8201" width="7.85546875" style="6" bestFit="1" customWidth="1"/>
    <col min="8202" max="8206" width="0" style="6" hidden="1" customWidth="1"/>
    <col min="8207" max="8207" width="7.85546875" style="6" bestFit="1" customWidth="1"/>
    <col min="8208" max="8209" width="0" style="6" hidden="1" customWidth="1"/>
    <col min="8210" max="8210" width="7.85546875" style="6" bestFit="1" customWidth="1"/>
    <col min="8211" max="8212" width="0" style="6" hidden="1" customWidth="1"/>
    <col min="8213" max="8213" width="7.85546875" style="6" bestFit="1" customWidth="1"/>
    <col min="8214" max="8215" width="0" style="6" hidden="1" customWidth="1"/>
    <col min="8216" max="8216" width="7.85546875" style="6" bestFit="1" customWidth="1"/>
    <col min="8217" max="8218" width="0" style="6" hidden="1" customWidth="1"/>
    <col min="8219" max="8219" width="6.140625" style="6" bestFit="1" customWidth="1"/>
    <col min="8220" max="8220" width="7.85546875" style="6" bestFit="1" customWidth="1"/>
    <col min="8221" max="8221" width="8.140625" style="6" bestFit="1" customWidth="1"/>
    <col min="8222" max="8453" width="11.42578125" style="6"/>
    <col min="8454" max="8454" width="9.5703125" style="6" customWidth="1"/>
    <col min="8455" max="8455" width="0" style="6" hidden="1" customWidth="1"/>
    <col min="8456" max="8457" width="7.85546875" style="6" bestFit="1" customWidth="1"/>
    <col min="8458" max="8462" width="0" style="6" hidden="1" customWidth="1"/>
    <col min="8463" max="8463" width="7.85546875" style="6" bestFit="1" customWidth="1"/>
    <col min="8464" max="8465" width="0" style="6" hidden="1" customWidth="1"/>
    <col min="8466" max="8466" width="7.85546875" style="6" bestFit="1" customWidth="1"/>
    <col min="8467" max="8468" width="0" style="6" hidden="1" customWidth="1"/>
    <col min="8469" max="8469" width="7.85546875" style="6" bestFit="1" customWidth="1"/>
    <col min="8470" max="8471" width="0" style="6" hidden="1" customWidth="1"/>
    <col min="8472" max="8472" width="7.85546875" style="6" bestFit="1" customWidth="1"/>
    <col min="8473" max="8474" width="0" style="6" hidden="1" customWidth="1"/>
    <col min="8475" max="8475" width="6.140625" style="6" bestFit="1" customWidth="1"/>
    <col min="8476" max="8476" width="7.85546875" style="6" bestFit="1" customWidth="1"/>
    <col min="8477" max="8477" width="8.140625" style="6" bestFit="1" customWidth="1"/>
    <col min="8478" max="8709" width="11.42578125" style="6"/>
    <col min="8710" max="8710" width="9.5703125" style="6" customWidth="1"/>
    <col min="8711" max="8711" width="0" style="6" hidden="1" customWidth="1"/>
    <col min="8712" max="8713" width="7.85546875" style="6" bestFit="1" customWidth="1"/>
    <col min="8714" max="8718" width="0" style="6" hidden="1" customWidth="1"/>
    <col min="8719" max="8719" width="7.85546875" style="6" bestFit="1" customWidth="1"/>
    <col min="8720" max="8721" width="0" style="6" hidden="1" customWidth="1"/>
    <col min="8722" max="8722" width="7.85546875" style="6" bestFit="1" customWidth="1"/>
    <col min="8723" max="8724" width="0" style="6" hidden="1" customWidth="1"/>
    <col min="8725" max="8725" width="7.85546875" style="6" bestFit="1" customWidth="1"/>
    <col min="8726" max="8727" width="0" style="6" hidden="1" customWidth="1"/>
    <col min="8728" max="8728" width="7.85546875" style="6" bestFit="1" customWidth="1"/>
    <col min="8729" max="8730" width="0" style="6" hidden="1" customWidth="1"/>
    <col min="8731" max="8731" width="6.140625" style="6" bestFit="1" customWidth="1"/>
    <col min="8732" max="8732" width="7.85546875" style="6" bestFit="1" customWidth="1"/>
    <col min="8733" max="8733" width="8.140625" style="6" bestFit="1" customWidth="1"/>
    <col min="8734" max="8965" width="11.42578125" style="6"/>
    <col min="8966" max="8966" width="9.5703125" style="6" customWidth="1"/>
    <col min="8967" max="8967" width="0" style="6" hidden="1" customWidth="1"/>
    <col min="8968" max="8969" width="7.85546875" style="6" bestFit="1" customWidth="1"/>
    <col min="8970" max="8974" width="0" style="6" hidden="1" customWidth="1"/>
    <col min="8975" max="8975" width="7.85546875" style="6" bestFit="1" customWidth="1"/>
    <col min="8976" max="8977" width="0" style="6" hidden="1" customWidth="1"/>
    <col min="8978" max="8978" width="7.85546875" style="6" bestFit="1" customWidth="1"/>
    <col min="8979" max="8980" width="0" style="6" hidden="1" customWidth="1"/>
    <col min="8981" max="8981" width="7.85546875" style="6" bestFit="1" customWidth="1"/>
    <col min="8982" max="8983" width="0" style="6" hidden="1" customWidth="1"/>
    <col min="8984" max="8984" width="7.85546875" style="6" bestFit="1" customWidth="1"/>
    <col min="8985" max="8986" width="0" style="6" hidden="1" customWidth="1"/>
    <col min="8987" max="8987" width="6.140625" style="6" bestFit="1" customWidth="1"/>
    <col min="8988" max="8988" width="7.85546875" style="6" bestFit="1" customWidth="1"/>
    <col min="8989" max="8989" width="8.140625" style="6" bestFit="1" customWidth="1"/>
    <col min="8990" max="9221" width="11.42578125" style="6"/>
    <col min="9222" max="9222" width="9.5703125" style="6" customWidth="1"/>
    <col min="9223" max="9223" width="0" style="6" hidden="1" customWidth="1"/>
    <col min="9224" max="9225" width="7.85546875" style="6" bestFit="1" customWidth="1"/>
    <col min="9226" max="9230" width="0" style="6" hidden="1" customWidth="1"/>
    <col min="9231" max="9231" width="7.85546875" style="6" bestFit="1" customWidth="1"/>
    <col min="9232" max="9233" width="0" style="6" hidden="1" customWidth="1"/>
    <col min="9234" max="9234" width="7.85546875" style="6" bestFit="1" customWidth="1"/>
    <col min="9235" max="9236" width="0" style="6" hidden="1" customWidth="1"/>
    <col min="9237" max="9237" width="7.85546875" style="6" bestFit="1" customWidth="1"/>
    <col min="9238" max="9239" width="0" style="6" hidden="1" customWidth="1"/>
    <col min="9240" max="9240" width="7.85546875" style="6" bestFit="1" customWidth="1"/>
    <col min="9241" max="9242" width="0" style="6" hidden="1" customWidth="1"/>
    <col min="9243" max="9243" width="6.140625" style="6" bestFit="1" customWidth="1"/>
    <col min="9244" max="9244" width="7.85546875" style="6" bestFit="1" customWidth="1"/>
    <col min="9245" max="9245" width="8.140625" style="6" bestFit="1" customWidth="1"/>
    <col min="9246" max="9477" width="11.42578125" style="6"/>
    <col min="9478" max="9478" width="9.5703125" style="6" customWidth="1"/>
    <col min="9479" max="9479" width="0" style="6" hidden="1" customWidth="1"/>
    <col min="9480" max="9481" width="7.85546875" style="6" bestFit="1" customWidth="1"/>
    <col min="9482" max="9486" width="0" style="6" hidden="1" customWidth="1"/>
    <col min="9487" max="9487" width="7.85546875" style="6" bestFit="1" customWidth="1"/>
    <col min="9488" max="9489" width="0" style="6" hidden="1" customWidth="1"/>
    <col min="9490" max="9490" width="7.85546875" style="6" bestFit="1" customWidth="1"/>
    <col min="9491" max="9492" width="0" style="6" hidden="1" customWidth="1"/>
    <col min="9493" max="9493" width="7.85546875" style="6" bestFit="1" customWidth="1"/>
    <col min="9494" max="9495" width="0" style="6" hidden="1" customWidth="1"/>
    <col min="9496" max="9496" width="7.85546875" style="6" bestFit="1" customWidth="1"/>
    <col min="9497" max="9498" width="0" style="6" hidden="1" customWidth="1"/>
    <col min="9499" max="9499" width="6.140625" style="6" bestFit="1" customWidth="1"/>
    <col min="9500" max="9500" width="7.85546875" style="6" bestFit="1" customWidth="1"/>
    <col min="9501" max="9501" width="8.140625" style="6" bestFit="1" customWidth="1"/>
    <col min="9502" max="9733" width="11.42578125" style="6"/>
    <col min="9734" max="9734" width="9.5703125" style="6" customWidth="1"/>
    <col min="9735" max="9735" width="0" style="6" hidden="1" customWidth="1"/>
    <col min="9736" max="9737" width="7.85546875" style="6" bestFit="1" customWidth="1"/>
    <col min="9738" max="9742" width="0" style="6" hidden="1" customWidth="1"/>
    <col min="9743" max="9743" width="7.85546875" style="6" bestFit="1" customWidth="1"/>
    <col min="9744" max="9745" width="0" style="6" hidden="1" customWidth="1"/>
    <col min="9746" max="9746" width="7.85546875" style="6" bestFit="1" customWidth="1"/>
    <col min="9747" max="9748" width="0" style="6" hidden="1" customWidth="1"/>
    <col min="9749" max="9749" width="7.85546875" style="6" bestFit="1" customWidth="1"/>
    <col min="9750" max="9751" width="0" style="6" hidden="1" customWidth="1"/>
    <col min="9752" max="9752" width="7.85546875" style="6" bestFit="1" customWidth="1"/>
    <col min="9753" max="9754" width="0" style="6" hidden="1" customWidth="1"/>
    <col min="9755" max="9755" width="6.140625" style="6" bestFit="1" customWidth="1"/>
    <col min="9756" max="9756" width="7.85546875" style="6" bestFit="1" customWidth="1"/>
    <col min="9757" max="9757" width="8.140625" style="6" bestFit="1" customWidth="1"/>
    <col min="9758" max="9989" width="11.42578125" style="6"/>
    <col min="9990" max="9990" width="9.5703125" style="6" customWidth="1"/>
    <col min="9991" max="9991" width="0" style="6" hidden="1" customWidth="1"/>
    <col min="9992" max="9993" width="7.85546875" style="6" bestFit="1" customWidth="1"/>
    <col min="9994" max="9998" width="0" style="6" hidden="1" customWidth="1"/>
    <col min="9999" max="9999" width="7.85546875" style="6" bestFit="1" customWidth="1"/>
    <col min="10000" max="10001" width="0" style="6" hidden="1" customWidth="1"/>
    <col min="10002" max="10002" width="7.85546875" style="6" bestFit="1" customWidth="1"/>
    <col min="10003" max="10004" width="0" style="6" hidden="1" customWidth="1"/>
    <col min="10005" max="10005" width="7.85546875" style="6" bestFit="1" customWidth="1"/>
    <col min="10006" max="10007" width="0" style="6" hidden="1" customWidth="1"/>
    <col min="10008" max="10008" width="7.85546875" style="6" bestFit="1" customWidth="1"/>
    <col min="10009" max="10010" width="0" style="6" hidden="1" customWidth="1"/>
    <col min="10011" max="10011" width="6.140625" style="6" bestFit="1" customWidth="1"/>
    <col min="10012" max="10012" width="7.85546875" style="6" bestFit="1" customWidth="1"/>
    <col min="10013" max="10013" width="8.140625" style="6" bestFit="1" customWidth="1"/>
    <col min="10014" max="10245" width="11.42578125" style="6"/>
    <col min="10246" max="10246" width="9.5703125" style="6" customWidth="1"/>
    <col min="10247" max="10247" width="0" style="6" hidden="1" customWidth="1"/>
    <col min="10248" max="10249" width="7.85546875" style="6" bestFit="1" customWidth="1"/>
    <col min="10250" max="10254" width="0" style="6" hidden="1" customWidth="1"/>
    <col min="10255" max="10255" width="7.85546875" style="6" bestFit="1" customWidth="1"/>
    <col min="10256" max="10257" width="0" style="6" hidden="1" customWidth="1"/>
    <col min="10258" max="10258" width="7.85546875" style="6" bestFit="1" customWidth="1"/>
    <col min="10259" max="10260" width="0" style="6" hidden="1" customWidth="1"/>
    <col min="10261" max="10261" width="7.85546875" style="6" bestFit="1" customWidth="1"/>
    <col min="10262" max="10263" width="0" style="6" hidden="1" customWidth="1"/>
    <col min="10264" max="10264" width="7.85546875" style="6" bestFit="1" customWidth="1"/>
    <col min="10265" max="10266" width="0" style="6" hidden="1" customWidth="1"/>
    <col min="10267" max="10267" width="6.140625" style="6" bestFit="1" customWidth="1"/>
    <col min="10268" max="10268" width="7.85546875" style="6" bestFit="1" customWidth="1"/>
    <col min="10269" max="10269" width="8.140625" style="6" bestFit="1" customWidth="1"/>
    <col min="10270" max="10501" width="11.42578125" style="6"/>
    <col min="10502" max="10502" width="9.5703125" style="6" customWidth="1"/>
    <col min="10503" max="10503" width="0" style="6" hidden="1" customWidth="1"/>
    <col min="10504" max="10505" width="7.85546875" style="6" bestFit="1" customWidth="1"/>
    <col min="10506" max="10510" width="0" style="6" hidden="1" customWidth="1"/>
    <col min="10511" max="10511" width="7.85546875" style="6" bestFit="1" customWidth="1"/>
    <col min="10512" max="10513" width="0" style="6" hidden="1" customWidth="1"/>
    <col min="10514" max="10514" width="7.85546875" style="6" bestFit="1" customWidth="1"/>
    <col min="10515" max="10516" width="0" style="6" hidden="1" customWidth="1"/>
    <col min="10517" max="10517" width="7.85546875" style="6" bestFit="1" customWidth="1"/>
    <col min="10518" max="10519" width="0" style="6" hidden="1" customWidth="1"/>
    <col min="10520" max="10520" width="7.85546875" style="6" bestFit="1" customWidth="1"/>
    <col min="10521" max="10522" width="0" style="6" hidden="1" customWidth="1"/>
    <col min="10523" max="10523" width="6.140625" style="6" bestFit="1" customWidth="1"/>
    <col min="10524" max="10524" width="7.85546875" style="6" bestFit="1" customWidth="1"/>
    <col min="10525" max="10525" width="8.140625" style="6" bestFit="1" customWidth="1"/>
    <col min="10526" max="10757" width="11.42578125" style="6"/>
    <col min="10758" max="10758" width="9.5703125" style="6" customWidth="1"/>
    <col min="10759" max="10759" width="0" style="6" hidden="1" customWidth="1"/>
    <col min="10760" max="10761" width="7.85546875" style="6" bestFit="1" customWidth="1"/>
    <col min="10762" max="10766" width="0" style="6" hidden="1" customWidth="1"/>
    <col min="10767" max="10767" width="7.85546875" style="6" bestFit="1" customWidth="1"/>
    <col min="10768" max="10769" width="0" style="6" hidden="1" customWidth="1"/>
    <col min="10770" max="10770" width="7.85546875" style="6" bestFit="1" customWidth="1"/>
    <col min="10771" max="10772" width="0" style="6" hidden="1" customWidth="1"/>
    <col min="10773" max="10773" width="7.85546875" style="6" bestFit="1" customWidth="1"/>
    <col min="10774" max="10775" width="0" style="6" hidden="1" customWidth="1"/>
    <col min="10776" max="10776" width="7.85546875" style="6" bestFit="1" customWidth="1"/>
    <col min="10777" max="10778" width="0" style="6" hidden="1" customWidth="1"/>
    <col min="10779" max="10779" width="6.140625" style="6" bestFit="1" customWidth="1"/>
    <col min="10780" max="10780" width="7.85546875" style="6" bestFit="1" customWidth="1"/>
    <col min="10781" max="10781" width="8.140625" style="6" bestFit="1" customWidth="1"/>
    <col min="10782" max="11013" width="11.42578125" style="6"/>
    <col min="11014" max="11014" width="9.5703125" style="6" customWidth="1"/>
    <col min="11015" max="11015" width="0" style="6" hidden="1" customWidth="1"/>
    <col min="11016" max="11017" width="7.85546875" style="6" bestFit="1" customWidth="1"/>
    <col min="11018" max="11022" width="0" style="6" hidden="1" customWidth="1"/>
    <col min="11023" max="11023" width="7.85546875" style="6" bestFit="1" customWidth="1"/>
    <col min="11024" max="11025" width="0" style="6" hidden="1" customWidth="1"/>
    <col min="11026" max="11026" width="7.85546875" style="6" bestFit="1" customWidth="1"/>
    <col min="11027" max="11028" width="0" style="6" hidden="1" customWidth="1"/>
    <col min="11029" max="11029" width="7.85546875" style="6" bestFit="1" customWidth="1"/>
    <col min="11030" max="11031" width="0" style="6" hidden="1" customWidth="1"/>
    <col min="11032" max="11032" width="7.85546875" style="6" bestFit="1" customWidth="1"/>
    <col min="11033" max="11034" width="0" style="6" hidden="1" customWidth="1"/>
    <col min="11035" max="11035" width="6.140625" style="6" bestFit="1" customWidth="1"/>
    <col min="11036" max="11036" width="7.85546875" style="6" bestFit="1" customWidth="1"/>
    <col min="11037" max="11037" width="8.140625" style="6" bestFit="1" customWidth="1"/>
    <col min="11038" max="11269" width="11.42578125" style="6"/>
    <col min="11270" max="11270" width="9.5703125" style="6" customWidth="1"/>
    <col min="11271" max="11271" width="0" style="6" hidden="1" customWidth="1"/>
    <col min="11272" max="11273" width="7.85546875" style="6" bestFit="1" customWidth="1"/>
    <col min="11274" max="11278" width="0" style="6" hidden="1" customWidth="1"/>
    <col min="11279" max="11279" width="7.85546875" style="6" bestFit="1" customWidth="1"/>
    <col min="11280" max="11281" width="0" style="6" hidden="1" customWidth="1"/>
    <col min="11282" max="11282" width="7.85546875" style="6" bestFit="1" customWidth="1"/>
    <col min="11283" max="11284" width="0" style="6" hidden="1" customWidth="1"/>
    <col min="11285" max="11285" width="7.85546875" style="6" bestFit="1" customWidth="1"/>
    <col min="11286" max="11287" width="0" style="6" hidden="1" customWidth="1"/>
    <col min="11288" max="11288" width="7.85546875" style="6" bestFit="1" customWidth="1"/>
    <col min="11289" max="11290" width="0" style="6" hidden="1" customWidth="1"/>
    <col min="11291" max="11291" width="6.140625" style="6" bestFit="1" customWidth="1"/>
    <col min="11292" max="11292" width="7.85546875" style="6" bestFit="1" customWidth="1"/>
    <col min="11293" max="11293" width="8.140625" style="6" bestFit="1" customWidth="1"/>
    <col min="11294" max="11525" width="11.42578125" style="6"/>
    <col min="11526" max="11526" width="9.5703125" style="6" customWidth="1"/>
    <col min="11527" max="11527" width="0" style="6" hidden="1" customWidth="1"/>
    <col min="11528" max="11529" width="7.85546875" style="6" bestFit="1" customWidth="1"/>
    <col min="11530" max="11534" width="0" style="6" hidden="1" customWidth="1"/>
    <col min="11535" max="11535" width="7.85546875" style="6" bestFit="1" customWidth="1"/>
    <col min="11536" max="11537" width="0" style="6" hidden="1" customWidth="1"/>
    <col min="11538" max="11538" width="7.85546875" style="6" bestFit="1" customWidth="1"/>
    <col min="11539" max="11540" width="0" style="6" hidden="1" customWidth="1"/>
    <col min="11541" max="11541" width="7.85546875" style="6" bestFit="1" customWidth="1"/>
    <col min="11542" max="11543" width="0" style="6" hidden="1" customWidth="1"/>
    <col min="11544" max="11544" width="7.85546875" style="6" bestFit="1" customWidth="1"/>
    <col min="11545" max="11546" width="0" style="6" hidden="1" customWidth="1"/>
    <col min="11547" max="11547" width="6.140625" style="6" bestFit="1" customWidth="1"/>
    <col min="11548" max="11548" width="7.85546875" style="6" bestFit="1" customWidth="1"/>
    <col min="11549" max="11549" width="8.140625" style="6" bestFit="1" customWidth="1"/>
    <col min="11550" max="11781" width="11.42578125" style="6"/>
    <col min="11782" max="11782" width="9.5703125" style="6" customWidth="1"/>
    <col min="11783" max="11783" width="0" style="6" hidden="1" customWidth="1"/>
    <col min="11784" max="11785" width="7.85546875" style="6" bestFit="1" customWidth="1"/>
    <col min="11786" max="11790" width="0" style="6" hidden="1" customWidth="1"/>
    <col min="11791" max="11791" width="7.85546875" style="6" bestFit="1" customWidth="1"/>
    <col min="11792" max="11793" width="0" style="6" hidden="1" customWidth="1"/>
    <col min="11794" max="11794" width="7.85546875" style="6" bestFit="1" customWidth="1"/>
    <col min="11795" max="11796" width="0" style="6" hidden="1" customWidth="1"/>
    <col min="11797" max="11797" width="7.85546875" style="6" bestFit="1" customWidth="1"/>
    <col min="11798" max="11799" width="0" style="6" hidden="1" customWidth="1"/>
    <col min="11800" max="11800" width="7.85546875" style="6" bestFit="1" customWidth="1"/>
    <col min="11801" max="11802" width="0" style="6" hidden="1" customWidth="1"/>
    <col min="11803" max="11803" width="6.140625" style="6" bestFit="1" customWidth="1"/>
    <col min="11804" max="11804" width="7.85546875" style="6" bestFit="1" customWidth="1"/>
    <col min="11805" max="11805" width="8.140625" style="6" bestFit="1" customWidth="1"/>
    <col min="11806" max="12037" width="11.42578125" style="6"/>
    <col min="12038" max="12038" width="9.5703125" style="6" customWidth="1"/>
    <col min="12039" max="12039" width="0" style="6" hidden="1" customWidth="1"/>
    <col min="12040" max="12041" width="7.85546875" style="6" bestFit="1" customWidth="1"/>
    <col min="12042" max="12046" width="0" style="6" hidden="1" customWidth="1"/>
    <col min="12047" max="12047" width="7.85546875" style="6" bestFit="1" customWidth="1"/>
    <col min="12048" max="12049" width="0" style="6" hidden="1" customWidth="1"/>
    <col min="12050" max="12050" width="7.85546875" style="6" bestFit="1" customWidth="1"/>
    <col min="12051" max="12052" width="0" style="6" hidden="1" customWidth="1"/>
    <col min="12053" max="12053" width="7.85546875" style="6" bestFit="1" customWidth="1"/>
    <col min="12054" max="12055" width="0" style="6" hidden="1" customWidth="1"/>
    <col min="12056" max="12056" width="7.85546875" style="6" bestFit="1" customWidth="1"/>
    <col min="12057" max="12058" width="0" style="6" hidden="1" customWidth="1"/>
    <col min="12059" max="12059" width="6.140625" style="6" bestFit="1" customWidth="1"/>
    <col min="12060" max="12060" width="7.85546875" style="6" bestFit="1" customWidth="1"/>
    <col min="12061" max="12061" width="8.140625" style="6" bestFit="1" customWidth="1"/>
    <col min="12062" max="12293" width="11.42578125" style="6"/>
    <col min="12294" max="12294" width="9.5703125" style="6" customWidth="1"/>
    <col min="12295" max="12295" width="0" style="6" hidden="1" customWidth="1"/>
    <col min="12296" max="12297" width="7.85546875" style="6" bestFit="1" customWidth="1"/>
    <col min="12298" max="12302" width="0" style="6" hidden="1" customWidth="1"/>
    <col min="12303" max="12303" width="7.85546875" style="6" bestFit="1" customWidth="1"/>
    <col min="12304" max="12305" width="0" style="6" hidden="1" customWidth="1"/>
    <col min="12306" max="12306" width="7.85546875" style="6" bestFit="1" customWidth="1"/>
    <col min="12307" max="12308" width="0" style="6" hidden="1" customWidth="1"/>
    <col min="12309" max="12309" width="7.85546875" style="6" bestFit="1" customWidth="1"/>
    <col min="12310" max="12311" width="0" style="6" hidden="1" customWidth="1"/>
    <col min="12312" max="12312" width="7.85546875" style="6" bestFit="1" customWidth="1"/>
    <col min="12313" max="12314" width="0" style="6" hidden="1" customWidth="1"/>
    <col min="12315" max="12315" width="6.140625" style="6" bestFit="1" customWidth="1"/>
    <col min="12316" max="12316" width="7.85546875" style="6" bestFit="1" customWidth="1"/>
    <col min="12317" max="12317" width="8.140625" style="6" bestFit="1" customWidth="1"/>
    <col min="12318" max="12549" width="11.42578125" style="6"/>
    <col min="12550" max="12550" width="9.5703125" style="6" customWidth="1"/>
    <col min="12551" max="12551" width="0" style="6" hidden="1" customWidth="1"/>
    <col min="12552" max="12553" width="7.85546875" style="6" bestFit="1" customWidth="1"/>
    <col min="12554" max="12558" width="0" style="6" hidden="1" customWidth="1"/>
    <col min="12559" max="12559" width="7.85546875" style="6" bestFit="1" customWidth="1"/>
    <col min="12560" max="12561" width="0" style="6" hidden="1" customWidth="1"/>
    <col min="12562" max="12562" width="7.85546875" style="6" bestFit="1" customWidth="1"/>
    <col min="12563" max="12564" width="0" style="6" hidden="1" customWidth="1"/>
    <col min="12565" max="12565" width="7.85546875" style="6" bestFit="1" customWidth="1"/>
    <col min="12566" max="12567" width="0" style="6" hidden="1" customWidth="1"/>
    <col min="12568" max="12568" width="7.85546875" style="6" bestFit="1" customWidth="1"/>
    <col min="12569" max="12570" width="0" style="6" hidden="1" customWidth="1"/>
    <col min="12571" max="12571" width="6.140625" style="6" bestFit="1" customWidth="1"/>
    <col min="12572" max="12572" width="7.85546875" style="6" bestFit="1" customWidth="1"/>
    <col min="12573" max="12573" width="8.140625" style="6" bestFit="1" customWidth="1"/>
    <col min="12574" max="12805" width="11.42578125" style="6"/>
    <col min="12806" max="12806" width="9.5703125" style="6" customWidth="1"/>
    <col min="12807" max="12807" width="0" style="6" hidden="1" customWidth="1"/>
    <col min="12808" max="12809" width="7.85546875" style="6" bestFit="1" customWidth="1"/>
    <col min="12810" max="12814" width="0" style="6" hidden="1" customWidth="1"/>
    <col min="12815" max="12815" width="7.85546875" style="6" bestFit="1" customWidth="1"/>
    <col min="12816" max="12817" width="0" style="6" hidden="1" customWidth="1"/>
    <col min="12818" max="12818" width="7.85546875" style="6" bestFit="1" customWidth="1"/>
    <col min="12819" max="12820" width="0" style="6" hidden="1" customWidth="1"/>
    <col min="12821" max="12821" width="7.85546875" style="6" bestFit="1" customWidth="1"/>
    <col min="12822" max="12823" width="0" style="6" hidden="1" customWidth="1"/>
    <col min="12824" max="12824" width="7.85546875" style="6" bestFit="1" customWidth="1"/>
    <col min="12825" max="12826" width="0" style="6" hidden="1" customWidth="1"/>
    <col min="12827" max="12827" width="6.140625" style="6" bestFit="1" customWidth="1"/>
    <col min="12828" max="12828" width="7.85546875" style="6" bestFit="1" customWidth="1"/>
    <col min="12829" max="12829" width="8.140625" style="6" bestFit="1" customWidth="1"/>
    <col min="12830" max="13061" width="11.42578125" style="6"/>
    <col min="13062" max="13062" width="9.5703125" style="6" customWidth="1"/>
    <col min="13063" max="13063" width="0" style="6" hidden="1" customWidth="1"/>
    <col min="13064" max="13065" width="7.85546875" style="6" bestFit="1" customWidth="1"/>
    <col min="13066" max="13070" width="0" style="6" hidden="1" customWidth="1"/>
    <col min="13071" max="13071" width="7.85546875" style="6" bestFit="1" customWidth="1"/>
    <col min="13072" max="13073" width="0" style="6" hidden="1" customWidth="1"/>
    <col min="13074" max="13074" width="7.85546875" style="6" bestFit="1" customWidth="1"/>
    <col min="13075" max="13076" width="0" style="6" hidden="1" customWidth="1"/>
    <col min="13077" max="13077" width="7.85546875" style="6" bestFit="1" customWidth="1"/>
    <col min="13078" max="13079" width="0" style="6" hidden="1" customWidth="1"/>
    <col min="13080" max="13080" width="7.85546875" style="6" bestFit="1" customWidth="1"/>
    <col min="13081" max="13082" width="0" style="6" hidden="1" customWidth="1"/>
    <col min="13083" max="13083" width="6.140625" style="6" bestFit="1" customWidth="1"/>
    <col min="13084" max="13084" width="7.85546875" style="6" bestFit="1" customWidth="1"/>
    <col min="13085" max="13085" width="8.140625" style="6" bestFit="1" customWidth="1"/>
    <col min="13086" max="13317" width="11.42578125" style="6"/>
    <col min="13318" max="13318" width="9.5703125" style="6" customWidth="1"/>
    <col min="13319" max="13319" width="0" style="6" hidden="1" customWidth="1"/>
    <col min="13320" max="13321" width="7.85546875" style="6" bestFit="1" customWidth="1"/>
    <col min="13322" max="13326" width="0" style="6" hidden="1" customWidth="1"/>
    <col min="13327" max="13327" width="7.85546875" style="6" bestFit="1" customWidth="1"/>
    <col min="13328" max="13329" width="0" style="6" hidden="1" customWidth="1"/>
    <col min="13330" max="13330" width="7.85546875" style="6" bestFit="1" customWidth="1"/>
    <col min="13331" max="13332" width="0" style="6" hidden="1" customWidth="1"/>
    <col min="13333" max="13333" width="7.85546875" style="6" bestFit="1" customWidth="1"/>
    <col min="13334" max="13335" width="0" style="6" hidden="1" customWidth="1"/>
    <col min="13336" max="13336" width="7.85546875" style="6" bestFit="1" customWidth="1"/>
    <col min="13337" max="13338" width="0" style="6" hidden="1" customWidth="1"/>
    <col min="13339" max="13339" width="6.140625" style="6" bestFit="1" customWidth="1"/>
    <col min="13340" max="13340" width="7.85546875" style="6" bestFit="1" customWidth="1"/>
    <col min="13341" max="13341" width="8.140625" style="6" bestFit="1" customWidth="1"/>
    <col min="13342" max="13573" width="11.42578125" style="6"/>
    <col min="13574" max="13574" width="9.5703125" style="6" customWidth="1"/>
    <col min="13575" max="13575" width="0" style="6" hidden="1" customWidth="1"/>
    <col min="13576" max="13577" width="7.85546875" style="6" bestFit="1" customWidth="1"/>
    <col min="13578" max="13582" width="0" style="6" hidden="1" customWidth="1"/>
    <col min="13583" max="13583" width="7.85546875" style="6" bestFit="1" customWidth="1"/>
    <col min="13584" max="13585" width="0" style="6" hidden="1" customWidth="1"/>
    <col min="13586" max="13586" width="7.85546875" style="6" bestFit="1" customWidth="1"/>
    <col min="13587" max="13588" width="0" style="6" hidden="1" customWidth="1"/>
    <col min="13589" max="13589" width="7.85546875" style="6" bestFit="1" customWidth="1"/>
    <col min="13590" max="13591" width="0" style="6" hidden="1" customWidth="1"/>
    <col min="13592" max="13592" width="7.85546875" style="6" bestFit="1" customWidth="1"/>
    <col min="13593" max="13594" width="0" style="6" hidden="1" customWidth="1"/>
    <col min="13595" max="13595" width="6.140625" style="6" bestFit="1" customWidth="1"/>
    <col min="13596" max="13596" width="7.85546875" style="6" bestFit="1" customWidth="1"/>
    <col min="13597" max="13597" width="8.140625" style="6" bestFit="1" customWidth="1"/>
    <col min="13598" max="13829" width="11.42578125" style="6"/>
    <col min="13830" max="13830" width="9.5703125" style="6" customWidth="1"/>
    <col min="13831" max="13831" width="0" style="6" hidden="1" customWidth="1"/>
    <col min="13832" max="13833" width="7.85546875" style="6" bestFit="1" customWidth="1"/>
    <col min="13834" max="13838" width="0" style="6" hidden="1" customWidth="1"/>
    <col min="13839" max="13839" width="7.85546875" style="6" bestFit="1" customWidth="1"/>
    <col min="13840" max="13841" width="0" style="6" hidden="1" customWidth="1"/>
    <col min="13842" max="13842" width="7.85546875" style="6" bestFit="1" customWidth="1"/>
    <col min="13843" max="13844" width="0" style="6" hidden="1" customWidth="1"/>
    <col min="13845" max="13845" width="7.85546875" style="6" bestFit="1" customWidth="1"/>
    <col min="13846" max="13847" width="0" style="6" hidden="1" customWidth="1"/>
    <col min="13848" max="13848" width="7.85546875" style="6" bestFit="1" customWidth="1"/>
    <col min="13849" max="13850" width="0" style="6" hidden="1" customWidth="1"/>
    <col min="13851" max="13851" width="6.140625" style="6" bestFit="1" customWidth="1"/>
    <col min="13852" max="13852" width="7.85546875" style="6" bestFit="1" customWidth="1"/>
    <col min="13853" max="13853" width="8.140625" style="6" bestFit="1" customWidth="1"/>
    <col min="13854" max="14085" width="11.42578125" style="6"/>
    <col min="14086" max="14086" width="9.5703125" style="6" customWidth="1"/>
    <col min="14087" max="14087" width="0" style="6" hidden="1" customWidth="1"/>
    <col min="14088" max="14089" width="7.85546875" style="6" bestFit="1" customWidth="1"/>
    <col min="14090" max="14094" width="0" style="6" hidden="1" customWidth="1"/>
    <col min="14095" max="14095" width="7.85546875" style="6" bestFit="1" customWidth="1"/>
    <col min="14096" max="14097" width="0" style="6" hidden="1" customWidth="1"/>
    <col min="14098" max="14098" width="7.85546875" style="6" bestFit="1" customWidth="1"/>
    <col min="14099" max="14100" width="0" style="6" hidden="1" customWidth="1"/>
    <col min="14101" max="14101" width="7.85546875" style="6" bestFit="1" customWidth="1"/>
    <col min="14102" max="14103" width="0" style="6" hidden="1" customWidth="1"/>
    <col min="14104" max="14104" width="7.85546875" style="6" bestFit="1" customWidth="1"/>
    <col min="14105" max="14106" width="0" style="6" hidden="1" customWidth="1"/>
    <col min="14107" max="14107" width="6.140625" style="6" bestFit="1" customWidth="1"/>
    <col min="14108" max="14108" width="7.85546875" style="6" bestFit="1" customWidth="1"/>
    <col min="14109" max="14109" width="8.140625" style="6" bestFit="1" customWidth="1"/>
    <col min="14110" max="14341" width="11.42578125" style="6"/>
    <col min="14342" max="14342" width="9.5703125" style="6" customWidth="1"/>
    <col min="14343" max="14343" width="0" style="6" hidden="1" customWidth="1"/>
    <col min="14344" max="14345" width="7.85546875" style="6" bestFit="1" customWidth="1"/>
    <col min="14346" max="14350" width="0" style="6" hidden="1" customWidth="1"/>
    <col min="14351" max="14351" width="7.85546875" style="6" bestFit="1" customWidth="1"/>
    <col min="14352" max="14353" width="0" style="6" hidden="1" customWidth="1"/>
    <col min="14354" max="14354" width="7.85546875" style="6" bestFit="1" customWidth="1"/>
    <col min="14355" max="14356" width="0" style="6" hidden="1" customWidth="1"/>
    <col min="14357" max="14357" width="7.85546875" style="6" bestFit="1" customWidth="1"/>
    <col min="14358" max="14359" width="0" style="6" hidden="1" customWidth="1"/>
    <col min="14360" max="14360" width="7.85546875" style="6" bestFit="1" customWidth="1"/>
    <col min="14361" max="14362" width="0" style="6" hidden="1" customWidth="1"/>
    <col min="14363" max="14363" width="6.140625" style="6" bestFit="1" customWidth="1"/>
    <col min="14364" max="14364" width="7.85546875" style="6" bestFit="1" customWidth="1"/>
    <col min="14365" max="14365" width="8.140625" style="6" bestFit="1" customWidth="1"/>
    <col min="14366" max="14597" width="11.42578125" style="6"/>
    <col min="14598" max="14598" width="9.5703125" style="6" customWidth="1"/>
    <col min="14599" max="14599" width="0" style="6" hidden="1" customWidth="1"/>
    <col min="14600" max="14601" width="7.85546875" style="6" bestFit="1" customWidth="1"/>
    <col min="14602" max="14606" width="0" style="6" hidden="1" customWidth="1"/>
    <col min="14607" max="14607" width="7.85546875" style="6" bestFit="1" customWidth="1"/>
    <col min="14608" max="14609" width="0" style="6" hidden="1" customWidth="1"/>
    <col min="14610" max="14610" width="7.85546875" style="6" bestFit="1" customWidth="1"/>
    <col min="14611" max="14612" width="0" style="6" hidden="1" customWidth="1"/>
    <col min="14613" max="14613" width="7.85546875" style="6" bestFit="1" customWidth="1"/>
    <col min="14614" max="14615" width="0" style="6" hidden="1" customWidth="1"/>
    <col min="14616" max="14616" width="7.85546875" style="6" bestFit="1" customWidth="1"/>
    <col min="14617" max="14618" width="0" style="6" hidden="1" customWidth="1"/>
    <col min="14619" max="14619" width="6.140625" style="6" bestFit="1" customWidth="1"/>
    <col min="14620" max="14620" width="7.85546875" style="6" bestFit="1" customWidth="1"/>
    <col min="14621" max="14621" width="8.140625" style="6" bestFit="1" customWidth="1"/>
    <col min="14622" max="14853" width="11.42578125" style="6"/>
    <col min="14854" max="14854" width="9.5703125" style="6" customWidth="1"/>
    <col min="14855" max="14855" width="0" style="6" hidden="1" customWidth="1"/>
    <col min="14856" max="14857" width="7.85546875" style="6" bestFit="1" customWidth="1"/>
    <col min="14858" max="14862" width="0" style="6" hidden="1" customWidth="1"/>
    <col min="14863" max="14863" width="7.85546875" style="6" bestFit="1" customWidth="1"/>
    <col min="14864" max="14865" width="0" style="6" hidden="1" customWidth="1"/>
    <col min="14866" max="14866" width="7.85546875" style="6" bestFit="1" customWidth="1"/>
    <col min="14867" max="14868" width="0" style="6" hidden="1" customWidth="1"/>
    <col min="14869" max="14869" width="7.85546875" style="6" bestFit="1" customWidth="1"/>
    <col min="14870" max="14871" width="0" style="6" hidden="1" customWidth="1"/>
    <col min="14872" max="14872" width="7.85546875" style="6" bestFit="1" customWidth="1"/>
    <col min="14873" max="14874" width="0" style="6" hidden="1" customWidth="1"/>
    <col min="14875" max="14875" width="6.140625" style="6" bestFit="1" customWidth="1"/>
    <col min="14876" max="14876" width="7.85546875" style="6" bestFit="1" customWidth="1"/>
    <col min="14877" max="14877" width="8.140625" style="6" bestFit="1" customWidth="1"/>
    <col min="14878" max="15109" width="11.42578125" style="6"/>
    <col min="15110" max="15110" width="9.5703125" style="6" customWidth="1"/>
    <col min="15111" max="15111" width="0" style="6" hidden="1" customWidth="1"/>
    <col min="15112" max="15113" width="7.85546875" style="6" bestFit="1" customWidth="1"/>
    <col min="15114" max="15118" width="0" style="6" hidden="1" customWidth="1"/>
    <col min="15119" max="15119" width="7.85546875" style="6" bestFit="1" customWidth="1"/>
    <col min="15120" max="15121" width="0" style="6" hidden="1" customWidth="1"/>
    <col min="15122" max="15122" width="7.85546875" style="6" bestFit="1" customWidth="1"/>
    <col min="15123" max="15124" width="0" style="6" hidden="1" customWidth="1"/>
    <col min="15125" max="15125" width="7.85546875" style="6" bestFit="1" customWidth="1"/>
    <col min="15126" max="15127" width="0" style="6" hidden="1" customWidth="1"/>
    <col min="15128" max="15128" width="7.85546875" style="6" bestFit="1" customWidth="1"/>
    <col min="15129" max="15130" width="0" style="6" hidden="1" customWidth="1"/>
    <col min="15131" max="15131" width="6.140625" style="6" bestFit="1" customWidth="1"/>
    <col min="15132" max="15132" width="7.85546875" style="6" bestFit="1" customWidth="1"/>
    <col min="15133" max="15133" width="8.140625" style="6" bestFit="1" customWidth="1"/>
    <col min="15134" max="15365" width="11.42578125" style="6"/>
    <col min="15366" max="15366" width="9.5703125" style="6" customWidth="1"/>
    <col min="15367" max="15367" width="0" style="6" hidden="1" customWidth="1"/>
    <col min="15368" max="15369" width="7.85546875" style="6" bestFit="1" customWidth="1"/>
    <col min="15370" max="15374" width="0" style="6" hidden="1" customWidth="1"/>
    <col min="15375" max="15375" width="7.85546875" style="6" bestFit="1" customWidth="1"/>
    <col min="15376" max="15377" width="0" style="6" hidden="1" customWidth="1"/>
    <col min="15378" max="15378" width="7.85546875" style="6" bestFit="1" customWidth="1"/>
    <col min="15379" max="15380" width="0" style="6" hidden="1" customWidth="1"/>
    <col min="15381" max="15381" width="7.85546875" style="6" bestFit="1" customWidth="1"/>
    <col min="15382" max="15383" width="0" style="6" hidden="1" customWidth="1"/>
    <col min="15384" max="15384" width="7.85546875" style="6" bestFit="1" customWidth="1"/>
    <col min="15385" max="15386" width="0" style="6" hidden="1" customWidth="1"/>
    <col min="15387" max="15387" width="6.140625" style="6" bestFit="1" customWidth="1"/>
    <col min="15388" max="15388" width="7.85546875" style="6" bestFit="1" customWidth="1"/>
    <col min="15389" max="15389" width="8.140625" style="6" bestFit="1" customWidth="1"/>
    <col min="15390" max="15621" width="11.42578125" style="6"/>
    <col min="15622" max="15622" width="9.5703125" style="6" customWidth="1"/>
    <col min="15623" max="15623" width="0" style="6" hidden="1" customWidth="1"/>
    <col min="15624" max="15625" width="7.85546875" style="6" bestFit="1" customWidth="1"/>
    <col min="15626" max="15630" width="0" style="6" hidden="1" customWidth="1"/>
    <col min="15631" max="15631" width="7.85546875" style="6" bestFit="1" customWidth="1"/>
    <col min="15632" max="15633" width="0" style="6" hidden="1" customWidth="1"/>
    <col min="15634" max="15634" width="7.85546875" style="6" bestFit="1" customWidth="1"/>
    <col min="15635" max="15636" width="0" style="6" hidden="1" customWidth="1"/>
    <col min="15637" max="15637" width="7.85546875" style="6" bestFit="1" customWidth="1"/>
    <col min="15638" max="15639" width="0" style="6" hidden="1" customWidth="1"/>
    <col min="15640" max="15640" width="7.85546875" style="6" bestFit="1" customWidth="1"/>
    <col min="15641" max="15642" width="0" style="6" hidden="1" customWidth="1"/>
    <col min="15643" max="15643" width="6.140625" style="6" bestFit="1" customWidth="1"/>
    <col min="15644" max="15644" width="7.85546875" style="6" bestFit="1" customWidth="1"/>
    <col min="15645" max="15645" width="8.140625" style="6" bestFit="1" customWidth="1"/>
    <col min="15646" max="15877" width="11.42578125" style="6"/>
    <col min="15878" max="15878" width="9.5703125" style="6" customWidth="1"/>
    <col min="15879" max="15879" width="0" style="6" hidden="1" customWidth="1"/>
    <col min="15880" max="15881" width="7.85546875" style="6" bestFit="1" customWidth="1"/>
    <col min="15882" max="15886" width="0" style="6" hidden="1" customWidth="1"/>
    <col min="15887" max="15887" width="7.85546875" style="6" bestFit="1" customWidth="1"/>
    <col min="15888" max="15889" width="0" style="6" hidden="1" customWidth="1"/>
    <col min="15890" max="15890" width="7.85546875" style="6" bestFit="1" customWidth="1"/>
    <col min="15891" max="15892" width="0" style="6" hidden="1" customWidth="1"/>
    <col min="15893" max="15893" width="7.85546875" style="6" bestFit="1" customWidth="1"/>
    <col min="15894" max="15895" width="0" style="6" hidden="1" customWidth="1"/>
    <col min="15896" max="15896" width="7.85546875" style="6" bestFit="1" customWidth="1"/>
    <col min="15897" max="15898" width="0" style="6" hidden="1" customWidth="1"/>
    <col min="15899" max="15899" width="6.140625" style="6" bestFit="1" customWidth="1"/>
    <col min="15900" max="15900" width="7.85546875" style="6" bestFit="1" customWidth="1"/>
    <col min="15901" max="15901" width="8.140625" style="6" bestFit="1" customWidth="1"/>
    <col min="15902" max="16133" width="11.42578125" style="6"/>
    <col min="16134" max="16134" width="9.5703125" style="6" customWidth="1"/>
    <col min="16135" max="16135" width="0" style="6" hidden="1" customWidth="1"/>
    <col min="16136" max="16137" width="7.85546875" style="6" bestFit="1" customWidth="1"/>
    <col min="16138" max="16142" width="0" style="6" hidden="1" customWidth="1"/>
    <col min="16143" max="16143" width="7.85546875" style="6" bestFit="1" customWidth="1"/>
    <col min="16144" max="16145" width="0" style="6" hidden="1" customWidth="1"/>
    <col min="16146" max="16146" width="7.85546875" style="6" bestFit="1" customWidth="1"/>
    <col min="16147" max="16148" width="0" style="6" hidden="1" customWidth="1"/>
    <col min="16149" max="16149" width="7.85546875" style="6" bestFit="1" customWidth="1"/>
    <col min="16150" max="16151" width="0" style="6" hidden="1" customWidth="1"/>
    <col min="16152" max="16152" width="7.85546875" style="6" bestFit="1" customWidth="1"/>
    <col min="16153" max="16154" width="0" style="6" hidden="1" customWidth="1"/>
    <col min="16155" max="16155" width="6.140625" style="6" bestFit="1" customWidth="1"/>
    <col min="16156" max="16156" width="7.85546875" style="6" bestFit="1" customWidth="1"/>
    <col min="16157" max="16157" width="8.140625" style="6" bestFit="1" customWidth="1"/>
    <col min="16158" max="16384" width="11.42578125" style="6"/>
  </cols>
  <sheetData>
    <row r="1" spans="1:35" s="2" customFormat="1" ht="21.95" customHeight="1">
      <c r="A1" s="58" t="str">
        <f>CONCATENATE(Inhalt_K7!B36,"   ",Inhalt_K7!C36)</f>
        <v>707   Entwicklung der Schwerbehinderten 1999 - 2023 nach Altersgruppen</v>
      </c>
      <c r="B1" s="59"/>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449"/>
      <c r="AH1" s="449"/>
    </row>
    <row r="2" spans="1:35" s="10" customFormat="1" ht="6" customHeight="1">
      <c r="A2" s="325"/>
      <c r="B2" s="326"/>
      <c r="C2" s="327"/>
      <c r="D2" s="327"/>
      <c r="E2" s="327"/>
      <c r="F2" s="327"/>
      <c r="G2" s="327"/>
      <c r="H2" s="327"/>
      <c r="I2" s="327"/>
      <c r="J2" s="327"/>
      <c r="K2" s="327"/>
      <c r="L2" s="327"/>
      <c r="M2" s="327"/>
      <c r="N2" s="327"/>
      <c r="O2" s="327"/>
      <c r="P2" s="327"/>
      <c r="Q2" s="327"/>
      <c r="R2" s="327"/>
      <c r="S2" s="326"/>
      <c r="T2" s="326"/>
      <c r="U2" s="326"/>
      <c r="V2" s="326"/>
      <c r="W2" s="326"/>
      <c r="X2" s="326"/>
      <c r="Y2" s="326"/>
      <c r="Z2" s="326"/>
      <c r="AA2" s="326"/>
      <c r="AB2" s="326"/>
      <c r="AC2" s="326"/>
      <c r="AD2" s="326"/>
      <c r="AE2" s="326"/>
      <c r="AF2" s="326"/>
      <c r="AG2" s="427"/>
      <c r="AH2" s="427"/>
      <c r="AI2" s="14"/>
    </row>
    <row r="3" spans="1:35" s="11" customFormat="1" ht="18" customHeight="1">
      <c r="A3" s="611" t="s">
        <v>640</v>
      </c>
      <c r="B3" s="348">
        <v>1999</v>
      </c>
      <c r="C3" s="348">
        <v>2001</v>
      </c>
      <c r="D3" s="636">
        <v>2003</v>
      </c>
      <c r="E3" s="637"/>
      <c r="F3" s="637"/>
      <c r="G3" s="636">
        <v>2007</v>
      </c>
      <c r="H3" s="637"/>
      <c r="I3" s="637"/>
      <c r="J3" s="636">
        <v>2009</v>
      </c>
      <c r="K3" s="637"/>
      <c r="L3" s="637"/>
      <c r="M3" s="636">
        <v>2011</v>
      </c>
      <c r="N3" s="637"/>
      <c r="O3" s="637"/>
      <c r="P3" s="636">
        <v>2013</v>
      </c>
      <c r="Q3" s="637"/>
      <c r="R3" s="637"/>
      <c r="S3" s="636">
        <v>2015</v>
      </c>
      <c r="T3" s="637"/>
      <c r="U3" s="637"/>
      <c r="V3" s="636">
        <v>2017</v>
      </c>
      <c r="W3" s="637"/>
      <c r="X3" s="638"/>
      <c r="Y3" s="636">
        <v>2019</v>
      </c>
      <c r="Z3" s="638"/>
      <c r="AA3" s="636">
        <v>2021</v>
      </c>
      <c r="AB3" s="637"/>
      <c r="AC3" s="637"/>
      <c r="AD3" s="636">
        <v>2023</v>
      </c>
      <c r="AE3" s="637"/>
      <c r="AF3" s="637"/>
      <c r="AG3" s="428"/>
      <c r="AH3" s="428"/>
      <c r="AI3" s="15"/>
    </row>
    <row r="4" spans="1:35" s="11" customFormat="1" ht="45" customHeight="1">
      <c r="A4" s="612"/>
      <c r="B4" s="522" t="s">
        <v>423</v>
      </c>
      <c r="C4" s="350" t="s">
        <v>67</v>
      </c>
      <c r="D4" s="350" t="s">
        <v>67</v>
      </c>
      <c r="E4" s="350" t="s">
        <v>270</v>
      </c>
      <c r="F4" s="349" t="s">
        <v>271</v>
      </c>
      <c r="G4" s="350" t="s">
        <v>67</v>
      </c>
      <c r="H4" s="350" t="s">
        <v>270</v>
      </c>
      <c r="I4" s="349" t="s">
        <v>271</v>
      </c>
      <c r="J4" s="351" t="s">
        <v>489</v>
      </c>
      <c r="K4" s="350" t="s">
        <v>270</v>
      </c>
      <c r="L4" s="349" t="s">
        <v>607</v>
      </c>
      <c r="M4" s="350" t="s">
        <v>67</v>
      </c>
      <c r="N4" s="350" t="s">
        <v>270</v>
      </c>
      <c r="O4" s="349" t="s">
        <v>271</v>
      </c>
      <c r="P4" s="350" t="s">
        <v>67</v>
      </c>
      <c r="Q4" s="350" t="s">
        <v>270</v>
      </c>
      <c r="R4" s="349" t="s">
        <v>272</v>
      </c>
      <c r="S4" s="351" t="s">
        <v>489</v>
      </c>
      <c r="T4" s="350" t="s">
        <v>270</v>
      </c>
      <c r="U4" s="349" t="s">
        <v>607</v>
      </c>
      <c r="V4" s="351" t="s">
        <v>489</v>
      </c>
      <c r="W4" s="350" t="s">
        <v>270</v>
      </c>
      <c r="X4" s="349" t="s">
        <v>607</v>
      </c>
      <c r="Y4" s="351" t="s">
        <v>489</v>
      </c>
      <c r="Z4" s="349" t="s">
        <v>607</v>
      </c>
      <c r="AA4" s="351" t="s">
        <v>489</v>
      </c>
      <c r="AB4" s="350" t="s">
        <v>270</v>
      </c>
      <c r="AC4" s="349" t="s">
        <v>607</v>
      </c>
      <c r="AD4" s="404" t="s">
        <v>489</v>
      </c>
      <c r="AE4" s="403" t="s">
        <v>270</v>
      </c>
      <c r="AF4" s="401" t="s">
        <v>607</v>
      </c>
      <c r="AG4" s="523" t="s">
        <v>273</v>
      </c>
      <c r="AH4" s="523"/>
      <c r="AI4" s="16"/>
    </row>
    <row r="5" spans="1:35" ht="17.25" customHeight="1">
      <c r="A5" s="392" t="s">
        <v>274</v>
      </c>
      <c r="B5" s="543">
        <v>40</v>
      </c>
      <c r="C5" s="543">
        <v>41</v>
      </c>
      <c r="D5" s="543">
        <v>45</v>
      </c>
      <c r="E5" s="543">
        <v>15</v>
      </c>
      <c r="F5" s="543">
        <f>E5/D5*100</f>
        <v>33.333333333333329</v>
      </c>
      <c r="G5" s="543">
        <v>36</v>
      </c>
      <c r="H5" s="543">
        <v>18</v>
      </c>
      <c r="I5" s="543">
        <f>H5/G5*100</f>
        <v>50</v>
      </c>
      <c r="J5" s="543">
        <v>38</v>
      </c>
      <c r="K5" s="333">
        <v>17</v>
      </c>
      <c r="L5" s="544">
        <f>K5/J5*100</f>
        <v>44.736842105263158</v>
      </c>
      <c r="M5" s="333">
        <v>40</v>
      </c>
      <c r="N5" s="333">
        <v>15</v>
      </c>
      <c r="O5" s="544">
        <f>N5/M5*100</f>
        <v>37.5</v>
      </c>
      <c r="P5" s="333">
        <v>37</v>
      </c>
      <c r="Q5" s="333">
        <v>15</v>
      </c>
      <c r="R5" s="544">
        <f>Q5/P5*100</f>
        <v>40.54054054054054</v>
      </c>
      <c r="S5" s="545">
        <v>39</v>
      </c>
      <c r="T5" s="546">
        <v>21</v>
      </c>
      <c r="U5" s="544">
        <f>T5/S5*100</f>
        <v>53.846153846153847</v>
      </c>
      <c r="V5" s="547">
        <v>34</v>
      </c>
      <c r="W5" s="548">
        <v>14</v>
      </c>
      <c r="X5" s="549">
        <v>41.17647058823529</v>
      </c>
      <c r="Y5" s="543">
        <v>47</v>
      </c>
      <c r="Z5" s="549">
        <v>44.680851063829785</v>
      </c>
      <c r="AA5" s="547">
        <v>40</v>
      </c>
      <c r="AB5" s="543" t="s">
        <v>440</v>
      </c>
      <c r="AC5" s="544">
        <v>37.5</v>
      </c>
      <c r="AD5" s="543">
        <v>47</v>
      </c>
      <c r="AE5" s="543">
        <v>20</v>
      </c>
      <c r="AF5" s="544">
        <v>46.341463414634148</v>
      </c>
      <c r="AG5" s="523" t="s">
        <v>275</v>
      </c>
      <c r="AH5" s="523"/>
      <c r="AI5" s="16"/>
    </row>
    <row r="6" spans="1:35" ht="12.75" customHeight="1">
      <c r="A6" s="393" t="s">
        <v>478</v>
      </c>
      <c r="B6" s="543">
        <v>43</v>
      </c>
      <c r="C6" s="543">
        <v>45</v>
      </c>
      <c r="D6" s="543">
        <v>36</v>
      </c>
      <c r="E6" s="543">
        <v>16</v>
      </c>
      <c r="F6" s="543">
        <f t="shared" ref="F6:F17" si="0">E6/D6*100</f>
        <v>44.444444444444443</v>
      </c>
      <c r="G6" s="543">
        <v>41</v>
      </c>
      <c r="H6" s="543">
        <v>16</v>
      </c>
      <c r="I6" s="543">
        <f t="shared" ref="I6:I17" si="1">H6/G6*100</f>
        <v>39.024390243902438</v>
      </c>
      <c r="J6" s="543">
        <v>37</v>
      </c>
      <c r="K6" s="333">
        <v>19</v>
      </c>
      <c r="L6" s="544">
        <f t="shared" ref="L6:L17" si="2">K6/J6*100</f>
        <v>51.351351351351347</v>
      </c>
      <c r="M6" s="333">
        <v>40</v>
      </c>
      <c r="N6" s="333">
        <v>14</v>
      </c>
      <c r="O6" s="544">
        <f t="shared" ref="O6:O16" si="3">N6/M6*100</f>
        <v>35</v>
      </c>
      <c r="P6" s="333">
        <v>39</v>
      </c>
      <c r="Q6" s="333">
        <v>12</v>
      </c>
      <c r="R6" s="544">
        <f t="shared" ref="R6:R16" si="4">Q6/P6*100</f>
        <v>30.76923076923077</v>
      </c>
      <c r="S6" s="550">
        <v>44</v>
      </c>
      <c r="T6" s="333">
        <v>17</v>
      </c>
      <c r="U6" s="544">
        <f t="shared" ref="U6:U16" si="5">T6/S6*100</f>
        <v>38.636363636363633</v>
      </c>
      <c r="V6" s="543">
        <v>57</v>
      </c>
      <c r="W6" s="551">
        <v>23</v>
      </c>
      <c r="X6" s="552">
        <v>40.350877192982452</v>
      </c>
      <c r="Y6" s="543">
        <v>58</v>
      </c>
      <c r="Z6" s="552">
        <v>34.482758620689658</v>
      </c>
      <c r="AA6" s="543">
        <v>63</v>
      </c>
      <c r="AB6" s="543" t="s">
        <v>440</v>
      </c>
      <c r="AC6" s="544">
        <v>34.920634920634917</v>
      </c>
      <c r="AD6" s="543">
        <v>68</v>
      </c>
      <c r="AE6" s="543">
        <v>27</v>
      </c>
      <c r="AF6" s="544">
        <v>40.677966101694921</v>
      </c>
      <c r="AG6" s="332"/>
      <c r="AH6" s="524"/>
      <c r="AI6" s="17"/>
    </row>
    <row r="7" spans="1:35" ht="12.75" customHeight="1">
      <c r="A7" s="393" t="s">
        <v>479</v>
      </c>
      <c r="B7" s="543">
        <v>276</v>
      </c>
      <c r="C7" s="543">
        <v>301</v>
      </c>
      <c r="D7" s="543">
        <v>292</v>
      </c>
      <c r="E7" s="543">
        <v>115</v>
      </c>
      <c r="F7" s="543">
        <f t="shared" si="0"/>
        <v>39.38356164383562</v>
      </c>
      <c r="G7" s="543">
        <v>303</v>
      </c>
      <c r="H7" s="543">
        <v>113</v>
      </c>
      <c r="I7" s="543">
        <f t="shared" si="1"/>
        <v>37.293729372937293</v>
      </c>
      <c r="J7" s="543">
        <v>305</v>
      </c>
      <c r="K7" s="333">
        <v>111</v>
      </c>
      <c r="L7" s="544">
        <f t="shared" si="2"/>
        <v>36.393442622950822</v>
      </c>
      <c r="M7" s="333">
        <v>299</v>
      </c>
      <c r="N7" s="333">
        <v>119</v>
      </c>
      <c r="O7" s="544">
        <f t="shared" si="3"/>
        <v>39.799331103678931</v>
      </c>
      <c r="P7" s="333">
        <v>323</v>
      </c>
      <c r="Q7" s="333">
        <v>122</v>
      </c>
      <c r="R7" s="544">
        <f t="shared" si="4"/>
        <v>37.770897832817333</v>
      </c>
      <c r="S7" s="550">
        <v>346</v>
      </c>
      <c r="T7" s="333">
        <v>132</v>
      </c>
      <c r="U7" s="544">
        <f t="shared" si="5"/>
        <v>38.150289017341038</v>
      </c>
      <c r="V7" s="543">
        <v>377</v>
      </c>
      <c r="W7" s="551">
        <v>130</v>
      </c>
      <c r="X7" s="552">
        <v>34.482758620689658</v>
      </c>
      <c r="Y7" s="543">
        <v>422</v>
      </c>
      <c r="Z7" s="552">
        <v>31.516587677725116</v>
      </c>
      <c r="AA7" s="543">
        <v>414</v>
      </c>
      <c r="AB7" s="543" t="s">
        <v>440</v>
      </c>
      <c r="AC7" s="544">
        <v>30.676328502415455</v>
      </c>
      <c r="AD7" s="543">
        <v>461</v>
      </c>
      <c r="AE7" s="543">
        <v>148</v>
      </c>
      <c r="AF7" s="544">
        <v>32.178217821782177</v>
      </c>
      <c r="AG7" s="332"/>
      <c r="AH7" s="525"/>
      <c r="AI7" s="17"/>
    </row>
    <row r="8" spans="1:35" ht="12.75" customHeight="1">
      <c r="A8" s="393" t="s">
        <v>480</v>
      </c>
      <c r="B8" s="543">
        <v>105</v>
      </c>
      <c r="C8" s="543">
        <v>106</v>
      </c>
      <c r="D8" s="543">
        <v>116</v>
      </c>
      <c r="E8" s="543">
        <v>50</v>
      </c>
      <c r="F8" s="543">
        <f t="shared" si="0"/>
        <v>43.103448275862064</v>
      </c>
      <c r="G8" s="543">
        <v>128</v>
      </c>
      <c r="H8" s="543">
        <v>54</v>
      </c>
      <c r="I8" s="543">
        <f t="shared" si="1"/>
        <v>42.1875</v>
      </c>
      <c r="J8" s="543">
        <v>141</v>
      </c>
      <c r="K8" s="333">
        <v>56</v>
      </c>
      <c r="L8" s="544">
        <f t="shared" si="2"/>
        <v>39.716312056737593</v>
      </c>
      <c r="M8" s="333">
        <v>137</v>
      </c>
      <c r="N8" s="333">
        <v>50</v>
      </c>
      <c r="O8" s="544">
        <f t="shared" si="3"/>
        <v>36.496350364963504</v>
      </c>
      <c r="P8" s="333">
        <v>119</v>
      </c>
      <c r="Q8" s="333">
        <v>48</v>
      </c>
      <c r="R8" s="544">
        <f t="shared" si="4"/>
        <v>40.336134453781511</v>
      </c>
      <c r="S8" s="550">
        <v>138</v>
      </c>
      <c r="T8" s="333">
        <v>54</v>
      </c>
      <c r="U8" s="544">
        <f t="shared" si="5"/>
        <v>39.130434782608695</v>
      </c>
      <c r="V8" s="543">
        <v>148</v>
      </c>
      <c r="W8" s="551">
        <v>55</v>
      </c>
      <c r="X8" s="552">
        <v>37.162162162162161</v>
      </c>
      <c r="Y8" s="543">
        <v>154</v>
      </c>
      <c r="Z8" s="552">
        <v>40.259740259740262</v>
      </c>
      <c r="AA8" s="543">
        <v>163</v>
      </c>
      <c r="AB8" s="543" t="s">
        <v>440</v>
      </c>
      <c r="AC8" s="544">
        <v>36.809815950920246</v>
      </c>
      <c r="AD8" s="543">
        <v>176</v>
      </c>
      <c r="AE8" s="543">
        <v>57</v>
      </c>
      <c r="AF8" s="544">
        <v>30.864197530864196</v>
      </c>
      <c r="AG8" s="332" t="s">
        <v>651</v>
      </c>
      <c r="AH8" s="525"/>
      <c r="AI8" s="17"/>
    </row>
    <row r="9" spans="1:35" ht="12.75" customHeight="1">
      <c r="A9" s="393" t="s">
        <v>481</v>
      </c>
      <c r="B9" s="543">
        <v>311</v>
      </c>
      <c r="C9" s="543">
        <v>314</v>
      </c>
      <c r="D9" s="543">
        <v>315</v>
      </c>
      <c r="E9" s="543">
        <v>141</v>
      </c>
      <c r="F9" s="543">
        <f t="shared" si="0"/>
        <v>44.761904761904766</v>
      </c>
      <c r="G9" s="543">
        <v>317</v>
      </c>
      <c r="H9" s="543">
        <v>146</v>
      </c>
      <c r="I9" s="543">
        <f t="shared" si="1"/>
        <v>46.056782334384863</v>
      </c>
      <c r="J9" s="543">
        <v>348</v>
      </c>
      <c r="K9" s="333">
        <v>165</v>
      </c>
      <c r="L9" s="544">
        <f t="shared" si="2"/>
        <v>47.413793103448278</v>
      </c>
      <c r="M9" s="333">
        <v>373</v>
      </c>
      <c r="N9" s="333">
        <v>157</v>
      </c>
      <c r="O9" s="544">
        <f t="shared" si="3"/>
        <v>42.091152815013402</v>
      </c>
      <c r="P9" s="333">
        <v>416</v>
      </c>
      <c r="Q9" s="333">
        <v>177</v>
      </c>
      <c r="R9" s="544">
        <f t="shared" si="4"/>
        <v>42.54807692307692</v>
      </c>
      <c r="S9" s="550">
        <v>400</v>
      </c>
      <c r="T9" s="333">
        <v>158</v>
      </c>
      <c r="U9" s="544">
        <f t="shared" si="5"/>
        <v>39.5</v>
      </c>
      <c r="V9" s="543">
        <v>399</v>
      </c>
      <c r="W9" s="551">
        <v>161</v>
      </c>
      <c r="X9" s="552">
        <v>40.350877192982452</v>
      </c>
      <c r="Y9" s="543">
        <v>445</v>
      </c>
      <c r="Z9" s="552">
        <v>42.921348314606746</v>
      </c>
      <c r="AA9" s="543">
        <v>437</v>
      </c>
      <c r="AB9" s="543" t="s">
        <v>440</v>
      </c>
      <c r="AC9" s="544">
        <v>45.308924485125857</v>
      </c>
      <c r="AD9" s="543">
        <v>471</v>
      </c>
      <c r="AE9" s="543">
        <v>196</v>
      </c>
      <c r="AF9" s="544">
        <v>41.435185185185183</v>
      </c>
      <c r="AG9" s="332">
        <f>SUM(AA5:AA8)/$AA$17*100</f>
        <v>2.8178352395159956</v>
      </c>
      <c r="AH9" s="526" t="s">
        <v>71</v>
      </c>
      <c r="AI9" s="17"/>
    </row>
    <row r="10" spans="1:35" ht="17.25" customHeight="1">
      <c r="A10" s="393" t="s">
        <v>482</v>
      </c>
      <c r="B10" s="543">
        <v>867</v>
      </c>
      <c r="C10" s="543">
        <v>800</v>
      </c>
      <c r="D10" s="543">
        <v>757</v>
      </c>
      <c r="E10" s="543">
        <v>345</v>
      </c>
      <c r="F10" s="543">
        <f t="shared" si="0"/>
        <v>45.574636723910174</v>
      </c>
      <c r="G10" s="543">
        <v>691</v>
      </c>
      <c r="H10" s="543">
        <v>309</v>
      </c>
      <c r="I10" s="543">
        <f t="shared" si="1"/>
        <v>44.717800289435601</v>
      </c>
      <c r="J10" s="543">
        <v>712</v>
      </c>
      <c r="K10" s="333">
        <v>334</v>
      </c>
      <c r="L10" s="544">
        <f t="shared" si="2"/>
        <v>46.91011235955056</v>
      </c>
      <c r="M10" s="333">
        <v>746</v>
      </c>
      <c r="N10" s="333">
        <v>352</v>
      </c>
      <c r="O10" s="544">
        <f t="shared" si="3"/>
        <v>47.184986595174259</v>
      </c>
      <c r="P10" s="333">
        <v>758</v>
      </c>
      <c r="Q10" s="333">
        <v>360</v>
      </c>
      <c r="R10" s="544">
        <f t="shared" si="4"/>
        <v>47.493403693931398</v>
      </c>
      <c r="S10" s="550">
        <v>797</v>
      </c>
      <c r="T10" s="333">
        <v>376</v>
      </c>
      <c r="U10" s="544">
        <f t="shared" si="5"/>
        <v>47.176913425345049</v>
      </c>
      <c r="V10" s="543">
        <v>828</v>
      </c>
      <c r="W10" s="551">
        <v>390</v>
      </c>
      <c r="X10" s="552">
        <v>47.10144927536232</v>
      </c>
      <c r="Y10" s="543">
        <v>872</v>
      </c>
      <c r="Z10" s="552">
        <v>43.577981651376149</v>
      </c>
      <c r="AA10" s="543">
        <v>863</v>
      </c>
      <c r="AB10" s="543" t="s">
        <v>440</v>
      </c>
      <c r="AC10" s="544">
        <v>43.453070683661643</v>
      </c>
      <c r="AD10" s="543">
        <v>902</v>
      </c>
      <c r="AE10" s="543">
        <v>412</v>
      </c>
      <c r="AF10" s="544">
        <v>46.787878787878789</v>
      </c>
      <c r="AG10" s="332">
        <f>SUM(AA9)/$AA$17*100</f>
        <v>1.8108735289242499</v>
      </c>
      <c r="AH10" s="525" t="str">
        <f>A9</f>
        <v>18 - 24</v>
      </c>
      <c r="AI10" s="17"/>
    </row>
    <row r="11" spans="1:35" ht="12.75" customHeight="1">
      <c r="A11" s="393" t="s">
        <v>483</v>
      </c>
      <c r="B11" s="543">
        <v>1369</v>
      </c>
      <c r="C11" s="543">
        <v>1460</v>
      </c>
      <c r="D11" s="543">
        <v>1574</v>
      </c>
      <c r="E11" s="543">
        <v>718</v>
      </c>
      <c r="F11" s="543">
        <f t="shared" si="0"/>
        <v>45.616264294790341</v>
      </c>
      <c r="G11" s="543">
        <v>1490</v>
      </c>
      <c r="H11" s="543">
        <v>745</v>
      </c>
      <c r="I11" s="543">
        <f t="shared" si="1"/>
        <v>50</v>
      </c>
      <c r="J11" s="543">
        <v>1388</v>
      </c>
      <c r="K11" s="333">
        <v>704</v>
      </c>
      <c r="L11" s="544">
        <f t="shared" si="2"/>
        <v>50.720461095100866</v>
      </c>
      <c r="M11" s="333">
        <v>1294</v>
      </c>
      <c r="N11" s="333">
        <v>662</v>
      </c>
      <c r="O11" s="544">
        <f t="shared" si="3"/>
        <v>51.15919629057187</v>
      </c>
      <c r="P11" s="333">
        <v>1178</v>
      </c>
      <c r="Q11" s="333">
        <v>610</v>
      </c>
      <c r="R11" s="544">
        <f t="shared" si="4"/>
        <v>51.782682512733444</v>
      </c>
      <c r="S11" s="550">
        <v>1128</v>
      </c>
      <c r="T11" s="333">
        <v>567</v>
      </c>
      <c r="U11" s="544">
        <f t="shared" si="5"/>
        <v>50.265957446808507</v>
      </c>
      <c r="V11" s="543">
        <v>1108</v>
      </c>
      <c r="W11" s="551">
        <v>561</v>
      </c>
      <c r="X11" s="552">
        <v>50.631768953068587</v>
      </c>
      <c r="Y11" s="543">
        <v>1120</v>
      </c>
      <c r="Z11" s="552">
        <v>52.678571428571431</v>
      </c>
      <c r="AA11" s="543">
        <v>1100</v>
      </c>
      <c r="AB11" s="543" t="s">
        <v>440</v>
      </c>
      <c r="AC11" s="544">
        <v>50.727272727272734</v>
      </c>
      <c r="AD11" s="543">
        <v>1131</v>
      </c>
      <c r="AE11" s="543">
        <v>571</v>
      </c>
      <c r="AF11" s="544">
        <v>51.356589147286826</v>
      </c>
      <c r="AG11" s="332">
        <f t="shared" ref="AG11:AG17" si="6">SUM(AA10)/$AA$17*100</f>
        <v>3.5761644289739762</v>
      </c>
      <c r="AH11" s="525" t="str">
        <f t="shared" ref="AH11:AH17" si="7">A10</f>
        <v>25 - 34</v>
      </c>
      <c r="AI11" s="17"/>
    </row>
    <row r="12" spans="1:35" ht="12.75" customHeight="1">
      <c r="A12" s="393" t="s">
        <v>484</v>
      </c>
      <c r="B12" s="543">
        <v>2122</v>
      </c>
      <c r="C12" s="543">
        <v>2220</v>
      </c>
      <c r="D12" s="543">
        <v>2345</v>
      </c>
      <c r="E12" s="543">
        <v>1151</v>
      </c>
      <c r="F12" s="543">
        <f t="shared" si="0"/>
        <v>49.083155650319831</v>
      </c>
      <c r="G12" s="543">
        <v>2402</v>
      </c>
      <c r="H12" s="543">
        <v>1166</v>
      </c>
      <c r="I12" s="543">
        <f t="shared" si="1"/>
        <v>48.542880932556201</v>
      </c>
      <c r="J12" s="543">
        <v>2568</v>
      </c>
      <c r="K12" s="333">
        <v>1254</v>
      </c>
      <c r="L12" s="544">
        <f t="shared" si="2"/>
        <v>48.831775700934585</v>
      </c>
      <c r="M12" s="333">
        <v>2697</v>
      </c>
      <c r="N12" s="333">
        <v>1361</v>
      </c>
      <c r="O12" s="544">
        <f t="shared" si="3"/>
        <v>50.463477938450133</v>
      </c>
      <c r="P12" s="333">
        <v>2856</v>
      </c>
      <c r="Q12" s="333">
        <v>1453</v>
      </c>
      <c r="R12" s="544">
        <f t="shared" si="4"/>
        <v>50.875350140056021</v>
      </c>
      <c r="S12" s="550">
        <v>2813</v>
      </c>
      <c r="T12" s="333">
        <v>1471</v>
      </c>
      <c r="U12" s="544">
        <f t="shared" si="5"/>
        <v>52.292925702097406</v>
      </c>
      <c r="V12" s="543">
        <v>2661</v>
      </c>
      <c r="W12" s="551">
        <v>1417</v>
      </c>
      <c r="X12" s="552">
        <v>53.250657647500944</v>
      </c>
      <c r="Y12" s="543">
        <v>2466</v>
      </c>
      <c r="Z12" s="552">
        <v>54.663422546634223</v>
      </c>
      <c r="AA12" s="543">
        <v>2149</v>
      </c>
      <c r="AB12" s="543" t="s">
        <v>440</v>
      </c>
      <c r="AC12" s="544">
        <v>54.955793392275474</v>
      </c>
      <c r="AD12" s="543">
        <v>2017</v>
      </c>
      <c r="AE12" s="543">
        <v>1136</v>
      </c>
      <c r="AF12" s="544">
        <v>56.742179072276159</v>
      </c>
      <c r="AG12" s="332">
        <f t="shared" si="6"/>
        <v>4.5582628874523454</v>
      </c>
      <c r="AH12" s="525" t="str">
        <f t="shared" si="7"/>
        <v>35 - 44</v>
      </c>
      <c r="AI12" s="17"/>
    </row>
    <row r="13" spans="1:35" ht="12.75" customHeight="1">
      <c r="A13" s="393" t="s">
        <v>485</v>
      </c>
      <c r="B13" s="543">
        <v>2265</v>
      </c>
      <c r="C13" s="543">
        <v>1995</v>
      </c>
      <c r="D13" s="543">
        <v>1978</v>
      </c>
      <c r="E13" s="543">
        <v>906</v>
      </c>
      <c r="F13" s="543">
        <f t="shared" si="0"/>
        <v>45.803842264914053</v>
      </c>
      <c r="G13" s="543">
        <v>1882</v>
      </c>
      <c r="H13" s="543">
        <v>948</v>
      </c>
      <c r="I13" s="543">
        <f t="shared" si="1"/>
        <v>50.371944739638685</v>
      </c>
      <c r="J13" s="543">
        <v>1823</v>
      </c>
      <c r="K13" s="333">
        <v>1028</v>
      </c>
      <c r="L13" s="544">
        <f t="shared" si="2"/>
        <v>56.390565002742733</v>
      </c>
      <c r="M13" s="333">
        <v>1824</v>
      </c>
      <c r="N13" s="333">
        <v>934</v>
      </c>
      <c r="O13" s="544">
        <f t="shared" si="3"/>
        <v>51.206140350877192</v>
      </c>
      <c r="P13" s="333">
        <v>1897</v>
      </c>
      <c r="Q13" s="333">
        <v>990</v>
      </c>
      <c r="R13" s="544">
        <f t="shared" si="4"/>
        <v>52.187664733790193</v>
      </c>
      <c r="S13" s="550">
        <v>2019</v>
      </c>
      <c r="T13" s="333">
        <v>1020</v>
      </c>
      <c r="U13" s="544">
        <f t="shared" si="5"/>
        <v>50.52005943536404</v>
      </c>
      <c r="V13" s="543">
        <v>2030</v>
      </c>
      <c r="W13" s="551">
        <v>1039</v>
      </c>
      <c r="X13" s="552">
        <v>51.182266009852221</v>
      </c>
      <c r="Y13" s="543">
        <v>2087</v>
      </c>
      <c r="Z13" s="552">
        <v>50.503114518447532</v>
      </c>
      <c r="AA13" s="543">
        <v>2018</v>
      </c>
      <c r="AB13" s="543" t="s">
        <v>440</v>
      </c>
      <c r="AC13" s="544">
        <v>52.72547076313181</v>
      </c>
      <c r="AD13" s="543">
        <v>2063</v>
      </c>
      <c r="AE13" s="543">
        <v>1106</v>
      </c>
      <c r="AF13" s="544">
        <v>53.916119252147553</v>
      </c>
      <c r="AG13" s="332">
        <f t="shared" si="6"/>
        <v>8.9051881319409922</v>
      </c>
      <c r="AH13" s="525" t="str">
        <f t="shared" si="7"/>
        <v>45 - 54</v>
      </c>
      <c r="AI13" s="17"/>
    </row>
    <row r="14" spans="1:35" ht="12.75" customHeight="1">
      <c r="A14" s="393" t="s">
        <v>486</v>
      </c>
      <c r="B14" s="543">
        <v>1308</v>
      </c>
      <c r="C14" s="543">
        <v>1309</v>
      </c>
      <c r="D14" s="543">
        <v>1111</v>
      </c>
      <c r="E14" s="543">
        <v>486</v>
      </c>
      <c r="F14" s="543">
        <f t="shared" si="0"/>
        <v>43.744374437443746</v>
      </c>
      <c r="G14" s="543">
        <v>976</v>
      </c>
      <c r="H14" s="543">
        <v>447</v>
      </c>
      <c r="I14" s="543">
        <f t="shared" si="1"/>
        <v>45.799180327868854</v>
      </c>
      <c r="J14" s="543">
        <v>1028</v>
      </c>
      <c r="K14" s="333">
        <v>511</v>
      </c>
      <c r="L14" s="544">
        <f t="shared" si="2"/>
        <v>49.708171206225686</v>
      </c>
      <c r="M14" s="333">
        <v>966</v>
      </c>
      <c r="N14" s="333">
        <v>506</v>
      </c>
      <c r="O14" s="544">
        <f t="shared" si="3"/>
        <v>52.380952380952387</v>
      </c>
      <c r="P14" s="333">
        <v>890</v>
      </c>
      <c r="Q14" s="333">
        <v>451</v>
      </c>
      <c r="R14" s="544">
        <f t="shared" si="4"/>
        <v>50.674157303370784</v>
      </c>
      <c r="S14" s="550">
        <v>887</v>
      </c>
      <c r="T14" s="333">
        <v>474</v>
      </c>
      <c r="U14" s="544">
        <f t="shared" si="5"/>
        <v>53.438556933483653</v>
      </c>
      <c r="V14" s="543">
        <v>936</v>
      </c>
      <c r="W14" s="551">
        <v>477</v>
      </c>
      <c r="X14" s="552">
        <v>50.96153846153846</v>
      </c>
      <c r="Y14" s="543">
        <v>974</v>
      </c>
      <c r="Z14" s="552">
        <v>52.156057494866523</v>
      </c>
      <c r="AA14" s="543">
        <v>962</v>
      </c>
      <c r="AB14" s="543" t="s">
        <v>440</v>
      </c>
      <c r="AC14" s="544">
        <v>51.351351351351347</v>
      </c>
      <c r="AD14" s="543">
        <v>942</v>
      </c>
      <c r="AE14" s="543">
        <v>490</v>
      </c>
      <c r="AF14" s="544">
        <v>52.755905511811022</v>
      </c>
      <c r="AG14" s="332">
        <f t="shared" si="6"/>
        <v>8.36234046079894</v>
      </c>
      <c r="AH14" s="525" t="str">
        <f t="shared" si="7"/>
        <v>55 - 59</v>
      </c>
      <c r="AI14" s="17"/>
    </row>
    <row r="15" spans="1:35" ht="17.25" customHeight="1">
      <c r="A15" s="393" t="s">
        <v>487</v>
      </c>
      <c r="B15" s="543">
        <v>1913</v>
      </c>
      <c r="C15" s="543">
        <v>2015</v>
      </c>
      <c r="D15" s="543">
        <v>2081</v>
      </c>
      <c r="E15" s="543">
        <v>895</v>
      </c>
      <c r="F15" s="543">
        <f t="shared" si="0"/>
        <v>43.008169149447376</v>
      </c>
      <c r="G15" s="543">
        <v>1576</v>
      </c>
      <c r="H15" s="543">
        <v>716</v>
      </c>
      <c r="I15" s="543">
        <f t="shared" si="1"/>
        <v>45.431472081218274</v>
      </c>
      <c r="J15" s="543">
        <v>1507</v>
      </c>
      <c r="K15" s="333">
        <v>700</v>
      </c>
      <c r="L15" s="544">
        <f t="shared" si="2"/>
        <v>46.449900464499002</v>
      </c>
      <c r="M15" s="333">
        <v>1648</v>
      </c>
      <c r="N15" s="333">
        <v>771</v>
      </c>
      <c r="O15" s="544">
        <f t="shared" si="3"/>
        <v>46.783980582524272</v>
      </c>
      <c r="P15" s="333">
        <v>1680</v>
      </c>
      <c r="Q15" s="333">
        <v>851</v>
      </c>
      <c r="R15" s="544">
        <f t="shared" si="4"/>
        <v>50.654761904761905</v>
      </c>
      <c r="S15" s="550">
        <v>1477</v>
      </c>
      <c r="T15" s="333">
        <v>776</v>
      </c>
      <c r="U15" s="544">
        <f t="shared" si="5"/>
        <v>52.538930264048744</v>
      </c>
      <c r="V15" s="543">
        <v>1475</v>
      </c>
      <c r="W15" s="551">
        <v>790</v>
      </c>
      <c r="X15" s="552">
        <v>53.559322033898304</v>
      </c>
      <c r="Y15" s="543">
        <v>1507</v>
      </c>
      <c r="Z15" s="552">
        <v>51.29396151293961</v>
      </c>
      <c r="AA15" s="543">
        <v>1553</v>
      </c>
      <c r="AB15" s="543" t="s">
        <v>440</v>
      </c>
      <c r="AC15" s="544">
        <v>51.384417256922092</v>
      </c>
      <c r="AD15" s="543">
        <v>1619</v>
      </c>
      <c r="AE15" s="543">
        <v>829</v>
      </c>
      <c r="AF15" s="544">
        <v>50.846354166666664</v>
      </c>
      <c r="AG15" s="332">
        <f t="shared" si="6"/>
        <v>3.9864080888446876</v>
      </c>
      <c r="AH15" s="525" t="str">
        <f t="shared" si="7"/>
        <v>60 - 61</v>
      </c>
      <c r="AI15" s="17"/>
    </row>
    <row r="16" spans="1:35" ht="12.75" customHeight="1">
      <c r="A16" s="393" t="s">
        <v>277</v>
      </c>
      <c r="B16" s="543">
        <v>13887</v>
      </c>
      <c r="C16" s="543">
        <v>14863</v>
      </c>
      <c r="D16" s="543">
        <v>14748</v>
      </c>
      <c r="E16" s="543">
        <v>8501</v>
      </c>
      <c r="F16" s="543">
        <f>E16/D16*100</f>
        <v>57.641714130729596</v>
      </c>
      <c r="G16" s="543">
        <v>15774</v>
      </c>
      <c r="H16" s="543">
        <v>8952</v>
      </c>
      <c r="I16" s="543">
        <f t="shared" si="1"/>
        <v>56.75161658425256</v>
      </c>
      <c r="J16" s="543">
        <v>15553</v>
      </c>
      <c r="K16" s="333">
        <v>8820</v>
      </c>
      <c r="L16" s="544">
        <f t="shared" si="2"/>
        <v>56.709316530572885</v>
      </c>
      <c r="M16" s="333">
        <v>15322</v>
      </c>
      <c r="N16" s="333">
        <v>8715</v>
      </c>
      <c r="O16" s="544">
        <f t="shared" si="3"/>
        <v>56.878997519906015</v>
      </c>
      <c r="P16" s="333">
        <v>15896</v>
      </c>
      <c r="Q16" s="333">
        <v>8958</v>
      </c>
      <c r="R16" s="544">
        <f t="shared" si="4"/>
        <v>56.353799698037243</v>
      </c>
      <c r="S16" s="550">
        <v>15779</v>
      </c>
      <c r="T16" s="333">
        <v>8881</v>
      </c>
      <c r="U16" s="544">
        <f t="shared" si="5"/>
        <v>56.283668166550484</v>
      </c>
      <c r="V16" s="543">
        <v>15211</v>
      </c>
      <c r="W16" s="551">
        <v>8663</v>
      </c>
      <c r="X16" s="552">
        <v>56.952205640654782</v>
      </c>
      <c r="Y16" s="543">
        <v>14981</v>
      </c>
      <c r="Z16" s="552">
        <v>57.219144249382545</v>
      </c>
      <c r="AA16" s="543">
        <v>14370</v>
      </c>
      <c r="AB16" s="543" t="s">
        <v>440</v>
      </c>
      <c r="AC16" s="544">
        <v>56.666666666666664</v>
      </c>
      <c r="AD16" s="543">
        <v>14315</v>
      </c>
      <c r="AE16" s="543">
        <v>8126</v>
      </c>
      <c r="AF16" s="544">
        <v>56.988291092337342</v>
      </c>
      <c r="AG16" s="332">
        <f t="shared" si="6"/>
        <v>6.4354384220122656</v>
      </c>
      <c r="AH16" s="525" t="str">
        <f t="shared" si="7"/>
        <v>62 - 64</v>
      </c>
      <c r="AI16" s="17"/>
    </row>
    <row r="17" spans="1:35" s="18" customFormat="1" ht="17.25" customHeight="1">
      <c r="A17" s="394" t="s">
        <v>67</v>
      </c>
      <c r="B17" s="553">
        <f>SUM(B5:B16)</f>
        <v>24506</v>
      </c>
      <c r="C17" s="553">
        <f>SUM(C5:C16)</f>
        <v>25469</v>
      </c>
      <c r="D17" s="553">
        <f>SUM(D5:D16)</f>
        <v>25398</v>
      </c>
      <c r="E17" s="553">
        <f>SUM(E5:E16)</f>
        <v>13339</v>
      </c>
      <c r="F17" s="553">
        <f t="shared" si="0"/>
        <v>52.519883455390193</v>
      </c>
      <c r="G17" s="553">
        <f>SUM(G5:G16)</f>
        <v>25616</v>
      </c>
      <c r="H17" s="553">
        <f>SUM(H5:H16)</f>
        <v>13630</v>
      </c>
      <c r="I17" s="553">
        <f t="shared" si="1"/>
        <v>53.208931917551524</v>
      </c>
      <c r="J17" s="553">
        <f>SUM(J5:J16)</f>
        <v>25448</v>
      </c>
      <c r="K17" s="339">
        <f>SUM(K5:K16)</f>
        <v>13719</v>
      </c>
      <c r="L17" s="554">
        <f t="shared" si="2"/>
        <v>53.909933983024203</v>
      </c>
      <c r="M17" s="339">
        <f>SUM(M5:M16)</f>
        <v>25386</v>
      </c>
      <c r="N17" s="339">
        <f>SUM(N5:N16)</f>
        <v>13656</v>
      </c>
      <c r="O17" s="554">
        <f>N17/M17*100</f>
        <v>53.793429449302764</v>
      </c>
      <c r="P17" s="339">
        <f>SUM(P5:P16)</f>
        <v>26089</v>
      </c>
      <c r="Q17" s="339">
        <f>SUM(Q5:Q16)</f>
        <v>14047</v>
      </c>
      <c r="R17" s="554">
        <f>Q17/P17*100</f>
        <v>53.842615661773166</v>
      </c>
      <c r="S17" s="555">
        <v>25867</v>
      </c>
      <c r="T17" s="339">
        <v>13947</v>
      </c>
      <c r="U17" s="554">
        <f>T17/S17*100</f>
        <v>53.918119611860668</v>
      </c>
      <c r="V17" s="556">
        <v>25264</v>
      </c>
      <c r="W17" s="557">
        <v>13720</v>
      </c>
      <c r="X17" s="558">
        <v>54.306523115896134</v>
      </c>
      <c r="Y17" s="553">
        <v>25133</v>
      </c>
      <c r="Z17" s="558">
        <v>54.319022798710861</v>
      </c>
      <c r="AA17" s="553">
        <v>24132</v>
      </c>
      <c r="AB17" s="553" t="s">
        <v>440</v>
      </c>
      <c r="AC17" s="554">
        <v>54.015415216310295</v>
      </c>
      <c r="AD17" s="553">
        <v>24212</v>
      </c>
      <c r="AE17" s="553">
        <v>13118</v>
      </c>
      <c r="AF17" s="554">
        <v>54.511824547496367</v>
      </c>
      <c r="AG17" s="332">
        <f t="shared" si="6"/>
        <v>59.547488811536553</v>
      </c>
      <c r="AH17" s="525" t="str">
        <f t="shared" si="7"/>
        <v>≥ 65</v>
      </c>
      <c r="AI17" s="17"/>
    </row>
    <row r="18" spans="1:35" ht="18" customHeight="1">
      <c r="A18" s="329" t="s">
        <v>578</v>
      </c>
      <c r="B18" s="328"/>
      <c r="C18" s="328"/>
      <c r="D18" s="328"/>
      <c r="E18" s="328"/>
      <c r="F18" s="328"/>
      <c r="G18" s="328"/>
      <c r="H18" s="328"/>
      <c r="I18" s="328"/>
      <c r="J18" s="328"/>
      <c r="K18" s="328"/>
      <c r="L18" s="328"/>
      <c r="M18" s="328"/>
      <c r="N18" s="328"/>
      <c r="O18" s="328"/>
      <c r="P18" s="328"/>
      <c r="Q18" s="328"/>
      <c r="R18" s="328"/>
      <c r="S18" s="328"/>
      <c r="T18" s="328"/>
      <c r="U18" s="328"/>
      <c r="V18" s="328"/>
      <c r="W18" s="328"/>
      <c r="X18" s="328"/>
      <c r="Y18" s="328"/>
      <c r="Z18" s="328"/>
      <c r="AA18" s="328"/>
      <c r="AB18" s="328"/>
      <c r="AC18" s="328"/>
      <c r="AD18" s="328"/>
      <c r="AE18" s="328"/>
      <c r="AF18" s="328"/>
    </row>
    <row r="19" spans="1:35">
      <c r="A19" s="57"/>
      <c r="B19" s="57"/>
      <c r="C19" s="57"/>
      <c r="D19" s="57"/>
      <c r="E19" s="57"/>
      <c r="F19" s="57"/>
      <c r="G19" s="57"/>
      <c r="H19" s="57"/>
      <c r="I19" s="57"/>
      <c r="J19" s="218"/>
      <c r="K19" s="57"/>
      <c r="L19" s="57"/>
      <c r="M19" s="57"/>
      <c r="N19" s="57"/>
      <c r="O19" s="57"/>
      <c r="P19" s="57"/>
      <c r="Q19" s="57"/>
      <c r="R19" s="57"/>
      <c r="S19" s="57"/>
      <c r="T19" s="57"/>
      <c r="U19" s="57"/>
      <c r="V19" s="57"/>
      <c r="W19" s="57"/>
      <c r="X19" s="57"/>
      <c r="Y19" s="57"/>
      <c r="Z19" s="57"/>
      <c r="AA19" s="57"/>
      <c r="AB19" s="57"/>
      <c r="AC19" s="57"/>
      <c r="AD19" s="57"/>
      <c r="AE19" s="57"/>
      <c r="AF19" s="57"/>
    </row>
    <row r="20" spans="1:35">
      <c r="A20" s="57"/>
      <c r="B20" s="57"/>
      <c r="C20" s="57"/>
      <c r="D20" s="57"/>
      <c r="E20" s="57"/>
      <c r="F20" s="57"/>
      <c r="G20" s="218"/>
      <c r="H20" s="218"/>
      <c r="I20" s="57"/>
      <c r="J20" s="57"/>
      <c r="K20" s="57"/>
      <c r="L20" s="57"/>
      <c r="M20" s="57"/>
      <c r="N20" s="57"/>
      <c r="O20" s="57"/>
      <c r="P20" s="57"/>
      <c r="Q20" s="57"/>
      <c r="R20" s="57"/>
      <c r="S20" s="57"/>
      <c r="T20" s="57"/>
      <c r="U20" s="57"/>
      <c r="V20" s="57"/>
      <c r="W20" s="57"/>
      <c r="X20" s="57"/>
      <c r="Y20" s="57"/>
      <c r="Z20" s="57"/>
      <c r="AA20" s="57"/>
      <c r="AB20" s="57"/>
      <c r="AC20" s="57"/>
      <c r="AD20" s="57"/>
      <c r="AE20" s="57"/>
      <c r="AF20" s="57"/>
    </row>
    <row r="21" spans="1:35">
      <c r="A21" s="57"/>
      <c r="B21" s="57"/>
      <c r="C21" s="57"/>
      <c r="D21" s="57"/>
      <c r="E21" s="57"/>
      <c r="F21" s="57"/>
      <c r="G21" s="57"/>
      <c r="H21" s="57"/>
      <c r="I21" s="57"/>
      <c r="J21" s="57"/>
      <c r="K21" s="57"/>
      <c r="L21" s="57"/>
      <c r="M21" s="57"/>
      <c r="N21" s="57"/>
      <c r="O21" s="57"/>
      <c r="P21" s="57"/>
      <c r="Q21" s="57"/>
      <c r="R21" s="57"/>
      <c r="S21" s="57"/>
      <c r="T21" s="57"/>
      <c r="U21" s="57"/>
      <c r="V21" s="57"/>
      <c r="W21" s="57"/>
      <c r="X21" s="57"/>
      <c r="Y21" s="57"/>
      <c r="Z21" s="57"/>
      <c r="AA21" s="57"/>
      <c r="AB21" s="57"/>
      <c r="AC21" s="57"/>
      <c r="AD21" s="57"/>
      <c r="AE21" s="57"/>
      <c r="AF21" s="57"/>
    </row>
    <row r="22" spans="1:35">
      <c r="A22" s="57"/>
      <c r="B22" s="57"/>
      <c r="C22" s="57"/>
      <c r="D22" s="57"/>
      <c r="E22" s="57"/>
      <c r="F22" s="57"/>
      <c r="G22" s="57"/>
      <c r="H22" s="57"/>
      <c r="I22" s="57"/>
      <c r="J22" s="57"/>
      <c r="K22" s="57"/>
      <c r="L22" s="57"/>
      <c r="M22" s="57"/>
      <c r="N22" s="57"/>
      <c r="O22" s="57"/>
      <c r="P22" s="57"/>
      <c r="Q22" s="57"/>
      <c r="R22" s="57"/>
      <c r="S22" s="57"/>
      <c r="T22" s="57"/>
      <c r="U22" s="57"/>
      <c r="V22" s="57"/>
      <c r="W22" s="57"/>
      <c r="X22" s="57"/>
      <c r="Y22" s="57"/>
      <c r="Z22" s="57"/>
      <c r="AA22" s="57"/>
      <c r="AB22" s="57"/>
      <c r="AC22" s="57"/>
      <c r="AD22" s="57"/>
      <c r="AE22" s="57"/>
      <c r="AF22" s="57"/>
    </row>
    <row r="23" spans="1:35">
      <c r="A23" s="57"/>
      <c r="B23" s="57"/>
      <c r="C23" s="57"/>
      <c r="D23" s="57"/>
      <c r="E23" s="57"/>
      <c r="F23" s="57"/>
      <c r="G23" s="57"/>
      <c r="H23" s="57"/>
      <c r="I23" s="57"/>
      <c r="J23" s="57"/>
      <c r="K23" s="57"/>
      <c r="L23" s="57"/>
      <c r="M23" s="57"/>
      <c r="N23" s="57"/>
      <c r="O23" s="57"/>
      <c r="P23" s="57"/>
      <c r="Q23" s="57"/>
      <c r="R23" s="57"/>
      <c r="S23" s="57"/>
      <c r="T23" s="57"/>
      <c r="U23" s="57"/>
      <c r="V23" s="57"/>
      <c r="W23" s="57"/>
      <c r="X23" s="57"/>
      <c r="Y23" s="57"/>
      <c r="Z23" s="57"/>
      <c r="AA23" s="57"/>
      <c r="AB23" s="57"/>
      <c r="AC23" s="57"/>
      <c r="AD23" s="57"/>
      <c r="AE23" s="57"/>
      <c r="AF23" s="57"/>
    </row>
    <row r="24" spans="1:35">
      <c r="A24" s="57"/>
      <c r="B24" s="57"/>
      <c r="C24" s="57"/>
      <c r="D24" s="57"/>
      <c r="E24" s="57"/>
      <c r="F24" s="57"/>
      <c r="G24" s="57"/>
      <c r="H24" s="57"/>
      <c r="I24" s="57"/>
      <c r="J24" s="57"/>
      <c r="K24" s="57"/>
      <c r="L24" s="57"/>
      <c r="M24" s="57"/>
      <c r="N24" s="57"/>
      <c r="O24" s="57"/>
      <c r="P24" s="57"/>
      <c r="Q24" s="57"/>
      <c r="R24" s="57"/>
      <c r="S24" s="57"/>
      <c r="T24" s="57"/>
      <c r="U24" s="57"/>
      <c r="V24" s="57"/>
      <c r="W24" s="57"/>
      <c r="X24" s="57"/>
      <c r="Y24" s="57"/>
      <c r="Z24" s="57"/>
      <c r="AA24" s="57"/>
      <c r="AB24" s="57"/>
      <c r="AC24" s="57"/>
      <c r="AD24" s="57"/>
      <c r="AE24" s="57"/>
      <c r="AF24" s="57"/>
    </row>
    <row r="25" spans="1:35" ht="18.75" customHeight="1">
      <c r="A25" s="57"/>
      <c r="B25" s="57"/>
      <c r="C25" s="57"/>
      <c r="D25" s="57"/>
      <c r="E25" s="57"/>
      <c r="F25" s="57"/>
      <c r="G25" s="57"/>
      <c r="H25" s="57"/>
      <c r="I25" s="57"/>
      <c r="J25" s="57"/>
      <c r="K25" s="57"/>
      <c r="L25" s="57"/>
      <c r="M25" s="57"/>
      <c r="N25" s="57"/>
      <c r="O25" s="57"/>
      <c r="P25" s="57"/>
      <c r="Q25" s="57"/>
      <c r="R25" s="57"/>
      <c r="S25" s="57"/>
      <c r="T25" s="57"/>
      <c r="U25" s="57"/>
      <c r="V25" s="57"/>
      <c r="W25" s="57"/>
      <c r="X25" s="57"/>
      <c r="Y25" s="57"/>
      <c r="Z25" s="57"/>
      <c r="AA25" s="57"/>
      <c r="AB25" s="57"/>
      <c r="AC25" s="57"/>
      <c r="AD25" s="57"/>
      <c r="AE25" s="57"/>
      <c r="AF25" s="57"/>
    </row>
    <row r="26" spans="1:35">
      <c r="A26" s="57"/>
      <c r="B26" s="57"/>
      <c r="C26" s="57"/>
      <c r="D26" s="57"/>
      <c r="E26" s="57"/>
      <c r="F26" s="57"/>
      <c r="G26" s="57"/>
      <c r="H26" s="57"/>
      <c r="I26" s="57"/>
      <c r="J26" s="57"/>
      <c r="K26" s="57"/>
      <c r="L26" s="57"/>
      <c r="M26" s="57"/>
      <c r="N26" s="57"/>
      <c r="O26" s="57"/>
      <c r="P26" s="57"/>
      <c r="Q26" s="57"/>
      <c r="R26" s="57"/>
      <c r="S26" s="57"/>
      <c r="T26" s="57"/>
      <c r="U26" s="57"/>
      <c r="V26" s="57"/>
      <c r="W26" s="57"/>
      <c r="X26" s="57"/>
      <c r="Y26" s="57"/>
      <c r="Z26" s="57"/>
      <c r="AA26" s="57"/>
      <c r="AB26" s="57"/>
      <c r="AC26" s="57"/>
      <c r="AD26" s="57"/>
      <c r="AE26" s="57"/>
      <c r="AF26" s="57"/>
    </row>
    <row r="27" spans="1:35">
      <c r="A27" s="57"/>
      <c r="B27" s="57"/>
      <c r="C27" s="57"/>
      <c r="D27" s="57"/>
      <c r="E27" s="57"/>
      <c r="F27" s="57"/>
      <c r="G27" s="57"/>
      <c r="H27" s="57"/>
      <c r="I27" s="57"/>
      <c r="J27" s="57"/>
      <c r="K27" s="57"/>
      <c r="L27" s="57"/>
      <c r="M27" s="57"/>
      <c r="N27" s="57"/>
      <c r="O27" s="57"/>
      <c r="P27" s="57"/>
      <c r="Q27" s="57"/>
      <c r="R27" s="57"/>
      <c r="S27" s="57"/>
      <c r="T27" s="57"/>
      <c r="U27" s="57"/>
      <c r="V27" s="57"/>
      <c r="W27" s="57"/>
      <c r="X27" s="57"/>
      <c r="Y27" s="57"/>
      <c r="Z27" s="57"/>
      <c r="AA27" s="57"/>
      <c r="AB27" s="57"/>
      <c r="AC27" s="57"/>
      <c r="AD27" s="57"/>
      <c r="AE27" s="57"/>
      <c r="AF27" s="57"/>
    </row>
    <row r="28" spans="1:35">
      <c r="A28" s="57"/>
      <c r="B28" s="57"/>
      <c r="C28" s="57"/>
      <c r="D28" s="57"/>
      <c r="E28" s="57"/>
      <c r="F28" s="57"/>
      <c r="G28" s="57"/>
      <c r="H28" s="57"/>
      <c r="I28" s="57"/>
      <c r="J28" s="57"/>
      <c r="K28" s="57"/>
      <c r="L28" s="57"/>
      <c r="M28" s="57"/>
      <c r="N28" s="57"/>
      <c r="O28" s="57"/>
      <c r="P28" s="57"/>
      <c r="Q28" s="57"/>
      <c r="R28" s="57"/>
      <c r="S28" s="57"/>
      <c r="T28" s="57"/>
      <c r="U28" s="57"/>
      <c r="V28" s="57"/>
      <c r="W28" s="57"/>
      <c r="X28" s="57"/>
      <c r="Y28" s="57"/>
      <c r="Z28" s="57"/>
      <c r="AA28" s="57"/>
      <c r="AB28" s="57"/>
      <c r="AC28" s="57"/>
      <c r="AD28" s="57"/>
      <c r="AE28" s="57"/>
      <c r="AF28" s="57"/>
    </row>
    <row r="29" spans="1:35">
      <c r="A29" s="57"/>
      <c r="B29" s="57"/>
      <c r="C29" s="57"/>
      <c r="D29" s="57"/>
      <c r="E29" s="57"/>
      <c r="F29" s="57"/>
      <c r="G29" s="57"/>
      <c r="H29" s="57"/>
      <c r="I29" s="57"/>
      <c r="J29" s="57"/>
      <c r="K29" s="57"/>
      <c r="L29" s="57"/>
      <c r="M29" s="57"/>
      <c r="N29" s="57"/>
      <c r="O29" s="57"/>
      <c r="P29" s="57"/>
      <c r="Q29" s="57"/>
      <c r="R29" s="57"/>
      <c r="S29" s="57"/>
      <c r="T29" s="57"/>
      <c r="U29" s="57"/>
      <c r="V29" s="57"/>
      <c r="W29" s="57"/>
      <c r="X29" s="57"/>
      <c r="Y29" s="57"/>
      <c r="Z29" s="57"/>
      <c r="AA29" s="57"/>
      <c r="AB29" s="57"/>
      <c r="AC29" s="57"/>
      <c r="AD29" s="57"/>
      <c r="AE29" s="57"/>
      <c r="AF29" s="57"/>
    </row>
    <row r="30" spans="1:35">
      <c r="A30" s="57"/>
      <c r="B30" s="57"/>
      <c r="C30" s="57"/>
      <c r="D30" s="57"/>
      <c r="E30" s="57"/>
      <c r="F30" s="57"/>
      <c r="G30" s="57"/>
      <c r="H30" s="57"/>
      <c r="I30" s="57"/>
      <c r="J30" s="57"/>
      <c r="K30" s="57"/>
      <c r="L30" s="57"/>
      <c r="M30" s="57"/>
      <c r="N30" s="57"/>
      <c r="O30" s="57"/>
      <c r="P30" s="57"/>
      <c r="Q30" s="57"/>
      <c r="R30" s="57"/>
      <c r="S30" s="57"/>
      <c r="T30" s="57"/>
      <c r="U30" s="57"/>
      <c r="V30" s="57"/>
      <c r="W30" s="57"/>
      <c r="X30" s="57"/>
      <c r="Y30" s="57"/>
      <c r="Z30" s="57"/>
      <c r="AA30" s="57"/>
      <c r="AB30" s="57"/>
      <c r="AC30" s="57"/>
      <c r="AD30" s="57"/>
      <c r="AE30" s="57"/>
      <c r="AF30" s="57"/>
    </row>
    <row r="31" spans="1:35">
      <c r="A31" s="57"/>
      <c r="B31" s="57"/>
      <c r="C31" s="57"/>
      <c r="D31" s="57"/>
      <c r="E31" s="57"/>
      <c r="F31" s="57"/>
      <c r="G31" s="57"/>
      <c r="H31" s="57"/>
      <c r="I31" s="57"/>
      <c r="J31" s="57"/>
      <c r="K31" s="57"/>
      <c r="L31" s="57"/>
      <c r="M31" s="57"/>
      <c r="N31" s="57"/>
      <c r="O31" s="57"/>
      <c r="P31" s="57"/>
      <c r="Q31" s="57"/>
      <c r="R31" s="57"/>
      <c r="S31" s="57"/>
      <c r="T31" s="57"/>
      <c r="U31" s="57"/>
      <c r="V31" s="57"/>
      <c r="W31" s="57"/>
      <c r="X31" s="57"/>
      <c r="Y31" s="57"/>
      <c r="Z31" s="57"/>
      <c r="AA31" s="57"/>
      <c r="AB31" s="57"/>
      <c r="AC31" s="57"/>
      <c r="AD31" s="57"/>
      <c r="AE31" s="57"/>
      <c r="AF31" s="57"/>
    </row>
    <row r="32" spans="1:35">
      <c r="A32" s="57"/>
      <c r="B32" s="57"/>
      <c r="C32" s="57"/>
      <c r="D32" s="57"/>
      <c r="E32" s="57"/>
      <c r="F32" s="57"/>
      <c r="G32" s="57"/>
      <c r="H32" s="57"/>
      <c r="I32" s="57"/>
      <c r="J32" s="57"/>
      <c r="K32" s="57"/>
      <c r="L32" s="57"/>
      <c r="M32" s="57"/>
      <c r="N32" s="57"/>
      <c r="O32" s="57"/>
      <c r="P32" s="57"/>
      <c r="Q32" s="57"/>
      <c r="R32" s="57"/>
      <c r="S32" s="57"/>
      <c r="T32" s="57"/>
      <c r="U32" s="57"/>
      <c r="V32" s="57"/>
      <c r="W32" s="57"/>
      <c r="X32" s="57"/>
      <c r="Y32" s="57"/>
      <c r="Z32" s="57"/>
      <c r="AA32" s="57"/>
      <c r="AB32" s="57"/>
      <c r="AC32" s="57"/>
      <c r="AD32" s="57"/>
      <c r="AE32" s="57"/>
      <c r="AF32" s="57"/>
    </row>
    <row r="33" spans="1:32">
      <c r="A33" s="57"/>
      <c r="B33" s="57"/>
      <c r="C33" s="57"/>
      <c r="D33" s="57"/>
      <c r="E33" s="57"/>
      <c r="F33" s="57"/>
      <c r="G33" s="57"/>
      <c r="H33" s="57"/>
      <c r="I33" s="57"/>
      <c r="J33" s="57"/>
      <c r="K33" s="57"/>
      <c r="L33" s="57"/>
      <c r="M33" s="57"/>
      <c r="N33" s="57"/>
      <c r="O33" s="57"/>
      <c r="P33" s="57"/>
      <c r="Q33" s="57"/>
      <c r="R33" s="57"/>
      <c r="S33" s="57"/>
      <c r="T33" s="57"/>
      <c r="U33" s="57"/>
      <c r="V33" s="57"/>
      <c r="W33" s="57"/>
      <c r="X33" s="57"/>
      <c r="Y33" s="57"/>
      <c r="Z33" s="57"/>
      <c r="AA33" s="57"/>
      <c r="AB33" s="57"/>
      <c r="AC33" s="57"/>
      <c r="AD33" s="57"/>
      <c r="AE33" s="57"/>
      <c r="AF33" s="57"/>
    </row>
    <row r="34" spans="1:32">
      <c r="A34" s="57"/>
      <c r="B34" s="57"/>
      <c r="C34" s="57"/>
      <c r="D34" s="57"/>
      <c r="E34" s="57"/>
      <c r="F34" s="57"/>
      <c r="G34" s="57"/>
      <c r="H34" s="57"/>
      <c r="I34" s="57"/>
      <c r="J34" s="57"/>
      <c r="K34" s="57"/>
      <c r="L34" s="57"/>
      <c r="M34" s="57"/>
      <c r="N34" s="57"/>
      <c r="O34" s="57"/>
      <c r="P34" s="57"/>
      <c r="Q34" s="57"/>
      <c r="R34" s="57"/>
      <c r="S34" s="57"/>
      <c r="T34" s="57"/>
      <c r="U34" s="57"/>
      <c r="V34" s="57"/>
      <c r="W34" s="57"/>
      <c r="X34" s="57"/>
      <c r="Y34" s="57"/>
      <c r="Z34" s="57"/>
      <c r="AA34" s="57"/>
      <c r="AB34" s="57"/>
      <c r="AC34" s="57"/>
      <c r="AD34" s="57"/>
      <c r="AE34" s="57"/>
      <c r="AF34" s="57"/>
    </row>
    <row r="35" spans="1:32">
      <c r="A35" s="57"/>
      <c r="B35" s="57"/>
      <c r="C35" s="57"/>
      <c r="D35" s="57"/>
      <c r="E35" s="57"/>
      <c r="F35" s="57"/>
      <c r="G35" s="57"/>
      <c r="H35" s="57"/>
      <c r="I35" s="57"/>
      <c r="J35" s="57"/>
      <c r="K35" s="57"/>
      <c r="L35" s="57"/>
      <c r="M35" s="57"/>
      <c r="N35" s="57"/>
      <c r="O35" s="57"/>
      <c r="P35" s="57"/>
      <c r="Q35" s="57"/>
      <c r="R35" s="57"/>
      <c r="S35" s="57"/>
      <c r="T35" s="57"/>
      <c r="U35" s="57"/>
      <c r="V35" s="57"/>
      <c r="W35" s="57"/>
      <c r="X35" s="57"/>
      <c r="Y35" s="57"/>
      <c r="Z35" s="57"/>
      <c r="AA35" s="57"/>
      <c r="AB35" s="57"/>
      <c r="AC35" s="57"/>
      <c r="AD35" s="57"/>
      <c r="AE35" s="57"/>
      <c r="AF35" s="57"/>
    </row>
    <row r="36" spans="1:32">
      <c r="A36" s="57"/>
      <c r="B36" s="57"/>
      <c r="C36" s="57"/>
      <c r="D36" s="57"/>
      <c r="E36" s="57"/>
      <c r="F36" s="57"/>
      <c r="G36" s="57"/>
      <c r="H36" s="57"/>
      <c r="I36" s="57"/>
      <c r="J36" s="57"/>
      <c r="K36" s="57"/>
      <c r="L36" s="57"/>
      <c r="M36" s="57"/>
      <c r="N36" s="57"/>
      <c r="O36" s="57"/>
      <c r="P36" s="57"/>
      <c r="Q36" s="57"/>
      <c r="R36" s="57"/>
      <c r="S36" s="57"/>
      <c r="T36" s="57"/>
      <c r="U36" s="57"/>
      <c r="V36" s="57"/>
      <c r="W36" s="57"/>
      <c r="X36" s="57"/>
      <c r="Y36" s="57"/>
      <c r="Z36" s="57"/>
      <c r="AA36" s="57"/>
      <c r="AB36" s="57"/>
      <c r="AC36" s="57"/>
      <c r="AD36" s="57"/>
      <c r="AE36" s="57"/>
      <c r="AF36" s="57"/>
    </row>
    <row r="37" spans="1:32">
      <c r="A37" s="57"/>
      <c r="B37" s="57"/>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7"/>
      <c r="AC37" s="57"/>
      <c r="AD37" s="57"/>
      <c r="AE37" s="57"/>
      <c r="AF37" s="57"/>
    </row>
    <row r="38" spans="1:32">
      <c r="A38" s="57"/>
      <c r="B38" s="57"/>
      <c r="C38" s="57"/>
      <c r="D38" s="57"/>
      <c r="E38" s="57"/>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row>
    <row r="39" spans="1:32">
      <c r="A39" s="57"/>
      <c r="B39" s="57"/>
      <c r="C39" s="57"/>
      <c r="D39" s="57"/>
      <c r="E39" s="57"/>
      <c r="F39" s="57"/>
      <c r="G39" s="57"/>
      <c r="H39" s="57"/>
      <c r="I39" s="57"/>
      <c r="J39" s="57"/>
      <c r="K39" s="57"/>
      <c r="L39" s="57"/>
      <c r="M39" s="57"/>
      <c r="N39" s="57"/>
      <c r="O39" s="57"/>
      <c r="P39" s="57"/>
      <c r="Q39" s="57"/>
      <c r="R39" s="57"/>
      <c r="S39" s="57"/>
      <c r="T39" s="57"/>
      <c r="U39" s="57"/>
      <c r="V39" s="57"/>
      <c r="W39" s="57"/>
      <c r="X39" s="57"/>
      <c r="Y39" s="57"/>
      <c r="Z39" s="57"/>
      <c r="AA39" s="57"/>
      <c r="AB39" s="57"/>
      <c r="AC39" s="57"/>
      <c r="AD39" s="57"/>
      <c r="AE39" s="57"/>
      <c r="AF39" s="57"/>
    </row>
    <row r="40" spans="1:32">
      <c r="A40" s="57"/>
      <c r="B40" s="57"/>
      <c r="C40" s="57"/>
      <c r="D40" s="57"/>
      <c r="E40" s="57"/>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row>
    <row r="41" spans="1:32">
      <c r="A41" s="57"/>
      <c r="B41" s="57"/>
      <c r="C41" s="57"/>
      <c r="D41" s="57"/>
      <c r="E41" s="57"/>
      <c r="F41" s="57"/>
      <c r="G41" s="57"/>
      <c r="H41" s="57"/>
      <c r="I41" s="57"/>
      <c r="J41" s="57"/>
      <c r="K41" s="57"/>
      <c r="L41" s="57"/>
      <c r="M41" s="57"/>
      <c r="N41" s="57"/>
      <c r="O41" s="57"/>
      <c r="P41" s="57"/>
      <c r="Q41" s="57"/>
      <c r="R41" s="57"/>
      <c r="S41" s="57"/>
      <c r="T41" s="57"/>
      <c r="U41" s="57"/>
      <c r="V41" s="57"/>
      <c r="W41" s="57"/>
      <c r="X41" s="57"/>
      <c r="Y41" s="57"/>
      <c r="Z41" s="57"/>
      <c r="AA41" s="57"/>
      <c r="AB41" s="57"/>
      <c r="AC41" s="57"/>
      <c r="AD41" s="57"/>
      <c r="AE41" s="57"/>
      <c r="AF41" s="57"/>
    </row>
    <row r="42" spans="1:32">
      <c r="A42" s="57"/>
      <c r="B42" s="57"/>
      <c r="C42" s="57"/>
      <c r="D42" s="57"/>
      <c r="E42" s="57"/>
      <c r="F42" s="57"/>
      <c r="G42" s="57"/>
      <c r="H42" s="57"/>
      <c r="I42" s="57"/>
      <c r="J42" s="57"/>
      <c r="K42" s="57"/>
      <c r="L42" s="57"/>
      <c r="M42" s="57"/>
      <c r="N42" s="57"/>
      <c r="O42" s="57"/>
      <c r="P42" s="57"/>
      <c r="Q42" s="57"/>
      <c r="R42" s="57"/>
      <c r="S42" s="57"/>
      <c r="T42" s="57"/>
      <c r="U42" s="57"/>
      <c r="V42" s="57"/>
      <c r="W42" s="57"/>
      <c r="X42" s="57"/>
      <c r="Y42" s="57"/>
      <c r="Z42" s="57"/>
      <c r="AA42" s="57"/>
      <c r="AB42" s="57"/>
      <c r="AC42" s="57"/>
      <c r="AD42" s="57"/>
      <c r="AE42" s="57"/>
      <c r="AF42" s="57"/>
    </row>
    <row r="43" spans="1:32">
      <c r="A43" s="57"/>
      <c r="B43" s="57"/>
      <c r="C43" s="57"/>
      <c r="D43" s="57"/>
      <c r="E43" s="57"/>
      <c r="F43" s="57"/>
      <c r="G43" s="57"/>
      <c r="H43" s="57"/>
      <c r="I43" s="57"/>
      <c r="J43" s="57"/>
      <c r="K43" s="57"/>
      <c r="L43" s="57"/>
      <c r="M43" s="57"/>
      <c r="N43" s="57"/>
      <c r="O43" s="57"/>
      <c r="P43" s="57"/>
      <c r="Q43" s="57"/>
      <c r="R43" s="57"/>
      <c r="S43" s="57"/>
      <c r="T43" s="57"/>
      <c r="U43" s="57"/>
      <c r="V43" s="57"/>
      <c r="W43" s="57"/>
      <c r="X43" s="57"/>
      <c r="Y43" s="57"/>
      <c r="Z43" s="57"/>
      <c r="AA43" s="57"/>
      <c r="AB43" s="57"/>
      <c r="AC43" s="57"/>
      <c r="AD43" s="57"/>
      <c r="AE43" s="57"/>
      <c r="AF43" s="57"/>
    </row>
    <row r="44" spans="1:32">
      <c r="A44" s="57"/>
      <c r="B44" s="57"/>
      <c r="C44" s="57"/>
      <c r="D44" s="57"/>
      <c r="E44" s="57"/>
      <c r="F44" s="57"/>
      <c r="G44" s="57"/>
      <c r="H44" s="57"/>
      <c r="I44" s="57"/>
      <c r="J44" s="57"/>
      <c r="K44" s="57"/>
      <c r="L44" s="57"/>
      <c r="M44" s="57"/>
      <c r="N44" s="57"/>
      <c r="O44" s="57"/>
      <c r="P44" s="57"/>
      <c r="Q44" s="57"/>
      <c r="R44" s="57"/>
      <c r="S44" s="57"/>
      <c r="T44" s="57"/>
      <c r="U44" s="57"/>
      <c r="V44" s="57"/>
      <c r="W44" s="57"/>
      <c r="X44" s="57"/>
      <c r="Y44" s="57"/>
      <c r="Z44" s="57"/>
      <c r="AA44" s="57"/>
      <c r="AB44" s="57"/>
      <c r="AC44" s="57"/>
      <c r="AD44" s="57"/>
      <c r="AE44" s="57"/>
      <c r="AF44" s="57"/>
    </row>
    <row r="45" spans="1:32">
      <c r="A45" s="57"/>
      <c r="B45" s="57"/>
      <c r="C45" s="57"/>
      <c r="D45" s="57"/>
      <c r="E45" s="57"/>
      <c r="F45" s="57"/>
      <c r="G45" s="57"/>
      <c r="H45" s="57"/>
      <c r="I45" s="57"/>
      <c r="J45" s="57"/>
      <c r="K45" s="57"/>
      <c r="L45" s="57"/>
      <c r="M45" s="57"/>
      <c r="N45" s="57"/>
      <c r="O45" s="57"/>
      <c r="P45" s="57"/>
      <c r="Q45" s="57"/>
      <c r="R45" s="57"/>
      <c r="S45" s="57"/>
      <c r="T45" s="57"/>
      <c r="U45" s="57"/>
      <c r="V45" s="57"/>
      <c r="W45" s="57"/>
      <c r="X45" s="57"/>
      <c r="Y45" s="57"/>
      <c r="Z45" s="57"/>
      <c r="AA45" s="57"/>
      <c r="AB45" s="57"/>
      <c r="AC45" s="57"/>
      <c r="AD45" s="57"/>
      <c r="AE45" s="57"/>
      <c r="AF45" s="57"/>
    </row>
    <row r="46" spans="1:32">
      <c r="A46" s="57"/>
      <c r="B46" s="57"/>
      <c r="C46" s="57"/>
      <c r="D46" s="57"/>
      <c r="E46" s="57"/>
      <c r="F46" s="57"/>
      <c r="G46" s="57"/>
      <c r="H46" s="57"/>
      <c r="I46" s="57"/>
      <c r="J46" s="57"/>
      <c r="K46" s="57"/>
      <c r="L46" s="57"/>
      <c r="M46" s="57"/>
      <c r="N46" s="57"/>
      <c r="O46" s="57"/>
      <c r="P46" s="57"/>
      <c r="Q46" s="57"/>
      <c r="R46" s="57"/>
      <c r="S46" s="57"/>
      <c r="T46" s="57"/>
      <c r="U46" s="57"/>
      <c r="V46" s="57"/>
      <c r="W46" s="57"/>
      <c r="X46" s="57"/>
      <c r="Y46" s="57"/>
      <c r="Z46" s="57"/>
      <c r="AA46" s="57"/>
      <c r="AB46" s="57"/>
      <c r="AC46" s="57"/>
      <c r="AD46" s="57"/>
      <c r="AE46" s="57"/>
      <c r="AF46" s="57"/>
    </row>
    <row r="47" spans="1:32" ht="10.5" customHeight="1">
      <c r="A47" s="57"/>
      <c r="B47" s="57"/>
      <c r="C47" s="57"/>
      <c r="D47" s="57"/>
      <c r="E47" s="57"/>
      <c r="F47" s="57"/>
      <c r="G47" s="57"/>
      <c r="H47" s="57"/>
      <c r="I47" s="57"/>
      <c r="J47" s="57"/>
      <c r="K47" s="57"/>
      <c r="L47" s="57"/>
      <c r="M47" s="57"/>
      <c r="N47" s="57"/>
      <c r="O47" s="57"/>
      <c r="P47" s="57"/>
      <c r="Q47" s="57"/>
      <c r="R47" s="57"/>
      <c r="S47" s="57"/>
      <c r="T47" s="57"/>
      <c r="U47" s="57"/>
      <c r="V47" s="57"/>
      <c r="W47" s="57"/>
      <c r="X47" s="57"/>
      <c r="Y47" s="57"/>
      <c r="Z47" s="57"/>
      <c r="AA47" s="57"/>
      <c r="AB47" s="57"/>
      <c r="AC47" s="57"/>
      <c r="AD47" s="57"/>
      <c r="AE47" s="57"/>
      <c r="AF47" s="57"/>
    </row>
    <row r="48" spans="1:32">
      <c r="A48" s="57"/>
      <c r="B48" s="57"/>
      <c r="C48" s="57"/>
      <c r="D48" s="57"/>
      <c r="E48" s="57"/>
      <c r="F48" s="57"/>
      <c r="G48" s="57"/>
      <c r="H48" s="57"/>
      <c r="I48" s="57"/>
      <c r="J48" s="57"/>
      <c r="K48" s="57"/>
      <c r="L48" s="57"/>
      <c r="M48" s="57"/>
      <c r="N48" s="57"/>
      <c r="O48" s="57"/>
      <c r="P48" s="57"/>
      <c r="Q48" s="57"/>
      <c r="R48" s="57"/>
      <c r="S48" s="57"/>
      <c r="T48" s="57"/>
      <c r="U48" s="57"/>
      <c r="V48" s="57"/>
      <c r="W48" s="57"/>
      <c r="X48" s="57"/>
      <c r="Y48" s="57"/>
      <c r="Z48" s="57"/>
      <c r="AA48" s="57"/>
      <c r="AB48" s="57"/>
      <c r="AC48" s="57"/>
      <c r="AD48" s="57"/>
      <c r="AE48" s="57"/>
      <c r="AF48" s="57"/>
    </row>
    <row r="49" spans="1:32">
      <c r="A49" s="57"/>
      <c r="B49" s="57"/>
      <c r="C49" s="57"/>
      <c r="D49" s="57"/>
      <c r="E49" s="57"/>
      <c r="F49" s="57"/>
      <c r="G49" s="57"/>
      <c r="H49" s="57"/>
      <c r="I49" s="57"/>
      <c r="J49" s="57"/>
      <c r="K49" s="57"/>
      <c r="L49" s="57"/>
      <c r="M49" s="57"/>
      <c r="N49" s="57"/>
      <c r="O49" s="57"/>
      <c r="P49" s="57"/>
      <c r="Q49" s="57"/>
      <c r="R49" s="57"/>
      <c r="S49" s="57"/>
      <c r="T49" s="57"/>
      <c r="U49" s="57"/>
      <c r="V49" s="57"/>
      <c r="W49" s="57"/>
      <c r="X49" s="57"/>
      <c r="Y49" s="57"/>
      <c r="Z49" s="57"/>
      <c r="AA49" s="57"/>
      <c r="AB49" s="57"/>
      <c r="AC49" s="57"/>
      <c r="AD49" s="57"/>
      <c r="AE49" s="57"/>
      <c r="AF49" s="57"/>
    </row>
    <row r="50" spans="1:32">
      <c r="A50" s="57"/>
      <c r="B50" s="57"/>
      <c r="C50" s="57"/>
      <c r="D50" s="57"/>
      <c r="E50" s="57"/>
      <c r="F50" s="57"/>
      <c r="G50" s="57"/>
      <c r="H50" s="57"/>
      <c r="I50" s="57"/>
      <c r="J50" s="57"/>
      <c r="K50" s="57"/>
      <c r="L50" s="57"/>
      <c r="M50" s="57"/>
      <c r="N50" s="57"/>
      <c r="O50" s="57"/>
      <c r="P50" s="57"/>
      <c r="Q50" s="57"/>
      <c r="R50" s="57"/>
      <c r="S50" s="57"/>
      <c r="T50" s="57"/>
      <c r="U50" s="57"/>
      <c r="V50" s="57"/>
      <c r="W50" s="57"/>
      <c r="X50" s="57"/>
      <c r="Y50" s="57"/>
      <c r="Z50" s="57"/>
      <c r="AA50" s="57"/>
      <c r="AB50" s="57"/>
      <c r="AC50" s="57"/>
      <c r="AD50" s="57"/>
      <c r="AE50" s="57"/>
      <c r="AF50" s="57"/>
    </row>
    <row r="51" spans="1:32" ht="6.75" customHeight="1">
      <c r="A51" s="57"/>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F51" s="57"/>
    </row>
    <row r="52" spans="1:32">
      <c r="A52" s="57"/>
      <c r="B52" s="57"/>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F52" s="57"/>
    </row>
    <row r="53" spans="1:32" ht="6.75" customHeight="1">
      <c r="A53" s="57"/>
      <c r="B53" s="57"/>
      <c r="C53" s="57"/>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F53" s="57"/>
    </row>
    <row r="54" spans="1:32" ht="24" customHeight="1">
      <c r="A54" s="632" t="s">
        <v>654</v>
      </c>
      <c r="B54" s="632"/>
      <c r="C54" s="632"/>
      <c r="D54" s="632"/>
      <c r="E54" s="632"/>
      <c r="F54" s="632"/>
      <c r="G54" s="632"/>
      <c r="H54" s="632"/>
      <c r="I54" s="632"/>
      <c r="J54" s="632"/>
      <c r="K54" s="632"/>
      <c r="L54" s="632"/>
      <c r="M54" s="632"/>
      <c r="N54" s="632"/>
      <c r="O54" s="632"/>
      <c r="P54" s="632"/>
      <c r="Q54" s="632"/>
      <c r="R54" s="632"/>
      <c r="S54" s="632"/>
      <c r="T54" s="632"/>
      <c r="U54" s="632"/>
      <c r="V54" s="632"/>
      <c r="W54" s="632"/>
      <c r="X54" s="632"/>
      <c r="Y54" s="632"/>
      <c r="Z54" s="632"/>
      <c r="AA54" s="632"/>
      <c r="AB54" s="632"/>
      <c r="AC54" s="632"/>
      <c r="AD54" s="399"/>
      <c r="AE54" s="399"/>
      <c r="AF54" s="399"/>
    </row>
    <row r="55" spans="1:32">
      <c r="A55" s="57"/>
      <c r="B55" s="57"/>
      <c r="C55" s="57"/>
      <c r="D55" s="57"/>
      <c r="E55" s="57"/>
      <c r="F55" s="57"/>
      <c r="G55" s="57"/>
      <c r="H55" s="57"/>
      <c r="I55" s="57"/>
      <c r="J55" s="57"/>
      <c r="K55" s="57"/>
      <c r="L55" s="57"/>
      <c r="M55" s="57"/>
      <c r="N55" s="57"/>
      <c r="O55" s="57"/>
      <c r="P55" s="57"/>
      <c r="Q55" s="57"/>
      <c r="R55" s="57"/>
      <c r="S55" s="57"/>
      <c r="T55" s="57"/>
      <c r="U55" s="57"/>
      <c r="V55" s="57"/>
      <c r="W55" s="57"/>
      <c r="X55" s="57"/>
      <c r="Y55" s="57"/>
      <c r="Z55" s="57"/>
      <c r="AA55" s="57"/>
      <c r="AB55" s="57"/>
      <c r="AC55" s="57"/>
      <c r="AD55" s="57"/>
      <c r="AE55" s="57"/>
      <c r="AF55" s="57"/>
    </row>
    <row r="56" spans="1:32">
      <c r="A56" s="57"/>
      <c r="B56" s="57"/>
      <c r="C56" s="57"/>
      <c r="D56" s="57"/>
      <c r="E56" s="57"/>
      <c r="F56" s="57"/>
      <c r="G56" s="57"/>
      <c r="H56" s="57"/>
      <c r="I56" s="57"/>
      <c r="J56" s="57"/>
      <c r="K56" s="57"/>
      <c r="L56" s="57"/>
      <c r="M56" s="57"/>
      <c r="N56" s="57"/>
      <c r="O56" s="57"/>
      <c r="P56" s="57"/>
      <c r="Q56" s="57"/>
      <c r="R56" s="57"/>
      <c r="S56" s="57"/>
      <c r="T56" s="57"/>
      <c r="U56" s="57"/>
      <c r="V56" s="57"/>
      <c r="W56" s="57"/>
      <c r="X56" s="57"/>
      <c r="Y56" s="57"/>
      <c r="Z56" s="57"/>
      <c r="AA56" s="57"/>
      <c r="AB56" s="57"/>
      <c r="AC56" s="57"/>
      <c r="AD56" s="57"/>
      <c r="AE56" s="57"/>
      <c r="AF56" s="57"/>
    </row>
    <row r="57" spans="1:32">
      <c r="A57" s="57"/>
      <c r="B57" s="57"/>
      <c r="C57" s="57"/>
      <c r="D57" s="57"/>
      <c r="E57" s="57"/>
      <c r="F57" s="57"/>
      <c r="G57" s="57"/>
      <c r="H57" s="57"/>
      <c r="I57" s="57"/>
      <c r="J57" s="57"/>
      <c r="K57" s="57"/>
      <c r="L57" s="57"/>
      <c r="M57" s="57"/>
      <c r="N57" s="57"/>
      <c r="O57" s="57"/>
      <c r="P57" s="57"/>
      <c r="Q57" s="57"/>
      <c r="R57" s="57"/>
      <c r="S57" s="57"/>
      <c r="T57" s="57"/>
      <c r="U57" s="57"/>
      <c r="V57" s="57"/>
      <c r="W57" s="57"/>
      <c r="X57" s="57"/>
      <c r="Y57" s="57"/>
      <c r="Z57" s="57"/>
      <c r="AA57" s="57"/>
      <c r="AB57" s="57"/>
      <c r="AC57" s="57"/>
      <c r="AD57" s="57"/>
      <c r="AE57" s="57"/>
      <c r="AF57" s="57"/>
    </row>
    <row r="58" spans="1:32">
      <c r="A58" s="57"/>
      <c r="B58" s="57"/>
      <c r="C58" s="57"/>
      <c r="D58" s="57"/>
      <c r="E58" s="57"/>
      <c r="F58" s="57"/>
      <c r="G58" s="57"/>
      <c r="H58" s="57"/>
      <c r="I58" s="57"/>
      <c r="J58" s="57"/>
      <c r="K58" s="57"/>
      <c r="L58" s="57"/>
      <c r="M58" s="57"/>
      <c r="N58" s="57"/>
      <c r="O58" s="57"/>
      <c r="P58" s="57"/>
      <c r="Q58" s="57"/>
      <c r="R58" s="57"/>
      <c r="S58" s="57"/>
      <c r="T58" s="57"/>
      <c r="U58" s="57"/>
      <c r="V58" s="57"/>
      <c r="W58" s="57"/>
      <c r="X58" s="57"/>
      <c r="Y58" s="57"/>
      <c r="Z58" s="57"/>
      <c r="AA58" s="57"/>
      <c r="AB58" s="57"/>
      <c r="AC58" s="57"/>
      <c r="AD58" s="57"/>
      <c r="AE58" s="57"/>
      <c r="AF58" s="57"/>
    </row>
    <row r="59" spans="1:32">
      <c r="A59" s="57"/>
      <c r="B59" s="57"/>
      <c r="C59" s="57"/>
      <c r="D59" s="57"/>
      <c r="E59" s="57"/>
      <c r="F59" s="57"/>
      <c r="G59" s="57"/>
      <c r="H59" s="57"/>
      <c r="I59" s="57"/>
      <c r="J59" s="57"/>
      <c r="K59" s="57"/>
      <c r="L59" s="57"/>
      <c r="M59" s="57"/>
      <c r="N59" s="57"/>
      <c r="O59" s="57"/>
      <c r="P59" s="57"/>
      <c r="Q59" s="57"/>
      <c r="R59" s="57"/>
      <c r="S59" s="57"/>
      <c r="T59" s="57"/>
      <c r="U59" s="57"/>
      <c r="V59" s="57"/>
      <c r="W59" s="57"/>
      <c r="X59" s="57"/>
      <c r="Y59" s="57"/>
      <c r="Z59" s="57"/>
      <c r="AA59" s="57"/>
      <c r="AB59" s="57"/>
      <c r="AC59" s="57"/>
      <c r="AD59" s="57"/>
      <c r="AE59" s="57"/>
      <c r="AF59" s="57"/>
    </row>
    <row r="60" spans="1:32">
      <c r="A60" s="57"/>
      <c r="B60" s="57"/>
      <c r="C60" s="57"/>
      <c r="D60" s="57"/>
      <c r="E60" s="57"/>
      <c r="F60" s="57"/>
      <c r="G60" s="57"/>
      <c r="H60" s="57"/>
      <c r="I60" s="57"/>
      <c r="J60" s="57"/>
      <c r="K60" s="57"/>
      <c r="L60" s="57"/>
      <c r="M60" s="57"/>
      <c r="N60" s="57"/>
      <c r="O60" s="57"/>
      <c r="P60" s="57"/>
      <c r="Q60" s="57"/>
      <c r="R60" s="57"/>
      <c r="S60" s="57"/>
      <c r="T60" s="57"/>
      <c r="U60" s="57"/>
      <c r="V60" s="57"/>
      <c r="W60" s="57"/>
      <c r="X60" s="57"/>
      <c r="Y60" s="57"/>
      <c r="Z60" s="57"/>
      <c r="AA60" s="57"/>
      <c r="AB60" s="57"/>
      <c r="AC60" s="57"/>
      <c r="AD60" s="57"/>
      <c r="AE60" s="57"/>
      <c r="AF60" s="57"/>
    </row>
    <row r="61" spans="1:32">
      <c r="A61" s="57"/>
      <c r="B61" s="57"/>
      <c r="C61" s="57"/>
      <c r="D61" s="57"/>
      <c r="E61" s="57"/>
      <c r="F61" s="57"/>
      <c r="G61" s="57"/>
      <c r="H61" s="57"/>
      <c r="I61" s="57"/>
      <c r="J61" s="57"/>
      <c r="K61" s="57"/>
      <c r="L61" s="57"/>
      <c r="M61" s="57"/>
      <c r="N61" s="57"/>
      <c r="O61" s="57"/>
      <c r="P61" s="57"/>
      <c r="Q61" s="57"/>
      <c r="R61" s="57"/>
      <c r="S61" s="57"/>
      <c r="T61" s="57"/>
      <c r="U61" s="57"/>
      <c r="V61" s="57"/>
      <c r="W61" s="57"/>
      <c r="X61" s="57"/>
      <c r="Y61" s="57"/>
      <c r="Z61" s="57"/>
      <c r="AA61" s="57"/>
      <c r="AB61" s="57"/>
      <c r="AC61" s="57"/>
      <c r="AD61" s="57"/>
      <c r="AE61" s="57"/>
      <c r="AF61" s="57"/>
    </row>
    <row r="62" spans="1:32">
      <c r="A62" s="57"/>
      <c r="B62" s="57"/>
      <c r="C62" s="57"/>
      <c r="D62" s="57"/>
      <c r="E62" s="57"/>
      <c r="F62" s="57"/>
      <c r="G62" s="57"/>
      <c r="H62" s="57"/>
      <c r="I62" s="57"/>
      <c r="J62" s="57"/>
      <c r="K62" s="57"/>
      <c r="L62" s="57"/>
      <c r="M62" s="57"/>
      <c r="N62" s="57"/>
      <c r="O62" s="57"/>
      <c r="P62" s="57"/>
      <c r="Q62" s="57"/>
      <c r="R62" s="57"/>
      <c r="S62" s="57"/>
      <c r="T62" s="57"/>
      <c r="U62" s="57"/>
      <c r="V62" s="57"/>
      <c r="W62" s="57"/>
      <c r="X62" s="57"/>
      <c r="Y62" s="57"/>
      <c r="Z62" s="57"/>
      <c r="AA62" s="57"/>
      <c r="AB62" s="57"/>
      <c r="AC62" s="57"/>
      <c r="AD62" s="57"/>
      <c r="AE62" s="57"/>
      <c r="AF62" s="57"/>
    </row>
    <row r="63" spans="1:32">
      <c r="A63" s="57"/>
      <c r="B63" s="57"/>
      <c r="C63" s="57"/>
      <c r="D63" s="57"/>
      <c r="E63" s="57"/>
      <c r="F63" s="57"/>
      <c r="G63" s="57"/>
      <c r="H63" s="57"/>
      <c r="I63" s="57"/>
      <c r="J63" s="57"/>
      <c r="K63" s="57"/>
      <c r="L63" s="57"/>
      <c r="M63" s="57"/>
      <c r="N63" s="57"/>
      <c r="O63" s="57"/>
      <c r="P63" s="57"/>
      <c r="Q63" s="57"/>
      <c r="R63" s="57"/>
      <c r="S63" s="57"/>
      <c r="T63" s="57"/>
      <c r="U63" s="57"/>
      <c r="V63" s="57"/>
      <c r="W63" s="57"/>
      <c r="X63" s="57"/>
      <c r="Y63" s="57"/>
      <c r="Z63" s="57"/>
      <c r="AA63" s="57"/>
      <c r="AB63" s="57"/>
      <c r="AC63" s="57"/>
      <c r="AD63" s="57"/>
      <c r="AE63" s="57"/>
      <c r="AF63" s="57"/>
    </row>
    <row r="64" spans="1:32">
      <c r="A64" s="57"/>
      <c r="B64" s="57"/>
      <c r="C64" s="57"/>
      <c r="D64" s="57"/>
      <c r="E64" s="57"/>
      <c r="F64" s="57"/>
      <c r="G64" s="57"/>
      <c r="H64" s="57"/>
      <c r="I64" s="57"/>
      <c r="J64" s="57"/>
      <c r="K64" s="57"/>
      <c r="L64" s="57"/>
      <c r="M64" s="57"/>
      <c r="N64" s="57"/>
      <c r="O64" s="57"/>
      <c r="P64" s="57"/>
      <c r="Q64" s="57"/>
      <c r="R64" s="57"/>
      <c r="S64" s="57"/>
      <c r="T64" s="57"/>
      <c r="U64" s="57"/>
      <c r="V64" s="57"/>
      <c r="W64" s="57"/>
      <c r="X64" s="57"/>
      <c r="Y64" s="57"/>
      <c r="Z64" s="57"/>
      <c r="AA64" s="57"/>
      <c r="AB64" s="57"/>
      <c r="AC64" s="57"/>
      <c r="AD64" s="57"/>
      <c r="AE64" s="57"/>
      <c r="AF64" s="57"/>
    </row>
    <row r="65" spans="1:32">
      <c r="A65" s="57"/>
      <c r="B65" s="57"/>
      <c r="C65" s="57"/>
      <c r="D65" s="57"/>
      <c r="E65" s="57"/>
      <c r="F65" s="57"/>
      <c r="G65" s="57"/>
      <c r="H65" s="57"/>
      <c r="I65" s="57"/>
      <c r="J65" s="57"/>
      <c r="K65" s="57"/>
      <c r="L65" s="57"/>
      <c r="M65" s="57"/>
      <c r="N65" s="57"/>
      <c r="O65" s="57"/>
      <c r="P65" s="57"/>
      <c r="Q65" s="57"/>
      <c r="R65" s="57"/>
      <c r="S65" s="57"/>
      <c r="T65" s="57"/>
      <c r="U65" s="57"/>
      <c r="V65" s="57"/>
      <c r="W65" s="57"/>
      <c r="X65" s="57"/>
      <c r="Y65" s="57"/>
      <c r="Z65" s="57"/>
      <c r="AA65" s="57"/>
      <c r="AB65" s="57"/>
      <c r="AC65" s="57"/>
      <c r="AD65" s="57"/>
      <c r="AE65" s="57"/>
      <c r="AF65" s="57"/>
    </row>
    <row r="66" spans="1:32">
      <c r="A66" s="57"/>
      <c r="B66" s="57"/>
      <c r="C66" s="57"/>
      <c r="D66" s="57"/>
      <c r="E66" s="57"/>
      <c r="F66" s="57"/>
      <c r="G66" s="57"/>
      <c r="H66" s="57"/>
      <c r="I66" s="57"/>
      <c r="J66" s="57"/>
      <c r="K66" s="57"/>
      <c r="L66" s="57"/>
      <c r="M66" s="57"/>
      <c r="N66" s="57"/>
      <c r="O66" s="57"/>
      <c r="P66" s="57"/>
      <c r="Q66" s="57"/>
      <c r="R66" s="57"/>
      <c r="S66" s="57"/>
      <c r="T66" s="57"/>
      <c r="U66" s="57"/>
      <c r="V66" s="57"/>
      <c r="W66" s="57"/>
      <c r="X66" s="57"/>
      <c r="Y66" s="57"/>
      <c r="Z66" s="57"/>
      <c r="AA66" s="57"/>
      <c r="AB66" s="57"/>
      <c r="AC66" s="57"/>
      <c r="AD66" s="57"/>
      <c r="AE66" s="57"/>
      <c r="AF66" s="57"/>
    </row>
    <row r="67" spans="1:32">
      <c r="A67" s="57"/>
      <c r="B67" s="57"/>
      <c r="C67" s="57"/>
      <c r="D67" s="57"/>
      <c r="E67" s="57"/>
      <c r="F67" s="57"/>
      <c r="G67" s="57"/>
      <c r="H67" s="57"/>
      <c r="I67" s="57"/>
      <c r="J67" s="57"/>
      <c r="K67" s="57"/>
      <c r="L67" s="57"/>
      <c r="M67" s="57"/>
      <c r="N67" s="57"/>
      <c r="O67" s="57"/>
      <c r="P67" s="57"/>
      <c r="Q67" s="57"/>
      <c r="R67" s="57"/>
      <c r="S67" s="57"/>
      <c r="T67" s="57"/>
      <c r="U67" s="57"/>
      <c r="V67" s="57"/>
      <c r="W67" s="57"/>
      <c r="X67" s="57"/>
      <c r="Y67" s="57"/>
      <c r="Z67" s="57"/>
      <c r="AA67" s="57"/>
      <c r="AB67" s="57"/>
      <c r="AC67" s="57"/>
      <c r="AD67" s="57"/>
      <c r="AE67" s="57"/>
      <c r="AF67" s="57"/>
    </row>
    <row r="68" spans="1:32">
      <c r="A68" s="57"/>
      <c r="B68" s="57"/>
      <c r="C68" s="57"/>
      <c r="D68" s="57"/>
      <c r="E68" s="57"/>
      <c r="F68" s="57"/>
      <c r="G68" s="57"/>
      <c r="H68" s="57"/>
      <c r="I68" s="57"/>
      <c r="J68" s="57"/>
      <c r="K68" s="57"/>
      <c r="L68" s="57"/>
      <c r="M68" s="57"/>
      <c r="N68" s="57"/>
      <c r="O68" s="57"/>
      <c r="P68" s="57"/>
      <c r="Q68" s="57"/>
      <c r="R68" s="57"/>
      <c r="S68" s="57"/>
      <c r="T68" s="57"/>
      <c r="U68" s="57"/>
      <c r="V68" s="57"/>
      <c r="W68" s="57"/>
      <c r="X68" s="57"/>
      <c r="Y68" s="57"/>
      <c r="Z68" s="57"/>
      <c r="AA68" s="57"/>
      <c r="AB68" s="57"/>
      <c r="AC68" s="57"/>
      <c r="AD68" s="57"/>
      <c r="AE68" s="57"/>
      <c r="AF68" s="57"/>
    </row>
    <row r="69" spans="1:32">
      <c r="A69" s="57"/>
      <c r="B69" s="57"/>
      <c r="C69" s="57"/>
      <c r="D69" s="57"/>
      <c r="E69" s="57"/>
      <c r="F69" s="57"/>
      <c r="G69" s="57"/>
      <c r="H69" s="57"/>
      <c r="I69" s="57"/>
      <c r="J69" s="57"/>
      <c r="K69" s="57"/>
      <c r="L69" s="57"/>
      <c r="M69" s="57"/>
      <c r="N69" s="57"/>
      <c r="O69" s="57"/>
      <c r="P69" s="57"/>
      <c r="Q69" s="57"/>
      <c r="R69" s="57"/>
      <c r="S69" s="57"/>
      <c r="T69" s="57"/>
      <c r="U69" s="57"/>
      <c r="V69" s="57"/>
      <c r="W69" s="57"/>
      <c r="X69" s="57"/>
      <c r="Y69" s="57"/>
      <c r="Z69" s="57"/>
      <c r="AA69" s="57"/>
      <c r="AB69" s="57"/>
      <c r="AC69" s="57"/>
      <c r="AD69" s="57"/>
      <c r="AE69" s="57"/>
      <c r="AF69" s="57"/>
    </row>
    <row r="70" spans="1:32">
      <c r="A70" s="57"/>
      <c r="B70" s="57"/>
      <c r="C70" s="57"/>
      <c r="D70" s="57"/>
      <c r="E70" s="57"/>
      <c r="F70" s="57"/>
      <c r="G70" s="57"/>
      <c r="H70" s="57"/>
      <c r="I70" s="57"/>
      <c r="J70" s="57"/>
      <c r="K70" s="57"/>
      <c r="L70" s="57"/>
      <c r="M70" s="57"/>
      <c r="N70" s="57"/>
      <c r="O70" s="57"/>
      <c r="P70" s="57"/>
      <c r="Q70" s="57"/>
      <c r="R70" s="57"/>
      <c r="S70" s="57"/>
      <c r="T70" s="57"/>
      <c r="U70" s="57"/>
      <c r="V70" s="57"/>
      <c r="W70" s="57"/>
      <c r="X70" s="57"/>
      <c r="Y70" s="57"/>
      <c r="Z70" s="57"/>
      <c r="AA70" s="57"/>
      <c r="AB70" s="57"/>
      <c r="AC70" s="57"/>
      <c r="AD70" s="57"/>
      <c r="AE70" s="57"/>
      <c r="AF70" s="57"/>
    </row>
    <row r="71" spans="1:32">
      <c r="A71" s="57"/>
      <c r="B71" s="57"/>
      <c r="C71" s="57"/>
      <c r="D71" s="57"/>
      <c r="E71" s="57"/>
      <c r="F71" s="57"/>
      <c r="G71" s="57"/>
      <c r="H71" s="57"/>
      <c r="I71" s="57"/>
      <c r="J71" s="57"/>
      <c r="K71" s="57"/>
      <c r="L71" s="57"/>
      <c r="M71" s="57"/>
      <c r="N71" s="57"/>
      <c r="O71" s="57"/>
      <c r="P71" s="57"/>
      <c r="Q71" s="57"/>
      <c r="R71" s="57"/>
      <c r="S71" s="57"/>
      <c r="T71" s="57"/>
      <c r="U71" s="57"/>
      <c r="V71" s="57"/>
      <c r="W71" s="57"/>
      <c r="X71" s="57"/>
      <c r="Y71" s="57"/>
      <c r="Z71" s="57"/>
      <c r="AA71" s="57"/>
      <c r="AB71" s="57"/>
      <c r="AC71" s="57"/>
      <c r="AD71" s="57"/>
      <c r="AE71" s="57"/>
      <c r="AF71" s="57"/>
    </row>
    <row r="72" spans="1:32">
      <c r="A72" s="57"/>
      <c r="B72" s="57"/>
      <c r="C72" s="57"/>
      <c r="D72" s="57"/>
      <c r="E72" s="57"/>
      <c r="F72" s="57"/>
      <c r="G72" s="57"/>
      <c r="H72" s="57"/>
      <c r="I72" s="57"/>
      <c r="J72" s="57"/>
      <c r="K72" s="57"/>
      <c r="L72" s="57"/>
      <c r="M72" s="57"/>
      <c r="N72" s="57"/>
      <c r="O72" s="57"/>
      <c r="P72" s="57"/>
      <c r="Q72" s="57"/>
      <c r="R72" s="57"/>
      <c r="S72" s="57"/>
      <c r="T72" s="57"/>
      <c r="U72" s="57"/>
      <c r="V72" s="57"/>
      <c r="W72" s="57"/>
      <c r="X72" s="57"/>
      <c r="Y72" s="57"/>
      <c r="Z72" s="57"/>
      <c r="AA72" s="57"/>
      <c r="AB72" s="57"/>
      <c r="AC72" s="57"/>
      <c r="AD72" s="57"/>
      <c r="AE72" s="57"/>
      <c r="AF72" s="57"/>
    </row>
    <row r="73" spans="1:32">
      <c r="A73" s="57"/>
      <c r="B73" s="57"/>
      <c r="C73" s="57"/>
      <c r="D73" s="57"/>
      <c r="E73" s="57"/>
      <c r="F73" s="57"/>
      <c r="G73" s="57"/>
      <c r="H73" s="57"/>
      <c r="I73" s="57"/>
      <c r="J73" s="57"/>
      <c r="K73" s="57"/>
      <c r="L73" s="57"/>
      <c r="M73" s="57"/>
      <c r="N73" s="57"/>
      <c r="O73" s="57"/>
      <c r="P73" s="57"/>
      <c r="Q73" s="57"/>
      <c r="R73" s="57"/>
      <c r="S73" s="57"/>
      <c r="T73" s="57"/>
      <c r="U73" s="57"/>
      <c r="V73" s="57"/>
      <c r="W73" s="57"/>
      <c r="X73" s="57"/>
      <c r="Y73" s="57"/>
      <c r="Z73" s="57"/>
      <c r="AA73" s="57"/>
      <c r="AB73" s="57"/>
      <c r="AC73" s="57"/>
      <c r="AD73" s="57"/>
      <c r="AE73" s="57"/>
      <c r="AF73" s="57"/>
    </row>
    <row r="74" spans="1:32">
      <c r="A74" s="57"/>
      <c r="B74" s="57"/>
      <c r="C74" s="57"/>
      <c r="D74" s="57"/>
      <c r="E74" s="57"/>
      <c r="F74" s="57"/>
      <c r="G74" s="57"/>
      <c r="H74" s="57"/>
      <c r="I74" s="57"/>
      <c r="J74" s="57"/>
      <c r="K74" s="57"/>
      <c r="L74" s="57"/>
      <c r="M74" s="57"/>
      <c r="N74" s="57"/>
      <c r="O74" s="57"/>
      <c r="P74" s="57"/>
      <c r="Q74" s="57"/>
      <c r="R74" s="57"/>
      <c r="S74" s="57"/>
      <c r="T74" s="57"/>
      <c r="U74" s="57"/>
      <c r="V74" s="57"/>
      <c r="W74" s="57"/>
      <c r="X74" s="57"/>
      <c r="Y74" s="57"/>
      <c r="Z74" s="57"/>
      <c r="AA74" s="57"/>
      <c r="AB74" s="57"/>
      <c r="AC74" s="57"/>
      <c r="AD74" s="57"/>
      <c r="AE74" s="57"/>
      <c r="AF74" s="57"/>
    </row>
    <row r="75" spans="1:32">
      <c r="A75" s="57"/>
      <c r="B75" s="57"/>
      <c r="C75" s="57"/>
      <c r="D75" s="57"/>
      <c r="E75" s="57"/>
      <c r="F75" s="57"/>
      <c r="G75" s="57"/>
      <c r="H75" s="57"/>
      <c r="I75" s="57"/>
      <c r="J75" s="57"/>
      <c r="K75" s="57"/>
      <c r="L75" s="57"/>
      <c r="M75" s="57"/>
      <c r="N75" s="57"/>
      <c r="O75" s="57"/>
      <c r="P75" s="57"/>
      <c r="Q75" s="57"/>
      <c r="R75" s="57"/>
      <c r="S75" s="57"/>
      <c r="T75" s="57"/>
      <c r="U75" s="57"/>
      <c r="V75" s="57"/>
      <c r="W75" s="57"/>
      <c r="X75" s="57"/>
      <c r="Y75" s="57"/>
      <c r="Z75" s="57"/>
      <c r="AA75" s="57"/>
      <c r="AB75" s="57"/>
      <c r="AC75" s="57"/>
      <c r="AD75" s="57"/>
      <c r="AE75" s="57"/>
      <c r="AF75" s="57"/>
    </row>
    <row r="76" spans="1:32">
      <c r="A76" s="57"/>
      <c r="B76" s="57"/>
      <c r="C76" s="57"/>
      <c r="D76" s="57"/>
      <c r="E76" s="57"/>
      <c r="F76" s="57"/>
      <c r="G76" s="57"/>
      <c r="H76" s="57"/>
      <c r="I76" s="57"/>
      <c r="J76" s="57"/>
      <c r="K76" s="57"/>
      <c r="L76" s="57"/>
      <c r="M76" s="57"/>
      <c r="N76" s="57"/>
      <c r="O76" s="57"/>
      <c r="P76" s="57"/>
      <c r="Q76" s="57"/>
      <c r="R76" s="57"/>
      <c r="S76" s="57"/>
      <c r="T76" s="57"/>
      <c r="U76" s="57"/>
      <c r="V76" s="57"/>
      <c r="W76" s="57"/>
      <c r="X76" s="57"/>
      <c r="Y76" s="57"/>
      <c r="Z76" s="57"/>
      <c r="AA76" s="57"/>
      <c r="AB76" s="57"/>
      <c r="AC76" s="57"/>
      <c r="AD76" s="57"/>
      <c r="AE76" s="57"/>
      <c r="AF76" s="57"/>
    </row>
    <row r="77" spans="1:32">
      <c r="A77" s="57"/>
      <c r="B77" s="57"/>
      <c r="C77" s="57"/>
      <c r="D77" s="57"/>
      <c r="E77" s="57"/>
      <c r="F77" s="57"/>
      <c r="G77" s="57"/>
      <c r="H77" s="57"/>
      <c r="I77" s="57"/>
      <c r="J77" s="57"/>
      <c r="K77" s="57"/>
      <c r="L77" s="57"/>
      <c r="M77" s="57"/>
      <c r="N77" s="57"/>
      <c r="O77" s="57"/>
      <c r="P77" s="57"/>
      <c r="Q77" s="57"/>
      <c r="R77" s="57"/>
      <c r="S77" s="57"/>
      <c r="T77" s="57"/>
      <c r="U77" s="57"/>
      <c r="V77" s="57"/>
      <c r="W77" s="57"/>
      <c r="X77" s="57"/>
      <c r="Y77" s="57"/>
      <c r="Z77" s="57"/>
      <c r="AA77" s="57"/>
      <c r="AB77" s="57"/>
      <c r="AC77" s="57"/>
      <c r="AD77" s="57"/>
      <c r="AE77" s="57"/>
      <c r="AF77" s="57"/>
    </row>
    <row r="78" spans="1:32">
      <c r="A78" s="57"/>
      <c r="B78" s="57"/>
      <c r="C78" s="57"/>
      <c r="D78" s="57"/>
      <c r="E78" s="57"/>
      <c r="F78" s="57"/>
      <c r="G78" s="57"/>
      <c r="H78" s="57"/>
      <c r="I78" s="57"/>
      <c r="J78" s="57"/>
      <c r="K78" s="57"/>
      <c r="L78" s="57"/>
      <c r="M78" s="57"/>
      <c r="N78" s="57"/>
      <c r="O78" s="57"/>
      <c r="P78" s="57"/>
      <c r="Q78" s="57"/>
      <c r="R78" s="57"/>
      <c r="S78" s="57"/>
      <c r="T78" s="57"/>
      <c r="U78" s="57"/>
      <c r="V78" s="57"/>
      <c r="W78" s="57"/>
      <c r="X78" s="57"/>
      <c r="Y78" s="57"/>
      <c r="Z78" s="57"/>
      <c r="AA78" s="57"/>
      <c r="AB78" s="57"/>
      <c r="AC78" s="57"/>
      <c r="AD78" s="57"/>
      <c r="AE78" s="57"/>
      <c r="AF78" s="57"/>
    </row>
    <row r="79" spans="1:32">
      <c r="A79" s="57"/>
      <c r="B79" s="57"/>
      <c r="C79" s="57"/>
      <c r="D79" s="57"/>
      <c r="E79" s="57"/>
      <c r="F79" s="57"/>
      <c r="G79" s="57"/>
      <c r="H79" s="57"/>
      <c r="I79" s="57"/>
      <c r="J79" s="57"/>
      <c r="K79" s="57"/>
      <c r="L79" s="57"/>
      <c r="M79" s="57"/>
      <c r="N79" s="57"/>
      <c r="O79" s="57"/>
      <c r="P79" s="57"/>
      <c r="Q79" s="57"/>
      <c r="R79" s="57"/>
      <c r="S79" s="57"/>
      <c r="T79" s="57"/>
      <c r="U79" s="57"/>
      <c r="V79" s="57"/>
      <c r="W79" s="57"/>
      <c r="X79" s="57"/>
      <c r="Y79" s="57"/>
      <c r="Z79" s="57"/>
      <c r="AA79" s="57"/>
      <c r="AB79" s="57"/>
      <c r="AC79" s="57"/>
      <c r="AD79" s="57"/>
      <c r="AE79" s="57"/>
      <c r="AF79" s="57"/>
    </row>
    <row r="80" spans="1:32">
      <c r="A80" s="57"/>
      <c r="B80" s="57"/>
      <c r="C80" s="57"/>
      <c r="D80" s="57"/>
      <c r="E80" s="57"/>
      <c r="F80" s="57"/>
      <c r="G80" s="57"/>
      <c r="H80" s="57"/>
      <c r="I80" s="57"/>
      <c r="J80" s="57"/>
      <c r="K80" s="57"/>
      <c r="L80" s="57"/>
      <c r="M80" s="57"/>
      <c r="N80" s="57"/>
      <c r="O80" s="57"/>
      <c r="P80" s="57"/>
      <c r="Q80" s="57"/>
      <c r="R80" s="57"/>
      <c r="S80" s="57"/>
      <c r="T80" s="57"/>
      <c r="U80" s="57"/>
      <c r="V80" s="57"/>
      <c r="W80" s="57"/>
      <c r="X80" s="57"/>
      <c r="Y80" s="57"/>
      <c r="Z80" s="57"/>
      <c r="AA80" s="57"/>
      <c r="AB80" s="57"/>
      <c r="AC80" s="57"/>
      <c r="AD80" s="57"/>
      <c r="AE80" s="57"/>
      <c r="AF80" s="57"/>
    </row>
    <row r="81" spans="1:32">
      <c r="A81" s="57"/>
      <c r="B81" s="57"/>
      <c r="C81" s="57"/>
      <c r="D81" s="57"/>
      <c r="E81" s="57"/>
      <c r="F81" s="57"/>
      <c r="G81" s="57"/>
      <c r="H81" s="57"/>
      <c r="I81" s="57"/>
      <c r="J81" s="57"/>
      <c r="K81" s="57"/>
      <c r="L81" s="57"/>
      <c r="M81" s="57"/>
      <c r="N81" s="57"/>
      <c r="O81" s="57"/>
      <c r="P81" s="57"/>
      <c r="Q81" s="57"/>
      <c r="R81" s="57"/>
      <c r="S81" s="57"/>
      <c r="T81" s="57"/>
      <c r="U81" s="57"/>
      <c r="V81" s="57"/>
      <c r="W81" s="57"/>
      <c r="X81" s="57"/>
      <c r="Y81" s="57"/>
      <c r="Z81" s="57"/>
      <c r="AA81" s="57"/>
      <c r="AB81" s="57"/>
      <c r="AC81" s="57"/>
      <c r="AD81" s="57"/>
      <c r="AE81" s="57"/>
      <c r="AF81" s="57"/>
    </row>
    <row r="82" spans="1:32">
      <c r="A82" s="57"/>
      <c r="B82" s="57"/>
      <c r="C82" s="57"/>
      <c r="D82" s="57"/>
      <c r="E82" s="57"/>
      <c r="F82" s="57"/>
      <c r="G82" s="57"/>
      <c r="H82" s="57"/>
      <c r="I82" s="57"/>
      <c r="J82" s="57"/>
      <c r="K82" s="57"/>
      <c r="L82" s="57"/>
      <c r="M82" s="57"/>
      <c r="N82" s="57"/>
      <c r="O82" s="57"/>
      <c r="P82" s="57"/>
      <c r="Q82" s="57"/>
      <c r="R82" s="57"/>
      <c r="S82" s="57"/>
      <c r="T82" s="57"/>
      <c r="U82" s="57"/>
      <c r="V82" s="57"/>
      <c r="W82" s="57"/>
      <c r="X82" s="57"/>
      <c r="Y82" s="57"/>
      <c r="Z82" s="57"/>
      <c r="AA82" s="57"/>
      <c r="AB82" s="57"/>
      <c r="AC82" s="57"/>
      <c r="AD82" s="57"/>
      <c r="AE82" s="57"/>
      <c r="AF82" s="57"/>
    </row>
    <row r="83" spans="1:32">
      <c r="A83" s="57"/>
      <c r="B83" s="57"/>
      <c r="C83" s="57"/>
      <c r="D83" s="57"/>
      <c r="E83" s="57"/>
      <c r="F83" s="57"/>
      <c r="G83" s="57"/>
      <c r="H83" s="57"/>
      <c r="I83" s="57"/>
      <c r="J83" s="57"/>
      <c r="K83" s="57"/>
      <c r="L83" s="57"/>
      <c r="M83" s="57"/>
      <c r="N83" s="57"/>
      <c r="O83" s="57"/>
      <c r="P83" s="57"/>
      <c r="Q83" s="57"/>
      <c r="R83" s="57"/>
      <c r="S83" s="57"/>
      <c r="T83" s="57"/>
      <c r="U83" s="57"/>
      <c r="V83" s="57"/>
      <c r="W83" s="57"/>
      <c r="X83" s="57"/>
      <c r="Y83" s="57"/>
      <c r="Z83" s="57"/>
      <c r="AA83" s="57"/>
      <c r="AB83" s="57"/>
      <c r="AC83" s="57"/>
      <c r="AD83" s="57"/>
      <c r="AE83" s="57"/>
      <c r="AF83" s="57"/>
    </row>
    <row r="84" spans="1:32">
      <c r="A84" s="57"/>
      <c r="B84" s="57"/>
      <c r="C84" s="57"/>
      <c r="D84" s="57"/>
      <c r="E84" s="57"/>
      <c r="F84" s="57"/>
      <c r="G84" s="57"/>
      <c r="H84" s="57"/>
      <c r="I84" s="57"/>
      <c r="J84" s="57"/>
      <c r="K84" s="57"/>
      <c r="L84" s="57"/>
      <c r="M84" s="57"/>
      <c r="N84" s="57"/>
      <c r="O84" s="57"/>
      <c r="P84" s="57"/>
      <c r="Q84" s="57"/>
      <c r="R84" s="57"/>
      <c r="S84" s="57"/>
      <c r="T84" s="57"/>
      <c r="U84" s="57"/>
      <c r="V84" s="57"/>
      <c r="W84" s="57"/>
      <c r="X84" s="57"/>
      <c r="Y84" s="57"/>
      <c r="Z84" s="57"/>
      <c r="AA84" s="57"/>
      <c r="AB84" s="57"/>
      <c r="AC84" s="57"/>
      <c r="AD84" s="57"/>
      <c r="AE84" s="57"/>
      <c r="AF84" s="57"/>
    </row>
    <row r="85" spans="1:32">
      <c r="A85" s="57"/>
      <c r="B85" s="57"/>
      <c r="C85" s="57"/>
      <c r="D85" s="57"/>
      <c r="E85" s="57"/>
      <c r="F85" s="57"/>
      <c r="G85" s="57"/>
      <c r="H85" s="57"/>
      <c r="I85" s="57"/>
      <c r="J85" s="57"/>
      <c r="K85" s="57"/>
      <c r="L85" s="57"/>
      <c r="M85" s="57"/>
      <c r="N85" s="57"/>
      <c r="O85" s="57"/>
      <c r="P85" s="57"/>
      <c r="Q85" s="57"/>
      <c r="R85" s="57"/>
      <c r="S85" s="57"/>
      <c r="T85" s="57"/>
      <c r="U85" s="57"/>
      <c r="V85" s="57"/>
      <c r="W85" s="57"/>
      <c r="X85" s="57"/>
      <c r="Y85" s="57"/>
      <c r="Z85" s="57"/>
      <c r="AA85" s="57"/>
      <c r="AB85" s="57"/>
      <c r="AC85" s="57"/>
      <c r="AD85" s="57"/>
      <c r="AE85" s="57"/>
      <c r="AF85" s="57"/>
    </row>
    <row r="86" spans="1:32">
      <c r="A86" s="57"/>
      <c r="B86" s="57"/>
      <c r="C86" s="57"/>
      <c r="D86" s="57"/>
      <c r="E86" s="57"/>
      <c r="F86" s="57"/>
      <c r="G86" s="57"/>
      <c r="H86" s="57"/>
      <c r="I86" s="57"/>
      <c r="J86" s="57"/>
      <c r="K86" s="57"/>
      <c r="L86" s="57"/>
      <c r="M86" s="57"/>
      <c r="N86" s="57"/>
      <c r="O86" s="57"/>
      <c r="P86" s="57"/>
      <c r="Q86" s="57"/>
      <c r="R86" s="57"/>
      <c r="S86" s="57"/>
      <c r="T86" s="57"/>
      <c r="U86" s="57"/>
      <c r="V86" s="57"/>
      <c r="W86" s="57"/>
      <c r="X86" s="57"/>
      <c r="Y86" s="57"/>
      <c r="Z86" s="57"/>
      <c r="AA86" s="57"/>
      <c r="AB86" s="57"/>
      <c r="AC86" s="57"/>
      <c r="AD86" s="57"/>
      <c r="AE86" s="57"/>
      <c r="AF86" s="57"/>
    </row>
    <row r="87" spans="1:32">
      <c r="A87" s="57"/>
      <c r="B87" s="57"/>
      <c r="C87" s="57"/>
      <c r="D87" s="57"/>
      <c r="E87" s="57"/>
      <c r="F87" s="57"/>
      <c r="G87" s="57"/>
      <c r="H87" s="57"/>
      <c r="I87" s="57"/>
      <c r="J87" s="57"/>
      <c r="K87" s="57"/>
      <c r="L87" s="57"/>
      <c r="M87" s="57"/>
      <c r="N87" s="57"/>
      <c r="O87" s="57"/>
      <c r="P87" s="57"/>
      <c r="Q87" s="57"/>
      <c r="R87" s="57"/>
      <c r="S87" s="57"/>
      <c r="T87" s="57"/>
      <c r="U87" s="57"/>
      <c r="V87" s="57"/>
      <c r="W87" s="57"/>
      <c r="X87" s="57"/>
      <c r="Y87" s="57"/>
      <c r="Z87" s="57"/>
      <c r="AA87" s="57"/>
      <c r="AB87" s="57"/>
      <c r="AC87" s="57"/>
      <c r="AD87" s="57"/>
      <c r="AE87" s="57"/>
      <c r="AF87" s="57"/>
    </row>
    <row r="88" spans="1:32">
      <c r="A88" s="57"/>
      <c r="B88" s="57"/>
      <c r="C88" s="57"/>
      <c r="D88" s="57"/>
      <c r="E88" s="57"/>
      <c r="F88" s="57"/>
      <c r="G88" s="57"/>
      <c r="H88" s="57"/>
      <c r="I88" s="57"/>
      <c r="J88" s="57"/>
      <c r="K88" s="57"/>
      <c r="L88" s="57"/>
      <c r="M88" s="57"/>
      <c r="N88" s="57"/>
      <c r="O88" s="57"/>
      <c r="P88" s="57"/>
      <c r="Q88" s="57"/>
      <c r="R88" s="57"/>
      <c r="S88" s="57"/>
      <c r="T88" s="57"/>
      <c r="U88" s="57"/>
      <c r="V88" s="57"/>
      <c r="W88" s="57"/>
      <c r="X88" s="57"/>
      <c r="Y88" s="57"/>
      <c r="Z88" s="57"/>
      <c r="AA88" s="57"/>
      <c r="AB88" s="57"/>
      <c r="AC88" s="57"/>
      <c r="AD88" s="57"/>
      <c r="AE88" s="57"/>
      <c r="AF88" s="57"/>
    </row>
    <row r="89" spans="1:32">
      <c r="A89" s="57"/>
      <c r="B89" s="57"/>
      <c r="C89" s="57"/>
      <c r="D89" s="57"/>
      <c r="E89" s="57"/>
      <c r="F89" s="57"/>
      <c r="G89" s="57"/>
      <c r="H89" s="57"/>
      <c r="I89" s="57"/>
      <c r="J89" s="57"/>
      <c r="K89" s="57"/>
      <c r="L89" s="57"/>
      <c r="M89" s="57"/>
      <c r="N89" s="57"/>
      <c r="O89" s="57"/>
      <c r="P89" s="57"/>
      <c r="Q89" s="57"/>
      <c r="R89" s="57"/>
      <c r="S89" s="57"/>
      <c r="T89" s="57"/>
      <c r="U89" s="57"/>
      <c r="V89" s="57"/>
      <c r="W89" s="57"/>
      <c r="X89" s="57"/>
      <c r="Y89" s="57"/>
      <c r="Z89" s="57"/>
      <c r="AA89" s="57"/>
      <c r="AB89" s="57"/>
      <c r="AC89" s="57"/>
      <c r="AD89" s="57"/>
      <c r="AE89" s="57"/>
      <c r="AF89" s="57"/>
    </row>
    <row r="90" spans="1:32">
      <c r="A90" s="57"/>
      <c r="B90" s="57"/>
      <c r="C90" s="57"/>
      <c r="D90" s="57"/>
      <c r="E90" s="57"/>
      <c r="F90" s="57"/>
      <c r="G90" s="57"/>
      <c r="H90" s="57"/>
      <c r="I90" s="57"/>
      <c r="J90" s="57"/>
      <c r="K90" s="57"/>
      <c r="L90" s="57"/>
      <c r="M90" s="57"/>
      <c r="N90" s="57"/>
      <c r="O90" s="57"/>
      <c r="P90" s="57"/>
      <c r="Q90" s="57"/>
      <c r="R90" s="57"/>
      <c r="S90" s="57"/>
      <c r="T90" s="57"/>
      <c r="U90" s="57"/>
      <c r="V90" s="57"/>
      <c r="W90" s="57"/>
      <c r="X90" s="57"/>
      <c r="Y90" s="57"/>
      <c r="Z90" s="57"/>
      <c r="AA90" s="57"/>
      <c r="AB90" s="57"/>
      <c r="AC90" s="57"/>
      <c r="AD90" s="57"/>
      <c r="AE90" s="57"/>
      <c r="AF90" s="57"/>
    </row>
    <row r="91" spans="1:32">
      <c r="A91" s="57"/>
      <c r="B91" s="57"/>
      <c r="C91" s="57"/>
      <c r="D91" s="57"/>
      <c r="E91" s="57"/>
      <c r="F91" s="57"/>
      <c r="G91" s="57"/>
      <c r="H91" s="57"/>
      <c r="I91" s="57"/>
      <c r="J91" s="57"/>
      <c r="K91" s="57"/>
      <c r="L91" s="57"/>
      <c r="M91" s="57"/>
      <c r="N91" s="57"/>
      <c r="O91" s="57"/>
      <c r="P91" s="57"/>
      <c r="Q91" s="57"/>
      <c r="R91" s="57"/>
      <c r="S91" s="57"/>
      <c r="T91" s="57"/>
      <c r="U91" s="57"/>
      <c r="V91" s="57"/>
      <c r="W91" s="57"/>
      <c r="X91" s="57"/>
      <c r="Y91" s="57"/>
      <c r="Z91" s="57"/>
      <c r="AA91" s="57"/>
      <c r="AB91" s="57"/>
      <c r="AC91" s="57"/>
      <c r="AD91" s="57"/>
      <c r="AE91" s="57"/>
      <c r="AF91" s="57"/>
    </row>
    <row r="92" spans="1:32">
      <c r="A92" s="57"/>
      <c r="B92" s="57"/>
      <c r="C92" s="57"/>
      <c r="D92" s="57"/>
      <c r="E92" s="57"/>
      <c r="F92" s="57"/>
      <c r="G92" s="57"/>
      <c r="H92" s="57"/>
      <c r="I92" s="57"/>
      <c r="J92" s="57"/>
      <c r="K92" s="57"/>
      <c r="L92" s="57"/>
      <c r="M92" s="57"/>
      <c r="N92" s="57"/>
      <c r="O92" s="57"/>
      <c r="P92" s="57"/>
      <c r="Q92" s="57"/>
      <c r="R92" s="57"/>
      <c r="S92" s="57"/>
      <c r="T92" s="57"/>
      <c r="U92" s="57"/>
      <c r="V92" s="57"/>
      <c r="W92" s="57"/>
      <c r="X92" s="57"/>
      <c r="Y92" s="57"/>
      <c r="Z92" s="57"/>
      <c r="AA92" s="57"/>
      <c r="AB92" s="57"/>
      <c r="AC92" s="57"/>
      <c r="AD92" s="57"/>
      <c r="AE92" s="57"/>
      <c r="AF92" s="57"/>
    </row>
    <row r="93" spans="1:32">
      <c r="A93" s="57"/>
      <c r="B93" s="57"/>
      <c r="C93" s="57"/>
      <c r="D93" s="57"/>
      <c r="E93" s="57"/>
      <c r="F93" s="57"/>
      <c r="G93" s="57"/>
      <c r="H93" s="57"/>
      <c r="I93" s="57"/>
      <c r="J93" s="57"/>
      <c r="K93" s="57"/>
      <c r="L93" s="57"/>
      <c r="M93" s="57"/>
      <c r="N93" s="57"/>
      <c r="O93" s="57"/>
      <c r="P93" s="57"/>
      <c r="Q93" s="57"/>
      <c r="R93" s="57"/>
      <c r="S93" s="57"/>
      <c r="T93" s="57"/>
      <c r="U93" s="57"/>
      <c r="V93" s="57"/>
      <c r="W93" s="57"/>
      <c r="X93" s="57"/>
      <c r="Y93" s="57"/>
      <c r="Z93" s="57"/>
      <c r="AA93" s="57"/>
      <c r="AB93" s="57"/>
      <c r="AC93" s="57"/>
      <c r="AD93" s="57"/>
      <c r="AE93" s="57"/>
      <c r="AF93" s="57"/>
    </row>
    <row r="94" spans="1:32">
      <c r="A94" s="57"/>
      <c r="B94" s="57"/>
      <c r="C94" s="57"/>
      <c r="D94" s="57"/>
      <c r="E94" s="57"/>
      <c r="F94" s="57"/>
      <c r="G94" s="57"/>
      <c r="H94" s="57"/>
      <c r="I94" s="57"/>
      <c r="J94" s="57"/>
      <c r="K94" s="57"/>
      <c r="L94" s="57"/>
      <c r="M94" s="57"/>
      <c r="N94" s="57"/>
      <c r="O94" s="57"/>
      <c r="P94" s="57"/>
      <c r="Q94" s="57"/>
      <c r="R94" s="57"/>
      <c r="S94" s="57"/>
      <c r="T94" s="57"/>
      <c r="U94" s="57"/>
      <c r="V94" s="57"/>
      <c r="W94" s="57"/>
      <c r="X94" s="57"/>
      <c r="Y94" s="57"/>
      <c r="Z94" s="57"/>
      <c r="AA94" s="57"/>
      <c r="AB94" s="57"/>
      <c r="AC94" s="57"/>
      <c r="AD94" s="57"/>
      <c r="AE94" s="57"/>
      <c r="AF94" s="57"/>
    </row>
    <row r="95" spans="1:32">
      <c r="A95" s="57"/>
      <c r="B95" s="57"/>
      <c r="C95" s="57"/>
      <c r="D95" s="57"/>
      <c r="E95" s="57"/>
      <c r="F95" s="57"/>
      <c r="G95" s="57"/>
      <c r="H95" s="57"/>
      <c r="I95" s="57"/>
      <c r="J95" s="57"/>
      <c r="K95" s="57"/>
      <c r="L95" s="57"/>
      <c r="M95" s="57"/>
      <c r="N95" s="57"/>
      <c r="O95" s="57"/>
      <c r="P95" s="57"/>
      <c r="Q95" s="57"/>
      <c r="R95" s="57"/>
      <c r="S95" s="57"/>
      <c r="T95" s="57"/>
      <c r="U95" s="57"/>
      <c r="V95" s="57"/>
      <c r="W95" s="57"/>
      <c r="X95" s="57"/>
      <c r="Y95" s="57"/>
      <c r="Z95" s="57"/>
      <c r="AA95" s="57"/>
      <c r="AB95" s="57"/>
      <c r="AC95" s="57"/>
      <c r="AD95" s="57"/>
      <c r="AE95" s="57"/>
      <c r="AF95" s="57"/>
    </row>
    <row r="96" spans="1:32">
      <c r="A96" s="57"/>
      <c r="B96" s="57"/>
      <c r="C96" s="57"/>
      <c r="D96" s="57"/>
      <c r="E96" s="57"/>
      <c r="F96" s="57"/>
      <c r="G96" s="57"/>
      <c r="H96" s="57"/>
      <c r="I96" s="57"/>
      <c r="J96" s="57"/>
      <c r="K96" s="57"/>
      <c r="L96" s="57"/>
      <c r="M96" s="57"/>
      <c r="N96" s="57"/>
      <c r="O96" s="57"/>
      <c r="P96" s="57"/>
      <c r="Q96" s="57"/>
      <c r="R96" s="57"/>
      <c r="S96" s="57"/>
      <c r="T96" s="57"/>
      <c r="U96" s="57"/>
      <c r="V96" s="57"/>
      <c r="W96" s="57"/>
      <c r="X96" s="57"/>
      <c r="Y96" s="57"/>
      <c r="Z96" s="57"/>
      <c r="AA96" s="57"/>
      <c r="AB96" s="57"/>
      <c r="AC96" s="57"/>
      <c r="AD96" s="57"/>
      <c r="AE96" s="57"/>
      <c r="AF96" s="57"/>
    </row>
    <row r="97" spans="1:32">
      <c r="A97" s="57"/>
      <c r="B97" s="57"/>
      <c r="C97" s="57"/>
      <c r="D97" s="57"/>
      <c r="E97" s="57"/>
      <c r="F97" s="57"/>
      <c r="G97" s="57"/>
      <c r="H97" s="57"/>
      <c r="I97" s="57"/>
      <c r="J97" s="57"/>
      <c r="K97" s="57"/>
      <c r="L97" s="57"/>
      <c r="M97" s="57"/>
      <c r="N97" s="57"/>
      <c r="O97" s="57"/>
      <c r="P97" s="57"/>
      <c r="Q97" s="57"/>
      <c r="R97" s="57"/>
      <c r="S97" s="57"/>
      <c r="T97" s="57"/>
      <c r="U97" s="57"/>
      <c r="V97" s="57"/>
      <c r="W97" s="57"/>
      <c r="X97" s="57"/>
      <c r="Y97" s="57"/>
      <c r="Z97" s="57"/>
      <c r="AA97" s="57"/>
      <c r="AB97" s="57"/>
      <c r="AC97" s="57"/>
      <c r="AD97" s="57"/>
      <c r="AE97" s="57"/>
      <c r="AF97" s="57"/>
    </row>
    <row r="98" spans="1:32">
      <c r="A98" s="57"/>
      <c r="B98" s="57"/>
      <c r="C98" s="57"/>
      <c r="D98" s="57"/>
      <c r="E98" s="57"/>
      <c r="F98" s="57"/>
      <c r="G98" s="57"/>
      <c r="H98" s="57"/>
      <c r="I98" s="57"/>
      <c r="J98" s="57"/>
      <c r="K98" s="57"/>
      <c r="L98" s="57"/>
      <c r="M98" s="57"/>
      <c r="N98" s="57"/>
      <c r="O98" s="57"/>
      <c r="P98" s="57"/>
      <c r="Q98" s="57"/>
      <c r="R98" s="57"/>
      <c r="S98" s="57"/>
      <c r="T98" s="57"/>
      <c r="U98" s="57"/>
      <c r="V98" s="57"/>
      <c r="W98" s="57"/>
      <c r="X98" s="57"/>
      <c r="Y98" s="57"/>
      <c r="Z98" s="57"/>
      <c r="AA98" s="57"/>
      <c r="AB98" s="57"/>
      <c r="AC98" s="57"/>
      <c r="AD98" s="57"/>
      <c r="AE98" s="57"/>
      <c r="AF98" s="57"/>
    </row>
    <row r="99" spans="1:32">
      <c r="A99" s="57"/>
      <c r="B99" s="57"/>
      <c r="C99" s="57"/>
      <c r="D99" s="57"/>
      <c r="E99" s="57"/>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57"/>
    </row>
    <row r="100" spans="1:32">
      <c r="A100" s="57"/>
      <c r="B100" s="57"/>
      <c r="C100" s="57"/>
      <c r="D100" s="57"/>
      <c r="E100" s="57"/>
      <c r="F100" s="57"/>
      <c r="G100" s="57"/>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c r="AE100" s="57"/>
      <c r="AF100" s="57"/>
    </row>
    <row r="101" spans="1:32">
      <c r="A101" s="57"/>
      <c r="B101" s="57"/>
      <c r="C101" s="57"/>
      <c r="D101" s="57"/>
      <c r="E101" s="57"/>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row>
    <row r="102" spans="1:32">
      <c r="A102" s="57"/>
      <c r="B102" s="57"/>
      <c r="C102" s="57"/>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row>
    <row r="103" spans="1:32">
      <c r="A103" s="57"/>
      <c r="B103" s="57"/>
      <c r="C103" s="57"/>
      <c r="D103" s="57"/>
      <c r="E103" s="57"/>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row>
    <row r="104" spans="1:32">
      <c r="A104" s="57"/>
      <c r="B104" s="57"/>
      <c r="C104" s="57"/>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row>
    <row r="105" spans="1:32">
      <c r="A105" s="57"/>
      <c r="B105" s="57"/>
      <c r="C105" s="57"/>
      <c r="D105" s="57"/>
      <c r="E105" s="57"/>
      <c r="F105" s="57"/>
      <c r="G105" s="57"/>
      <c r="H105" s="57"/>
      <c r="I105" s="57"/>
      <c r="J105" s="57"/>
      <c r="K105" s="57"/>
      <c r="L105" s="57"/>
      <c r="M105" s="57"/>
      <c r="N105" s="57"/>
      <c r="O105" s="57"/>
      <c r="P105" s="57"/>
      <c r="Q105" s="57"/>
      <c r="R105" s="57"/>
      <c r="S105" s="57"/>
      <c r="T105" s="57"/>
      <c r="U105" s="57"/>
      <c r="V105" s="57"/>
      <c r="W105" s="57"/>
      <c r="X105" s="57"/>
      <c r="Y105" s="57"/>
      <c r="Z105" s="57"/>
      <c r="AA105" s="57"/>
      <c r="AB105" s="57"/>
      <c r="AC105" s="57"/>
      <c r="AD105" s="57"/>
      <c r="AE105" s="57"/>
      <c r="AF105" s="57"/>
    </row>
    <row r="106" spans="1:32">
      <c r="A106" s="57"/>
      <c r="B106" s="57"/>
      <c r="C106" s="57"/>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57"/>
    </row>
    <row r="107" spans="1:32">
      <c r="A107" s="57"/>
      <c r="B107" s="57"/>
      <c r="C107" s="57"/>
      <c r="D107" s="57"/>
      <c r="E107" s="57"/>
      <c r="F107" s="57"/>
      <c r="G107" s="57"/>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c r="AE107" s="57"/>
      <c r="AF107" s="57"/>
    </row>
    <row r="108" spans="1:32">
      <c r="A108" s="57"/>
      <c r="B108" s="57"/>
      <c r="C108" s="57"/>
      <c r="D108" s="57"/>
      <c r="E108" s="57"/>
      <c r="F108" s="57"/>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row>
    <row r="109" spans="1:32">
      <c r="A109" s="57"/>
      <c r="B109" s="57"/>
      <c r="C109" s="57"/>
      <c r="D109" s="57"/>
      <c r="E109" s="57"/>
      <c r="F109" s="57"/>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57"/>
      <c r="AF109" s="57"/>
    </row>
    <row r="110" spans="1:32">
      <c r="A110" s="57"/>
      <c r="B110" s="57"/>
      <c r="C110" s="57"/>
      <c r="D110" s="57"/>
      <c r="E110" s="57"/>
      <c r="F110" s="57"/>
      <c r="G110" s="57"/>
      <c r="H110" s="57"/>
      <c r="I110" s="57"/>
      <c r="J110" s="57"/>
      <c r="K110" s="57"/>
      <c r="L110" s="57"/>
      <c r="M110" s="57"/>
      <c r="N110" s="57"/>
      <c r="O110" s="57"/>
      <c r="P110" s="57"/>
      <c r="Q110" s="57"/>
      <c r="R110" s="57"/>
      <c r="S110" s="57"/>
      <c r="T110" s="57"/>
      <c r="U110" s="57"/>
      <c r="V110" s="57"/>
      <c r="W110" s="57"/>
      <c r="X110" s="57"/>
      <c r="Y110" s="57"/>
      <c r="Z110" s="57"/>
      <c r="AA110" s="57"/>
      <c r="AB110" s="57"/>
      <c r="AC110" s="57"/>
      <c r="AD110" s="57"/>
      <c r="AE110" s="57"/>
      <c r="AF110" s="57"/>
    </row>
    <row r="111" spans="1:32">
      <c r="A111" s="57"/>
      <c r="B111" s="57"/>
      <c r="C111" s="57"/>
      <c r="D111" s="57"/>
      <c r="E111" s="57"/>
      <c r="F111" s="57"/>
      <c r="G111" s="57"/>
      <c r="H111" s="57"/>
      <c r="I111" s="57"/>
      <c r="J111" s="57"/>
      <c r="K111" s="57"/>
      <c r="L111" s="57"/>
      <c r="M111" s="57"/>
      <c r="N111" s="57"/>
      <c r="O111" s="57"/>
      <c r="P111" s="57"/>
      <c r="Q111" s="57"/>
      <c r="R111" s="57"/>
      <c r="S111" s="57"/>
      <c r="T111" s="57"/>
      <c r="U111" s="57"/>
      <c r="V111" s="57"/>
      <c r="W111" s="57"/>
      <c r="X111" s="57"/>
      <c r="Y111" s="57"/>
      <c r="Z111" s="57"/>
      <c r="AA111" s="57"/>
      <c r="AB111" s="57"/>
      <c r="AC111" s="57"/>
      <c r="AD111" s="57"/>
      <c r="AE111" s="57"/>
      <c r="AF111" s="57"/>
    </row>
    <row r="112" spans="1:32">
      <c r="A112" s="57"/>
      <c r="B112" s="57"/>
      <c r="C112" s="57"/>
      <c r="D112" s="57"/>
      <c r="E112" s="57"/>
      <c r="F112" s="57"/>
      <c r="G112" s="57"/>
      <c r="H112" s="57"/>
      <c r="I112" s="57"/>
      <c r="J112" s="57"/>
      <c r="K112" s="57"/>
      <c r="L112" s="57"/>
      <c r="M112" s="57"/>
      <c r="N112" s="57"/>
      <c r="O112" s="57"/>
      <c r="P112" s="57"/>
      <c r="Q112" s="57"/>
      <c r="R112" s="57"/>
      <c r="S112" s="57"/>
      <c r="T112" s="57"/>
      <c r="U112" s="57"/>
      <c r="V112" s="57"/>
      <c r="W112" s="57"/>
      <c r="X112" s="57"/>
      <c r="Y112" s="57"/>
      <c r="Z112" s="57"/>
      <c r="AA112" s="57"/>
      <c r="AB112" s="57"/>
      <c r="AC112" s="57"/>
      <c r="AD112" s="57"/>
      <c r="AE112" s="57"/>
      <c r="AF112" s="57"/>
    </row>
    <row r="113" spans="1:32">
      <c r="A113" s="57"/>
      <c r="B113" s="57"/>
      <c r="C113" s="57"/>
      <c r="D113" s="57"/>
      <c r="E113" s="57"/>
      <c r="F113" s="57"/>
      <c r="G113" s="57"/>
      <c r="H113" s="57"/>
      <c r="I113" s="57"/>
      <c r="J113" s="57"/>
      <c r="K113" s="57"/>
      <c r="L113" s="57"/>
      <c r="M113" s="57"/>
      <c r="N113" s="57"/>
      <c r="O113" s="57"/>
      <c r="P113" s="57"/>
      <c r="Q113" s="57"/>
      <c r="R113" s="57"/>
      <c r="S113" s="57"/>
      <c r="T113" s="57"/>
      <c r="U113" s="57"/>
      <c r="V113" s="57"/>
      <c r="W113" s="57"/>
      <c r="X113" s="57"/>
      <c r="Y113" s="57"/>
      <c r="Z113" s="57"/>
      <c r="AA113" s="57"/>
      <c r="AB113" s="57"/>
      <c r="AC113" s="57"/>
      <c r="AD113" s="57"/>
      <c r="AE113" s="57"/>
      <c r="AF113" s="57"/>
    </row>
    <row r="114" spans="1:32">
      <c r="A114" s="57"/>
      <c r="B114" s="57"/>
      <c r="C114" s="57"/>
      <c r="D114" s="57"/>
      <c r="E114" s="57"/>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row>
    <row r="115" spans="1:32">
      <c r="A115" s="57"/>
      <c r="B115" s="57"/>
      <c r="C115" s="57"/>
      <c r="D115" s="57"/>
      <c r="E115" s="57"/>
      <c r="F115" s="57"/>
      <c r="G115" s="57"/>
      <c r="H115" s="57"/>
      <c r="I115" s="57"/>
      <c r="J115" s="57"/>
      <c r="K115" s="57"/>
      <c r="L115" s="57"/>
      <c r="M115" s="57"/>
      <c r="N115" s="57"/>
      <c r="O115" s="57"/>
      <c r="P115" s="57"/>
      <c r="Q115" s="57"/>
      <c r="R115" s="57"/>
      <c r="S115" s="57"/>
      <c r="T115" s="57"/>
      <c r="U115" s="57"/>
      <c r="V115" s="57"/>
      <c r="W115" s="57"/>
      <c r="X115" s="57"/>
      <c r="Y115" s="57"/>
      <c r="Z115" s="57"/>
      <c r="AA115" s="57"/>
      <c r="AB115" s="57"/>
      <c r="AC115" s="57"/>
      <c r="AD115" s="57"/>
      <c r="AE115" s="57"/>
      <c r="AF115" s="57"/>
    </row>
    <row r="116" spans="1:32">
      <c r="A116" s="57"/>
      <c r="B116" s="57"/>
      <c r="C116" s="57"/>
      <c r="D116" s="57"/>
      <c r="E116" s="57"/>
      <c r="F116" s="57"/>
      <c r="G116" s="57"/>
      <c r="H116" s="57"/>
      <c r="I116" s="57"/>
      <c r="J116" s="57"/>
      <c r="K116" s="57"/>
      <c r="L116" s="57"/>
      <c r="M116" s="57"/>
      <c r="N116" s="57"/>
      <c r="O116" s="57"/>
      <c r="P116" s="57"/>
      <c r="Q116" s="57"/>
      <c r="R116" s="57"/>
      <c r="S116" s="57"/>
      <c r="T116" s="57"/>
      <c r="U116" s="57"/>
      <c r="V116" s="57"/>
      <c r="W116" s="57"/>
      <c r="X116" s="57"/>
      <c r="Y116" s="57"/>
      <c r="Z116" s="57"/>
      <c r="AA116" s="57"/>
      <c r="AB116" s="57"/>
      <c r="AC116" s="57"/>
      <c r="AD116" s="57"/>
      <c r="AE116" s="57"/>
      <c r="AF116" s="57"/>
    </row>
    <row r="117" spans="1:32">
      <c r="A117" s="57"/>
      <c r="B117" s="57"/>
      <c r="C117" s="57"/>
      <c r="D117" s="57"/>
      <c r="E117" s="57"/>
      <c r="F117" s="57"/>
      <c r="G117" s="57"/>
      <c r="H117" s="57"/>
      <c r="I117" s="57"/>
      <c r="J117" s="57"/>
      <c r="K117" s="57"/>
      <c r="L117" s="57"/>
      <c r="M117" s="57"/>
      <c r="N117" s="57"/>
      <c r="O117" s="57"/>
      <c r="P117" s="57"/>
      <c r="Q117" s="57"/>
      <c r="R117" s="57"/>
      <c r="S117" s="57"/>
      <c r="T117" s="57"/>
      <c r="U117" s="57"/>
      <c r="V117" s="57"/>
      <c r="W117" s="57"/>
      <c r="X117" s="57"/>
      <c r="Y117" s="57"/>
      <c r="Z117" s="57"/>
      <c r="AA117" s="57"/>
      <c r="AB117" s="57"/>
      <c r="AC117" s="57"/>
      <c r="AD117" s="57"/>
      <c r="AE117" s="57"/>
      <c r="AF117" s="57"/>
    </row>
    <row r="118" spans="1:32">
      <c r="A118" s="57"/>
      <c r="B118" s="57"/>
      <c r="C118" s="57"/>
      <c r="D118" s="57"/>
      <c r="E118" s="57"/>
      <c r="F118" s="57"/>
      <c r="G118" s="57"/>
      <c r="H118" s="57"/>
      <c r="I118" s="57"/>
      <c r="J118" s="57"/>
      <c r="K118" s="57"/>
      <c r="L118" s="57"/>
      <c r="M118" s="57"/>
      <c r="N118" s="57"/>
      <c r="O118" s="57"/>
      <c r="P118" s="57"/>
      <c r="Q118" s="57"/>
      <c r="R118" s="57"/>
      <c r="S118" s="57"/>
      <c r="T118" s="57"/>
      <c r="U118" s="57"/>
      <c r="V118" s="57"/>
      <c r="W118" s="57"/>
      <c r="X118" s="57"/>
      <c r="Y118" s="57"/>
      <c r="Z118" s="57"/>
      <c r="AA118" s="57"/>
      <c r="AB118" s="57"/>
      <c r="AC118" s="57"/>
      <c r="AD118" s="57"/>
      <c r="AE118" s="57"/>
      <c r="AF118" s="57"/>
    </row>
    <row r="119" spans="1:32">
      <c r="A119" s="57"/>
      <c r="B119" s="57"/>
      <c r="C119" s="57"/>
      <c r="D119" s="57"/>
      <c r="E119" s="57"/>
      <c r="F119" s="57"/>
      <c r="G119" s="57"/>
      <c r="H119" s="57"/>
      <c r="I119" s="57"/>
      <c r="J119" s="57"/>
      <c r="K119" s="57"/>
      <c r="L119" s="57"/>
      <c r="M119" s="57"/>
      <c r="N119" s="57"/>
      <c r="O119" s="57"/>
      <c r="P119" s="57"/>
      <c r="Q119" s="57"/>
      <c r="R119" s="57"/>
      <c r="S119" s="57"/>
      <c r="T119" s="57"/>
      <c r="U119" s="57"/>
      <c r="V119" s="57"/>
      <c r="W119" s="57"/>
      <c r="X119" s="57"/>
      <c r="Y119" s="57"/>
      <c r="Z119" s="57"/>
      <c r="AA119" s="57"/>
      <c r="AB119" s="57"/>
      <c r="AC119" s="57"/>
      <c r="AD119" s="57"/>
      <c r="AE119" s="57"/>
      <c r="AF119" s="57"/>
    </row>
    <row r="120" spans="1:32">
      <c r="A120" s="57"/>
      <c r="B120" s="57"/>
      <c r="C120" s="57"/>
      <c r="D120" s="57"/>
      <c r="E120" s="57"/>
      <c r="F120" s="57"/>
      <c r="G120" s="57"/>
      <c r="H120" s="57"/>
      <c r="I120" s="57"/>
      <c r="J120" s="57"/>
      <c r="K120" s="57"/>
      <c r="L120" s="57"/>
      <c r="M120" s="57"/>
      <c r="N120" s="57"/>
      <c r="O120" s="57"/>
      <c r="P120" s="57"/>
      <c r="Q120" s="57"/>
      <c r="R120" s="57"/>
      <c r="S120" s="57"/>
      <c r="T120" s="57"/>
      <c r="U120" s="57"/>
      <c r="V120" s="57"/>
      <c r="W120" s="57"/>
      <c r="X120" s="57"/>
      <c r="Y120" s="57"/>
      <c r="Z120" s="57"/>
      <c r="AA120" s="57"/>
      <c r="AB120" s="57"/>
      <c r="AC120" s="57"/>
      <c r="AD120" s="57"/>
      <c r="AE120" s="57"/>
      <c r="AF120" s="57"/>
    </row>
    <row r="121" spans="1:32">
      <c r="A121" s="57"/>
      <c r="B121" s="57"/>
      <c r="C121" s="57"/>
      <c r="D121" s="57"/>
      <c r="E121" s="57"/>
      <c r="F121" s="57"/>
      <c r="G121" s="57"/>
      <c r="H121" s="57"/>
      <c r="I121" s="57"/>
      <c r="J121" s="57"/>
      <c r="K121" s="57"/>
      <c r="L121" s="57"/>
      <c r="M121" s="57"/>
      <c r="N121" s="57"/>
      <c r="O121" s="57"/>
      <c r="P121" s="57"/>
      <c r="Q121" s="57"/>
      <c r="R121" s="57"/>
      <c r="S121" s="57"/>
      <c r="T121" s="57"/>
      <c r="U121" s="57"/>
      <c r="V121" s="57"/>
      <c r="W121" s="57"/>
      <c r="X121" s="57"/>
      <c r="Y121" s="57"/>
      <c r="Z121" s="57"/>
      <c r="AA121" s="57"/>
      <c r="AB121" s="57"/>
      <c r="AC121" s="57"/>
      <c r="AD121" s="57"/>
      <c r="AE121" s="57"/>
      <c r="AF121" s="57"/>
    </row>
    <row r="122" spans="1:32">
      <c r="A122" s="57"/>
      <c r="B122" s="57"/>
      <c r="C122" s="57"/>
      <c r="D122" s="57"/>
      <c r="E122" s="57"/>
      <c r="F122" s="57"/>
      <c r="G122" s="57"/>
      <c r="H122" s="57"/>
      <c r="I122" s="57"/>
      <c r="J122" s="57"/>
      <c r="K122" s="57"/>
      <c r="L122" s="57"/>
      <c r="M122" s="57"/>
      <c r="N122" s="57"/>
      <c r="O122" s="57"/>
      <c r="P122" s="57"/>
      <c r="Q122" s="57"/>
      <c r="R122" s="57"/>
      <c r="S122" s="57"/>
      <c r="T122" s="57"/>
      <c r="U122" s="57"/>
      <c r="V122" s="57"/>
      <c r="W122" s="57"/>
      <c r="X122" s="57"/>
      <c r="Y122" s="57"/>
      <c r="Z122" s="57"/>
      <c r="AA122" s="57"/>
      <c r="AB122" s="57"/>
      <c r="AC122" s="57"/>
      <c r="AD122" s="57"/>
      <c r="AE122" s="57"/>
      <c r="AF122" s="57"/>
    </row>
    <row r="123" spans="1:32">
      <c r="A123" s="57"/>
      <c r="B123" s="57"/>
      <c r="C123" s="57"/>
      <c r="D123" s="57"/>
      <c r="E123" s="57"/>
      <c r="F123" s="57"/>
      <c r="G123" s="57"/>
      <c r="H123" s="57"/>
      <c r="I123" s="57"/>
      <c r="J123" s="57"/>
      <c r="K123" s="57"/>
      <c r="L123" s="57"/>
      <c r="M123" s="57"/>
      <c r="N123" s="57"/>
      <c r="O123" s="57"/>
      <c r="P123" s="57"/>
      <c r="Q123" s="57"/>
      <c r="R123" s="57"/>
      <c r="S123" s="57"/>
      <c r="T123" s="57"/>
      <c r="U123" s="57"/>
      <c r="V123" s="57"/>
      <c r="W123" s="57"/>
      <c r="X123" s="57"/>
      <c r="Y123" s="57"/>
      <c r="Z123" s="57"/>
      <c r="AA123" s="57"/>
      <c r="AB123" s="57"/>
      <c r="AC123" s="57"/>
      <c r="AD123" s="57"/>
      <c r="AE123" s="57"/>
      <c r="AF123" s="57"/>
    </row>
    <row r="124" spans="1:32">
      <c r="A124" s="57"/>
      <c r="B124" s="57"/>
      <c r="C124" s="57"/>
      <c r="D124" s="57"/>
      <c r="E124" s="57"/>
      <c r="F124" s="57"/>
      <c r="G124" s="57"/>
      <c r="H124" s="57"/>
      <c r="I124" s="57"/>
      <c r="J124" s="57"/>
      <c r="K124" s="57"/>
      <c r="L124" s="57"/>
      <c r="M124" s="57"/>
      <c r="N124" s="57"/>
      <c r="O124" s="57"/>
      <c r="P124" s="57"/>
      <c r="Q124" s="57"/>
      <c r="R124" s="57"/>
      <c r="S124" s="57"/>
      <c r="T124" s="57"/>
      <c r="U124" s="57"/>
      <c r="V124" s="57"/>
      <c r="W124" s="57"/>
      <c r="X124" s="57"/>
      <c r="Y124" s="57"/>
      <c r="Z124" s="57"/>
      <c r="AA124" s="57"/>
      <c r="AB124" s="57"/>
      <c r="AC124" s="57"/>
      <c r="AD124" s="57"/>
      <c r="AE124" s="57"/>
      <c r="AF124" s="57"/>
    </row>
    <row r="125" spans="1:32">
      <c r="A125" s="57"/>
      <c r="B125" s="57"/>
      <c r="C125" s="57"/>
      <c r="D125" s="57"/>
      <c r="E125" s="57"/>
      <c r="F125" s="57"/>
      <c r="G125" s="57"/>
      <c r="H125" s="57"/>
      <c r="I125" s="57"/>
      <c r="J125" s="57"/>
      <c r="K125" s="57"/>
      <c r="L125" s="57"/>
      <c r="M125" s="57"/>
      <c r="N125" s="57"/>
      <c r="O125" s="57"/>
      <c r="P125" s="57"/>
      <c r="Q125" s="57"/>
      <c r="R125" s="57"/>
      <c r="S125" s="57"/>
      <c r="T125" s="57"/>
      <c r="U125" s="57"/>
      <c r="V125" s="57"/>
      <c r="W125" s="57"/>
      <c r="X125" s="57"/>
      <c r="Y125" s="57"/>
      <c r="Z125" s="57"/>
      <c r="AA125" s="57"/>
      <c r="AB125" s="57"/>
      <c r="AC125" s="57"/>
      <c r="AD125" s="57"/>
      <c r="AE125" s="57"/>
      <c r="AF125" s="57"/>
    </row>
    <row r="126" spans="1:32">
      <c r="A126" s="57"/>
      <c r="B126" s="57"/>
      <c r="C126" s="57"/>
      <c r="D126" s="57"/>
      <c r="E126" s="57"/>
      <c r="F126" s="57"/>
      <c r="G126" s="57"/>
      <c r="H126" s="57"/>
      <c r="I126" s="57"/>
      <c r="J126" s="57"/>
      <c r="K126" s="57"/>
      <c r="L126" s="57"/>
      <c r="M126" s="57"/>
      <c r="N126" s="57"/>
      <c r="O126" s="57"/>
      <c r="P126" s="57"/>
      <c r="Q126" s="57"/>
      <c r="R126" s="57"/>
      <c r="S126" s="57"/>
      <c r="T126" s="57"/>
      <c r="U126" s="57"/>
      <c r="V126" s="57"/>
      <c r="W126" s="57"/>
      <c r="X126" s="57"/>
      <c r="Y126" s="57"/>
      <c r="Z126" s="57"/>
      <c r="AA126" s="57"/>
      <c r="AB126" s="57"/>
      <c r="AC126" s="57"/>
      <c r="AD126" s="57"/>
      <c r="AE126" s="57"/>
      <c r="AF126" s="57"/>
    </row>
    <row r="127" spans="1:32">
      <c r="A127" s="57"/>
      <c r="B127" s="57"/>
      <c r="C127" s="57"/>
      <c r="D127" s="57"/>
      <c r="E127" s="57"/>
      <c r="F127" s="57"/>
      <c r="G127" s="57"/>
      <c r="H127" s="57"/>
      <c r="I127" s="57"/>
      <c r="J127" s="57"/>
      <c r="K127" s="57"/>
      <c r="L127" s="57"/>
      <c r="M127" s="57"/>
      <c r="N127" s="57"/>
      <c r="O127" s="57"/>
      <c r="P127" s="57"/>
      <c r="Q127" s="57"/>
      <c r="R127" s="57"/>
      <c r="S127" s="57"/>
      <c r="T127" s="57"/>
      <c r="U127" s="57"/>
      <c r="V127" s="57"/>
      <c r="W127" s="57"/>
      <c r="X127" s="57"/>
      <c r="Y127" s="57"/>
      <c r="Z127" s="57"/>
      <c r="AA127" s="57"/>
      <c r="AB127" s="57"/>
      <c r="AC127" s="57"/>
      <c r="AD127" s="57"/>
      <c r="AE127" s="57"/>
      <c r="AF127" s="57"/>
    </row>
    <row r="128" spans="1:32">
      <c r="A128" s="57"/>
      <c r="B128" s="57"/>
      <c r="C128" s="57"/>
      <c r="D128" s="57"/>
      <c r="E128" s="57"/>
      <c r="F128" s="57"/>
      <c r="G128" s="57"/>
      <c r="H128" s="57"/>
      <c r="I128" s="57"/>
      <c r="J128" s="57"/>
      <c r="K128" s="57"/>
      <c r="L128" s="57"/>
      <c r="M128" s="57"/>
      <c r="N128" s="57"/>
      <c r="O128" s="57"/>
      <c r="P128" s="57"/>
      <c r="Q128" s="57"/>
      <c r="R128" s="57"/>
      <c r="S128" s="57"/>
      <c r="T128" s="57"/>
      <c r="U128" s="57"/>
      <c r="V128" s="57"/>
      <c r="W128" s="57"/>
      <c r="X128" s="57"/>
      <c r="Y128" s="57"/>
      <c r="Z128" s="57"/>
      <c r="AA128" s="57"/>
      <c r="AB128" s="57"/>
      <c r="AC128" s="57"/>
      <c r="AD128" s="57"/>
      <c r="AE128" s="57"/>
      <c r="AF128" s="57"/>
    </row>
    <row r="129" spans="1:32">
      <c r="A129" s="57"/>
      <c r="B129" s="57"/>
      <c r="C129" s="57"/>
      <c r="D129" s="57"/>
      <c r="E129" s="57"/>
      <c r="F129" s="57"/>
      <c r="G129" s="57"/>
      <c r="H129" s="57"/>
      <c r="I129" s="57"/>
      <c r="J129" s="57"/>
      <c r="K129" s="57"/>
      <c r="L129" s="57"/>
      <c r="M129" s="57"/>
      <c r="N129" s="57"/>
      <c r="O129" s="57"/>
      <c r="P129" s="57"/>
      <c r="Q129" s="57"/>
      <c r="R129" s="57"/>
      <c r="S129" s="57"/>
      <c r="T129" s="57"/>
      <c r="U129" s="57"/>
      <c r="V129" s="57"/>
      <c r="W129" s="57"/>
      <c r="X129" s="57"/>
      <c r="Y129" s="57"/>
      <c r="Z129" s="57"/>
      <c r="AA129" s="57"/>
      <c r="AB129" s="57"/>
      <c r="AC129" s="57"/>
      <c r="AD129" s="57"/>
      <c r="AE129" s="57"/>
      <c r="AF129" s="57"/>
    </row>
    <row r="130" spans="1:32">
      <c r="A130" s="57"/>
      <c r="B130" s="57"/>
      <c r="C130" s="57"/>
      <c r="D130" s="57"/>
      <c r="E130" s="57"/>
      <c r="F130" s="57"/>
      <c r="G130" s="57"/>
      <c r="H130" s="57"/>
      <c r="I130" s="57"/>
      <c r="J130" s="57"/>
      <c r="K130" s="57"/>
      <c r="L130" s="57"/>
      <c r="M130" s="57"/>
      <c r="N130" s="57"/>
      <c r="O130" s="57"/>
      <c r="P130" s="57"/>
      <c r="Q130" s="57"/>
      <c r="R130" s="57"/>
      <c r="S130" s="57"/>
      <c r="T130" s="57"/>
      <c r="U130" s="57"/>
      <c r="V130" s="57"/>
      <c r="W130" s="57"/>
      <c r="X130" s="57"/>
      <c r="Y130" s="57"/>
      <c r="Z130" s="57"/>
      <c r="AA130" s="57"/>
      <c r="AB130" s="57"/>
      <c r="AC130" s="57"/>
      <c r="AD130" s="57"/>
      <c r="AE130" s="57"/>
      <c r="AF130" s="57"/>
    </row>
    <row r="131" spans="1:32">
      <c r="A131" s="57"/>
      <c r="B131" s="57"/>
      <c r="C131" s="57"/>
      <c r="D131" s="57"/>
      <c r="E131" s="57"/>
      <c r="F131" s="57"/>
      <c r="G131" s="57"/>
      <c r="H131" s="57"/>
      <c r="I131" s="57"/>
      <c r="J131" s="57"/>
      <c r="K131" s="57"/>
      <c r="L131" s="57"/>
      <c r="M131" s="57"/>
      <c r="N131" s="57"/>
      <c r="O131" s="57"/>
      <c r="P131" s="57"/>
      <c r="Q131" s="57"/>
      <c r="R131" s="57"/>
      <c r="S131" s="57"/>
      <c r="T131" s="57"/>
      <c r="U131" s="57"/>
      <c r="V131" s="57"/>
      <c r="W131" s="57"/>
      <c r="X131" s="57"/>
      <c r="Y131" s="57"/>
      <c r="Z131" s="57"/>
      <c r="AA131" s="57"/>
      <c r="AB131" s="57"/>
      <c r="AC131" s="57"/>
      <c r="AD131" s="57"/>
      <c r="AE131" s="57"/>
      <c r="AF131" s="57"/>
    </row>
    <row r="132" spans="1:32">
      <c r="A132" s="57"/>
      <c r="B132" s="57"/>
      <c r="C132" s="57"/>
      <c r="D132" s="57"/>
      <c r="E132" s="57"/>
      <c r="F132" s="57"/>
      <c r="G132" s="57"/>
      <c r="H132" s="57"/>
      <c r="I132" s="57"/>
      <c r="J132" s="57"/>
      <c r="K132" s="57"/>
      <c r="L132" s="57"/>
      <c r="M132" s="57"/>
      <c r="N132" s="57"/>
      <c r="O132" s="57"/>
      <c r="P132" s="57"/>
      <c r="Q132" s="57"/>
      <c r="R132" s="57"/>
      <c r="S132" s="57"/>
      <c r="T132" s="57"/>
      <c r="U132" s="57"/>
      <c r="V132" s="57"/>
      <c r="W132" s="57"/>
      <c r="X132" s="57"/>
      <c r="Y132" s="57"/>
      <c r="Z132" s="57"/>
      <c r="AA132" s="57"/>
      <c r="AB132" s="57"/>
      <c r="AC132" s="57"/>
      <c r="AD132" s="57"/>
      <c r="AE132" s="57"/>
      <c r="AF132" s="57"/>
    </row>
    <row r="133" spans="1:32">
      <c r="A133" s="57"/>
      <c r="B133" s="57"/>
      <c r="C133" s="57"/>
      <c r="D133" s="57"/>
      <c r="E133" s="57"/>
      <c r="F133" s="57"/>
      <c r="G133" s="57"/>
      <c r="H133" s="57"/>
      <c r="I133" s="57"/>
      <c r="J133" s="57"/>
      <c r="K133" s="57"/>
      <c r="L133" s="57"/>
      <c r="M133" s="57"/>
      <c r="N133" s="57"/>
      <c r="O133" s="57"/>
      <c r="P133" s="57"/>
      <c r="Q133" s="57"/>
      <c r="R133" s="57"/>
      <c r="S133" s="57"/>
      <c r="T133" s="57"/>
      <c r="U133" s="57"/>
      <c r="V133" s="57"/>
      <c r="W133" s="57"/>
      <c r="X133" s="57"/>
      <c r="Y133" s="57"/>
      <c r="Z133" s="57"/>
      <c r="AA133" s="57"/>
      <c r="AB133" s="57"/>
      <c r="AC133" s="57"/>
      <c r="AD133" s="57"/>
      <c r="AE133" s="57"/>
      <c r="AF133" s="57"/>
    </row>
    <row r="134" spans="1:32">
      <c r="A134" s="57"/>
      <c r="B134" s="57"/>
      <c r="C134" s="57"/>
      <c r="D134" s="57"/>
      <c r="E134" s="57"/>
      <c r="F134" s="57"/>
      <c r="G134" s="57"/>
      <c r="H134" s="57"/>
      <c r="I134" s="57"/>
      <c r="J134" s="57"/>
      <c r="K134" s="57"/>
      <c r="L134" s="57"/>
      <c r="M134" s="57"/>
      <c r="N134" s="57"/>
      <c r="O134" s="57"/>
      <c r="P134" s="57"/>
      <c r="Q134" s="57"/>
      <c r="R134" s="57"/>
      <c r="S134" s="57"/>
      <c r="T134" s="57"/>
      <c r="U134" s="57"/>
      <c r="V134" s="57"/>
      <c r="W134" s="57"/>
      <c r="X134" s="57"/>
      <c r="Y134" s="57"/>
      <c r="Z134" s="57"/>
      <c r="AA134" s="57"/>
      <c r="AB134" s="57"/>
      <c r="AC134" s="57"/>
      <c r="AD134" s="57"/>
      <c r="AE134" s="57"/>
      <c r="AF134" s="57"/>
    </row>
    <row r="135" spans="1:32">
      <c r="A135" s="57"/>
      <c r="B135" s="57"/>
      <c r="C135" s="57"/>
      <c r="D135" s="57"/>
      <c r="E135" s="57"/>
      <c r="F135" s="57"/>
      <c r="G135" s="57"/>
      <c r="H135" s="57"/>
      <c r="I135" s="57"/>
      <c r="J135" s="57"/>
      <c r="K135" s="57"/>
      <c r="L135" s="57"/>
      <c r="M135" s="57"/>
      <c r="N135" s="57"/>
      <c r="O135" s="57"/>
      <c r="P135" s="57"/>
      <c r="Q135" s="57"/>
      <c r="R135" s="57"/>
      <c r="S135" s="57"/>
      <c r="T135" s="57"/>
      <c r="U135" s="57"/>
      <c r="V135" s="57"/>
      <c r="W135" s="57"/>
      <c r="X135" s="57"/>
      <c r="Y135" s="57"/>
      <c r="Z135" s="57"/>
      <c r="AA135" s="57"/>
      <c r="AB135" s="57"/>
      <c r="AC135" s="57"/>
      <c r="AD135" s="57"/>
      <c r="AE135" s="57"/>
      <c r="AF135" s="57"/>
    </row>
    <row r="136" spans="1:32">
      <c r="A136" s="57"/>
      <c r="B136" s="57"/>
      <c r="C136" s="57"/>
      <c r="D136" s="57"/>
      <c r="E136" s="57"/>
      <c r="F136" s="57"/>
      <c r="G136" s="57"/>
      <c r="H136" s="57"/>
      <c r="I136" s="57"/>
      <c r="J136" s="57"/>
      <c r="K136" s="57"/>
      <c r="L136" s="57"/>
      <c r="M136" s="57"/>
      <c r="N136" s="57"/>
      <c r="O136" s="57"/>
      <c r="P136" s="57"/>
      <c r="Q136" s="57"/>
      <c r="R136" s="57"/>
      <c r="S136" s="57"/>
      <c r="T136" s="57"/>
      <c r="U136" s="57"/>
      <c r="V136" s="57"/>
      <c r="W136" s="57"/>
      <c r="X136" s="57"/>
      <c r="Y136" s="57"/>
      <c r="Z136" s="57"/>
      <c r="AA136" s="57"/>
      <c r="AB136" s="57"/>
      <c r="AC136" s="57"/>
      <c r="AD136" s="57"/>
      <c r="AE136" s="57"/>
      <c r="AF136" s="57"/>
    </row>
    <row r="137" spans="1:32">
      <c r="A137" s="57"/>
      <c r="B137" s="57"/>
      <c r="C137" s="57"/>
      <c r="D137" s="57"/>
      <c r="E137" s="57"/>
      <c r="F137" s="57"/>
      <c r="G137" s="57"/>
      <c r="H137" s="57"/>
      <c r="I137" s="57"/>
      <c r="J137" s="57"/>
      <c r="K137" s="57"/>
      <c r="L137" s="57"/>
      <c r="M137" s="57"/>
      <c r="N137" s="57"/>
      <c r="O137" s="57"/>
      <c r="P137" s="57"/>
      <c r="Q137" s="57"/>
      <c r="R137" s="57"/>
      <c r="S137" s="57"/>
      <c r="T137" s="57"/>
      <c r="U137" s="57"/>
      <c r="V137" s="57"/>
      <c r="W137" s="57"/>
      <c r="X137" s="57"/>
      <c r="Y137" s="57"/>
      <c r="Z137" s="57"/>
      <c r="AA137" s="57"/>
      <c r="AB137" s="57"/>
      <c r="AC137" s="57"/>
      <c r="AD137" s="57"/>
      <c r="AE137" s="57"/>
      <c r="AF137" s="57"/>
    </row>
    <row r="138" spans="1:32">
      <c r="A138" s="57"/>
      <c r="B138" s="57"/>
      <c r="C138" s="57"/>
      <c r="D138" s="57"/>
      <c r="E138" s="57"/>
      <c r="F138" s="57"/>
      <c r="G138" s="57"/>
      <c r="H138" s="57"/>
      <c r="I138" s="57"/>
      <c r="J138" s="57"/>
      <c r="K138" s="57"/>
      <c r="L138" s="57"/>
      <c r="M138" s="57"/>
      <c r="N138" s="57"/>
      <c r="O138" s="57"/>
      <c r="P138" s="57"/>
      <c r="Q138" s="57"/>
      <c r="R138" s="57"/>
      <c r="S138" s="57"/>
      <c r="T138" s="57"/>
      <c r="U138" s="57"/>
      <c r="V138" s="57"/>
      <c r="W138" s="57"/>
      <c r="X138" s="57"/>
      <c r="Y138" s="57"/>
      <c r="Z138" s="57"/>
      <c r="AA138" s="57"/>
      <c r="AB138" s="57"/>
      <c r="AC138" s="57"/>
      <c r="AD138" s="57"/>
      <c r="AE138" s="57"/>
      <c r="AF138" s="57"/>
    </row>
    <row r="139" spans="1:32">
      <c r="A139" s="57"/>
      <c r="B139" s="57"/>
      <c r="C139" s="57"/>
      <c r="D139" s="57"/>
      <c r="E139" s="57"/>
      <c r="F139" s="57"/>
      <c r="G139" s="57"/>
      <c r="H139" s="57"/>
      <c r="I139" s="57"/>
      <c r="J139" s="57"/>
      <c r="K139" s="57"/>
      <c r="L139" s="57"/>
      <c r="M139" s="57"/>
      <c r="N139" s="57"/>
      <c r="O139" s="57"/>
      <c r="P139" s="57"/>
      <c r="Q139" s="57"/>
      <c r="R139" s="57"/>
      <c r="S139" s="57"/>
      <c r="T139" s="57"/>
      <c r="U139" s="57"/>
      <c r="V139" s="57"/>
      <c r="W139" s="57"/>
      <c r="X139" s="57"/>
      <c r="Y139" s="57"/>
      <c r="Z139" s="57"/>
      <c r="AA139" s="57"/>
      <c r="AB139" s="57"/>
      <c r="AC139" s="57"/>
      <c r="AD139" s="57"/>
      <c r="AE139" s="57"/>
      <c r="AF139" s="57"/>
    </row>
    <row r="140" spans="1:32">
      <c r="A140" s="57"/>
      <c r="B140" s="57"/>
      <c r="C140" s="57"/>
      <c r="D140" s="57"/>
      <c r="E140" s="57"/>
      <c r="F140" s="57"/>
      <c r="G140" s="57"/>
      <c r="H140" s="57"/>
      <c r="I140" s="57"/>
      <c r="J140" s="57"/>
      <c r="K140" s="57"/>
      <c r="L140" s="57"/>
      <c r="M140" s="57"/>
      <c r="N140" s="57"/>
      <c r="O140" s="57"/>
      <c r="P140" s="57"/>
      <c r="Q140" s="57"/>
      <c r="R140" s="57"/>
      <c r="S140" s="57"/>
      <c r="T140" s="57"/>
      <c r="U140" s="57"/>
      <c r="V140" s="57"/>
      <c r="W140" s="57"/>
      <c r="X140" s="57"/>
      <c r="Y140" s="57"/>
      <c r="Z140" s="57"/>
      <c r="AA140" s="57"/>
      <c r="AB140" s="57"/>
      <c r="AC140" s="57"/>
      <c r="AD140" s="57"/>
      <c r="AE140" s="57"/>
      <c r="AF140" s="57"/>
    </row>
    <row r="141" spans="1:32">
      <c r="A141" s="57"/>
      <c r="B141" s="57"/>
      <c r="C141" s="57"/>
      <c r="D141" s="57"/>
      <c r="E141" s="57"/>
      <c r="F141" s="57"/>
      <c r="G141" s="57"/>
      <c r="H141" s="57"/>
      <c r="I141" s="57"/>
      <c r="J141" s="57"/>
      <c r="K141" s="57"/>
      <c r="L141" s="57"/>
      <c r="M141" s="57"/>
      <c r="N141" s="57"/>
      <c r="O141" s="57"/>
      <c r="P141" s="57"/>
      <c r="Q141" s="57"/>
      <c r="R141" s="57"/>
      <c r="S141" s="57"/>
      <c r="T141" s="57"/>
      <c r="U141" s="57"/>
      <c r="V141" s="57"/>
      <c r="W141" s="57"/>
      <c r="X141" s="57"/>
      <c r="Y141" s="57"/>
      <c r="Z141" s="57"/>
      <c r="AA141" s="57"/>
      <c r="AB141" s="57"/>
      <c r="AC141" s="57"/>
      <c r="AD141" s="57"/>
      <c r="AE141" s="57"/>
      <c r="AF141" s="57"/>
    </row>
    <row r="142" spans="1:32">
      <c r="A142" s="57"/>
      <c r="B142" s="57"/>
      <c r="C142" s="57"/>
      <c r="D142" s="57"/>
      <c r="E142" s="57"/>
      <c r="F142" s="57"/>
      <c r="G142" s="57"/>
      <c r="H142" s="57"/>
      <c r="I142" s="57"/>
      <c r="J142" s="57"/>
      <c r="K142" s="57"/>
      <c r="L142" s="57"/>
      <c r="M142" s="57"/>
      <c r="N142" s="57"/>
      <c r="O142" s="57"/>
      <c r="P142" s="57"/>
      <c r="Q142" s="57"/>
      <c r="R142" s="57"/>
      <c r="S142" s="57"/>
      <c r="T142" s="57"/>
      <c r="U142" s="57"/>
      <c r="V142" s="57"/>
      <c r="W142" s="57"/>
      <c r="X142" s="57"/>
      <c r="Y142" s="57"/>
      <c r="Z142" s="57"/>
      <c r="AA142" s="57"/>
      <c r="AB142" s="57"/>
      <c r="AC142" s="57"/>
      <c r="AD142" s="57"/>
      <c r="AE142" s="57"/>
      <c r="AF142" s="57"/>
    </row>
    <row r="143" spans="1:32">
      <c r="A143" s="57"/>
      <c r="B143" s="57"/>
      <c r="C143" s="57"/>
      <c r="D143" s="57"/>
      <c r="E143" s="57"/>
      <c r="F143" s="57"/>
      <c r="G143" s="57"/>
      <c r="H143" s="57"/>
      <c r="I143" s="57"/>
      <c r="J143" s="57"/>
      <c r="K143" s="57"/>
      <c r="L143" s="57"/>
      <c r="M143" s="57"/>
      <c r="N143" s="57"/>
      <c r="O143" s="57"/>
      <c r="P143" s="57"/>
      <c r="Q143" s="57"/>
      <c r="R143" s="57"/>
      <c r="S143" s="57"/>
      <c r="T143" s="57"/>
      <c r="U143" s="57"/>
      <c r="V143" s="57"/>
      <c r="W143" s="57"/>
      <c r="X143" s="57"/>
      <c r="Y143" s="57"/>
      <c r="Z143" s="57"/>
      <c r="AA143" s="57"/>
      <c r="AB143" s="57"/>
      <c r="AC143" s="57"/>
      <c r="AD143" s="57"/>
      <c r="AE143" s="57"/>
      <c r="AF143" s="57"/>
    </row>
    <row r="144" spans="1:32">
      <c r="A144" s="57"/>
      <c r="B144" s="57"/>
      <c r="C144" s="57"/>
      <c r="D144" s="57"/>
      <c r="E144" s="57"/>
      <c r="F144" s="57"/>
      <c r="G144" s="57"/>
      <c r="H144" s="57"/>
      <c r="I144" s="57"/>
      <c r="J144" s="57"/>
      <c r="K144" s="57"/>
      <c r="L144" s="57"/>
      <c r="M144" s="57"/>
      <c r="N144" s="57"/>
      <c r="O144" s="57"/>
      <c r="P144" s="57"/>
      <c r="Q144" s="57"/>
      <c r="R144" s="57"/>
      <c r="S144" s="57"/>
      <c r="T144" s="57"/>
      <c r="U144" s="57"/>
      <c r="V144" s="57"/>
      <c r="W144" s="57"/>
      <c r="X144" s="57"/>
      <c r="Y144" s="57"/>
      <c r="Z144" s="57"/>
      <c r="AA144" s="57"/>
      <c r="AB144" s="57"/>
      <c r="AC144" s="57"/>
      <c r="AD144" s="57"/>
      <c r="AE144" s="57"/>
      <c r="AF144" s="57"/>
    </row>
    <row r="145" spans="1:32">
      <c r="A145" s="57"/>
      <c r="B145" s="57"/>
      <c r="C145" s="57"/>
      <c r="D145" s="57"/>
      <c r="E145" s="57"/>
      <c r="F145" s="57"/>
      <c r="G145" s="57"/>
      <c r="H145" s="57"/>
      <c r="I145" s="57"/>
      <c r="J145" s="57"/>
      <c r="K145" s="57"/>
      <c r="L145" s="57"/>
      <c r="M145" s="57"/>
      <c r="N145" s="57"/>
      <c r="O145" s="57"/>
      <c r="P145" s="57"/>
      <c r="Q145" s="57"/>
      <c r="R145" s="57"/>
      <c r="S145" s="57"/>
      <c r="T145" s="57"/>
      <c r="U145" s="57"/>
      <c r="V145" s="57"/>
      <c r="W145" s="57"/>
      <c r="X145" s="57"/>
      <c r="Y145" s="57"/>
      <c r="Z145" s="57"/>
      <c r="AA145" s="57"/>
      <c r="AB145" s="57"/>
      <c r="AC145" s="57"/>
      <c r="AD145" s="57"/>
      <c r="AE145" s="57"/>
      <c r="AF145" s="57"/>
    </row>
    <row r="146" spans="1:32">
      <c r="A146" s="57"/>
      <c r="B146" s="57"/>
      <c r="C146" s="57"/>
      <c r="D146" s="57"/>
      <c r="E146" s="57"/>
      <c r="F146" s="57"/>
      <c r="G146" s="57"/>
      <c r="H146" s="57"/>
      <c r="I146" s="57"/>
      <c r="J146" s="57"/>
      <c r="K146" s="57"/>
      <c r="L146" s="57"/>
      <c r="M146" s="57"/>
      <c r="N146" s="57"/>
      <c r="O146" s="57"/>
      <c r="P146" s="57"/>
      <c r="Q146" s="57"/>
      <c r="R146" s="57"/>
      <c r="S146" s="57"/>
      <c r="T146" s="57"/>
      <c r="U146" s="57"/>
      <c r="V146" s="57"/>
      <c r="W146" s="57"/>
      <c r="X146" s="57"/>
      <c r="Y146" s="57"/>
      <c r="Z146" s="57"/>
      <c r="AA146" s="57"/>
      <c r="AB146" s="57"/>
      <c r="AC146" s="57"/>
      <c r="AD146" s="57"/>
      <c r="AE146" s="57"/>
      <c r="AF146" s="57"/>
    </row>
    <row r="147" spans="1:32">
      <c r="A147" s="57"/>
      <c r="B147" s="57"/>
      <c r="C147" s="57"/>
      <c r="D147" s="57"/>
      <c r="E147" s="57"/>
      <c r="F147" s="57"/>
      <c r="G147" s="57"/>
      <c r="H147" s="57"/>
      <c r="I147" s="57"/>
      <c r="J147" s="57"/>
      <c r="K147" s="57"/>
      <c r="L147" s="57"/>
      <c r="M147" s="57"/>
      <c r="N147" s="57"/>
      <c r="O147" s="57"/>
      <c r="P147" s="57"/>
      <c r="Q147" s="57"/>
      <c r="R147" s="57"/>
      <c r="S147" s="57"/>
      <c r="T147" s="57"/>
      <c r="U147" s="57"/>
      <c r="V147" s="57"/>
      <c r="W147" s="57"/>
      <c r="X147" s="57"/>
      <c r="Y147" s="57"/>
      <c r="Z147" s="57"/>
      <c r="AA147" s="57"/>
      <c r="AB147" s="57"/>
      <c r="AC147" s="57"/>
      <c r="AD147" s="57"/>
      <c r="AE147" s="57"/>
      <c r="AF147" s="57"/>
    </row>
    <row r="148" spans="1:32">
      <c r="A148" s="57"/>
      <c r="B148" s="57"/>
      <c r="C148" s="57"/>
      <c r="D148" s="57"/>
      <c r="E148" s="57"/>
      <c r="F148" s="57"/>
      <c r="G148" s="57"/>
      <c r="H148" s="57"/>
      <c r="I148" s="57"/>
      <c r="J148" s="57"/>
      <c r="K148" s="57"/>
      <c r="L148" s="57"/>
      <c r="M148" s="57"/>
      <c r="N148" s="57"/>
      <c r="O148" s="57"/>
      <c r="P148" s="57"/>
      <c r="Q148" s="57"/>
      <c r="R148" s="57"/>
      <c r="S148" s="57"/>
      <c r="T148" s="57"/>
      <c r="U148" s="57"/>
      <c r="V148" s="57"/>
      <c r="W148" s="57"/>
      <c r="X148" s="57"/>
      <c r="Y148" s="57"/>
      <c r="Z148" s="57"/>
      <c r="AA148" s="57"/>
      <c r="AB148" s="57"/>
      <c r="AC148" s="57"/>
      <c r="AD148" s="57"/>
      <c r="AE148" s="57"/>
      <c r="AF148" s="57"/>
    </row>
    <row r="149" spans="1:32">
      <c r="A149" s="57"/>
      <c r="B149" s="57"/>
      <c r="C149" s="57"/>
      <c r="D149" s="57"/>
      <c r="E149" s="57"/>
      <c r="F149" s="57"/>
      <c r="G149" s="57"/>
      <c r="H149" s="57"/>
      <c r="I149" s="57"/>
      <c r="J149" s="57"/>
      <c r="K149" s="57"/>
      <c r="L149" s="57"/>
      <c r="M149" s="57"/>
      <c r="N149" s="57"/>
      <c r="O149" s="57"/>
      <c r="P149" s="57"/>
      <c r="Q149" s="57"/>
      <c r="R149" s="57"/>
      <c r="S149" s="57"/>
      <c r="T149" s="57"/>
      <c r="U149" s="57"/>
      <c r="V149" s="57"/>
      <c r="W149" s="57"/>
      <c r="X149" s="57"/>
      <c r="Y149" s="57"/>
      <c r="Z149" s="57"/>
      <c r="AA149" s="57"/>
      <c r="AB149" s="57"/>
      <c r="AC149" s="57"/>
      <c r="AD149" s="57"/>
      <c r="AE149" s="57"/>
      <c r="AF149" s="57"/>
    </row>
    <row r="150" spans="1:32">
      <c r="A150" s="57"/>
      <c r="B150" s="57"/>
      <c r="C150" s="57"/>
      <c r="D150" s="57"/>
      <c r="E150" s="57"/>
      <c r="F150" s="57"/>
      <c r="G150" s="57"/>
      <c r="H150" s="57"/>
      <c r="I150" s="57"/>
      <c r="J150" s="57"/>
      <c r="K150" s="57"/>
      <c r="L150" s="57"/>
      <c r="M150" s="57"/>
      <c r="N150" s="57"/>
      <c r="O150" s="57"/>
      <c r="P150" s="57"/>
      <c r="Q150" s="57"/>
      <c r="R150" s="57"/>
      <c r="S150" s="57"/>
      <c r="T150" s="57"/>
      <c r="U150" s="57"/>
      <c r="V150" s="57"/>
      <c r="W150" s="57"/>
      <c r="X150" s="57"/>
      <c r="Y150" s="57"/>
      <c r="Z150" s="57"/>
      <c r="AA150" s="57"/>
      <c r="AB150" s="57"/>
      <c r="AC150" s="57"/>
      <c r="AD150" s="57"/>
      <c r="AE150" s="57"/>
      <c r="AF150" s="57"/>
    </row>
    <row r="151" spans="1:32">
      <c r="A151" s="57"/>
      <c r="B151" s="57"/>
      <c r="C151" s="57"/>
      <c r="D151" s="57"/>
      <c r="E151" s="57"/>
      <c r="F151" s="57"/>
      <c r="G151" s="57"/>
      <c r="H151" s="57"/>
      <c r="I151" s="57"/>
      <c r="J151" s="57"/>
      <c r="K151" s="57"/>
      <c r="L151" s="57"/>
      <c r="M151" s="57"/>
      <c r="N151" s="57"/>
      <c r="O151" s="57"/>
      <c r="P151" s="57"/>
      <c r="Q151" s="57"/>
      <c r="R151" s="57"/>
      <c r="S151" s="57"/>
      <c r="T151" s="57"/>
      <c r="U151" s="57"/>
      <c r="V151" s="57"/>
      <c r="W151" s="57"/>
      <c r="X151" s="57"/>
      <c r="Y151" s="57"/>
      <c r="Z151" s="57"/>
      <c r="AA151" s="57"/>
      <c r="AB151" s="57"/>
      <c r="AC151" s="57"/>
      <c r="AD151" s="57"/>
      <c r="AE151" s="57"/>
      <c r="AF151" s="57"/>
    </row>
    <row r="152" spans="1:32">
      <c r="A152" s="57"/>
      <c r="B152" s="57"/>
      <c r="C152" s="57"/>
      <c r="D152" s="57"/>
      <c r="E152" s="57"/>
      <c r="F152" s="57"/>
      <c r="G152" s="57"/>
      <c r="H152" s="57"/>
      <c r="I152" s="57"/>
      <c r="J152" s="57"/>
      <c r="K152" s="57"/>
      <c r="L152" s="57"/>
      <c r="M152" s="57"/>
      <c r="N152" s="57"/>
      <c r="O152" s="57"/>
      <c r="P152" s="57"/>
      <c r="Q152" s="57"/>
      <c r="R152" s="57"/>
      <c r="S152" s="57"/>
      <c r="T152" s="57"/>
      <c r="U152" s="57"/>
      <c r="V152" s="57"/>
      <c r="W152" s="57"/>
      <c r="X152" s="57"/>
      <c r="Y152" s="57"/>
      <c r="Z152" s="57"/>
      <c r="AA152" s="57"/>
      <c r="AB152" s="57"/>
      <c r="AC152" s="57"/>
      <c r="AD152" s="57"/>
      <c r="AE152" s="57"/>
      <c r="AF152" s="57"/>
    </row>
    <row r="153" spans="1:32">
      <c r="A153" s="57"/>
      <c r="B153" s="57"/>
      <c r="C153" s="57"/>
      <c r="D153" s="57"/>
      <c r="E153" s="57"/>
      <c r="F153" s="57"/>
      <c r="G153" s="57"/>
      <c r="H153" s="57"/>
      <c r="I153" s="57"/>
      <c r="J153" s="57"/>
      <c r="K153" s="57"/>
      <c r="L153" s="57"/>
      <c r="M153" s="57"/>
      <c r="N153" s="57"/>
      <c r="O153" s="57"/>
      <c r="P153" s="57"/>
      <c r="Q153" s="57"/>
      <c r="R153" s="57"/>
      <c r="S153" s="57"/>
      <c r="T153" s="57"/>
      <c r="U153" s="57"/>
      <c r="V153" s="57"/>
      <c r="W153" s="57"/>
      <c r="X153" s="57"/>
      <c r="Y153" s="57"/>
      <c r="Z153" s="57"/>
      <c r="AA153" s="57"/>
      <c r="AB153" s="57"/>
      <c r="AC153" s="57"/>
      <c r="AD153" s="57"/>
      <c r="AE153" s="57"/>
      <c r="AF153" s="57"/>
    </row>
    <row r="154" spans="1:32">
      <c r="A154" s="57"/>
      <c r="B154" s="57"/>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c r="AB154" s="57"/>
      <c r="AC154" s="57"/>
      <c r="AD154" s="57"/>
      <c r="AE154" s="57"/>
      <c r="AF154" s="57"/>
    </row>
    <row r="155" spans="1:32">
      <c r="A155" s="57"/>
      <c r="B155" s="57"/>
      <c r="C155" s="57"/>
      <c r="D155" s="57"/>
      <c r="E155" s="57"/>
      <c r="F155" s="57"/>
      <c r="G155" s="57"/>
      <c r="H155" s="57"/>
      <c r="I155" s="57"/>
      <c r="J155" s="57"/>
      <c r="K155" s="57"/>
      <c r="L155" s="57"/>
      <c r="M155" s="57"/>
      <c r="N155" s="57"/>
      <c r="O155" s="57"/>
      <c r="P155" s="57"/>
      <c r="Q155" s="57"/>
      <c r="R155" s="57"/>
      <c r="S155" s="57"/>
      <c r="T155" s="57"/>
      <c r="U155" s="57"/>
      <c r="V155" s="57"/>
      <c r="W155" s="57"/>
      <c r="X155" s="57"/>
      <c r="Y155" s="57"/>
      <c r="Z155" s="57"/>
      <c r="AA155" s="57"/>
      <c r="AB155" s="57"/>
      <c r="AC155" s="57"/>
      <c r="AD155" s="57"/>
      <c r="AE155" s="57"/>
      <c r="AF155" s="57"/>
    </row>
    <row r="156" spans="1:32">
      <c r="A156" s="57"/>
      <c r="B156" s="57"/>
      <c r="C156" s="57"/>
      <c r="D156" s="57"/>
      <c r="E156" s="57"/>
      <c r="F156" s="57"/>
      <c r="G156" s="57"/>
      <c r="H156" s="57"/>
      <c r="I156" s="57"/>
      <c r="J156" s="57"/>
      <c r="K156" s="57"/>
      <c r="L156" s="57"/>
      <c r="M156" s="57"/>
      <c r="N156" s="57"/>
      <c r="O156" s="57"/>
      <c r="P156" s="57"/>
      <c r="Q156" s="57"/>
      <c r="R156" s="57"/>
      <c r="S156" s="57"/>
      <c r="T156" s="57"/>
      <c r="U156" s="57"/>
      <c r="V156" s="57"/>
      <c r="W156" s="57"/>
      <c r="X156" s="57"/>
      <c r="Y156" s="57"/>
      <c r="Z156" s="57"/>
      <c r="AA156" s="57"/>
      <c r="AB156" s="57"/>
      <c r="AC156" s="57"/>
      <c r="AD156" s="57"/>
      <c r="AE156" s="57"/>
      <c r="AF156" s="57"/>
    </row>
    <row r="157" spans="1:32">
      <c r="A157" s="57"/>
      <c r="B157" s="57"/>
      <c r="C157" s="57"/>
      <c r="D157" s="57"/>
      <c r="E157" s="57"/>
      <c r="F157" s="57"/>
      <c r="G157" s="57"/>
      <c r="H157" s="57"/>
      <c r="I157" s="57"/>
      <c r="J157" s="57"/>
      <c r="K157" s="57"/>
      <c r="L157" s="57"/>
      <c r="M157" s="57"/>
      <c r="N157" s="57"/>
      <c r="O157" s="57"/>
      <c r="P157" s="57"/>
      <c r="Q157" s="57"/>
      <c r="R157" s="57"/>
      <c r="S157" s="57"/>
      <c r="T157" s="57"/>
      <c r="U157" s="57"/>
      <c r="V157" s="57"/>
      <c r="W157" s="57"/>
      <c r="X157" s="57"/>
      <c r="Y157" s="57"/>
      <c r="Z157" s="57"/>
      <c r="AA157" s="57"/>
      <c r="AB157" s="57"/>
      <c r="AC157" s="57"/>
      <c r="AD157" s="57"/>
      <c r="AE157" s="57"/>
      <c r="AF157" s="57"/>
    </row>
    <row r="158" spans="1:32">
      <c r="A158" s="57"/>
      <c r="B158" s="57"/>
      <c r="C158" s="57"/>
      <c r="D158" s="57"/>
      <c r="E158" s="57"/>
      <c r="F158" s="57"/>
      <c r="G158" s="57"/>
      <c r="H158" s="57"/>
      <c r="I158" s="57"/>
      <c r="J158" s="57"/>
      <c r="K158" s="57"/>
      <c r="L158" s="57"/>
      <c r="M158" s="57"/>
      <c r="N158" s="57"/>
      <c r="O158" s="57"/>
      <c r="P158" s="57"/>
      <c r="Q158" s="57"/>
      <c r="R158" s="57"/>
      <c r="S158" s="57"/>
      <c r="T158" s="57"/>
      <c r="U158" s="57"/>
      <c r="V158" s="57"/>
      <c r="W158" s="57"/>
      <c r="X158" s="57"/>
      <c r="Y158" s="57"/>
      <c r="Z158" s="57"/>
      <c r="AA158" s="57"/>
      <c r="AB158" s="57"/>
      <c r="AC158" s="57"/>
      <c r="AD158" s="57"/>
      <c r="AE158" s="57"/>
      <c r="AF158" s="57"/>
    </row>
    <row r="159" spans="1:32">
      <c r="A159" s="57"/>
      <c r="B159" s="57"/>
      <c r="C159" s="57"/>
      <c r="D159" s="57"/>
      <c r="E159" s="57"/>
      <c r="F159" s="57"/>
      <c r="G159" s="57"/>
      <c r="H159" s="57"/>
      <c r="I159" s="57"/>
      <c r="J159" s="57"/>
      <c r="K159" s="57"/>
      <c r="L159" s="57"/>
      <c r="M159" s="57"/>
      <c r="N159" s="57"/>
      <c r="O159" s="57"/>
      <c r="P159" s="57"/>
      <c r="Q159" s="57"/>
      <c r="R159" s="57"/>
      <c r="S159" s="57"/>
      <c r="T159" s="57"/>
      <c r="U159" s="57"/>
      <c r="V159" s="57"/>
      <c r="W159" s="57"/>
      <c r="X159" s="57"/>
      <c r="Y159" s="57"/>
      <c r="Z159" s="57"/>
      <c r="AA159" s="57"/>
      <c r="AB159" s="57"/>
      <c r="AC159" s="57"/>
      <c r="AD159" s="57"/>
      <c r="AE159" s="57"/>
      <c r="AF159" s="57"/>
    </row>
    <row r="160" spans="1:32">
      <c r="A160" s="57"/>
      <c r="B160" s="57"/>
      <c r="C160" s="57"/>
      <c r="D160" s="57"/>
      <c r="E160" s="57"/>
      <c r="F160" s="57"/>
      <c r="G160" s="57"/>
      <c r="H160" s="57"/>
      <c r="I160" s="57"/>
      <c r="J160" s="57"/>
      <c r="K160" s="57"/>
      <c r="L160" s="57"/>
      <c r="M160" s="57"/>
      <c r="N160" s="57"/>
      <c r="O160" s="57"/>
      <c r="P160" s="57"/>
      <c r="Q160" s="57"/>
      <c r="R160" s="57"/>
      <c r="S160" s="57"/>
      <c r="T160" s="57"/>
      <c r="U160" s="57"/>
      <c r="V160" s="57"/>
      <c r="W160" s="57"/>
      <c r="X160" s="57"/>
      <c r="Y160" s="57"/>
      <c r="Z160" s="57"/>
      <c r="AA160" s="57"/>
      <c r="AB160" s="57"/>
      <c r="AC160" s="57"/>
      <c r="AD160" s="57"/>
      <c r="AE160" s="57"/>
      <c r="AF160" s="57"/>
    </row>
    <row r="161" spans="1:32">
      <c r="A161" s="57"/>
      <c r="B161" s="57"/>
      <c r="C161" s="57"/>
      <c r="D161" s="57"/>
      <c r="E161" s="57"/>
      <c r="F161" s="57"/>
      <c r="G161" s="57"/>
      <c r="H161" s="57"/>
      <c r="I161" s="57"/>
      <c r="J161" s="57"/>
      <c r="K161" s="57"/>
      <c r="L161" s="57"/>
      <c r="M161" s="57"/>
      <c r="N161" s="57"/>
      <c r="O161" s="57"/>
      <c r="P161" s="57"/>
      <c r="Q161" s="57"/>
      <c r="R161" s="57"/>
      <c r="S161" s="57"/>
      <c r="T161" s="57"/>
      <c r="U161" s="57"/>
      <c r="V161" s="57"/>
      <c r="W161" s="57"/>
      <c r="X161" s="57"/>
      <c r="Y161" s="57"/>
      <c r="Z161" s="57"/>
      <c r="AA161" s="57"/>
      <c r="AB161" s="57"/>
      <c r="AC161" s="57"/>
      <c r="AD161" s="57"/>
      <c r="AE161" s="57"/>
      <c r="AF161" s="57"/>
    </row>
    <row r="162" spans="1:32">
      <c r="A162" s="57"/>
      <c r="B162" s="57"/>
      <c r="C162" s="57"/>
      <c r="D162" s="57"/>
      <c r="E162" s="57"/>
      <c r="F162" s="57"/>
      <c r="G162" s="57"/>
      <c r="H162" s="57"/>
      <c r="I162" s="57"/>
      <c r="J162" s="57"/>
      <c r="K162" s="57"/>
      <c r="L162" s="57"/>
      <c r="M162" s="57"/>
      <c r="N162" s="57"/>
      <c r="O162" s="57"/>
      <c r="P162" s="57"/>
      <c r="Q162" s="57"/>
      <c r="R162" s="57"/>
      <c r="S162" s="57"/>
      <c r="T162" s="57"/>
      <c r="U162" s="57"/>
      <c r="V162" s="57"/>
      <c r="W162" s="57"/>
      <c r="X162" s="57"/>
      <c r="Y162" s="57"/>
      <c r="Z162" s="57"/>
      <c r="AA162" s="57"/>
      <c r="AB162" s="57"/>
      <c r="AC162" s="57"/>
      <c r="AD162" s="57"/>
      <c r="AE162" s="57"/>
      <c r="AF162" s="57"/>
    </row>
    <row r="163" spans="1:32">
      <c r="A163" s="57"/>
      <c r="B163" s="57"/>
      <c r="C163" s="57"/>
      <c r="D163" s="57"/>
      <c r="E163" s="57"/>
      <c r="F163" s="57"/>
      <c r="G163" s="57"/>
      <c r="H163" s="57"/>
      <c r="I163" s="57"/>
      <c r="J163" s="57"/>
      <c r="K163" s="57"/>
      <c r="L163" s="57"/>
      <c r="M163" s="57"/>
      <c r="N163" s="57"/>
      <c r="O163" s="57"/>
      <c r="P163" s="57"/>
      <c r="Q163" s="57"/>
      <c r="R163" s="57"/>
      <c r="S163" s="57"/>
      <c r="T163" s="57"/>
      <c r="U163" s="57"/>
      <c r="V163" s="57"/>
      <c r="W163" s="57"/>
      <c r="X163" s="57"/>
      <c r="Y163" s="57"/>
      <c r="Z163" s="57"/>
      <c r="AA163" s="57"/>
      <c r="AB163" s="57"/>
      <c r="AC163" s="57"/>
      <c r="AD163" s="57"/>
      <c r="AE163" s="57"/>
      <c r="AF163" s="57"/>
    </row>
    <row r="164" spans="1:32">
      <c r="A164" s="57"/>
      <c r="B164" s="57"/>
      <c r="C164" s="57"/>
      <c r="D164" s="57"/>
      <c r="E164" s="57"/>
      <c r="F164" s="57"/>
      <c r="G164" s="57"/>
      <c r="H164" s="57"/>
      <c r="I164" s="57"/>
      <c r="J164" s="57"/>
      <c r="K164" s="57"/>
      <c r="L164" s="57"/>
      <c r="M164" s="57"/>
      <c r="N164" s="57"/>
      <c r="O164" s="57"/>
      <c r="P164" s="57"/>
      <c r="Q164" s="57"/>
      <c r="R164" s="57"/>
      <c r="S164" s="57"/>
      <c r="T164" s="57"/>
      <c r="U164" s="57"/>
      <c r="V164" s="57"/>
      <c r="W164" s="57"/>
      <c r="X164" s="57"/>
      <c r="Y164" s="57"/>
      <c r="Z164" s="57"/>
      <c r="AA164" s="57"/>
      <c r="AB164" s="57"/>
      <c r="AC164" s="57"/>
      <c r="AD164" s="57"/>
      <c r="AE164" s="57"/>
      <c r="AF164" s="57"/>
    </row>
    <row r="165" spans="1:32">
      <c r="A165" s="57"/>
      <c r="B165" s="57"/>
      <c r="C165" s="57"/>
      <c r="D165" s="57"/>
      <c r="E165" s="57"/>
      <c r="F165" s="57"/>
      <c r="G165" s="57"/>
      <c r="H165" s="57"/>
      <c r="I165" s="57"/>
      <c r="J165" s="57"/>
      <c r="K165" s="57"/>
      <c r="L165" s="57"/>
      <c r="M165" s="57"/>
      <c r="N165" s="57"/>
      <c r="O165" s="57"/>
      <c r="P165" s="57"/>
      <c r="Q165" s="57"/>
      <c r="R165" s="57"/>
      <c r="S165" s="57"/>
      <c r="T165" s="57"/>
      <c r="U165" s="57"/>
      <c r="V165" s="57"/>
      <c r="W165" s="57"/>
      <c r="X165" s="57"/>
      <c r="Y165" s="57"/>
      <c r="Z165" s="57"/>
      <c r="AA165" s="57"/>
      <c r="AB165" s="57"/>
      <c r="AC165" s="57"/>
      <c r="AD165" s="57"/>
      <c r="AE165" s="57"/>
      <c r="AF165" s="57"/>
    </row>
    <row r="166" spans="1:32">
      <c r="A166" s="57"/>
      <c r="B166" s="57"/>
      <c r="C166" s="57"/>
      <c r="D166" s="57"/>
      <c r="E166" s="57"/>
      <c r="F166" s="57"/>
      <c r="G166" s="57"/>
      <c r="H166" s="57"/>
      <c r="I166" s="57"/>
      <c r="J166" s="57"/>
      <c r="K166" s="57"/>
      <c r="L166" s="57"/>
      <c r="M166" s="57"/>
      <c r="N166" s="57"/>
      <c r="O166" s="57"/>
      <c r="P166" s="57"/>
      <c r="Q166" s="57"/>
      <c r="R166" s="57"/>
      <c r="S166" s="57"/>
      <c r="T166" s="57"/>
      <c r="U166" s="57"/>
      <c r="V166" s="57"/>
      <c r="W166" s="57"/>
      <c r="X166" s="57"/>
      <c r="Y166" s="57"/>
      <c r="Z166" s="57"/>
      <c r="AA166" s="57"/>
      <c r="AB166" s="57"/>
      <c r="AC166" s="57"/>
      <c r="AD166" s="57"/>
      <c r="AE166" s="57"/>
      <c r="AF166" s="57"/>
    </row>
    <row r="167" spans="1:32">
      <c r="A167" s="57"/>
      <c r="B167" s="57"/>
      <c r="C167" s="57"/>
      <c r="D167" s="57"/>
      <c r="E167" s="57"/>
      <c r="F167" s="57"/>
      <c r="G167" s="57"/>
      <c r="H167" s="57"/>
      <c r="I167" s="57"/>
      <c r="J167" s="57"/>
      <c r="K167" s="57"/>
      <c r="L167" s="57"/>
      <c r="M167" s="57"/>
      <c r="N167" s="57"/>
      <c r="O167" s="57"/>
      <c r="P167" s="57"/>
      <c r="Q167" s="57"/>
      <c r="R167" s="57"/>
      <c r="S167" s="57"/>
      <c r="T167" s="57"/>
      <c r="U167" s="57"/>
      <c r="V167" s="57"/>
      <c r="W167" s="57"/>
      <c r="X167" s="57"/>
      <c r="Y167" s="57"/>
      <c r="Z167" s="57"/>
      <c r="AA167" s="57"/>
      <c r="AB167" s="57"/>
      <c r="AC167" s="57"/>
      <c r="AD167" s="57"/>
      <c r="AE167" s="57"/>
      <c r="AF167" s="57"/>
    </row>
    <row r="168" spans="1:32">
      <c r="A168" s="57"/>
      <c r="B168" s="57"/>
      <c r="C168" s="57"/>
      <c r="D168" s="57"/>
      <c r="E168" s="57"/>
      <c r="F168" s="57"/>
      <c r="G168" s="57"/>
      <c r="H168" s="57"/>
      <c r="I168" s="57"/>
      <c r="J168" s="57"/>
      <c r="K168" s="57"/>
      <c r="L168" s="57"/>
      <c r="M168" s="57"/>
      <c r="N168" s="57"/>
      <c r="O168" s="57"/>
      <c r="P168" s="57"/>
      <c r="Q168" s="57"/>
      <c r="R168" s="57"/>
      <c r="S168" s="57"/>
      <c r="T168" s="57"/>
      <c r="U168" s="57"/>
      <c r="V168" s="57"/>
      <c r="W168" s="57"/>
      <c r="X168" s="57"/>
      <c r="Y168" s="57"/>
      <c r="Z168" s="57"/>
      <c r="AA168" s="57"/>
      <c r="AB168" s="57"/>
      <c r="AC168" s="57"/>
      <c r="AD168" s="57"/>
      <c r="AE168" s="57"/>
      <c r="AF168" s="57"/>
    </row>
    <row r="169" spans="1:32">
      <c r="A169" s="57"/>
      <c r="B169" s="57"/>
      <c r="C169" s="57"/>
      <c r="D169" s="57"/>
      <c r="E169" s="57"/>
      <c r="F169" s="57"/>
      <c r="G169" s="57"/>
      <c r="H169" s="57"/>
      <c r="I169" s="57"/>
      <c r="J169" s="57"/>
      <c r="K169" s="57"/>
      <c r="L169" s="57"/>
      <c r="M169" s="57"/>
      <c r="N169" s="57"/>
      <c r="O169" s="57"/>
      <c r="P169" s="57"/>
      <c r="Q169" s="57"/>
      <c r="R169" s="57"/>
      <c r="S169" s="57"/>
      <c r="T169" s="57"/>
      <c r="U169" s="57"/>
      <c r="V169" s="57"/>
      <c r="W169" s="57"/>
      <c r="X169" s="57"/>
      <c r="Y169" s="57"/>
      <c r="Z169" s="57"/>
      <c r="AA169" s="57"/>
      <c r="AB169" s="57"/>
      <c r="AC169" s="57"/>
      <c r="AD169" s="57"/>
      <c r="AE169" s="57"/>
      <c r="AF169" s="57"/>
    </row>
    <row r="170" spans="1:32">
      <c r="A170" s="57"/>
      <c r="B170" s="57"/>
      <c r="C170" s="57"/>
      <c r="D170" s="57"/>
      <c r="E170" s="57"/>
      <c r="F170" s="57"/>
      <c r="G170" s="57"/>
      <c r="H170" s="57"/>
      <c r="I170" s="57"/>
      <c r="J170" s="57"/>
      <c r="K170" s="57"/>
      <c r="L170" s="57"/>
      <c r="M170" s="57"/>
      <c r="N170" s="57"/>
      <c r="O170" s="57"/>
      <c r="P170" s="57"/>
      <c r="Q170" s="57"/>
      <c r="R170" s="57"/>
      <c r="S170" s="57"/>
      <c r="T170" s="57"/>
      <c r="U170" s="57"/>
      <c r="V170" s="57"/>
      <c r="W170" s="57"/>
      <c r="X170" s="57"/>
      <c r="Y170" s="57"/>
      <c r="Z170" s="57"/>
      <c r="AA170" s="57"/>
      <c r="AB170" s="57"/>
      <c r="AC170" s="57"/>
      <c r="AD170" s="57"/>
      <c r="AE170" s="57"/>
      <c r="AF170" s="57"/>
    </row>
    <row r="171" spans="1:32">
      <c r="A171" s="57"/>
      <c r="B171" s="57"/>
      <c r="C171" s="57"/>
      <c r="D171" s="57"/>
      <c r="E171" s="57"/>
      <c r="F171" s="57"/>
      <c r="G171" s="57"/>
      <c r="H171" s="57"/>
      <c r="I171" s="57"/>
      <c r="J171" s="57"/>
      <c r="K171" s="57"/>
      <c r="L171" s="57"/>
      <c r="M171" s="57"/>
      <c r="N171" s="57"/>
      <c r="O171" s="57"/>
      <c r="P171" s="57"/>
      <c r="Q171" s="57"/>
      <c r="R171" s="57"/>
      <c r="S171" s="57"/>
      <c r="T171" s="57"/>
      <c r="U171" s="57"/>
      <c r="V171" s="57"/>
      <c r="W171" s="57"/>
      <c r="X171" s="57"/>
      <c r="Y171" s="57"/>
      <c r="Z171" s="57"/>
      <c r="AA171" s="57"/>
      <c r="AB171" s="57"/>
      <c r="AC171" s="57"/>
      <c r="AD171" s="57"/>
      <c r="AE171" s="57"/>
      <c r="AF171" s="57"/>
    </row>
    <row r="172" spans="1:32">
      <c r="A172" s="57"/>
      <c r="B172" s="57"/>
      <c r="C172" s="57"/>
      <c r="D172" s="57"/>
      <c r="E172" s="57"/>
      <c r="F172" s="57"/>
      <c r="G172" s="57"/>
      <c r="H172" s="57"/>
      <c r="I172" s="57"/>
      <c r="J172" s="57"/>
      <c r="K172" s="57"/>
      <c r="L172" s="57"/>
      <c r="M172" s="57"/>
      <c r="N172" s="57"/>
      <c r="O172" s="57"/>
      <c r="P172" s="57"/>
      <c r="Q172" s="57"/>
      <c r="R172" s="57"/>
      <c r="S172" s="57"/>
      <c r="T172" s="57"/>
      <c r="U172" s="57"/>
      <c r="V172" s="57"/>
      <c r="W172" s="57"/>
      <c r="X172" s="57"/>
      <c r="Y172" s="57"/>
      <c r="Z172" s="57"/>
      <c r="AA172" s="57"/>
      <c r="AB172" s="57"/>
      <c r="AC172" s="57"/>
      <c r="AD172" s="57"/>
      <c r="AE172" s="57"/>
      <c r="AF172" s="57"/>
    </row>
    <row r="173" spans="1:32">
      <c r="A173" s="57"/>
      <c r="B173" s="57"/>
      <c r="C173" s="57"/>
      <c r="D173" s="57"/>
      <c r="E173" s="57"/>
      <c r="F173" s="57"/>
      <c r="G173" s="57"/>
      <c r="H173" s="57"/>
      <c r="I173" s="57"/>
      <c r="J173" s="57"/>
      <c r="K173" s="57"/>
      <c r="L173" s="57"/>
      <c r="M173" s="57"/>
      <c r="N173" s="57"/>
      <c r="O173" s="57"/>
      <c r="P173" s="57"/>
      <c r="Q173" s="57"/>
      <c r="R173" s="57"/>
      <c r="S173" s="57"/>
      <c r="T173" s="57"/>
      <c r="U173" s="57"/>
      <c r="V173" s="57"/>
      <c r="W173" s="57"/>
      <c r="X173" s="57"/>
      <c r="Y173" s="57"/>
      <c r="Z173" s="57"/>
      <c r="AA173" s="57"/>
      <c r="AB173" s="57"/>
      <c r="AC173" s="57"/>
      <c r="AD173" s="57"/>
      <c r="AE173" s="57"/>
      <c r="AF173" s="57"/>
    </row>
    <row r="174" spans="1:32">
      <c r="A174" s="57"/>
      <c r="B174" s="57"/>
      <c r="C174" s="57"/>
      <c r="D174" s="57"/>
      <c r="E174" s="57"/>
      <c r="F174" s="57"/>
      <c r="G174" s="57"/>
      <c r="H174" s="57"/>
      <c r="I174" s="57"/>
      <c r="J174" s="57"/>
      <c r="K174" s="57"/>
      <c r="L174" s="57"/>
      <c r="M174" s="57"/>
      <c r="N174" s="57"/>
      <c r="O174" s="57"/>
      <c r="P174" s="57"/>
      <c r="Q174" s="57"/>
      <c r="R174" s="57"/>
      <c r="S174" s="57"/>
      <c r="T174" s="57"/>
      <c r="U174" s="57"/>
      <c r="V174" s="57"/>
      <c r="W174" s="57"/>
      <c r="X174" s="57"/>
      <c r="Y174" s="57"/>
      <c r="Z174" s="57"/>
      <c r="AA174" s="57"/>
      <c r="AB174" s="57"/>
      <c r="AC174" s="57"/>
      <c r="AD174" s="57"/>
      <c r="AE174" s="57"/>
      <c r="AF174" s="57"/>
    </row>
    <row r="175" spans="1:32">
      <c r="A175" s="57"/>
      <c r="B175" s="57"/>
      <c r="C175" s="57"/>
      <c r="D175" s="57"/>
      <c r="E175" s="57"/>
      <c r="F175" s="57"/>
      <c r="G175" s="57"/>
      <c r="H175" s="57"/>
      <c r="I175" s="57"/>
      <c r="J175" s="57"/>
      <c r="K175" s="57"/>
      <c r="L175" s="57"/>
      <c r="M175" s="57"/>
      <c r="N175" s="57"/>
      <c r="O175" s="57"/>
      <c r="P175" s="57"/>
      <c r="Q175" s="57"/>
      <c r="R175" s="57"/>
      <c r="S175" s="57"/>
      <c r="T175" s="57"/>
      <c r="U175" s="57"/>
      <c r="V175" s="57"/>
      <c r="W175" s="57"/>
      <c r="X175" s="57"/>
      <c r="Y175" s="57"/>
      <c r="Z175" s="57"/>
      <c r="AA175" s="57"/>
      <c r="AB175" s="57"/>
      <c r="AC175" s="57"/>
      <c r="AD175" s="57"/>
      <c r="AE175" s="57"/>
      <c r="AF175" s="57"/>
    </row>
    <row r="176" spans="1:32">
      <c r="A176" s="57"/>
      <c r="B176" s="57"/>
      <c r="C176" s="57"/>
      <c r="D176" s="57"/>
      <c r="E176" s="57"/>
      <c r="F176" s="57"/>
      <c r="G176" s="57"/>
      <c r="H176" s="57"/>
      <c r="I176" s="57"/>
      <c r="J176" s="57"/>
      <c r="K176" s="57"/>
      <c r="L176" s="57"/>
      <c r="M176" s="57"/>
      <c r="N176" s="57"/>
      <c r="O176" s="57"/>
      <c r="P176" s="57"/>
      <c r="Q176" s="57"/>
      <c r="R176" s="57"/>
      <c r="S176" s="57"/>
      <c r="T176" s="57"/>
      <c r="U176" s="57"/>
      <c r="V176" s="57"/>
      <c r="W176" s="57"/>
      <c r="X176" s="57"/>
      <c r="Y176" s="57"/>
      <c r="Z176" s="57"/>
      <c r="AA176" s="57"/>
      <c r="AB176" s="57"/>
      <c r="AC176" s="57"/>
      <c r="AD176" s="57"/>
      <c r="AE176" s="57"/>
      <c r="AF176" s="57"/>
    </row>
    <row r="177" spans="1:32">
      <c r="A177" s="57"/>
      <c r="B177" s="57"/>
      <c r="C177" s="57"/>
      <c r="D177" s="57"/>
      <c r="E177" s="57"/>
      <c r="F177" s="57"/>
      <c r="G177" s="57"/>
      <c r="H177" s="57"/>
      <c r="I177" s="57"/>
      <c r="J177" s="57"/>
      <c r="K177" s="57"/>
      <c r="L177" s="57"/>
      <c r="M177" s="57"/>
      <c r="N177" s="57"/>
      <c r="O177" s="57"/>
      <c r="P177" s="57"/>
      <c r="Q177" s="57"/>
      <c r="R177" s="57"/>
      <c r="S177" s="57"/>
      <c r="T177" s="57"/>
      <c r="U177" s="57"/>
      <c r="V177" s="57"/>
      <c r="W177" s="57"/>
      <c r="X177" s="57"/>
      <c r="Y177" s="57"/>
      <c r="Z177" s="57"/>
      <c r="AA177" s="57"/>
      <c r="AB177" s="57"/>
      <c r="AC177" s="57"/>
      <c r="AD177" s="57"/>
      <c r="AE177" s="57"/>
      <c r="AF177" s="57"/>
    </row>
    <row r="178" spans="1:32">
      <c r="A178" s="57"/>
      <c r="B178" s="57"/>
      <c r="C178" s="57"/>
      <c r="D178" s="57"/>
      <c r="E178" s="57"/>
      <c r="F178" s="57"/>
      <c r="G178" s="57"/>
      <c r="H178" s="57"/>
      <c r="I178" s="57"/>
      <c r="J178" s="57"/>
      <c r="K178" s="57"/>
      <c r="L178" s="57"/>
      <c r="M178" s="57"/>
      <c r="N178" s="57"/>
      <c r="O178" s="57"/>
      <c r="P178" s="57"/>
      <c r="Q178" s="57"/>
      <c r="R178" s="57"/>
      <c r="S178" s="57"/>
      <c r="T178" s="57"/>
      <c r="U178" s="57"/>
      <c r="V178" s="57"/>
      <c r="W178" s="57"/>
      <c r="X178" s="57"/>
      <c r="Y178" s="57"/>
      <c r="Z178" s="57"/>
      <c r="AA178" s="57"/>
      <c r="AB178" s="57"/>
      <c r="AC178" s="57"/>
      <c r="AD178" s="57"/>
      <c r="AE178" s="57"/>
      <c r="AF178" s="57"/>
    </row>
    <row r="179" spans="1:32">
      <c r="A179" s="57"/>
      <c r="B179" s="57"/>
      <c r="C179" s="57"/>
      <c r="D179" s="57"/>
      <c r="E179" s="57"/>
      <c r="F179" s="57"/>
      <c r="G179" s="57"/>
      <c r="H179" s="57"/>
      <c r="I179" s="57"/>
      <c r="J179" s="57"/>
      <c r="K179" s="57"/>
      <c r="L179" s="57"/>
      <c r="M179" s="57"/>
      <c r="N179" s="57"/>
      <c r="O179" s="57"/>
      <c r="P179" s="57"/>
      <c r="Q179" s="57"/>
      <c r="R179" s="57"/>
      <c r="S179" s="57"/>
      <c r="T179" s="57"/>
      <c r="U179" s="57"/>
      <c r="V179" s="57"/>
      <c r="W179" s="57"/>
      <c r="X179" s="57"/>
      <c r="Y179" s="57"/>
      <c r="Z179" s="57"/>
      <c r="AA179" s="57"/>
      <c r="AB179" s="57"/>
      <c r="AC179" s="57"/>
      <c r="AD179" s="57"/>
      <c r="AE179" s="57"/>
      <c r="AF179" s="57"/>
    </row>
    <row r="180" spans="1:32">
      <c r="A180" s="57"/>
      <c r="B180" s="57"/>
      <c r="C180" s="57"/>
      <c r="D180" s="57"/>
      <c r="E180" s="57"/>
      <c r="F180" s="57"/>
      <c r="G180" s="57"/>
      <c r="H180" s="57"/>
      <c r="I180" s="57"/>
      <c r="J180" s="57"/>
      <c r="K180" s="57"/>
      <c r="L180" s="57"/>
      <c r="M180" s="57"/>
      <c r="N180" s="57"/>
      <c r="O180" s="57"/>
      <c r="P180" s="57"/>
      <c r="Q180" s="57"/>
      <c r="R180" s="57"/>
      <c r="S180" s="57"/>
      <c r="T180" s="57"/>
      <c r="U180" s="57"/>
      <c r="V180" s="57"/>
      <c r="W180" s="57"/>
      <c r="X180" s="57"/>
      <c r="Y180" s="57"/>
      <c r="Z180" s="57"/>
      <c r="AA180" s="57"/>
      <c r="AB180" s="57"/>
      <c r="AC180" s="57"/>
      <c r="AD180" s="57"/>
      <c r="AE180" s="57"/>
      <c r="AF180" s="57"/>
    </row>
    <row r="181" spans="1:32">
      <c r="A181" s="57"/>
      <c r="B181" s="57"/>
      <c r="C181" s="57"/>
      <c r="D181" s="57"/>
      <c r="E181" s="57"/>
      <c r="F181" s="57"/>
      <c r="G181" s="57"/>
      <c r="H181" s="57"/>
      <c r="I181" s="57"/>
      <c r="J181" s="57"/>
      <c r="K181" s="57"/>
      <c r="L181" s="57"/>
      <c r="M181" s="57"/>
      <c r="N181" s="57"/>
      <c r="O181" s="57"/>
      <c r="P181" s="57"/>
      <c r="Q181" s="57"/>
      <c r="R181" s="57"/>
      <c r="S181" s="57"/>
      <c r="T181" s="57"/>
      <c r="U181" s="57"/>
      <c r="V181" s="57"/>
      <c r="W181" s="57"/>
      <c r="X181" s="57"/>
      <c r="Y181" s="57"/>
      <c r="Z181" s="57"/>
      <c r="AA181" s="57"/>
      <c r="AB181" s="57"/>
      <c r="AC181" s="57"/>
      <c r="AD181" s="57"/>
      <c r="AE181" s="57"/>
      <c r="AF181" s="57"/>
    </row>
    <row r="182" spans="1:32">
      <c r="A182" s="57"/>
      <c r="B182" s="57"/>
      <c r="C182" s="57"/>
      <c r="D182" s="57"/>
      <c r="E182" s="57"/>
      <c r="F182" s="57"/>
      <c r="G182" s="57"/>
      <c r="H182" s="57"/>
      <c r="I182" s="57"/>
      <c r="J182" s="57"/>
      <c r="K182" s="57"/>
      <c r="L182" s="57"/>
      <c r="M182" s="57"/>
      <c r="N182" s="57"/>
      <c r="O182" s="57"/>
      <c r="P182" s="57"/>
      <c r="Q182" s="57"/>
      <c r="R182" s="57"/>
      <c r="S182" s="57"/>
      <c r="T182" s="57"/>
      <c r="U182" s="57"/>
      <c r="V182" s="57"/>
      <c r="W182" s="57"/>
      <c r="X182" s="57"/>
      <c r="Y182" s="57"/>
      <c r="Z182" s="57"/>
      <c r="AA182" s="57"/>
      <c r="AB182" s="57"/>
      <c r="AC182" s="57"/>
      <c r="AD182" s="57"/>
      <c r="AE182" s="57"/>
      <c r="AF182" s="57"/>
    </row>
    <row r="183" spans="1:32">
      <c r="A183" s="57"/>
      <c r="B183" s="57"/>
      <c r="C183" s="57"/>
      <c r="D183" s="57"/>
      <c r="E183" s="57"/>
      <c r="F183" s="57"/>
      <c r="G183" s="57"/>
      <c r="H183" s="57"/>
      <c r="I183" s="57"/>
      <c r="J183" s="57"/>
      <c r="K183" s="57"/>
      <c r="L183" s="57"/>
      <c r="M183" s="57"/>
      <c r="N183" s="57"/>
      <c r="O183" s="57"/>
      <c r="P183" s="57"/>
      <c r="Q183" s="57"/>
      <c r="R183" s="57"/>
      <c r="S183" s="57"/>
      <c r="T183" s="57"/>
      <c r="U183" s="57"/>
      <c r="V183" s="57"/>
      <c r="W183" s="57"/>
      <c r="X183" s="57"/>
      <c r="Y183" s="57"/>
      <c r="Z183" s="57"/>
      <c r="AA183" s="57"/>
      <c r="AB183" s="57"/>
      <c r="AC183" s="57"/>
      <c r="AD183" s="57"/>
      <c r="AE183" s="57"/>
      <c r="AF183" s="57"/>
    </row>
    <row r="184" spans="1:32">
      <c r="A184" s="57"/>
      <c r="B184" s="57"/>
      <c r="C184" s="57"/>
      <c r="D184" s="57"/>
      <c r="E184" s="57"/>
      <c r="F184" s="57"/>
      <c r="G184" s="57"/>
      <c r="H184" s="57"/>
      <c r="I184" s="57"/>
      <c r="J184" s="57"/>
      <c r="K184" s="57"/>
      <c r="L184" s="57"/>
      <c r="M184" s="57"/>
      <c r="N184" s="57"/>
      <c r="O184" s="57"/>
      <c r="P184" s="57"/>
      <c r="Q184" s="57"/>
      <c r="R184" s="57"/>
      <c r="S184" s="57"/>
      <c r="T184" s="57"/>
      <c r="U184" s="57"/>
      <c r="V184" s="57"/>
      <c r="W184" s="57"/>
      <c r="X184" s="57"/>
      <c r="Y184" s="57"/>
      <c r="Z184" s="57"/>
      <c r="AA184" s="57"/>
      <c r="AB184" s="57"/>
      <c r="AC184" s="57"/>
      <c r="AD184" s="57"/>
      <c r="AE184" s="57"/>
      <c r="AF184" s="57"/>
    </row>
    <row r="185" spans="1:32">
      <c r="A185" s="57"/>
      <c r="B185" s="57"/>
      <c r="C185" s="57"/>
      <c r="D185" s="57"/>
      <c r="E185" s="57"/>
      <c r="F185" s="57"/>
      <c r="G185" s="57"/>
      <c r="H185" s="57"/>
      <c r="I185" s="57"/>
      <c r="J185" s="57"/>
      <c r="K185" s="57"/>
      <c r="L185" s="57"/>
      <c r="M185" s="57"/>
      <c r="N185" s="57"/>
      <c r="O185" s="57"/>
      <c r="P185" s="57"/>
      <c r="Q185" s="57"/>
      <c r="R185" s="57"/>
      <c r="S185" s="57"/>
      <c r="T185" s="57"/>
      <c r="U185" s="57"/>
      <c r="V185" s="57"/>
      <c r="W185" s="57"/>
      <c r="X185" s="57"/>
      <c r="Y185" s="57"/>
      <c r="Z185" s="57"/>
      <c r="AA185" s="57"/>
      <c r="AB185" s="57"/>
      <c r="AC185" s="57"/>
      <c r="AD185" s="57"/>
      <c r="AE185" s="57"/>
      <c r="AF185" s="57"/>
    </row>
    <row r="186" spans="1:32">
      <c r="A186" s="57"/>
      <c r="B186" s="57"/>
      <c r="C186" s="57"/>
      <c r="D186" s="57"/>
      <c r="E186" s="57"/>
      <c r="F186" s="57"/>
      <c r="G186" s="57"/>
      <c r="H186" s="57"/>
      <c r="I186" s="57"/>
      <c r="J186" s="57"/>
      <c r="K186" s="57"/>
      <c r="L186" s="57"/>
      <c r="M186" s="57"/>
      <c r="N186" s="57"/>
      <c r="O186" s="57"/>
      <c r="P186" s="57"/>
      <c r="Q186" s="57"/>
      <c r="R186" s="57"/>
      <c r="S186" s="57"/>
      <c r="T186" s="57"/>
      <c r="U186" s="57"/>
      <c r="V186" s="57"/>
      <c r="W186" s="57"/>
      <c r="X186" s="57"/>
      <c r="Y186" s="57"/>
      <c r="Z186" s="57"/>
      <c r="AA186" s="57"/>
      <c r="AB186" s="57"/>
      <c r="AC186" s="57"/>
      <c r="AD186" s="57"/>
      <c r="AE186" s="57"/>
      <c r="AF186" s="57"/>
    </row>
    <row r="187" spans="1:32">
      <c r="A187" s="57"/>
      <c r="B187" s="57"/>
      <c r="C187" s="57"/>
      <c r="D187" s="57"/>
      <c r="E187" s="57"/>
      <c r="F187" s="57"/>
      <c r="G187" s="57"/>
      <c r="H187" s="57"/>
      <c r="I187" s="57"/>
      <c r="J187" s="57"/>
      <c r="K187" s="57"/>
      <c r="L187" s="57"/>
      <c r="M187" s="57"/>
      <c r="N187" s="57"/>
      <c r="O187" s="57"/>
      <c r="P187" s="57"/>
      <c r="Q187" s="57"/>
      <c r="R187" s="57"/>
      <c r="S187" s="57"/>
      <c r="T187" s="57"/>
      <c r="U187" s="57"/>
      <c r="V187" s="57"/>
      <c r="W187" s="57"/>
      <c r="X187" s="57"/>
      <c r="Y187" s="57"/>
      <c r="Z187" s="57"/>
      <c r="AA187" s="57"/>
      <c r="AB187" s="57"/>
      <c r="AC187" s="57"/>
      <c r="AD187" s="57"/>
      <c r="AE187" s="57"/>
      <c r="AF187" s="57"/>
    </row>
    <row r="188" spans="1:32">
      <c r="A188" s="57"/>
      <c r="B188" s="57"/>
      <c r="C188" s="57"/>
      <c r="D188" s="57"/>
      <c r="E188" s="57"/>
      <c r="F188" s="57"/>
      <c r="G188" s="57"/>
      <c r="H188" s="57"/>
      <c r="I188" s="57"/>
      <c r="J188" s="57"/>
      <c r="K188" s="57"/>
      <c r="L188" s="57"/>
      <c r="M188" s="57"/>
      <c r="N188" s="57"/>
      <c r="O188" s="57"/>
      <c r="P188" s="57"/>
      <c r="Q188" s="57"/>
      <c r="R188" s="57"/>
      <c r="S188" s="57"/>
      <c r="T188" s="57"/>
      <c r="U188" s="57"/>
      <c r="V188" s="57"/>
      <c r="W188" s="57"/>
      <c r="X188" s="57"/>
      <c r="Y188" s="57"/>
      <c r="Z188" s="57"/>
      <c r="AA188" s="57"/>
      <c r="AB188" s="57"/>
      <c r="AC188" s="57"/>
      <c r="AD188" s="57"/>
      <c r="AE188" s="57"/>
      <c r="AF188" s="57"/>
    </row>
  </sheetData>
  <mergeCells count="12">
    <mergeCell ref="AD3:AF3"/>
    <mergeCell ref="A54:AC54"/>
    <mergeCell ref="S3:U3"/>
    <mergeCell ref="AA3:AC3"/>
    <mergeCell ref="A3:A4"/>
    <mergeCell ref="D3:F3"/>
    <mergeCell ref="G3:I3"/>
    <mergeCell ref="J3:L3"/>
    <mergeCell ref="M3:O3"/>
    <mergeCell ref="P3:R3"/>
    <mergeCell ref="V3:X3"/>
    <mergeCell ref="Y3:Z3"/>
  </mergeCells>
  <pageMargins left="0.78740157480314965" right="0.78740157480314965" top="0.74803149606299213" bottom="0.51181102362204722" header="0" footer="0"/>
  <pageSetup paperSize="9" orientation="portrait" r:id="rId1"/>
  <headerFooter differentOddEven="1" scaleWithDoc="0">
    <oddHeader>&amp;L&amp;"Open Sans,Standard"&amp;8
&amp;G&amp;R&amp;"Open Sans,Standard"&amp;8
&amp;G</oddHeader>
    <oddFooter xml:space="preserve">&amp;L&amp;"Open Sans,Standard"&amp;8Statistisches Jahrbuch 2023 - 2025
&amp;R&amp;"Open Sans,Standard"&amp;8&amp;P+208
</oddFooter>
    <evenHeader>&amp;L&amp;"Open Sans,Standard"&amp;8
&amp;G&amp;R&amp;"Open Sans,Standard"&amp;8
&amp;G</evenHeader>
    <evenFooter xml:space="preserve">&amp;L&amp;"Open Sans,Standard"&amp;8&amp;P+208
&amp;R&amp;"Open Sans,Standard"&amp;8Statistisches Jahrbuch 2023 - 2025
</evenFoot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1">
    <tabColor rgb="FF92D050"/>
  </sheetPr>
  <dimension ref="A1:U42"/>
  <sheetViews>
    <sheetView showGridLines="0" view="pageLayout" topLeftCell="A16" zoomScaleNormal="100" zoomScaleSheetLayoutView="130" workbookViewId="0">
      <selection activeCell="R13" sqref="R13"/>
    </sheetView>
  </sheetViews>
  <sheetFormatPr baseColWidth="10" defaultRowHeight="13.5" outlineLevelCol="1"/>
  <cols>
    <col min="1" max="3" width="7.85546875" style="2" customWidth="1"/>
    <col min="4" max="4" width="8.140625" style="2" customWidth="1"/>
    <col min="5" max="5" width="7.85546875" style="2" customWidth="1"/>
    <col min="6" max="6" width="5.140625" style="2" customWidth="1"/>
    <col min="7" max="7" width="7.85546875" style="2" customWidth="1"/>
    <col min="8" max="8" width="5.140625" style="2" customWidth="1"/>
    <col min="9" max="9" width="7.85546875" style="2" customWidth="1"/>
    <col min="10" max="10" width="5.140625" style="2" customWidth="1"/>
    <col min="11" max="11" width="7.85546875" style="2" customWidth="1"/>
    <col min="12" max="12" width="5.140625" style="2" customWidth="1"/>
    <col min="13" max="13" width="5.85546875" style="2" hidden="1" customWidth="1" outlineLevel="1"/>
    <col min="14" max="14" width="4.85546875" style="2" hidden="1" customWidth="1" outlineLevel="1"/>
    <col min="15" max="15" width="0" style="60" hidden="1" customWidth="1" outlineLevel="1" collapsed="1"/>
    <col min="16" max="16" width="0" style="60" hidden="1" customWidth="1" outlineLevel="1"/>
    <col min="17" max="17" width="11.42578125" style="2" collapsed="1"/>
    <col min="18" max="247" width="11.42578125" style="2"/>
    <col min="248" max="248" width="10.140625" style="2" customWidth="1"/>
    <col min="249" max="249" width="9.140625" style="2" customWidth="1"/>
    <col min="250" max="259" width="6.7109375" style="2" customWidth="1"/>
    <col min="260" max="503" width="11.42578125" style="2"/>
    <col min="504" max="504" width="10.140625" style="2" customWidth="1"/>
    <col min="505" max="505" width="9.140625" style="2" customWidth="1"/>
    <col min="506" max="515" width="6.7109375" style="2" customWidth="1"/>
    <col min="516" max="759" width="11.42578125" style="2"/>
    <col min="760" max="760" width="10.140625" style="2" customWidth="1"/>
    <col min="761" max="761" width="9.140625" style="2" customWidth="1"/>
    <col min="762" max="771" width="6.7109375" style="2" customWidth="1"/>
    <col min="772" max="1015" width="11.42578125" style="2"/>
    <col min="1016" max="1016" width="10.140625" style="2" customWidth="1"/>
    <col min="1017" max="1017" width="9.140625" style="2" customWidth="1"/>
    <col min="1018" max="1027" width="6.7109375" style="2" customWidth="1"/>
    <col min="1028" max="1271" width="11.42578125" style="2"/>
    <col min="1272" max="1272" width="10.140625" style="2" customWidth="1"/>
    <col min="1273" max="1273" width="9.140625" style="2" customWidth="1"/>
    <col min="1274" max="1283" width="6.7109375" style="2" customWidth="1"/>
    <col min="1284" max="1527" width="11.42578125" style="2"/>
    <col min="1528" max="1528" width="10.140625" style="2" customWidth="1"/>
    <col min="1529" max="1529" width="9.140625" style="2" customWidth="1"/>
    <col min="1530" max="1539" width="6.7109375" style="2" customWidth="1"/>
    <col min="1540" max="1783" width="11.42578125" style="2"/>
    <col min="1784" max="1784" width="10.140625" style="2" customWidth="1"/>
    <col min="1785" max="1785" width="9.140625" style="2" customWidth="1"/>
    <col min="1786" max="1795" width="6.7109375" style="2" customWidth="1"/>
    <col min="1796" max="2039" width="11.42578125" style="2"/>
    <col min="2040" max="2040" width="10.140625" style="2" customWidth="1"/>
    <col min="2041" max="2041" width="9.140625" style="2" customWidth="1"/>
    <col min="2042" max="2051" width="6.7109375" style="2" customWidth="1"/>
    <col min="2052" max="2295" width="11.42578125" style="2"/>
    <col min="2296" max="2296" width="10.140625" style="2" customWidth="1"/>
    <col min="2297" max="2297" width="9.140625" style="2" customWidth="1"/>
    <col min="2298" max="2307" width="6.7109375" style="2" customWidth="1"/>
    <col min="2308" max="2551" width="11.42578125" style="2"/>
    <col min="2552" max="2552" width="10.140625" style="2" customWidth="1"/>
    <col min="2553" max="2553" width="9.140625" style="2" customWidth="1"/>
    <col min="2554" max="2563" width="6.7109375" style="2" customWidth="1"/>
    <col min="2564" max="2807" width="11.42578125" style="2"/>
    <col min="2808" max="2808" width="10.140625" style="2" customWidth="1"/>
    <col min="2809" max="2809" width="9.140625" style="2" customWidth="1"/>
    <col min="2810" max="2819" width="6.7109375" style="2" customWidth="1"/>
    <col min="2820" max="3063" width="11.42578125" style="2"/>
    <col min="3064" max="3064" width="10.140625" style="2" customWidth="1"/>
    <col min="3065" max="3065" width="9.140625" style="2" customWidth="1"/>
    <col min="3066" max="3075" width="6.7109375" style="2" customWidth="1"/>
    <col min="3076" max="3319" width="11.42578125" style="2"/>
    <col min="3320" max="3320" width="10.140625" style="2" customWidth="1"/>
    <col min="3321" max="3321" width="9.140625" style="2" customWidth="1"/>
    <col min="3322" max="3331" width="6.7109375" style="2" customWidth="1"/>
    <col min="3332" max="3575" width="11.42578125" style="2"/>
    <col min="3576" max="3576" width="10.140625" style="2" customWidth="1"/>
    <col min="3577" max="3577" width="9.140625" style="2" customWidth="1"/>
    <col min="3578" max="3587" width="6.7109375" style="2" customWidth="1"/>
    <col min="3588" max="3831" width="11.42578125" style="2"/>
    <col min="3832" max="3832" width="10.140625" style="2" customWidth="1"/>
    <col min="3833" max="3833" width="9.140625" style="2" customWidth="1"/>
    <col min="3834" max="3843" width="6.7109375" style="2" customWidth="1"/>
    <col min="3844" max="4087" width="11.42578125" style="2"/>
    <col min="4088" max="4088" width="10.140625" style="2" customWidth="1"/>
    <col min="4089" max="4089" width="9.140625" style="2" customWidth="1"/>
    <col min="4090" max="4099" width="6.7109375" style="2" customWidth="1"/>
    <col min="4100" max="4343" width="11.42578125" style="2"/>
    <col min="4344" max="4344" width="10.140625" style="2" customWidth="1"/>
    <col min="4345" max="4345" width="9.140625" style="2" customWidth="1"/>
    <col min="4346" max="4355" width="6.7109375" style="2" customWidth="1"/>
    <col min="4356" max="4599" width="11.42578125" style="2"/>
    <col min="4600" max="4600" width="10.140625" style="2" customWidth="1"/>
    <col min="4601" max="4601" width="9.140625" style="2" customWidth="1"/>
    <col min="4602" max="4611" width="6.7109375" style="2" customWidth="1"/>
    <col min="4612" max="4855" width="11.42578125" style="2"/>
    <col min="4856" max="4856" width="10.140625" style="2" customWidth="1"/>
    <col min="4857" max="4857" width="9.140625" style="2" customWidth="1"/>
    <col min="4858" max="4867" width="6.7109375" style="2" customWidth="1"/>
    <col min="4868" max="5111" width="11.42578125" style="2"/>
    <col min="5112" max="5112" width="10.140625" style="2" customWidth="1"/>
    <col min="5113" max="5113" width="9.140625" style="2" customWidth="1"/>
    <col min="5114" max="5123" width="6.7109375" style="2" customWidth="1"/>
    <col min="5124" max="5367" width="11.42578125" style="2"/>
    <col min="5368" max="5368" width="10.140625" style="2" customWidth="1"/>
    <col min="5369" max="5369" width="9.140625" style="2" customWidth="1"/>
    <col min="5370" max="5379" width="6.7109375" style="2" customWidth="1"/>
    <col min="5380" max="5623" width="11.42578125" style="2"/>
    <col min="5624" max="5624" width="10.140625" style="2" customWidth="1"/>
    <col min="5625" max="5625" width="9.140625" style="2" customWidth="1"/>
    <col min="5626" max="5635" width="6.7109375" style="2" customWidth="1"/>
    <col min="5636" max="5879" width="11.42578125" style="2"/>
    <col min="5880" max="5880" width="10.140625" style="2" customWidth="1"/>
    <col min="5881" max="5881" width="9.140625" style="2" customWidth="1"/>
    <col min="5882" max="5891" width="6.7109375" style="2" customWidth="1"/>
    <col min="5892" max="6135" width="11.42578125" style="2"/>
    <col min="6136" max="6136" width="10.140625" style="2" customWidth="1"/>
    <col min="6137" max="6137" width="9.140625" style="2" customWidth="1"/>
    <col min="6138" max="6147" width="6.7109375" style="2" customWidth="1"/>
    <col min="6148" max="6391" width="11.42578125" style="2"/>
    <col min="6392" max="6392" width="10.140625" style="2" customWidth="1"/>
    <col min="6393" max="6393" width="9.140625" style="2" customWidth="1"/>
    <col min="6394" max="6403" width="6.7109375" style="2" customWidth="1"/>
    <col min="6404" max="6647" width="11.42578125" style="2"/>
    <col min="6648" max="6648" width="10.140625" style="2" customWidth="1"/>
    <col min="6649" max="6649" width="9.140625" style="2" customWidth="1"/>
    <col min="6650" max="6659" width="6.7109375" style="2" customWidth="1"/>
    <col min="6660" max="6903" width="11.42578125" style="2"/>
    <col min="6904" max="6904" width="10.140625" style="2" customWidth="1"/>
    <col min="6905" max="6905" width="9.140625" style="2" customWidth="1"/>
    <col min="6906" max="6915" width="6.7109375" style="2" customWidth="1"/>
    <col min="6916" max="7159" width="11.42578125" style="2"/>
    <col min="7160" max="7160" width="10.140625" style="2" customWidth="1"/>
    <col min="7161" max="7161" width="9.140625" style="2" customWidth="1"/>
    <col min="7162" max="7171" width="6.7109375" style="2" customWidth="1"/>
    <col min="7172" max="7415" width="11.42578125" style="2"/>
    <col min="7416" max="7416" width="10.140625" style="2" customWidth="1"/>
    <col min="7417" max="7417" width="9.140625" style="2" customWidth="1"/>
    <col min="7418" max="7427" width="6.7109375" style="2" customWidth="1"/>
    <col min="7428" max="7671" width="11.42578125" style="2"/>
    <col min="7672" max="7672" width="10.140625" style="2" customWidth="1"/>
    <col min="7673" max="7673" width="9.140625" style="2" customWidth="1"/>
    <col min="7674" max="7683" width="6.7109375" style="2" customWidth="1"/>
    <col min="7684" max="7927" width="11.42578125" style="2"/>
    <col min="7928" max="7928" width="10.140625" style="2" customWidth="1"/>
    <col min="7929" max="7929" width="9.140625" style="2" customWidth="1"/>
    <col min="7930" max="7939" width="6.7109375" style="2" customWidth="1"/>
    <col min="7940" max="8183" width="11.42578125" style="2"/>
    <col min="8184" max="8184" width="10.140625" style="2" customWidth="1"/>
    <col min="8185" max="8185" width="9.140625" style="2" customWidth="1"/>
    <col min="8186" max="8195" width="6.7109375" style="2" customWidth="1"/>
    <col min="8196" max="8439" width="11.42578125" style="2"/>
    <col min="8440" max="8440" width="10.140625" style="2" customWidth="1"/>
    <col min="8441" max="8441" width="9.140625" style="2" customWidth="1"/>
    <col min="8442" max="8451" width="6.7109375" style="2" customWidth="1"/>
    <col min="8452" max="8695" width="11.42578125" style="2"/>
    <col min="8696" max="8696" width="10.140625" style="2" customWidth="1"/>
    <col min="8697" max="8697" width="9.140625" style="2" customWidth="1"/>
    <col min="8698" max="8707" width="6.7109375" style="2" customWidth="1"/>
    <col min="8708" max="8951" width="11.42578125" style="2"/>
    <col min="8952" max="8952" width="10.140625" style="2" customWidth="1"/>
    <col min="8953" max="8953" width="9.140625" style="2" customWidth="1"/>
    <col min="8954" max="8963" width="6.7109375" style="2" customWidth="1"/>
    <col min="8964" max="9207" width="11.42578125" style="2"/>
    <col min="9208" max="9208" width="10.140625" style="2" customWidth="1"/>
    <col min="9209" max="9209" width="9.140625" style="2" customWidth="1"/>
    <col min="9210" max="9219" width="6.7109375" style="2" customWidth="1"/>
    <col min="9220" max="9463" width="11.42578125" style="2"/>
    <col min="9464" max="9464" width="10.140625" style="2" customWidth="1"/>
    <col min="9465" max="9465" width="9.140625" style="2" customWidth="1"/>
    <col min="9466" max="9475" width="6.7109375" style="2" customWidth="1"/>
    <col min="9476" max="9719" width="11.42578125" style="2"/>
    <col min="9720" max="9720" width="10.140625" style="2" customWidth="1"/>
    <col min="9721" max="9721" width="9.140625" style="2" customWidth="1"/>
    <col min="9722" max="9731" width="6.7109375" style="2" customWidth="1"/>
    <col min="9732" max="9975" width="11.42578125" style="2"/>
    <col min="9976" max="9976" width="10.140625" style="2" customWidth="1"/>
    <col min="9977" max="9977" width="9.140625" style="2" customWidth="1"/>
    <col min="9978" max="9987" width="6.7109375" style="2" customWidth="1"/>
    <col min="9988" max="10231" width="11.42578125" style="2"/>
    <col min="10232" max="10232" width="10.140625" style="2" customWidth="1"/>
    <col min="10233" max="10233" width="9.140625" style="2" customWidth="1"/>
    <col min="10234" max="10243" width="6.7109375" style="2" customWidth="1"/>
    <col min="10244" max="10487" width="11.42578125" style="2"/>
    <col min="10488" max="10488" width="10.140625" style="2" customWidth="1"/>
    <col min="10489" max="10489" width="9.140625" style="2" customWidth="1"/>
    <col min="10490" max="10499" width="6.7109375" style="2" customWidth="1"/>
    <col min="10500" max="10743" width="11.42578125" style="2"/>
    <col min="10744" max="10744" width="10.140625" style="2" customWidth="1"/>
    <col min="10745" max="10745" width="9.140625" style="2" customWidth="1"/>
    <col min="10746" max="10755" width="6.7109375" style="2" customWidth="1"/>
    <col min="10756" max="10999" width="11.42578125" style="2"/>
    <col min="11000" max="11000" width="10.140625" style="2" customWidth="1"/>
    <col min="11001" max="11001" width="9.140625" style="2" customWidth="1"/>
    <col min="11002" max="11011" width="6.7109375" style="2" customWidth="1"/>
    <col min="11012" max="11255" width="11.42578125" style="2"/>
    <col min="11256" max="11256" width="10.140625" style="2" customWidth="1"/>
    <col min="11257" max="11257" width="9.140625" style="2" customWidth="1"/>
    <col min="11258" max="11267" width="6.7109375" style="2" customWidth="1"/>
    <col min="11268" max="11511" width="11.42578125" style="2"/>
    <col min="11512" max="11512" width="10.140625" style="2" customWidth="1"/>
    <col min="11513" max="11513" width="9.140625" style="2" customWidth="1"/>
    <col min="11514" max="11523" width="6.7109375" style="2" customWidth="1"/>
    <col min="11524" max="11767" width="11.42578125" style="2"/>
    <col min="11768" max="11768" width="10.140625" style="2" customWidth="1"/>
    <col min="11769" max="11769" width="9.140625" style="2" customWidth="1"/>
    <col min="11770" max="11779" width="6.7109375" style="2" customWidth="1"/>
    <col min="11780" max="12023" width="11.42578125" style="2"/>
    <col min="12024" max="12024" width="10.140625" style="2" customWidth="1"/>
    <col min="12025" max="12025" width="9.140625" style="2" customWidth="1"/>
    <col min="12026" max="12035" width="6.7109375" style="2" customWidth="1"/>
    <col min="12036" max="12279" width="11.42578125" style="2"/>
    <col min="12280" max="12280" width="10.140625" style="2" customWidth="1"/>
    <col min="12281" max="12281" width="9.140625" style="2" customWidth="1"/>
    <col min="12282" max="12291" width="6.7109375" style="2" customWidth="1"/>
    <col min="12292" max="12535" width="11.42578125" style="2"/>
    <col min="12536" max="12536" width="10.140625" style="2" customWidth="1"/>
    <col min="12537" max="12537" width="9.140625" style="2" customWidth="1"/>
    <col min="12538" max="12547" width="6.7109375" style="2" customWidth="1"/>
    <col min="12548" max="12791" width="11.42578125" style="2"/>
    <col min="12792" max="12792" width="10.140625" style="2" customWidth="1"/>
    <col min="12793" max="12793" width="9.140625" style="2" customWidth="1"/>
    <col min="12794" max="12803" width="6.7109375" style="2" customWidth="1"/>
    <col min="12804" max="13047" width="11.42578125" style="2"/>
    <col min="13048" max="13048" width="10.140625" style="2" customWidth="1"/>
    <col min="13049" max="13049" width="9.140625" style="2" customWidth="1"/>
    <col min="13050" max="13059" width="6.7109375" style="2" customWidth="1"/>
    <col min="13060" max="13303" width="11.42578125" style="2"/>
    <col min="13304" max="13304" width="10.140625" style="2" customWidth="1"/>
    <col min="13305" max="13305" width="9.140625" style="2" customWidth="1"/>
    <col min="13306" max="13315" width="6.7109375" style="2" customWidth="1"/>
    <col min="13316" max="13559" width="11.42578125" style="2"/>
    <col min="13560" max="13560" width="10.140625" style="2" customWidth="1"/>
    <col min="13561" max="13561" width="9.140625" style="2" customWidth="1"/>
    <col min="13562" max="13571" width="6.7109375" style="2" customWidth="1"/>
    <col min="13572" max="13815" width="11.42578125" style="2"/>
    <col min="13816" max="13816" width="10.140625" style="2" customWidth="1"/>
    <col min="13817" max="13817" width="9.140625" style="2" customWidth="1"/>
    <col min="13818" max="13827" width="6.7109375" style="2" customWidth="1"/>
    <col min="13828" max="14071" width="11.42578125" style="2"/>
    <col min="14072" max="14072" width="10.140625" style="2" customWidth="1"/>
    <col min="14073" max="14073" width="9.140625" style="2" customWidth="1"/>
    <col min="14074" max="14083" width="6.7109375" style="2" customWidth="1"/>
    <col min="14084" max="14327" width="11.42578125" style="2"/>
    <col min="14328" max="14328" width="10.140625" style="2" customWidth="1"/>
    <col min="14329" max="14329" width="9.140625" style="2" customWidth="1"/>
    <col min="14330" max="14339" width="6.7109375" style="2" customWidth="1"/>
    <col min="14340" max="14583" width="11.42578125" style="2"/>
    <col min="14584" max="14584" width="10.140625" style="2" customWidth="1"/>
    <col min="14585" max="14585" width="9.140625" style="2" customWidth="1"/>
    <col min="14586" max="14595" width="6.7109375" style="2" customWidth="1"/>
    <col min="14596" max="14839" width="11.42578125" style="2"/>
    <col min="14840" max="14840" width="10.140625" style="2" customWidth="1"/>
    <col min="14841" max="14841" width="9.140625" style="2" customWidth="1"/>
    <col min="14842" max="14851" width="6.7109375" style="2" customWidth="1"/>
    <col min="14852" max="15095" width="11.42578125" style="2"/>
    <col min="15096" max="15096" width="10.140625" style="2" customWidth="1"/>
    <col min="15097" max="15097" width="9.140625" style="2" customWidth="1"/>
    <col min="15098" max="15107" width="6.7109375" style="2" customWidth="1"/>
    <col min="15108" max="15351" width="11.42578125" style="2"/>
    <col min="15352" max="15352" width="10.140625" style="2" customWidth="1"/>
    <col min="15353" max="15353" width="9.140625" style="2" customWidth="1"/>
    <col min="15354" max="15363" width="6.7109375" style="2" customWidth="1"/>
    <col min="15364" max="15607" width="11.42578125" style="2"/>
    <col min="15608" max="15608" width="10.140625" style="2" customWidth="1"/>
    <col min="15609" max="15609" width="9.140625" style="2" customWidth="1"/>
    <col min="15610" max="15619" width="6.7109375" style="2" customWidth="1"/>
    <col min="15620" max="15863" width="11.42578125" style="2"/>
    <col min="15864" max="15864" width="10.140625" style="2" customWidth="1"/>
    <col min="15865" max="15865" width="9.140625" style="2" customWidth="1"/>
    <col min="15866" max="15875" width="6.7109375" style="2" customWidth="1"/>
    <col min="15876" max="16119" width="11.42578125" style="2"/>
    <col min="16120" max="16120" width="10.140625" style="2" customWidth="1"/>
    <col min="16121" max="16121" width="9.140625" style="2" customWidth="1"/>
    <col min="16122" max="16131" width="6.7109375" style="2" customWidth="1"/>
    <col min="16132" max="16384" width="11.42578125" style="2"/>
  </cols>
  <sheetData>
    <row r="1" spans="1:21" ht="21.95" customHeight="1">
      <c r="A1" s="58" t="str">
        <f>CONCATENATE(Inhalt_K7!B37,"   ",Inhalt_K7!C37)</f>
        <v>710   Entwicklung der Pflege - Leistungsempfänger:innen 2013, 2015 nach Pflegestufe</v>
      </c>
    </row>
    <row r="2" spans="1:21" ht="6" customHeight="1">
      <c r="M2" s="20"/>
      <c r="N2" s="20"/>
      <c r="O2" s="409"/>
      <c r="P2" s="409"/>
      <c r="Q2" s="21"/>
      <c r="R2" s="21"/>
      <c r="S2" s="21"/>
      <c r="T2" s="21"/>
      <c r="U2" s="21"/>
    </row>
    <row r="3" spans="1:21" s="6" customFormat="1" ht="17.25" customHeight="1">
      <c r="A3" s="611" t="s">
        <v>513</v>
      </c>
      <c r="B3" s="639" t="s">
        <v>67</v>
      </c>
      <c r="C3" s="636" t="s">
        <v>278</v>
      </c>
      <c r="D3" s="637"/>
      <c r="E3" s="637"/>
      <c r="F3" s="637"/>
      <c r="G3" s="637"/>
      <c r="H3" s="637"/>
      <c r="I3" s="637"/>
      <c r="J3" s="637"/>
      <c r="K3" s="637"/>
      <c r="L3" s="637"/>
      <c r="M3" s="22"/>
      <c r="N3" s="22"/>
      <c r="O3" s="409"/>
      <c r="P3" s="409"/>
      <c r="Q3" s="23"/>
      <c r="R3" s="23"/>
      <c r="S3" s="23"/>
      <c r="T3" s="23"/>
      <c r="U3" s="23"/>
    </row>
    <row r="4" spans="1:21" s="6" customFormat="1" ht="68.25" customHeight="1">
      <c r="A4" s="649"/>
      <c r="B4" s="640"/>
      <c r="C4" s="642" t="s">
        <v>279</v>
      </c>
      <c r="D4" s="643"/>
      <c r="E4" s="642" t="s">
        <v>280</v>
      </c>
      <c r="F4" s="643"/>
      <c r="G4" s="642" t="s">
        <v>281</v>
      </c>
      <c r="H4" s="643"/>
      <c r="I4" s="642" t="s">
        <v>282</v>
      </c>
      <c r="J4" s="643"/>
      <c r="K4" s="642" t="s">
        <v>283</v>
      </c>
      <c r="L4" s="644"/>
      <c r="M4" s="646"/>
      <c r="N4" s="646"/>
      <c r="O4" s="410" t="s">
        <v>284</v>
      </c>
      <c r="P4" s="410" t="s">
        <v>285</v>
      </c>
      <c r="Q4" s="24" t="s">
        <v>286</v>
      </c>
      <c r="R4" s="24" t="s">
        <v>287</v>
      </c>
      <c r="S4" s="24" t="s">
        <v>288</v>
      </c>
      <c r="T4" s="24" t="s">
        <v>283</v>
      </c>
      <c r="U4" s="23"/>
    </row>
    <row r="5" spans="1:21" s="6" customFormat="1" ht="18.75" customHeight="1">
      <c r="A5" s="650"/>
      <c r="B5" s="641"/>
      <c r="C5" s="351" t="s">
        <v>258</v>
      </c>
      <c r="D5" s="351" t="s">
        <v>289</v>
      </c>
      <c r="E5" s="351" t="s">
        <v>258</v>
      </c>
      <c r="F5" s="351" t="s">
        <v>289</v>
      </c>
      <c r="G5" s="351" t="s">
        <v>258</v>
      </c>
      <c r="H5" s="351" t="s">
        <v>289</v>
      </c>
      <c r="I5" s="351" t="s">
        <v>258</v>
      </c>
      <c r="J5" s="351" t="s">
        <v>289</v>
      </c>
      <c r="K5" s="351" t="s">
        <v>258</v>
      </c>
      <c r="L5" s="349" t="s">
        <v>289</v>
      </c>
      <c r="M5" s="25"/>
      <c r="N5" s="25"/>
      <c r="O5" s="409"/>
      <c r="P5" s="409"/>
      <c r="Q5" s="23"/>
      <c r="R5" s="23"/>
      <c r="S5" s="23"/>
      <c r="T5" s="23"/>
      <c r="U5" s="23"/>
    </row>
    <row r="6" spans="1:21" s="6" customFormat="1" ht="21.75" customHeight="1">
      <c r="A6" s="346" t="s">
        <v>13</v>
      </c>
      <c r="B6" s="218">
        <v>6973</v>
      </c>
      <c r="C6" s="218">
        <v>474</v>
      </c>
      <c r="D6" s="576">
        <f>C6/$B6*100</f>
        <v>6.7976480711315066</v>
      </c>
      <c r="E6" s="218">
        <v>3683</v>
      </c>
      <c r="F6" s="576">
        <f>E6/$B6*100</f>
        <v>52.818012333285523</v>
      </c>
      <c r="G6" s="218">
        <v>1968</v>
      </c>
      <c r="H6" s="576">
        <f>G6/$B6*100</f>
        <v>28.223146421913093</v>
      </c>
      <c r="I6" s="218">
        <v>717</v>
      </c>
      <c r="J6" s="576">
        <f>I6/$B6*100</f>
        <v>10.28251828481285</v>
      </c>
      <c r="K6" s="218">
        <v>131</v>
      </c>
      <c r="L6" s="576">
        <f>K6/$B6*100</f>
        <v>1.8786748888570199</v>
      </c>
      <c r="M6" s="577"/>
      <c r="N6" s="578"/>
      <c r="O6" s="409"/>
      <c r="P6" s="409"/>
      <c r="Q6" s="23"/>
      <c r="R6" s="23"/>
      <c r="S6" s="23"/>
      <c r="T6" s="23"/>
      <c r="U6" s="23"/>
    </row>
    <row r="7" spans="1:21" s="6" customFormat="1" ht="21.75" customHeight="1">
      <c r="A7" s="301" t="s">
        <v>15</v>
      </c>
      <c r="B7" s="298">
        <f>C7+E7+G7+I7+M7</f>
        <v>7664</v>
      </c>
      <c r="C7" s="298">
        <v>621</v>
      </c>
      <c r="D7" s="300">
        <f>C7/$B7*100</f>
        <v>8.1028183716075155</v>
      </c>
      <c r="E7" s="298">
        <v>4192</v>
      </c>
      <c r="F7" s="300">
        <f>E7/$B7*100</f>
        <v>54.697286012526092</v>
      </c>
      <c r="G7" s="298">
        <v>2060</v>
      </c>
      <c r="H7" s="300">
        <f>G7/$B7*100</f>
        <v>26.878914405010441</v>
      </c>
      <c r="I7" s="298">
        <v>791</v>
      </c>
      <c r="J7" s="300">
        <f>I7/$B7*100</f>
        <v>10.320981210855949</v>
      </c>
      <c r="K7" s="298">
        <v>91</v>
      </c>
      <c r="L7" s="300">
        <f>K7/$B7*100</f>
        <v>1.1873695198329854</v>
      </c>
      <c r="M7" s="347"/>
      <c r="N7" s="300"/>
      <c r="O7" s="60"/>
      <c r="P7" s="60"/>
    </row>
    <row r="8" spans="1:21" ht="21" customHeight="1">
      <c r="A8" s="645" t="s">
        <v>579</v>
      </c>
      <c r="B8" s="645"/>
      <c r="C8" s="645"/>
      <c r="D8" s="645"/>
      <c r="E8" s="645"/>
      <c r="F8" s="645"/>
      <c r="G8" s="645"/>
      <c r="H8" s="645"/>
      <c r="I8" s="645"/>
      <c r="J8" s="645"/>
      <c r="K8" s="645"/>
      <c r="L8" s="645"/>
      <c r="M8" s="645"/>
      <c r="N8" s="645"/>
    </row>
    <row r="10" spans="1:21" ht="15">
      <c r="A10" s="58" t="str">
        <f>CONCATENATE(Inhalt_K7!B38,"   ",Inhalt_K7!C38)</f>
        <v>710a   Entw. d. Pflege - Leistungsempfänger:innen 2017 - 2023 n. Grad d. Pflegebedürftigkeit</v>
      </c>
    </row>
    <row r="11" spans="1:21" ht="6" customHeight="1">
      <c r="M11" s="20"/>
      <c r="N11" s="20"/>
    </row>
    <row r="12" spans="1:21" s="6" customFormat="1" ht="17.25" customHeight="1">
      <c r="A12" s="611" t="s">
        <v>513</v>
      </c>
      <c r="B12" s="639" t="s">
        <v>67</v>
      </c>
      <c r="C12" s="636" t="s">
        <v>290</v>
      </c>
      <c r="D12" s="637"/>
      <c r="E12" s="637"/>
      <c r="F12" s="637"/>
      <c r="G12" s="637"/>
      <c r="H12" s="637"/>
      <c r="I12" s="637"/>
      <c r="J12" s="637"/>
      <c r="K12" s="637"/>
      <c r="L12" s="637"/>
      <c r="M12" s="637"/>
      <c r="N12" s="637"/>
      <c r="O12" s="60"/>
      <c r="P12" s="60"/>
    </row>
    <row r="13" spans="1:21" s="6" customFormat="1" ht="48.75" customHeight="1">
      <c r="A13" s="647"/>
      <c r="B13" s="640"/>
      <c r="C13" s="642" t="s">
        <v>284</v>
      </c>
      <c r="D13" s="643"/>
      <c r="E13" s="642" t="s">
        <v>285</v>
      </c>
      <c r="F13" s="643"/>
      <c r="G13" s="642" t="s">
        <v>286</v>
      </c>
      <c r="H13" s="643"/>
      <c r="I13" s="642" t="s">
        <v>287</v>
      </c>
      <c r="J13" s="643"/>
      <c r="K13" s="642" t="s">
        <v>656</v>
      </c>
      <c r="L13" s="644"/>
      <c r="M13" s="644" t="s">
        <v>283</v>
      </c>
      <c r="N13" s="644"/>
      <c r="O13" s="410"/>
      <c r="P13" s="410"/>
      <c r="Q13" s="24"/>
    </row>
    <row r="14" spans="1:21" s="6" customFormat="1" ht="18.75" customHeight="1">
      <c r="A14" s="648"/>
      <c r="B14" s="641"/>
      <c r="C14" s="345" t="s">
        <v>258</v>
      </c>
      <c r="D14" s="345" t="s">
        <v>289</v>
      </c>
      <c r="E14" s="345" t="s">
        <v>258</v>
      </c>
      <c r="F14" s="345" t="s">
        <v>289</v>
      </c>
      <c r="G14" s="345" t="s">
        <v>258</v>
      </c>
      <c r="H14" s="345" t="s">
        <v>289</v>
      </c>
      <c r="I14" s="345" t="s">
        <v>258</v>
      </c>
      <c r="J14" s="345" t="s">
        <v>289</v>
      </c>
      <c r="K14" s="345" t="s">
        <v>258</v>
      </c>
      <c r="L14" s="344" t="s">
        <v>289</v>
      </c>
      <c r="M14" s="345" t="s">
        <v>258</v>
      </c>
      <c r="N14" s="344" t="s">
        <v>289</v>
      </c>
      <c r="O14" s="60"/>
      <c r="P14" s="60"/>
    </row>
    <row r="15" spans="1:21" s="6" customFormat="1" ht="21.75" customHeight="1">
      <c r="A15" s="346" t="s">
        <v>291</v>
      </c>
      <c r="B15" s="442">
        <v>8521</v>
      </c>
      <c r="C15" s="442">
        <v>176</v>
      </c>
      <c r="D15" s="300">
        <f>C15/$B$15*100</f>
        <v>2.0654852716817276</v>
      </c>
      <c r="E15" s="442">
        <v>4100</v>
      </c>
      <c r="F15" s="300">
        <f>E15/$B$15*100</f>
        <v>48.11641826076751</v>
      </c>
      <c r="G15" s="442">
        <v>2451</v>
      </c>
      <c r="H15" s="300">
        <f>G15/$B$15*100</f>
        <v>28.764229550522241</v>
      </c>
      <c r="I15" s="442">
        <v>1211</v>
      </c>
      <c r="J15" s="300">
        <f>I15/$B$15*100</f>
        <v>14.211946954582796</v>
      </c>
      <c r="K15" s="442">
        <v>572</v>
      </c>
      <c r="L15" s="300">
        <f>K15/$B$15*100</f>
        <v>6.7128271329656135</v>
      </c>
      <c r="M15" s="347">
        <v>11</v>
      </c>
      <c r="N15" s="300">
        <f>M15/$B$15*100</f>
        <v>0.12909282948010797</v>
      </c>
      <c r="O15" s="60"/>
      <c r="P15" s="60"/>
    </row>
    <row r="16" spans="1:21" s="6" customFormat="1" ht="21.75" customHeight="1">
      <c r="A16" s="301" t="s">
        <v>451</v>
      </c>
      <c r="B16" s="298">
        <v>10223</v>
      </c>
      <c r="C16" s="298">
        <v>890</v>
      </c>
      <c r="D16" s="300">
        <f>C16/$B$15*100</f>
        <v>10.444783476117827</v>
      </c>
      <c r="E16" s="298">
        <v>4680</v>
      </c>
      <c r="F16" s="300">
        <f>E16/$B$15*100</f>
        <v>54.923131087900479</v>
      </c>
      <c r="G16" s="298">
        <v>2805</v>
      </c>
      <c r="H16" s="300">
        <f>G16/$B$15*100</f>
        <v>32.918671517427534</v>
      </c>
      <c r="I16" s="298">
        <v>1283</v>
      </c>
      <c r="J16" s="300">
        <f>I16/$B$15*100</f>
        <v>15.056918202088957</v>
      </c>
      <c r="K16" s="298">
        <v>555</v>
      </c>
      <c r="L16" s="300">
        <f>K16/$B$15*100</f>
        <v>6.5133200328599923</v>
      </c>
      <c r="M16" s="347">
        <v>10</v>
      </c>
      <c r="N16" s="300">
        <f>M16/$B$15*100</f>
        <v>0.11735711770918907</v>
      </c>
      <c r="O16" s="60"/>
      <c r="P16" s="60"/>
    </row>
    <row r="17" spans="1:16" s="6" customFormat="1" ht="21.75" customHeight="1">
      <c r="A17" s="301" t="s">
        <v>444</v>
      </c>
      <c r="B17" s="298">
        <v>12090</v>
      </c>
      <c r="C17" s="298">
        <v>1909</v>
      </c>
      <c r="D17" s="300">
        <f>C17/$B$15*100</f>
        <v>22.403473770684194</v>
      </c>
      <c r="E17" s="298">
        <v>5183</v>
      </c>
      <c r="F17" s="300">
        <f>E17/$B$15*100</f>
        <v>60.826194108672695</v>
      </c>
      <c r="G17" s="298">
        <v>3163</v>
      </c>
      <c r="H17" s="300">
        <f>G17/$B$15*100</f>
        <v>37.1200563314165</v>
      </c>
      <c r="I17" s="298">
        <v>1290</v>
      </c>
      <c r="J17" s="300">
        <f>I17/$B$15*100</f>
        <v>15.139068184485389</v>
      </c>
      <c r="K17" s="298">
        <v>545</v>
      </c>
      <c r="L17" s="300">
        <f>K17/$B$15*100</f>
        <v>6.3959629151508031</v>
      </c>
      <c r="M17" s="347">
        <v>10</v>
      </c>
      <c r="N17" s="300">
        <f>M17/$B$15*100</f>
        <v>0.11735711770918907</v>
      </c>
      <c r="O17" s="60"/>
      <c r="P17" s="60"/>
    </row>
    <row r="18" spans="1:16" s="6" customFormat="1" ht="21.75" customHeight="1">
      <c r="A18" s="301" t="s">
        <v>653</v>
      </c>
      <c r="B18" s="298">
        <v>12926</v>
      </c>
      <c r="C18" s="298">
        <v>2161</v>
      </c>
      <c r="D18" s="300">
        <f>C18/$B$15*100</f>
        <v>25.360873136955757</v>
      </c>
      <c r="E18" s="298">
        <v>5482</v>
      </c>
      <c r="F18" s="300">
        <f>E18/$B$15*100</f>
        <v>64.335171928177445</v>
      </c>
      <c r="G18" s="298">
        <v>3453</v>
      </c>
      <c r="H18" s="300">
        <f>G18/$B$15*100</f>
        <v>40.523412744982984</v>
      </c>
      <c r="I18" s="298">
        <v>1308</v>
      </c>
      <c r="J18" s="300">
        <f>I18/$B$15*100</f>
        <v>15.35031099636193</v>
      </c>
      <c r="K18" s="298">
        <v>522</v>
      </c>
      <c r="L18" s="300">
        <f>K18/$B$15*100</f>
        <v>6.1260415444196692</v>
      </c>
      <c r="M18" s="347"/>
      <c r="N18" s="300">
        <f>M18/$B$15*100</f>
        <v>0</v>
      </c>
      <c r="O18" s="60"/>
      <c r="P18" s="60"/>
    </row>
    <row r="19" spans="1:16" s="6" customFormat="1" ht="21.75" customHeight="1">
      <c r="A19" s="408" t="s">
        <v>657</v>
      </c>
      <c r="B19" s="19"/>
      <c r="C19" s="19"/>
      <c r="D19" s="26"/>
      <c r="E19" s="19"/>
      <c r="F19" s="26"/>
      <c r="G19" s="19"/>
      <c r="H19" s="26"/>
      <c r="I19" s="19"/>
      <c r="J19" s="26"/>
      <c r="K19" s="19"/>
      <c r="L19" s="26"/>
      <c r="M19" s="27"/>
      <c r="N19" s="26"/>
      <c r="O19" s="60"/>
      <c r="P19" s="60"/>
    </row>
    <row r="20" spans="1:16" ht="21" customHeight="1">
      <c r="A20" s="645" t="s">
        <v>579</v>
      </c>
      <c r="B20" s="645"/>
      <c r="C20" s="645"/>
      <c r="D20" s="645"/>
      <c r="E20" s="645"/>
      <c r="F20" s="645"/>
      <c r="G20" s="645"/>
      <c r="H20" s="645"/>
      <c r="I20" s="645"/>
      <c r="J20" s="645"/>
      <c r="K20" s="645"/>
      <c r="L20" s="645"/>
      <c r="M20" s="645"/>
      <c r="N20" s="645"/>
    </row>
    <row r="21" spans="1:16">
      <c r="O21" s="60" t="s">
        <v>651</v>
      </c>
    </row>
    <row r="22" spans="1:16">
      <c r="O22" s="411" t="str">
        <f>A6</f>
        <v>2013</v>
      </c>
      <c r="P22" s="298">
        <f>B6</f>
        <v>6973</v>
      </c>
    </row>
    <row r="23" spans="1:16">
      <c r="O23" s="411" t="str">
        <f>A7</f>
        <v>2015</v>
      </c>
      <c r="P23" s="298">
        <f>B7</f>
        <v>7664</v>
      </c>
    </row>
    <row r="24" spans="1:16">
      <c r="O24" s="411" t="str">
        <f t="shared" ref="O24:P27" si="0">A15</f>
        <v>2017</v>
      </c>
      <c r="P24" s="298">
        <f t="shared" si="0"/>
        <v>8521</v>
      </c>
    </row>
    <row r="25" spans="1:16">
      <c r="O25" s="411" t="str">
        <f t="shared" si="0"/>
        <v>2019</v>
      </c>
      <c r="P25" s="298">
        <f t="shared" si="0"/>
        <v>10223</v>
      </c>
    </row>
    <row r="26" spans="1:16">
      <c r="O26" s="411" t="str">
        <f t="shared" si="0"/>
        <v>2021</v>
      </c>
      <c r="P26" s="298">
        <f t="shared" si="0"/>
        <v>12090</v>
      </c>
    </row>
    <row r="27" spans="1:16">
      <c r="O27" s="411" t="str">
        <f t="shared" si="0"/>
        <v>2023</v>
      </c>
      <c r="P27" s="298">
        <f t="shared" si="0"/>
        <v>12926</v>
      </c>
    </row>
    <row r="28" spans="1:16">
      <c r="O28" s="411"/>
    </row>
    <row r="29" spans="1:16">
      <c r="O29" s="411"/>
    </row>
    <row r="30" spans="1:16">
      <c r="O30" s="411"/>
    </row>
    <row r="31" spans="1:16">
      <c r="O31" s="411"/>
    </row>
    <row r="42" spans="1:1" ht="19.899999999999999" customHeight="1">
      <c r="A42" s="330" t="s">
        <v>654</v>
      </c>
    </row>
  </sheetData>
  <mergeCells count="20">
    <mergeCell ref="M13:N13"/>
    <mergeCell ref="A20:N20"/>
    <mergeCell ref="M4:N4"/>
    <mergeCell ref="A8:N8"/>
    <mergeCell ref="A12:A14"/>
    <mergeCell ref="B12:B14"/>
    <mergeCell ref="C12:N12"/>
    <mergeCell ref="C13:D13"/>
    <mergeCell ref="E13:F13"/>
    <mergeCell ref="G13:H13"/>
    <mergeCell ref="I13:J13"/>
    <mergeCell ref="K13:L13"/>
    <mergeCell ref="A3:A5"/>
    <mergeCell ref="B3:B5"/>
    <mergeCell ref="C3:L3"/>
    <mergeCell ref="C4:D4"/>
    <mergeCell ref="E4:F4"/>
    <mergeCell ref="G4:H4"/>
    <mergeCell ref="I4:J4"/>
    <mergeCell ref="K4:L4"/>
  </mergeCells>
  <pageMargins left="0.78740157480314965" right="0.78740157480314965" top="0.74803149606299213" bottom="0.51181102362204722" header="0" footer="0"/>
  <pageSetup paperSize="9" orientation="portrait" r:id="rId1"/>
  <headerFooter differentOddEven="1" scaleWithDoc="0">
    <oddHeader>&amp;L&amp;"Open Sans,Standard"&amp;8
&amp;G&amp;R&amp;"Open Sans,Standard"&amp;8
&amp;G</oddHeader>
    <oddFooter xml:space="preserve">&amp;L&amp;"Open Sans,Standard"&amp;8Statistisches Jahrbuch 2023 - 2025
&amp;R&amp;"Open Sans,Standard"&amp;8&amp;P+208
</oddFooter>
    <evenHeader>&amp;L&amp;"Open Sans,Standard"&amp;8
&amp;G&amp;R&amp;"Open Sans,Standard"&amp;8
&amp;G</evenHeader>
    <evenFooter xml:space="preserve">&amp;L&amp;"Open Sans,Standard"&amp;8&amp;P+208
&amp;R&amp;"Open Sans,Standard"&amp;8Statistisches Jahrbuch 2023 - 2025
</evenFoot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2">
    <tabColor rgb="FF92D050"/>
  </sheetPr>
  <dimension ref="A1:P42"/>
  <sheetViews>
    <sheetView showGridLines="0" view="pageLayout" zoomScaleNormal="100" zoomScaleSheetLayoutView="118" workbookViewId="0">
      <selection activeCell="I25" sqref="I25"/>
    </sheetView>
  </sheetViews>
  <sheetFormatPr baseColWidth="10" defaultRowHeight="15" outlineLevelCol="1"/>
  <cols>
    <col min="1" max="1" width="19.85546875" style="59" customWidth="1"/>
    <col min="2" max="2" width="8.7109375" style="59" customWidth="1"/>
    <col min="3" max="10" width="6.85546875" style="59" customWidth="1"/>
    <col min="11" max="14" width="11.42578125" style="60" hidden="1" customWidth="1" outlineLevel="1"/>
    <col min="15" max="15" width="11.42578125" style="59" collapsed="1"/>
    <col min="16" max="256" width="11.42578125" style="59"/>
    <col min="257" max="257" width="13.85546875" style="59" customWidth="1"/>
    <col min="258" max="258" width="8.7109375" style="59" customWidth="1"/>
    <col min="259" max="266" width="8" style="59" customWidth="1"/>
    <col min="267" max="512" width="11.42578125" style="59"/>
    <col min="513" max="513" width="13.85546875" style="59" customWidth="1"/>
    <col min="514" max="514" width="8.7109375" style="59" customWidth="1"/>
    <col min="515" max="522" width="8" style="59" customWidth="1"/>
    <col min="523" max="768" width="11.42578125" style="59"/>
    <col min="769" max="769" width="13.85546875" style="59" customWidth="1"/>
    <col min="770" max="770" width="8.7109375" style="59" customWidth="1"/>
    <col min="771" max="778" width="8" style="59" customWidth="1"/>
    <col min="779" max="1024" width="11.42578125" style="59"/>
    <col min="1025" max="1025" width="13.85546875" style="59" customWidth="1"/>
    <col min="1026" max="1026" width="8.7109375" style="59" customWidth="1"/>
    <col min="1027" max="1034" width="8" style="59" customWidth="1"/>
    <col min="1035" max="1280" width="11.42578125" style="59"/>
    <col min="1281" max="1281" width="13.85546875" style="59" customWidth="1"/>
    <col min="1282" max="1282" width="8.7109375" style="59" customWidth="1"/>
    <col min="1283" max="1290" width="8" style="59" customWidth="1"/>
    <col min="1291" max="1536" width="11.42578125" style="59"/>
    <col min="1537" max="1537" width="13.85546875" style="59" customWidth="1"/>
    <col min="1538" max="1538" width="8.7109375" style="59" customWidth="1"/>
    <col min="1539" max="1546" width="8" style="59" customWidth="1"/>
    <col min="1547" max="1792" width="11.42578125" style="59"/>
    <col min="1793" max="1793" width="13.85546875" style="59" customWidth="1"/>
    <col min="1794" max="1794" width="8.7109375" style="59" customWidth="1"/>
    <col min="1795" max="1802" width="8" style="59" customWidth="1"/>
    <col min="1803" max="2048" width="11.42578125" style="59"/>
    <col min="2049" max="2049" width="13.85546875" style="59" customWidth="1"/>
    <col min="2050" max="2050" width="8.7109375" style="59" customWidth="1"/>
    <col min="2051" max="2058" width="8" style="59" customWidth="1"/>
    <col min="2059" max="2304" width="11.42578125" style="59"/>
    <col min="2305" max="2305" width="13.85546875" style="59" customWidth="1"/>
    <col min="2306" max="2306" width="8.7109375" style="59" customWidth="1"/>
    <col min="2307" max="2314" width="8" style="59" customWidth="1"/>
    <col min="2315" max="2560" width="11.42578125" style="59"/>
    <col min="2561" max="2561" width="13.85546875" style="59" customWidth="1"/>
    <col min="2562" max="2562" width="8.7109375" style="59" customWidth="1"/>
    <col min="2563" max="2570" width="8" style="59" customWidth="1"/>
    <col min="2571" max="2816" width="11.42578125" style="59"/>
    <col min="2817" max="2817" width="13.85546875" style="59" customWidth="1"/>
    <col min="2818" max="2818" width="8.7109375" style="59" customWidth="1"/>
    <col min="2819" max="2826" width="8" style="59" customWidth="1"/>
    <col min="2827" max="3072" width="11.42578125" style="59"/>
    <col min="3073" max="3073" width="13.85546875" style="59" customWidth="1"/>
    <col min="3074" max="3074" width="8.7109375" style="59" customWidth="1"/>
    <col min="3075" max="3082" width="8" style="59" customWidth="1"/>
    <col min="3083" max="3328" width="11.42578125" style="59"/>
    <col min="3329" max="3329" width="13.85546875" style="59" customWidth="1"/>
    <col min="3330" max="3330" width="8.7109375" style="59" customWidth="1"/>
    <col min="3331" max="3338" width="8" style="59" customWidth="1"/>
    <col min="3339" max="3584" width="11.42578125" style="59"/>
    <col min="3585" max="3585" width="13.85546875" style="59" customWidth="1"/>
    <col min="3586" max="3586" width="8.7109375" style="59" customWidth="1"/>
    <col min="3587" max="3594" width="8" style="59" customWidth="1"/>
    <col min="3595" max="3840" width="11.42578125" style="59"/>
    <col min="3841" max="3841" width="13.85546875" style="59" customWidth="1"/>
    <col min="3842" max="3842" width="8.7109375" style="59" customWidth="1"/>
    <col min="3843" max="3850" width="8" style="59" customWidth="1"/>
    <col min="3851" max="4096" width="11.42578125" style="59"/>
    <col min="4097" max="4097" width="13.85546875" style="59" customWidth="1"/>
    <col min="4098" max="4098" width="8.7109375" style="59" customWidth="1"/>
    <col min="4099" max="4106" width="8" style="59" customWidth="1"/>
    <col min="4107" max="4352" width="11.42578125" style="59"/>
    <col min="4353" max="4353" width="13.85546875" style="59" customWidth="1"/>
    <col min="4354" max="4354" width="8.7109375" style="59" customWidth="1"/>
    <col min="4355" max="4362" width="8" style="59" customWidth="1"/>
    <col min="4363" max="4608" width="11.42578125" style="59"/>
    <col min="4609" max="4609" width="13.85546875" style="59" customWidth="1"/>
    <col min="4610" max="4610" width="8.7109375" style="59" customWidth="1"/>
    <col min="4611" max="4618" width="8" style="59" customWidth="1"/>
    <col min="4619" max="4864" width="11.42578125" style="59"/>
    <col min="4865" max="4865" width="13.85546875" style="59" customWidth="1"/>
    <col min="4866" max="4866" width="8.7109375" style="59" customWidth="1"/>
    <col min="4867" max="4874" width="8" style="59" customWidth="1"/>
    <col min="4875" max="5120" width="11.42578125" style="59"/>
    <col min="5121" max="5121" width="13.85546875" style="59" customWidth="1"/>
    <col min="5122" max="5122" width="8.7109375" style="59" customWidth="1"/>
    <col min="5123" max="5130" width="8" style="59" customWidth="1"/>
    <col min="5131" max="5376" width="11.42578125" style="59"/>
    <col min="5377" max="5377" width="13.85546875" style="59" customWidth="1"/>
    <col min="5378" max="5378" width="8.7109375" style="59" customWidth="1"/>
    <col min="5379" max="5386" width="8" style="59" customWidth="1"/>
    <col min="5387" max="5632" width="11.42578125" style="59"/>
    <col min="5633" max="5633" width="13.85546875" style="59" customWidth="1"/>
    <col min="5634" max="5634" width="8.7109375" style="59" customWidth="1"/>
    <col min="5635" max="5642" width="8" style="59" customWidth="1"/>
    <col min="5643" max="5888" width="11.42578125" style="59"/>
    <col min="5889" max="5889" width="13.85546875" style="59" customWidth="1"/>
    <col min="5890" max="5890" width="8.7109375" style="59" customWidth="1"/>
    <col min="5891" max="5898" width="8" style="59" customWidth="1"/>
    <col min="5899" max="6144" width="11.42578125" style="59"/>
    <col min="6145" max="6145" width="13.85546875" style="59" customWidth="1"/>
    <col min="6146" max="6146" width="8.7109375" style="59" customWidth="1"/>
    <col min="6147" max="6154" width="8" style="59" customWidth="1"/>
    <col min="6155" max="6400" width="11.42578125" style="59"/>
    <col min="6401" max="6401" width="13.85546875" style="59" customWidth="1"/>
    <col min="6402" max="6402" width="8.7109375" style="59" customWidth="1"/>
    <col min="6403" max="6410" width="8" style="59" customWidth="1"/>
    <col min="6411" max="6656" width="11.42578125" style="59"/>
    <col min="6657" max="6657" width="13.85546875" style="59" customWidth="1"/>
    <col min="6658" max="6658" width="8.7109375" style="59" customWidth="1"/>
    <col min="6659" max="6666" width="8" style="59" customWidth="1"/>
    <col min="6667" max="6912" width="11.42578125" style="59"/>
    <col min="6913" max="6913" width="13.85546875" style="59" customWidth="1"/>
    <col min="6914" max="6914" width="8.7109375" style="59" customWidth="1"/>
    <col min="6915" max="6922" width="8" style="59" customWidth="1"/>
    <col min="6923" max="7168" width="11.42578125" style="59"/>
    <col min="7169" max="7169" width="13.85546875" style="59" customWidth="1"/>
    <col min="7170" max="7170" width="8.7109375" style="59" customWidth="1"/>
    <col min="7171" max="7178" width="8" style="59" customWidth="1"/>
    <col min="7179" max="7424" width="11.42578125" style="59"/>
    <col min="7425" max="7425" width="13.85546875" style="59" customWidth="1"/>
    <col min="7426" max="7426" width="8.7109375" style="59" customWidth="1"/>
    <col min="7427" max="7434" width="8" style="59" customWidth="1"/>
    <col min="7435" max="7680" width="11.42578125" style="59"/>
    <col min="7681" max="7681" width="13.85546875" style="59" customWidth="1"/>
    <col min="7682" max="7682" width="8.7109375" style="59" customWidth="1"/>
    <col min="7683" max="7690" width="8" style="59" customWidth="1"/>
    <col min="7691" max="7936" width="11.42578125" style="59"/>
    <col min="7937" max="7937" width="13.85546875" style="59" customWidth="1"/>
    <col min="7938" max="7938" width="8.7109375" style="59" customWidth="1"/>
    <col min="7939" max="7946" width="8" style="59" customWidth="1"/>
    <col min="7947" max="8192" width="11.42578125" style="59"/>
    <col min="8193" max="8193" width="13.85546875" style="59" customWidth="1"/>
    <col min="8194" max="8194" width="8.7109375" style="59" customWidth="1"/>
    <col min="8195" max="8202" width="8" style="59" customWidth="1"/>
    <col min="8203" max="8448" width="11.42578125" style="59"/>
    <col min="8449" max="8449" width="13.85546875" style="59" customWidth="1"/>
    <col min="8450" max="8450" width="8.7109375" style="59" customWidth="1"/>
    <col min="8451" max="8458" width="8" style="59" customWidth="1"/>
    <col min="8459" max="8704" width="11.42578125" style="59"/>
    <col min="8705" max="8705" width="13.85546875" style="59" customWidth="1"/>
    <col min="8706" max="8706" width="8.7109375" style="59" customWidth="1"/>
    <col min="8707" max="8714" width="8" style="59" customWidth="1"/>
    <col min="8715" max="8960" width="11.42578125" style="59"/>
    <col min="8961" max="8961" width="13.85546875" style="59" customWidth="1"/>
    <col min="8962" max="8962" width="8.7109375" style="59" customWidth="1"/>
    <col min="8963" max="8970" width="8" style="59" customWidth="1"/>
    <col min="8971" max="9216" width="11.42578125" style="59"/>
    <col min="9217" max="9217" width="13.85546875" style="59" customWidth="1"/>
    <col min="9218" max="9218" width="8.7109375" style="59" customWidth="1"/>
    <col min="9219" max="9226" width="8" style="59" customWidth="1"/>
    <col min="9227" max="9472" width="11.42578125" style="59"/>
    <col min="9473" max="9473" width="13.85546875" style="59" customWidth="1"/>
    <col min="9474" max="9474" width="8.7109375" style="59" customWidth="1"/>
    <col min="9475" max="9482" width="8" style="59" customWidth="1"/>
    <col min="9483" max="9728" width="11.42578125" style="59"/>
    <col min="9729" max="9729" width="13.85546875" style="59" customWidth="1"/>
    <col min="9730" max="9730" width="8.7109375" style="59" customWidth="1"/>
    <col min="9731" max="9738" width="8" style="59" customWidth="1"/>
    <col min="9739" max="9984" width="11.42578125" style="59"/>
    <col min="9985" max="9985" width="13.85546875" style="59" customWidth="1"/>
    <col min="9986" max="9986" width="8.7109375" style="59" customWidth="1"/>
    <col min="9987" max="9994" width="8" style="59" customWidth="1"/>
    <col min="9995" max="10240" width="11.42578125" style="59"/>
    <col min="10241" max="10241" width="13.85546875" style="59" customWidth="1"/>
    <col min="10242" max="10242" width="8.7109375" style="59" customWidth="1"/>
    <col min="10243" max="10250" width="8" style="59" customWidth="1"/>
    <col min="10251" max="10496" width="11.42578125" style="59"/>
    <col min="10497" max="10497" width="13.85546875" style="59" customWidth="1"/>
    <col min="10498" max="10498" width="8.7109375" style="59" customWidth="1"/>
    <col min="10499" max="10506" width="8" style="59" customWidth="1"/>
    <col min="10507" max="10752" width="11.42578125" style="59"/>
    <col min="10753" max="10753" width="13.85546875" style="59" customWidth="1"/>
    <col min="10754" max="10754" width="8.7109375" style="59" customWidth="1"/>
    <col min="10755" max="10762" width="8" style="59" customWidth="1"/>
    <col min="10763" max="11008" width="11.42578125" style="59"/>
    <col min="11009" max="11009" width="13.85546875" style="59" customWidth="1"/>
    <col min="11010" max="11010" width="8.7109375" style="59" customWidth="1"/>
    <col min="11011" max="11018" width="8" style="59" customWidth="1"/>
    <col min="11019" max="11264" width="11.42578125" style="59"/>
    <col min="11265" max="11265" width="13.85546875" style="59" customWidth="1"/>
    <col min="11266" max="11266" width="8.7109375" style="59" customWidth="1"/>
    <col min="11267" max="11274" width="8" style="59" customWidth="1"/>
    <col min="11275" max="11520" width="11.42578125" style="59"/>
    <col min="11521" max="11521" width="13.85546875" style="59" customWidth="1"/>
    <col min="11522" max="11522" width="8.7109375" style="59" customWidth="1"/>
    <col min="11523" max="11530" width="8" style="59" customWidth="1"/>
    <col min="11531" max="11776" width="11.42578125" style="59"/>
    <col min="11777" max="11777" width="13.85546875" style="59" customWidth="1"/>
    <col min="11778" max="11778" width="8.7109375" style="59" customWidth="1"/>
    <col min="11779" max="11786" width="8" style="59" customWidth="1"/>
    <col min="11787" max="12032" width="11.42578125" style="59"/>
    <col min="12033" max="12033" width="13.85546875" style="59" customWidth="1"/>
    <col min="12034" max="12034" width="8.7109375" style="59" customWidth="1"/>
    <col min="12035" max="12042" width="8" style="59" customWidth="1"/>
    <col min="12043" max="12288" width="11.42578125" style="59"/>
    <col min="12289" max="12289" width="13.85546875" style="59" customWidth="1"/>
    <col min="12290" max="12290" width="8.7109375" style="59" customWidth="1"/>
    <col min="12291" max="12298" width="8" style="59" customWidth="1"/>
    <col min="12299" max="12544" width="11.42578125" style="59"/>
    <col min="12545" max="12545" width="13.85546875" style="59" customWidth="1"/>
    <col min="12546" max="12546" width="8.7109375" style="59" customWidth="1"/>
    <col min="12547" max="12554" width="8" style="59" customWidth="1"/>
    <col min="12555" max="12800" width="11.42578125" style="59"/>
    <col min="12801" max="12801" width="13.85546875" style="59" customWidth="1"/>
    <col min="12802" max="12802" width="8.7109375" style="59" customWidth="1"/>
    <col min="12803" max="12810" width="8" style="59" customWidth="1"/>
    <col min="12811" max="13056" width="11.42578125" style="59"/>
    <col min="13057" max="13057" width="13.85546875" style="59" customWidth="1"/>
    <col min="13058" max="13058" width="8.7109375" style="59" customWidth="1"/>
    <col min="13059" max="13066" width="8" style="59" customWidth="1"/>
    <col min="13067" max="13312" width="11.42578125" style="59"/>
    <col min="13313" max="13313" width="13.85546875" style="59" customWidth="1"/>
    <col min="13314" max="13314" width="8.7109375" style="59" customWidth="1"/>
    <col min="13315" max="13322" width="8" style="59" customWidth="1"/>
    <col min="13323" max="13568" width="11.42578125" style="59"/>
    <col min="13569" max="13569" width="13.85546875" style="59" customWidth="1"/>
    <col min="13570" max="13570" width="8.7109375" style="59" customWidth="1"/>
    <col min="13571" max="13578" width="8" style="59" customWidth="1"/>
    <col min="13579" max="13824" width="11.42578125" style="59"/>
    <col min="13825" max="13825" width="13.85546875" style="59" customWidth="1"/>
    <col min="13826" max="13826" width="8.7109375" style="59" customWidth="1"/>
    <col min="13827" max="13834" width="8" style="59" customWidth="1"/>
    <col min="13835" max="14080" width="11.42578125" style="59"/>
    <col min="14081" max="14081" width="13.85546875" style="59" customWidth="1"/>
    <col min="14082" max="14082" width="8.7109375" style="59" customWidth="1"/>
    <col min="14083" max="14090" width="8" style="59" customWidth="1"/>
    <col min="14091" max="14336" width="11.42578125" style="59"/>
    <col min="14337" max="14337" width="13.85546875" style="59" customWidth="1"/>
    <col min="14338" max="14338" width="8.7109375" style="59" customWidth="1"/>
    <col min="14339" max="14346" width="8" style="59" customWidth="1"/>
    <col min="14347" max="14592" width="11.42578125" style="59"/>
    <col min="14593" max="14593" width="13.85546875" style="59" customWidth="1"/>
    <col min="14594" max="14594" width="8.7109375" style="59" customWidth="1"/>
    <col min="14595" max="14602" width="8" style="59" customWidth="1"/>
    <col min="14603" max="14848" width="11.42578125" style="59"/>
    <col min="14849" max="14849" width="13.85546875" style="59" customWidth="1"/>
    <col min="14850" max="14850" width="8.7109375" style="59" customWidth="1"/>
    <col min="14851" max="14858" width="8" style="59" customWidth="1"/>
    <col min="14859" max="15104" width="11.42578125" style="59"/>
    <col min="15105" max="15105" width="13.85546875" style="59" customWidth="1"/>
    <col min="15106" max="15106" width="8.7109375" style="59" customWidth="1"/>
    <col min="15107" max="15114" width="8" style="59" customWidth="1"/>
    <col min="15115" max="15360" width="11.42578125" style="59"/>
    <col min="15361" max="15361" width="13.85546875" style="59" customWidth="1"/>
    <col min="15362" max="15362" width="8.7109375" style="59" customWidth="1"/>
    <col min="15363" max="15370" width="8" style="59" customWidth="1"/>
    <col min="15371" max="15616" width="11.42578125" style="59"/>
    <col min="15617" max="15617" width="13.85546875" style="59" customWidth="1"/>
    <col min="15618" max="15618" width="8.7109375" style="59" customWidth="1"/>
    <col min="15619" max="15626" width="8" style="59" customWidth="1"/>
    <col min="15627" max="15872" width="11.42578125" style="59"/>
    <col min="15873" max="15873" width="13.85546875" style="59" customWidth="1"/>
    <col min="15874" max="15874" width="8.7109375" style="59" customWidth="1"/>
    <col min="15875" max="15882" width="8" style="59" customWidth="1"/>
    <col min="15883" max="16128" width="11.42578125" style="59"/>
    <col min="16129" max="16129" width="13.85546875" style="59" customWidth="1"/>
    <col min="16130" max="16130" width="8.7109375" style="59" customWidth="1"/>
    <col min="16131" max="16138" width="8" style="59" customWidth="1"/>
    <col min="16139" max="16384" width="11.42578125" style="59"/>
  </cols>
  <sheetData>
    <row r="1" spans="1:16" ht="21.95" customHeight="1">
      <c r="A1" s="58" t="str">
        <f>CONCATENATE(Inhalt_K7!B39,"   ",Inhalt_K7!C39)</f>
        <v>711   Pflege - Leistungsempfänger:innen 2023 nach Altersgruppen</v>
      </c>
    </row>
    <row r="2" spans="1:16" ht="6" customHeight="1"/>
    <row r="3" spans="1:16" s="57" customFormat="1" ht="16.5" customHeight="1">
      <c r="A3" s="652" t="s">
        <v>292</v>
      </c>
      <c r="B3" s="639" t="s">
        <v>67</v>
      </c>
      <c r="C3" s="635" t="s">
        <v>293</v>
      </c>
      <c r="D3" s="635"/>
      <c r="E3" s="635"/>
      <c r="F3" s="635"/>
      <c r="G3" s="635"/>
      <c r="H3" s="635"/>
      <c r="I3" s="635"/>
      <c r="J3" s="636"/>
      <c r="K3" s="60"/>
      <c r="L3" s="60"/>
      <c r="M3" s="60"/>
      <c r="N3" s="60"/>
    </row>
    <row r="4" spans="1:16" s="57" customFormat="1" ht="16.5" customHeight="1">
      <c r="A4" s="647"/>
      <c r="B4" s="640"/>
      <c r="C4" s="653" t="s">
        <v>294</v>
      </c>
      <c r="D4" s="654"/>
      <c r="E4" s="653" t="s">
        <v>295</v>
      </c>
      <c r="F4" s="654"/>
      <c r="G4" s="653" t="s">
        <v>296</v>
      </c>
      <c r="H4" s="654"/>
      <c r="I4" s="653" t="s">
        <v>297</v>
      </c>
      <c r="J4" s="655"/>
      <c r="K4" s="60" t="s">
        <v>651</v>
      </c>
      <c r="L4" s="60"/>
      <c r="M4" s="60"/>
      <c r="N4" s="60"/>
    </row>
    <row r="5" spans="1:16" s="57" customFormat="1" ht="31.9" customHeight="1">
      <c r="A5" s="648"/>
      <c r="B5" s="641"/>
      <c r="C5" s="251" t="s">
        <v>469</v>
      </c>
      <c r="D5" s="251" t="s">
        <v>270</v>
      </c>
      <c r="E5" s="251" t="s">
        <v>469</v>
      </c>
      <c r="F5" s="251" t="s">
        <v>270</v>
      </c>
      <c r="G5" s="251" t="s">
        <v>469</v>
      </c>
      <c r="H5" s="251" t="s">
        <v>270</v>
      </c>
      <c r="I5" s="251" t="s">
        <v>469</v>
      </c>
      <c r="J5" s="253" t="s">
        <v>270</v>
      </c>
      <c r="K5" s="60" t="s">
        <v>299</v>
      </c>
      <c r="L5" s="60" t="s">
        <v>608</v>
      </c>
      <c r="M5" s="60" t="s">
        <v>300</v>
      </c>
      <c r="N5" s="60" t="s">
        <v>609</v>
      </c>
      <c r="O5" s="363"/>
      <c r="P5" s="363"/>
    </row>
    <row r="6" spans="1:16" s="57" customFormat="1" ht="21.75" customHeight="1">
      <c r="A6" s="297" t="s">
        <v>301</v>
      </c>
      <c r="B6" s="298">
        <v>10223</v>
      </c>
      <c r="C6" s="298">
        <v>1526</v>
      </c>
      <c r="D6" s="298">
        <v>948</v>
      </c>
      <c r="E6" s="298">
        <v>616</v>
      </c>
      <c r="F6" s="298">
        <v>677</v>
      </c>
      <c r="G6" s="298">
        <v>936</v>
      </c>
      <c r="H6" s="298">
        <v>1330</v>
      </c>
      <c r="I6" s="298">
        <v>2129</v>
      </c>
      <c r="J6" s="298">
        <v>4764</v>
      </c>
      <c r="K6" s="60"/>
      <c r="L6" s="298"/>
      <c r="M6" s="60"/>
      <c r="N6" s="60"/>
    </row>
    <row r="7" spans="1:16" s="57" customFormat="1" ht="21.75" customHeight="1">
      <c r="A7" s="299" t="s">
        <v>302</v>
      </c>
      <c r="B7" s="298">
        <f>SUM(C7:J7)</f>
        <v>222927</v>
      </c>
      <c r="C7" s="298">
        <v>78392</v>
      </c>
      <c r="D7" s="298">
        <v>77252</v>
      </c>
      <c r="E7" s="298">
        <v>13474</v>
      </c>
      <c r="F7" s="298">
        <v>15218</v>
      </c>
      <c r="G7" s="298">
        <v>8967</v>
      </c>
      <c r="H7" s="298">
        <v>11331</v>
      </c>
      <c r="I7" s="298">
        <v>6971</v>
      </c>
      <c r="J7" s="298">
        <v>11322</v>
      </c>
      <c r="K7" s="60"/>
      <c r="L7" s="60"/>
      <c r="M7" s="60"/>
      <c r="N7" s="60"/>
    </row>
    <row r="8" spans="1:16" s="57" customFormat="1" ht="21.75" customHeight="1">
      <c r="A8" s="299" t="s">
        <v>303</v>
      </c>
      <c r="B8" s="300">
        <f t="shared" ref="B8:J8" si="0">B6/B7*100</f>
        <v>4.5858061159034129</v>
      </c>
      <c r="C8" s="300">
        <f t="shared" si="0"/>
        <v>1.9466272068578427</v>
      </c>
      <c r="D8" s="300">
        <f t="shared" si="0"/>
        <v>1.2271526950758556</v>
      </c>
      <c r="E8" s="300">
        <f t="shared" si="0"/>
        <v>4.5717678491910343</v>
      </c>
      <c r="F8" s="300">
        <f t="shared" si="0"/>
        <v>4.4486791956893157</v>
      </c>
      <c r="G8" s="300">
        <f t="shared" si="0"/>
        <v>10.438273670123788</v>
      </c>
      <c r="H8" s="300">
        <f t="shared" si="0"/>
        <v>11.737710705145176</v>
      </c>
      <c r="I8" s="300">
        <f t="shared" si="0"/>
        <v>30.540811935159951</v>
      </c>
      <c r="J8" s="300">
        <f t="shared" si="0"/>
        <v>42.077371489136198</v>
      </c>
      <c r="K8" s="60"/>
      <c r="L8" s="60"/>
      <c r="M8" s="60"/>
      <c r="N8" s="60"/>
    </row>
    <row r="9" spans="1:16" ht="36.75" customHeight="1">
      <c r="A9" s="651" t="s">
        <v>658</v>
      </c>
      <c r="B9" s="651"/>
      <c r="C9" s="651"/>
      <c r="D9" s="651"/>
      <c r="E9" s="651"/>
      <c r="F9" s="651"/>
      <c r="G9" s="651"/>
      <c r="H9" s="651"/>
      <c r="I9" s="651"/>
      <c r="J9" s="651"/>
    </row>
    <row r="10" spans="1:16">
      <c r="A10" s="60"/>
      <c r="B10" s="60"/>
      <c r="C10" s="60"/>
      <c r="D10" s="60"/>
      <c r="E10" s="60"/>
      <c r="F10" s="60"/>
      <c r="G10" s="60"/>
      <c r="H10" s="60"/>
      <c r="I10" s="60"/>
      <c r="J10" s="60"/>
    </row>
    <row r="42" spans="1:1">
      <c r="A42" s="330" t="s">
        <v>828</v>
      </c>
    </row>
  </sheetData>
  <mergeCells count="8">
    <mergeCell ref="A9:J9"/>
    <mergeCell ref="A3:A5"/>
    <mergeCell ref="B3:B5"/>
    <mergeCell ref="C3:J3"/>
    <mergeCell ref="C4:D4"/>
    <mergeCell ref="E4:F4"/>
    <mergeCell ref="G4:H4"/>
    <mergeCell ref="I4:J4"/>
  </mergeCells>
  <pageMargins left="0.78740157480314965" right="0.78740157480314965" top="0.74803149606299213" bottom="0.51181102362204722" header="0" footer="0"/>
  <pageSetup paperSize="9" orientation="portrait" r:id="rId1"/>
  <headerFooter differentOddEven="1" scaleWithDoc="0">
    <oddHeader>&amp;L&amp;"Open Sans,Standard"&amp;8
&amp;G&amp;R&amp;"Open Sans,Standard"&amp;8
&amp;G</oddHeader>
    <oddFooter xml:space="preserve">&amp;L&amp;"Open Sans,Standard"&amp;8Statistisches Jahrbuch 2023 - 2025
&amp;R&amp;"Open Sans,Standard"&amp;8&amp;P+208
</oddFooter>
    <evenHeader>&amp;L&amp;"Open Sans,Standard"&amp;8
&amp;G&amp;R&amp;"Open Sans,Standard"&amp;8
&amp;G</evenHeader>
    <evenFooter xml:space="preserve">&amp;L&amp;"Open Sans,Standard"&amp;8&amp;P+208
&amp;R&amp;"Open Sans,Standard"&amp;8Statistisches Jahrbuch 2023 - 2025
</even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3">
    <tabColor rgb="FF92D050"/>
  </sheetPr>
  <dimension ref="A1:H49"/>
  <sheetViews>
    <sheetView showGridLines="0" view="pageLayout" zoomScaleNormal="100" zoomScaleSheetLayoutView="112" workbookViewId="0">
      <selection activeCell="F6" sqref="F6:F18"/>
    </sheetView>
  </sheetViews>
  <sheetFormatPr baseColWidth="10" defaultRowHeight="15"/>
  <cols>
    <col min="1" max="1" width="15.140625" style="59" customWidth="1"/>
    <col min="2" max="8" width="9.7109375" style="59" customWidth="1"/>
    <col min="9" max="256" width="11.42578125" style="59"/>
    <col min="257" max="257" width="11" style="59" customWidth="1"/>
    <col min="258" max="258" width="11.42578125" style="59"/>
    <col min="259" max="264" width="10.7109375" style="59" customWidth="1"/>
    <col min="265" max="512" width="11.42578125" style="59"/>
    <col min="513" max="513" width="11" style="59" customWidth="1"/>
    <col min="514" max="514" width="11.42578125" style="59"/>
    <col min="515" max="520" width="10.7109375" style="59" customWidth="1"/>
    <col min="521" max="768" width="11.42578125" style="59"/>
    <col min="769" max="769" width="11" style="59" customWidth="1"/>
    <col min="770" max="770" width="11.42578125" style="59"/>
    <col min="771" max="776" width="10.7109375" style="59" customWidth="1"/>
    <col min="777" max="1024" width="11.42578125" style="59"/>
    <col min="1025" max="1025" width="11" style="59" customWidth="1"/>
    <col min="1026" max="1026" width="11.42578125" style="59"/>
    <col min="1027" max="1032" width="10.7109375" style="59" customWidth="1"/>
    <col min="1033" max="1280" width="11.42578125" style="59"/>
    <col min="1281" max="1281" width="11" style="59" customWidth="1"/>
    <col min="1282" max="1282" width="11.42578125" style="59"/>
    <col min="1283" max="1288" width="10.7109375" style="59" customWidth="1"/>
    <col min="1289" max="1536" width="11.42578125" style="59"/>
    <col min="1537" max="1537" width="11" style="59" customWidth="1"/>
    <col min="1538" max="1538" width="11.42578125" style="59"/>
    <col min="1539" max="1544" width="10.7109375" style="59" customWidth="1"/>
    <col min="1545" max="1792" width="11.42578125" style="59"/>
    <col min="1793" max="1793" width="11" style="59" customWidth="1"/>
    <col min="1794" max="1794" width="11.42578125" style="59"/>
    <col min="1795" max="1800" width="10.7109375" style="59" customWidth="1"/>
    <col min="1801" max="2048" width="11.42578125" style="59"/>
    <col min="2049" max="2049" width="11" style="59" customWidth="1"/>
    <col min="2050" max="2050" width="11.42578125" style="59"/>
    <col min="2051" max="2056" width="10.7109375" style="59" customWidth="1"/>
    <col min="2057" max="2304" width="11.42578125" style="59"/>
    <col min="2305" max="2305" width="11" style="59" customWidth="1"/>
    <col min="2306" max="2306" width="11.42578125" style="59"/>
    <col min="2307" max="2312" width="10.7109375" style="59" customWidth="1"/>
    <col min="2313" max="2560" width="11.42578125" style="59"/>
    <col min="2561" max="2561" width="11" style="59" customWidth="1"/>
    <col min="2562" max="2562" width="11.42578125" style="59"/>
    <col min="2563" max="2568" width="10.7109375" style="59" customWidth="1"/>
    <col min="2569" max="2816" width="11.42578125" style="59"/>
    <col min="2817" max="2817" width="11" style="59" customWidth="1"/>
    <col min="2818" max="2818" width="11.42578125" style="59"/>
    <col min="2819" max="2824" width="10.7109375" style="59" customWidth="1"/>
    <col min="2825" max="3072" width="11.42578125" style="59"/>
    <col min="3073" max="3073" width="11" style="59" customWidth="1"/>
    <col min="3074" max="3074" width="11.42578125" style="59"/>
    <col min="3075" max="3080" width="10.7109375" style="59" customWidth="1"/>
    <col min="3081" max="3328" width="11.42578125" style="59"/>
    <col min="3329" max="3329" width="11" style="59" customWidth="1"/>
    <col min="3330" max="3330" width="11.42578125" style="59"/>
    <col min="3331" max="3336" width="10.7109375" style="59" customWidth="1"/>
    <col min="3337" max="3584" width="11.42578125" style="59"/>
    <col min="3585" max="3585" width="11" style="59" customWidth="1"/>
    <col min="3586" max="3586" width="11.42578125" style="59"/>
    <col min="3587" max="3592" width="10.7109375" style="59" customWidth="1"/>
    <col min="3593" max="3840" width="11.42578125" style="59"/>
    <col min="3841" max="3841" width="11" style="59" customWidth="1"/>
    <col min="3842" max="3842" width="11.42578125" style="59"/>
    <col min="3843" max="3848" width="10.7109375" style="59" customWidth="1"/>
    <col min="3849" max="4096" width="11.42578125" style="59"/>
    <col min="4097" max="4097" width="11" style="59" customWidth="1"/>
    <col min="4098" max="4098" width="11.42578125" style="59"/>
    <col min="4099" max="4104" width="10.7109375" style="59" customWidth="1"/>
    <col min="4105" max="4352" width="11.42578125" style="59"/>
    <col min="4353" max="4353" width="11" style="59" customWidth="1"/>
    <col min="4354" max="4354" width="11.42578125" style="59"/>
    <col min="4355" max="4360" width="10.7109375" style="59" customWidth="1"/>
    <col min="4361" max="4608" width="11.42578125" style="59"/>
    <col min="4609" max="4609" width="11" style="59" customWidth="1"/>
    <col min="4610" max="4610" width="11.42578125" style="59"/>
    <col min="4611" max="4616" width="10.7109375" style="59" customWidth="1"/>
    <col min="4617" max="4864" width="11.42578125" style="59"/>
    <col min="4865" max="4865" width="11" style="59" customWidth="1"/>
    <col min="4866" max="4866" width="11.42578125" style="59"/>
    <col min="4867" max="4872" width="10.7109375" style="59" customWidth="1"/>
    <col min="4873" max="5120" width="11.42578125" style="59"/>
    <col min="5121" max="5121" width="11" style="59" customWidth="1"/>
    <col min="5122" max="5122" width="11.42578125" style="59"/>
    <col min="5123" max="5128" width="10.7109375" style="59" customWidth="1"/>
    <col min="5129" max="5376" width="11.42578125" style="59"/>
    <col min="5377" max="5377" width="11" style="59" customWidth="1"/>
    <col min="5378" max="5378" width="11.42578125" style="59"/>
    <col min="5379" max="5384" width="10.7109375" style="59" customWidth="1"/>
    <col min="5385" max="5632" width="11.42578125" style="59"/>
    <col min="5633" max="5633" width="11" style="59" customWidth="1"/>
    <col min="5634" max="5634" width="11.42578125" style="59"/>
    <col min="5635" max="5640" width="10.7109375" style="59" customWidth="1"/>
    <col min="5641" max="5888" width="11.42578125" style="59"/>
    <col min="5889" max="5889" width="11" style="59" customWidth="1"/>
    <col min="5890" max="5890" width="11.42578125" style="59"/>
    <col min="5891" max="5896" width="10.7109375" style="59" customWidth="1"/>
    <col min="5897" max="6144" width="11.42578125" style="59"/>
    <col min="6145" max="6145" width="11" style="59" customWidth="1"/>
    <col min="6146" max="6146" width="11.42578125" style="59"/>
    <col min="6147" max="6152" width="10.7109375" style="59" customWidth="1"/>
    <col min="6153" max="6400" width="11.42578125" style="59"/>
    <col min="6401" max="6401" width="11" style="59" customWidth="1"/>
    <col min="6402" max="6402" width="11.42578125" style="59"/>
    <col min="6403" max="6408" width="10.7109375" style="59" customWidth="1"/>
    <col min="6409" max="6656" width="11.42578125" style="59"/>
    <col min="6657" max="6657" width="11" style="59" customWidth="1"/>
    <col min="6658" max="6658" width="11.42578125" style="59"/>
    <col min="6659" max="6664" width="10.7109375" style="59" customWidth="1"/>
    <col min="6665" max="6912" width="11.42578125" style="59"/>
    <col min="6913" max="6913" width="11" style="59" customWidth="1"/>
    <col min="6914" max="6914" width="11.42578125" style="59"/>
    <col min="6915" max="6920" width="10.7109375" style="59" customWidth="1"/>
    <col min="6921" max="7168" width="11.42578125" style="59"/>
    <col min="7169" max="7169" width="11" style="59" customWidth="1"/>
    <col min="7170" max="7170" width="11.42578125" style="59"/>
    <col min="7171" max="7176" width="10.7109375" style="59" customWidth="1"/>
    <col min="7177" max="7424" width="11.42578125" style="59"/>
    <col min="7425" max="7425" width="11" style="59" customWidth="1"/>
    <col min="7426" max="7426" width="11.42578125" style="59"/>
    <col min="7427" max="7432" width="10.7109375" style="59" customWidth="1"/>
    <col min="7433" max="7680" width="11.42578125" style="59"/>
    <col min="7681" max="7681" width="11" style="59" customWidth="1"/>
    <col min="7682" max="7682" width="11.42578125" style="59"/>
    <col min="7683" max="7688" width="10.7109375" style="59" customWidth="1"/>
    <col min="7689" max="7936" width="11.42578125" style="59"/>
    <col min="7937" max="7937" width="11" style="59" customWidth="1"/>
    <col min="7938" max="7938" width="11.42578125" style="59"/>
    <col min="7939" max="7944" width="10.7109375" style="59" customWidth="1"/>
    <col min="7945" max="8192" width="11.42578125" style="59"/>
    <col min="8193" max="8193" width="11" style="59" customWidth="1"/>
    <col min="8194" max="8194" width="11.42578125" style="59"/>
    <col min="8195" max="8200" width="10.7109375" style="59" customWidth="1"/>
    <col min="8201" max="8448" width="11.42578125" style="59"/>
    <col min="8449" max="8449" width="11" style="59" customWidth="1"/>
    <col min="8450" max="8450" width="11.42578125" style="59"/>
    <col min="8451" max="8456" width="10.7109375" style="59" customWidth="1"/>
    <col min="8457" max="8704" width="11.42578125" style="59"/>
    <col min="8705" max="8705" width="11" style="59" customWidth="1"/>
    <col min="8706" max="8706" width="11.42578125" style="59"/>
    <col min="8707" max="8712" width="10.7109375" style="59" customWidth="1"/>
    <col min="8713" max="8960" width="11.42578125" style="59"/>
    <col min="8961" max="8961" width="11" style="59" customWidth="1"/>
    <col min="8962" max="8962" width="11.42578125" style="59"/>
    <col min="8963" max="8968" width="10.7109375" style="59" customWidth="1"/>
    <col min="8969" max="9216" width="11.42578125" style="59"/>
    <col min="9217" max="9217" width="11" style="59" customWidth="1"/>
    <col min="9218" max="9218" width="11.42578125" style="59"/>
    <col min="9219" max="9224" width="10.7109375" style="59" customWidth="1"/>
    <col min="9225" max="9472" width="11.42578125" style="59"/>
    <col min="9473" max="9473" width="11" style="59" customWidth="1"/>
    <col min="9474" max="9474" width="11.42578125" style="59"/>
    <col min="9475" max="9480" width="10.7109375" style="59" customWidth="1"/>
    <col min="9481" max="9728" width="11.42578125" style="59"/>
    <col min="9729" max="9729" width="11" style="59" customWidth="1"/>
    <col min="9730" max="9730" width="11.42578125" style="59"/>
    <col min="9731" max="9736" width="10.7109375" style="59" customWidth="1"/>
    <col min="9737" max="9984" width="11.42578125" style="59"/>
    <col min="9985" max="9985" width="11" style="59" customWidth="1"/>
    <col min="9986" max="9986" width="11.42578125" style="59"/>
    <col min="9987" max="9992" width="10.7109375" style="59" customWidth="1"/>
    <col min="9993" max="10240" width="11.42578125" style="59"/>
    <col min="10241" max="10241" width="11" style="59" customWidth="1"/>
    <col min="10242" max="10242" width="11.42578125" style="59"/>
    <col min="10243" max="10248" width="10.7109375" style="59" customWidth="1"/>
    <col min="10249" max="10496" width="11.42578125" style="59"/>
    <col min="10497" max="10497" width="11" style="59" customWidth="1"/>
    <col min="10498" max="10498" width="11.42578125" style="59"/>
    <col min="10499" max="10504" width="10.7109375" style="59" customWidth="1"/>
    <col min="10505" max="10752" width="11.42578125" style="59"/>
    <col min="10753" max="10753" width="11" style="59" customWidth="1"/>
    <col min="10754" max="10754" width="11.42578125" style="59"/>
    <col min="10755" max="10760" width="10.7109375" style="59" customWidth="1"/>
    <col min="10761" max="11008" width="11.42578125" style="59"/>
    <col min="11009" max="11009" width="11" style="59" customWidth="1"/>
    <col min="11010" max="11010" width="11.42578125" style="59"/>
    <col min="11011" max="11016" width="10.7109375" style="59" customWidth="1"/>
    <col min="11017" max="11264" width="11.42578125" style="59"/>
    <col min="11265" max="11265" width="11" style="59" customWidth="1"/>
    <col min="11266" max="11266" width="11.42578125" style="59"/>
    <col min="11267" max="11272" width="10.7109375" style="59" customWidth="1"/>
    <col min="11273" max="11520" width="11.42578125" style="59"/>
    <col min="11521" max="11521" width="11" style="59" customWidth="1"/>
    <col min="11522" max="11522" width="11.42578125" style="59"/>
    <col min="11523" max="11528" width="10.7109375" style="59" customWidth="1"/>
    <col min="11529" max="11776" width="11.42578125" style="59"/>
    <col min="11777" max="11777" width="11" style="59" customWidth="1"/>
    <col min="11778" max="11778" width="11.42578125" style="59"/>
    <col min="11779" max="11784" width="10.7109375" style="59" customWidth="1"/>
    <col min="11785" max="12032" width="11.42578125" style="59"/>
    <col min="12033" max="12033" width="11" style="59" customWidth="1"/>
    <col min="12034" max="12034" width="11.42578125" style="59"/>
    <col min="12035" max="12040" width="10.7109375" style="59" customWidth="1"/>
    <col min="12041" max="12288" width="11.42578125" style="59"/>
    <col min="12289" max="12289" width="11" style="59" customWidth="1"/>
    <col min="12290" max="12290" width="11.42578125" style="59"/>
    <col min="12291" max="12296" width="10.7109375" style="59" customWidth="1"/>
    <col min="12297" max="12544" width="11.42578125" style="59"/>
    <col min="12545" max="12545" width="11" style="59" customWidth="1"/>
    <col min="12546" max="12546" width="11.42578125" style="59"/>
    <col min="12547" max="12552" width="10.7109375" style="59" customWidth="1"/>
    <col min="12553" max="12800" width="11.42578125" style="59"/>
    <col min="12801" max="12801" width="11" style="59" customWidth="1"/>
    <col min="12802" max="12802" width="11.42578125" style="59"/>
    <col min="12803" max="12808" width="10.7109375" style="59" customWidth="1"/>
    <col min="12809" max="13056" width="11.42578125" style="59"/>
    <col min="13057" max="13057" width="11" style="59" customWidth="1"/>
    <col min="13058" max="13058" width="11.42578125" style="59"/>
    <col min="13059" max="13064" width="10.7109375" style="59" customWidth="1"/>
    <col min="13065" max="13312" width="11.42578125" style="59"/>
    <col min="13313" max="13313" width="11" style="59" customWidth="1"/>
    <col min="13314" max="13314" width="11.42578125" style="59"/>
    <col min="13315" max="13320" width="10.7109375" style="59" customWidth="1"/>
    <col min="13321" max="13568" width="11.42578125" style="59"/>
    <col min="13569" max="13569" width="11" style="59" customWidth="1"/>
    <col min="13570" max="13570" width="11.42578125" style="59"/>
    <col min="13571" max="13576" width="10.7109375" style="59" customWidth="1"/>
    <col min="13577" max="13824" width="11.42578125" style="59"/>
    <col min="13825" max="13825" width="11" style="59" customWidth="1"/>
    <col min="13826" max="13826" width="11.42578125" style="59"/>
    <col min="13827" max="13832" width="10.7109375" style="59" customWidth="1"/>
    <col min="13833" max="14080" width="11.42578125" style="59"/>
    <col min="14081" max="14081" width="11" style="59" customWidth="1"/>
    <col min="14082" max="14082" width="11.42578125" style="59"/>
    <col min="14083" max="14088" width="10.7109375" style="59" customWidth="1"/>
    <col min="14089" max="14336" width="11.42578125" style="59"/>
    <col min="14337" max="14337" width="11" style="59" customWidth="1"/>
    <col min="14338" max="14338" width="11.42578125" style="59"/>
    <col min="14339" max="14344" width="10.7109375" style="59" customWidth="1"/>
    <col min="14345" max="14592" width="11.42578125" style="59"/>
    <col min="14593" max="14593" width="11" style="59" customWidth="1"/>
    <col min="14594" max="14594" width="11.42578125" style="59"/>
    <col min="14595" max="14600" width="10.7109375" style="59" customWidth="1"/>
    <col min="14601" max="14848" width="11.42578125" style="59"/>
    <col min="14849" max="14849" width="11" style="59" customWidth="1"/>
    <col min="14850" max="14850" width="11.42578125" style="59"/>
    <col min="14851" max="14856" width="10.7109375" style="59" customWidth="1"/>
    <col min="14857" max="15104" width="11.42578125" style="59"/>
    <col min="15105" max="15105" width="11" style="59" customWidth="1"/>
    <col min="15106" max="15106" width="11.42578125" style="59"/>
    <col min="15107" max="15112" width="10.7109375" style="59" customWidth="1"/>
    <col min="15113" max="15360" width="11.42578125" style="59"/>
    <col min="15361" max="15361" width="11" style="59" customWidth="1"/>
    <col min="15362" max="15362" width="11.42578125" style="59"/>
    <col min="15363" max="15368" width="10.7109375" style="59" customWidth="1"/>
    <col min="15369" max="15616" width="11.42578125" style="59"/>
    <col min="15617" max="15617" width="11" style="59" customWidth="1"/>
    <col min="15618" max="15618" width="11.42578125" style="59"/>
    <col min="15619" max="15624" width="10.7109375" style="59" customWidth="1"/>
    <col min="15625" max="15872" width="11.42578125" style="59"/>
    <col min="15873" max="15873" width="11" style="59" customWidth="1"/>
    <col min="15874" max="15874" width="11.42578125" style="59"/>
    <col min="15875" max="15880" width="10.7109375" style="59" customWidth="1"/>
    <col min="15881" max="16128" width="11.42578125" style="59"/>
    <col min="16129" max="16129" width="11" style="59" customWidth="1"/>
    <col min="16130" max="16130" width="11.42578125" style="59"/>
    <col min="16131" max="16136" width="10.7109375" style="59" customWidth="1"/>
    <col min="16137" max="16384" width="11.42578125" style="59"/>
  </cols>
  <sheetData>
    <row r="1" spans="1:8" ht="21.95" customHeight="1">
      <c r="A1" s="58" t="str">
        <f>CONCATENATE(Inhalt_K7!B40,"   ",Inhalt_K7!C40)</f>
        <v>712   Entwicklung d. Pflege - Leistungsempfänger:innen 1999 - 2023 n. Art d. Pflegeleistung</v>
      </c>
    </row>
    <row r="2" spans="1:8" ht="6" customHeight="1"/>
    <row r="3" spans="1:8" s="57" customFormat="1" ht="16.5" customHeight="1">
      <c r="A3" s="611" t="s">
        <v>476</v>
      </c>
      <c r="B3" s="639" t="s">
        <v>67</v>
      </c>
      <c r="C3" s="636" t="s">
        <v>39</v>
      </c>
      <c r="D3" s="637"/>
      <c r="E3" s="637"/>
      <c r="F3" s="637"/>
      <c r="G3" s="637"/>
      <c r="H3" s="637"/>
    </row>
    <row r="4" spans="1:8" s="57" customFormat="1" ht="26.25" customHeight="1">
      <c r="A4" s="647"/>
      <c r="B4" s="640"/>
      <c r="C4" s="642" t="s">
        <v>304</v>
      </c>
      <c r="D4" s="643"/>
      <c r="E4" s="642" t="s">
        <v>305</v>
      </c>
      <c r="F4" s="643"/>
      <c r="G4" s="642" t="s">
        <v>306</v>
      </c>
      <c r="H4" s="644"/>
    </row>
    <row r="5" spans="1:8" s="57" customFormat="1" ht="18.75" customHeight="1">
      <c r="A5" s="648"/>
      <c r="B5" s="641"/>
      <c r="C5" s="254" t="s">
        <v>258</v>
      </c>
      <c r="D5" s="254" t="s">
        <v>289</v>
      </c>
      <c r="E5" s="254" t="s">
        <v>258</v>
      </c>
      <c r="F5" s="254" t="s">
        <v>289</v>
      </c>
      <c r="G5" s="254" t="s">
        <v>258</v>
      </c>
      <c r="H5" s="253" t="s">
        <v>289</v>
      </c>
    </row>
    <row r="6" spans="1:8" s="57" customFormat="1" ht="18" customHeight="1">
      <c r="A6" s="301" t="s">
        <v>307</v>
      </c>
      <c r="B6" s="298">
        <v>6931</v>
      </c>
      <c r="C6" s="298">
        <v>1195</v>
      </c>
      <c r="D6" s="300">
        <f t="shared" ref="D6:D12" si="0">C6/$B6*100</f>
        <v>17.241379310344829</v>
      </c>
      <c r="E6" s="298">
        <v>2495</v>
      </c>
      <c r="F6" s="300">
        <f t="shared" ref="F6:F12" si="1">E6/$B6*100</f>
        <v>35.997691530803635</v>
      </c>
      <c r="G6" s="298">
        <v>3241</v>
      </c>
      <c r="H6" s="300">
        <f t="shared" ref="H6:H12" si="2">G6/$B6*100</f>
        <v>46.760929158851539</v>
      </c>
    </row>
    <row r="7" spans="1:8" s="57" customFormat="1" ht="12" customHeight="1">
      <c r="A7" s="301" t="s">
        <v>308</v>
      </c>
      <c r="B7" s="298">
        <v>6560</v>
      </c>
      <c r="C7" s="298">
        <v>1046</v>
      </c>
      <c r="D7" s="300">
        <f t="shared" si="0"/>
        <v>15.945121951219512</v>
      </c>
      <c r="E7" s="298">
        <v>2648</v>
      </c>
      <c r="F7" s="300">
        <f t="shared" si="1"/>
        <v>40.365853658536587</v>
      </c>
      <c r="G7" s="298">
        <v>2866</v>
      </c>
      <c r="H7" s="300">
        <f t="shared" si="2"/>
        <v>43.689024390243901</v>
      </c>
    </row>
    <row r="8" spans="1:8" s="57" customFormat="1" ht="12" customHeight="1">
      <c r="A8" s="301" t="s">
        <v>309</v>
      </c>
      <c r="B8" s="298">
        <v>6689</v>
      </c>
      <c r="C8" s="298">
        <v>1169</v>
      </c>
      <c r="D8" s="300">
        <f t="shared" si="0"/>
        <v>17.476453879503662</v>
      </c>
      <c r="E8" s="298">
        <v>2703</v>
      </c>
      <c r="F8" s="300">
        <f t="shared" si="1"/>
        <v>40.409627747047388</v>
      </c>
      <c r="G8" s="298">
        <v>2817</v>
      </c>
      <c r="H8" s="300">
        <f t="shared" si="2"/>
        <v>42.113918373448946</v>
      </c>
    </row>
    <row r="9" spans="1:8" s="57" customFormat="1" ht="12" customHeight="1">
      <c r="A9" s="301" t="s">
        <v>310</v>
      </c>
      <c r="B9" s="298">
        <v>6534</v>
      </c>
      <c r="C9" s="298">
        <v>1071</v>
      </c>
      <c r="D9" s="300">
        <f t="shared" si="0"/>
        <v>16.391184573002754</v>
      </c>
      <c r="E9" s="298">
        <v>2785</v>
      </c>
      <c r="F9" s="300">
        <f t="shared" si="1"/>
        <v>42.623201714110806</v>
      </c>
      <c r="G9" s="298">
        <v>2678</v>
      </c>
      <c r="H9" s="300">
        <f t="shared" si="2"/>
        <v>40.98561371288644</v>
      </c>
    </row>
    <row r="10" spans="1:8" s="57" customFormat="1" ht="12" customHeight="1">
      <c r="A10" s="301" t="s">
        <v>311</v>
      </c>
      <c r="B10" s="298">
        <v>6757</v>
      </c>
      <c r="C10" s="298">
        <v>1041</v>
      </c>
      <c r="D10" s="300">
        <f t="shared" si="0"/>
        <v>15.406245375166494</v>
      </c>
      <c r="E10" s="298">
        <v>3041</v>
      </c>
      <c r="F10" s="300">
        <f t="shared" si="1"/>
        <v>45.005179813526716</v>
      </c>
      <c r="G10" s="298">
        <v>2675</v>
      </c>
      <c r="H10" s="300">
        <f t="shared" si="2"/>
        <v>39.588574811306792</v>
      </c>
    </row>
    <row r="11" spans="1:8" s="57" customFormat="1" ht="18" customHeight="1">
      <c r="A11" s="301" t="s">
        <v>312</v>
      </c>
      <c r="B11" s="298">
        <v>6531</v>
      </c>
      <c r="C11" s="298">
        <v>1056</v>
      </c>
      <c r="D11" s="300">
        <f t="shared" si="0"/>
        <v>16.169039963252182</v>
      </c>
      <c r="E11" s="298">
        <v>2952</v>
      </c>
      <c r="F11" s="300">
        <f t="shared" si="1"/>
        <v>45.199816260909508</v>
      </c>
      <c r="G11" s="298">
        <v>2523</v>
      </c>
      <c r="H11" s="300">
        <f t="shared" si="2"/>
        <v>38.631143775838311</v>
      </c>
    </row>
    <row r="12" spans="1:8" s="57" customFormat="1" ht="12" customHeight="1">
      <c r="A12" s="301" t="s">
        <v>11</v>
      </c>
      <c r="B12" s="298">
        <v>6496</v>
      </c>
      <c r="C12" s="298">
        <v>1078</v>
      </c>
      <c r="D12" s="300">
        <f t="shared" si="0"/>
        <v>16.594827586206897</v>
      </c>
      <c r="E12" s="298">
        <v>2994</v>
      </c>
      <c r="F12" s="300">
        <f t="shared" si="1"/>
        <v>46.089901477832512</v>
      </c>
      <c r="G12" s="298">
        <v>2424</v>
      </c>
      <c r="H12" s="300">
        <f t="shared" si="2"/>
        <v>37.315270935960591</v>
      </c>
    </row>
    <row r="13" spans="1:8" s="57" customFormat="1" ht="12" customHeight="1">
      <c r="A13" s="301" t="s">
        <v>13</v>
      </c>
      <c r="B13" s="298">
        <v>6973</v>
      </c>
      <c r="C13" s="298">
        <v>1177</v>
      </c>
      <c r="D13" s="300">
        <f>C13/$B13*100</f>
        <v>16.879391940341318</v>
      </c>
      <c r="E13" s="298">
        <v>3161</v>
      </c>
      <c r="F13" s="300">
        <f>E13/$B13*100</f>
        <v>45.33199483722931</v>
      </c>
      <c r="G13" s="298">
        <v>2635</v>
      </c>
      <c r="H13" s="300">
        <f>G13/$B13*100</f>
        <v>37.788613222429369</v>
      </c>
    </row>
    <row r="14" spans="1:8" s="57" customFormat="1" ht="12" customHeight="1">
      <c r="A14" s="301" t="s">
        <v>15</v>
      </c>
      <c r="B14" s="298">
        <f>C14+E14+G14</f>
        <v>7755</v>
      </c>
      <c r="C14" s="298">
        <v>1455</v>
      </c>
      <c r="D14" s="300">
        <f>C14/$B14*100</f>
        <v>18.762088974854933</v>
      </c>
      <c r="E14" s="298">
        <v>3158</v>
      </c>
      <c r="F14" s="300">
        <f>E14/$B14*100</f>
        <v>40.722114764667957</v>
      </c>
      <c r="G14" s="298">
        <v>3142</v>
      </c>
      <c r="H14" s="300">
        <f>G14/$B14*100</f>
        <v>40.51579626047711</v>
      </c>
    </row>
    <row r="15" spans="1:8" s="57" customFormat="1" ht="12" customHeight="1">
      <c r="A15" s="301" t="s">
        <v>291</v>
      </c>
      <c r="B15" s="298">
        <v>8521</v>
      </c>
      <c r="C15" s="298">
        <v>1747</v>
      </c>
      <c r="D15" s="300">
        <v>20.502288463795328</v>
      </c>
      <c r="E15" s="298">
        <v>3146</v>
      </c>
      <c r="F15" s="300">
        <v>36.920549231310879</v>
      </c>
      <c r="G15" s="298">
        <v>3628</v>
      </c>
      <c r="H15" s="300">
        <v>42.57716230489379</v>
      </c>
    </row>
    <row r="16" spans="1:8" s="57" customFormat="1" ht="18" customHeight="1">
      <c r="A16" s="301" t="s">
        <v>451</v>
      </c>
      <c r="B16" s="298">
        <v>10223</v>
      </c>
      <c r="C16" s="298">
        <v>2229</v>
      </c>
      <c r="D16" s="300">
        <f>C16/$B16*100</f>
        <v>21.803775799667417</v>
      </c>
      <c r="E16" s="298">
        <v>3163</v>
      </c>
      <c r="F16" s="300">
        <f>E16/$B16*100</f>
        <v>30.940037171084811</v>
      </c>
      <c r="G16" s="298">
        <v>4232</v>
      </c>
      <c r="H16" s="300">
        <f>G16/$B16*100</f>
        <v>41.396850239655677</v>
      </c>
    </row>
    <row r="17" spans="1:8" s="57" customFormat="1" ht="12" customHeight="1">
      <c r="A17" s="301" t="s">
        <v>444</v>
      </c>
      <c r="B17" s="298">
        <v>12090</v>
      </c>
      <c r="C17" s="298">
        <v>2307</v>
      </c>
      <c r="D17" s="300">
        <f>C17/$B17*100</f>
        <v>19.081885856079406</v>
      </c>
      <c r="E17" s="298">
        <v>3055</v>
      </c>
      <c r="F17" s="300">
        <f>E17/$B17*100</f>
        <v>25.268817204301076</v>
      </c>
      <c r="G17" s="298">
        <v>5735</v>
      </c>
      <c r="H17" s="300">
        <f>G17/$B17*100</f>
        <v>47.435897435897431</v>
      </c>
    </row>
    <row r="18" spans="1:8" s="57" customFormat="1" ht="12" customHeight="1">
      <c r="A18" s="301" t="s">
        <v>653</v>
      </c>
      <c r="B18" s="298">
        <v>12926</v>
      </c>
      <c r="C18" s="298">
        <v>2210</v>
      </c>
      <c r="D18" s="300">
        <f>C18/$B18*100</f>
        <v>17.097323224508742</v>
      </c>
      <c r="E18" s="298">
        <v>3091</v>
      </c>
      <c r="F18" s="300">
        <f>E18/$B18*100</f>
        <v>23.913043478260871</v>
      </c>
      <c r="G18" s="298">
        <v>5206</v>
      </c>
      <c r="H18" s="300">
        <f>G18/$B18*100</f>
        <v>40.275413894476245</v>
      </c>
    </row>
    <row r="19" spans="1:8" ht="33" customHeight="1">
      <c r="A19" s="651" t="s">
        <v>787</v>
      </c>
      <c r="B19" s="645"/>
      <c r="C19" s="645"/>
      <c r="D19" s="645"/>
      <c r="E19" s="645"/>
      <c r="F19" s="645"/>
      <c r="G19" s="645"/>
      <c r="H19" s="645"/>
    </row>
    <row r="20" spans="1:8">
      <c r="A20" s="60"/>
      <c r="B20" s="60"/>
      <c r="C20" s="60"/>
      <c r="D20" s="60"/>
      <c r="E20" s="60"/>
      <c r="F20" s="60"/>
      <c r="G20" s="60"/>
      <c r="H20" s="60"/>
    </row>
    <row r="49" spans="1:1">
      <c r="A49" s="330" t="s">
        <v>829</v>
      </c>
    </row>
  </sheetData>
  <mergeCells count="7">
    <mergeCell ref="A19:H19"/>
    <mergeCell ref="A3:A5"/>
    <mergeCell ref="B3:B5"/>
    <mergeCell ref="C3:H3"/>
    <mergeCell ref="C4:D4"/>
    <mergeCell ref="E4:F4"/>
    <mergeCell ref="G4:H4"/>
  </mergeCells>
  <pageMargins left="0.78740157480314965" right="0.78740157480314965" top="0.74803149606299213" bottom="0.51181102362204722" header="0" footer="0"/>
  <pageSetup paperSize="9" orientation="portrait" r:id="rId1"/>
  <headerFooter differentOddEven="1" scaleWithDoc="0">
    <oddHeader>&amp;L&amp;"Open Sans,Standard"&amp;8
&amp;G&amp;R&amp;"Open Sans,Standard"&amp;8
&amp;G</oddHeader>
    <oddFooter xml:space="preserve">&amp;L&amp;"Open Sans,Standard"&amp;8Statistisches Jahrbuch 2023 - 2025
&amp;R&amp;"Open Sans,Standard"&amp;8&amp;P+208
</oddFooter>
    <evenHeader>&amp;L&amp;"Open Sans,Standard"&amp;8
&amp;G&amp;R&amp;"Open Sans,Standard"&amp;8
&amp;G</evenHeader>
    <evenFooter xml:space="preserve">&amp;L&amp;"Open Sans,Standard"&amp;8&amp;P+208
&amp;R&amp;"Open Sans,Standard"&amp;8Statistisches Jahrbuch 2023 - 2025
</evenFoot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4">
    <tabColor rgb="FF92D050"/>
  </sheetPr>
  <dimension ref="A1:M102"/>
  <sheetViews>
    <sheetView showGridLines="0" view="pageLayout" topLeftCell="A68" zoomScaleNormal="100" zoomScaleSheetLayoutView="100" workbookViewId="0">
      <selection activeCell="I25" sqref="I25"/>
    </sheetView>
  </sheetViews>
  <sheetFormatPr baseColWidth="10" defaultRowHeight="11.25" outlineLevelRow="2" outlineLevelCol="1"/>
  <cols>
    <col min="1" max="1" width="11.140625" style="6" customWidth="1"/>
    <col min="2" max="2" width="11.5703125" style="6" customWidth="1"/>
    <col min="3" max="3" width="10" style="6" customWidth="1"/>
    <col min="4" max="4" width="11.140625" style="6" hidden="1" customWidth="1" outlineLevel="1"/>
    <col min="5" max="5" width="10" style="6" customWidth="1" collapsed="1"/>
    <col min="6" max="6" width="10" style="6" customWidth="1"/>
    <col min="7" max="7" width="11.140625" style="6" hidden="1" customWidth="1" outlineLevel="1"/>
    <col min="8" max="8" width="10" style="6" customWidth="1" collapsed="1"/>
    <col min="9" max="9" width="10" style="6" customWidth="1"/>
    <col min="10" max="10" width="11.140625" style="6" hidden="1" customWidth="1" outlineLevel="1"/>
    <col min="11" max="11" width="10" style="6" customWidth="1" collapsed="1"/>
    <col min="12" max="12" width="11.42578125" style="6" hidden="1" customWidth="1" outlineLevel="1"/>
    <col min="13" max="13" width="11.42578125" style="6" collapsed="1"/>
    <col min="14" max="256" width="11.42578125" style="6"/>
    <col min="257" max="257" width="12.85546875" style="6" customWidth="1"/>
    <col min="258" max="258" width="11.85546875" style="6" customWidth="1"/>
    <col min="259" max="259" width="10.28515625" style="6" customWidth="1"/>
    <col min="260" max="260" width="0" style="6" hidden="1" customWidth="1"/>
    <col min="261" max="262" width="10.28515625" style="6" customWidth="1"/>
    <col min="263" max="263" width="0" style="6" hidden="1" customWidth="1"/>
    <col min="264" max="265" width="10.28515625" style="6" customWidth="1"/>
    <col min="266" max="266" width="0" style="6" hidden="1" customWidth="1"/>
    <col min="267" max="267" width="10.28515625" style="6" customWidth="1"/>
    <col min="268" max="512" width="11.42578125" style="6"/>
    <col min="513" max="513" width="12.85546875" style="6" customWidth="1"/>
    <col min="514" max="514" width="11.85546875" style="6" customWidth="1"/>
    <col min="515" max="515" width="10.28515625" style="6" customWidth="1"/>
    <col min="516" max="516" width="0" style="6" hidden="1" customWidth="1"/>
    <col min="517" max="518" width="10.28515625" style="6" customWidth="1"/>
    <col min="519" max="519" width="0" style="6" hidden="1" customWidth="1"/>
    <col min="520" max="521" width="10.28515625" style="6" customWidth="1"/>
    <col min="522" max="522" width="0" style="6" hidden="1" customWidth="1"/>
    <col min="523" max="523" width="10.28515625" style="6" customWidth="1"/>
    <col min="524" max="768" width="11.42578125" style="6"/>
    <col min="769" max="769" width="12.85546875" style="6" customWidth="1"/>
    <col min="770" max="770" width="11.85546875" style="6" customWidth="1"/>
    <col min="771" max="771" width="10.28515625" style="6" customWidth="1"/>
    <col min="772" max="772" width="0" style="6" hidden="1" customWidth="1"/>
    <col min="773" max="774" width="10.28515625" style="6" customWidth="1"/>
    <col min="775" max="775" width="0" style="6" hidden="1" customWidth="1"/>
    <col min="776" max="777" width="10.28515625" style="6" customWidth="1"/>
    <col min="778" max="778" width="0" style="6" hidden="1" customWidth="1"/>
    <col min="779" max="779" width="10.28515625" style="6" customWidth="1"/>
    <col min="780" max="1024" width="11.42578125" style="6"/>
    <col min="1025" max="1025" width="12.85546875" style="6" customWidth="1"/>
    <col min="1026" max="1026" width="11.85546875" style="6" customWidth="1"/>
    <col min="1027" max="1027" width="10.28515625" style="6" customWidth="1"/>
    <col min="1028" max="1028" width="0" style="6" hidden="1" customWidth="1"/>
    <col min="1029" max="1030" width="10.28515625" style="6" customWidth="1"/>
    <col min="1031" max="1031" width="0" style="6" hidden="1" customWidth="1"/>
    <col min="1032" max="1033" width="10.28515625" style="6" customWidth="1"/>
    <col min="1034" max="1034" width="0" style="6" hidden="1" customWidth="1"/>
    <col min="1035" max="1035" width="10.28515625" style="6" customWidth="1"/>
    <col min="1036" max="1280" width="11.42578125" style="6"/>
    <col min="1281" max="1281" width="12.85546875" style="6" customWidth="1"/>
    <col min="1282" max="1282" width="11.85546875" style="6" customWidth="1"/>
    <col min="1283" max="1283" width="10.28515625" style="6" customWidth="1"/>
    <col min="1284" max="1284" width="0" style="6" hidden="1" customWidth="1"/>
    <col min="1285" max="1286" width="10.28515625" style="6" customWidth="1"/>
    <col min="1287" max="1287" width="0" style="6" hidden="1" customWidth="1"/>
    <col min="1288" max="1289" width="10.28515625" style="6" customWidth="1"/>
    <col min="1290" max="1290" width="0" style="6" hidden="1" customWidth="1"/>
    <col min="1291" max="1291" width="10.28515625" style="6" customWidth="1"/>
    <col min="1292" max="1536" width="11.42578125" style="6"/>
    <col min="1537" max="1537" width="12.85546875" style="6" customWidth="1"/>
    <col min="1538" max="1538" width="11.85546875" style="6" customWidth="1"/>
    <col min="1539" max="1539" width="10.28515625" style="6" customWidth="1"/>
    <col min="1540" max="1540" width="0" style="6" hidden="1" customWidth="1"/>
    <col min="1541" max="1542" width="10.28515625" style="6" customWidth="1"/>
    <col min="1543" max="1543" width="0" style="6" hidden="1" customWidth="1"/>
    <col min="1544" max="1545" width="10.28515625" style="6" customWidth="1"/>
    <col min="1546" max="1546" width="0" style="6" hidden="1" customWidth="1"/>
    <col min="1547" max="1547" width="10.28515625" style="6" customWidth="1"/>
    <col min="1548" max="1792" width="11.42578125" style="6"/>
    <col min="1793" max="1793" width="12.85546875" style="6" customWidth="1"/>
    <col min="1794" max="1794" width="11.85546875" style="6" customWidth="1"/>
    <col min="1795" max="1795" width="10.28515625" style="6" customWidth="1"/>
    <col min="1796" max="1796" width="0" style="6" hidden="1" customWidth="1"/>
    <col min="1797" max="1798" width="10.28515625" style="6" customWidth="1"/>
    <col min="1799" max="1799" width="0" style="6" hidden="1" customWidth="1"/>
    <col min="1800" max="1801" width="10.28515625" style="6" customWidth="1"/>
    <col min="1802" max="1802" width="0" style="6" hidden="1" customWidth="1"/>
    <col min="1803" max="1803" width="10.28515625" style="6" customWidth="1"/>
    <col min="1804" max="2048" width="11.42578125" style="6"/>
    <col min="2049" max="2049" width="12.85546875" style="6" customWidth="1"/>
    <col min="2050" max="2050" width="11.85546875" style="6" customWidth="1"/>
    <col min="2051" max="2051" width="10.28515625" style="6" customWidth="1"/>
    <col min="2052" max="2052" width="0" style="6" hidden="1" customWidth="1"/>
    <col min="2053" max="2054" width="10.28515625" style="6" customWidth="1"/>
    <col min="2055" max="2055" width="0" style="6" hidden="1" customWidth="1"/>
    <col min="2056" max="2057" width="10.28515625" style="6" customWidth="1"/>
    <col min="2058" max="2058" width="0" style="6" hidden="1" customWidth="1"/>
    <col min="2059" max="2059" width="10.28515625" style="6" customWidth="1"/>
    <col min="2060" max="2304" width="11.42578125" style="6"/>
    <col min="2305" max="2305" width="12.85546875" style="6" customWidth="1"/>
    <col min="2306" max="2306" width="11.85546875" style="6" customWidth="1"/>
    <col min="2307" max="2307" width="10.28515625" style="6" customWidth="1"/>
    <col min="2308" max="2308" width="0" style="6" hidden="1" customWidth="1"/>
    <col min="2309" max="2310" width="10.28515625" style="6" customWidth="1"/>
    <col min="2311" max="2311" width="0" style="6" hidden="1" customWidth="1"/>
    <col min="2312" max="2313" width="10.28515625" style="6" customWidth="1"/>
    <col min="2314" max="2314" width="0" style="6" hidden="1" customWidth="1"/>
    <col min="2315" max="2315" width="10.28515625" style="6" customWidth="1"/>
    <col min="2316" max="2560" width="11.42578125" style="6"/>
    <col min="2561" max="2561" width="12.85546875" style="6" customWidth="1"/>
    <col min="2562" max="2562" width="11.85546875" style="6" customWidth="1"/>
    <col min="2563" max="2563" width="10.28515625" style="6" customWidth="1"/>
    <col min="2564" max="2564" width="0" style="6" hidden="1" customWidth="1"/>
    <col min="2565" max="2566" width="10.28515625" style="6" customWidth="1"/>
    <col min="2567" max="2567" width="0" style="6" hidden="1" customWidth="1"/>
    <col min="2568" max="2569" width="10.28515625" style="6" customWidth="1"/>
    <col min="2570" max="2570" width="0" style="6" hidden="1" customWidth="1"/>
    <col min="2571" max="2571" width="10.28515625" style="6" customWidth="1"/>
    <col min="2572" max="2816" width="11.42578125" style="6"/>
    <col min="2817" max="2817" width="12.85546875" style="6" customWidth="1"/>
    <col min="2818" max="2818" width="11.85546875" style="6" customWidth="1"/>
    <col min="2819" max="2819" width="10.28515625" style="6" customWidth="1"/>
    <col min="2820" max="2820" width="0" style="6" hidden="1" customWidth="1"/>
    <col min="2821" max="2822" width="10.28515625" style="6" customWidth="1"/>
    <col min="2823" max="2823" width="0" style="6" hidden="1" customWidth="1"/>
    <col min="2824" max="2825" width="10.28515625" style="6" customWidth="1"/>
    <col min="2826" max="2826" width="0" style="6" hidden="1" customWidth="1"/>
    <col min="2827" max="2827" width="10.28515625" style="6" customWidth="1"/>
    <col min="2828" max="3072" width="11.42578125" style="6"/>
    <col min="3073" max="3073" width="12.85546875" style="6" customWidth="1"/>
    <col min="3074" max="3074" width="11.85546875" style="6" customWidth="1"/>
    <col min="3075" max="3075" width="10.28515625" style="6" customWidth="1"/>
    <col min="3076" max="3076" width="0" style="6" hidden="1" customWidth="1"/>
    <col min="3077" max="3078" width="10.28515625" style="6" customWidth="1"/>
    <col min="3079" max="3079" width="0" style="6" hidden="1" customWidth="1"/>
    <col min="3080" max="3081" width="10.28515625" style="6" customWidth="1"/>
    <col min="3082" max="3082" width="0" style="6" hidden="1" customWidth="1"/>
    <col min="3083" max="3083" width="10.28515625" style="6" customWidth="1"/>
    <col min="3084" max="3328" width="11.42578125" style="6"/>
    <col min="3329" max="3329" width="12.85546875" style="6" customWidth="1"/>
    <col min="3330" max="3330" width="11.85546875" style="6" customWidth="1"/>
    <col min="3331" max="3331" width="10.28515625" style="6" customWidth="1"/>
    <col min="3332" max="3332" width="0" style="6" hidden="1" customWidth="1"/>
    <col min="3333" max="3334" width="10.28515625" style="6" customWidth="1"/>
    <col min="3335" max="3335" width="0" style="6" hidden="1" customWidth="1"/>
    <col min="3336" max="3337" width="10.28515625" style="6" customWidth="1"/>
    <col min="3338" max="3338" width="0" style="6" hidden="1" customWidth="1"/>
    <col min="3339" max="3339" width="10.28515625" style="6" customWidth="1"/>
    <col min="3340" max="3584" width="11.42578125" style="6"/>
    <col min="3585" max="3585" width="12.85546875" style="6" customWidth="1"/>
    <col min="3586" max="3586" width="11.85546875" style="6" customWidth="1"/>
    <col min="3587" max="3587" width="10.28515625" style="6" customWidth="1"/>
    <col min="3588" max="3588" width="0" style="6" hidden="1" customWidth="1"/>
    <col min="3589" max="3590" width="10.28515625" style="6" customWidth="1"/>
    <col min="3591" max="3591" width="0" style="6" hidden="1" customWidth="1"/>
    <col min="3592" max="3593" width="10.28515625" style="6" customWidth="1"/>
    <col min="3594" max="3594" width="0" style="6" hidden="1" customWidth="1"/>
    <col min="3595" max="3595" width="10.28515625" style="6" customWidth="1"/>
    <col min="3596" max="3840" width="11.42578125" style="6"/>
    <col min="3841" max="3841" width="12.85546875" style="6" customWidth="1"/>
    <col min="3842" max="3842" width="11.85546875" style="6" customWidth="1"/>
    <col min="3843" max="3843" width="10.28515625" style="6" customWidth="1"/>
    <col min="3844" max="3844" width="0" style="6" hidden="1" customWidth="1"/>
    <col min="3845" max="3846" width="10.28515625" style="6" customWidth="1"/>
    <col min="3847" max="3847" width="0" style="6" hidden="1" customWidth="1"/>
    <col min="3848" max="3849" width="10.28515625" style="6" customWidth="1"/>
    <col min="3850" max="3850" width="0" style="6" hidden="1" customWidth="1"/>
    <col min="3851" max="3851" width="10.28515625" style="6" customWidth="1"/>
    <col min="3852" max="4096" width="11.42578125" style="6"/>
    <col min="4097" max="4097" width="12.85546875" style="6" customWidth="1"/>
    <col min="4098" max="4098" width="11.85546875" style="6" customWidth="1"/>
    <col min="4099" max="4099" width="10.28515625" style="6" customWidth="1"/>
    <col min="4100" max="4100" width="0" style="6" hidden="1" customWidth="1"/>
    <col min="4101" max="4102" width="10.28515625" style="6" customWidth="1"/>
    <col min="4103" max="4103" width="0" style="6" hidden="1" customWidth="1"/>
    <col min="4104" max="4105" width="10.28515625" style="6" customWidth="1"/>
    <col min="4106" max="4106" width="0" style="6" hidden="1" customWidth="1"/>
    <col min="4107" max="4107" width="10.28515625" style="6" customWidth="1"/>
    <col min="4108" max="4352" width="11.42578125" style="6"/>
    <col min="4353" max="4353" width="12.85546875" style="6" customWidth="1"/>
    <col min="4354" max="4354" width="11.85546875" style="6" customWidth="1"/>
    <col min="4355" max="4355" width="10.28515625" style="6" customWidth="1"/>
    <col min="4356" max="4356" width="0" style="6" hidden="1" customWidth="1"/>
    <col min="4357" max="4358" width="10.28515625" style="6" customWidth="1"/>
    <col min="4359" max="4359" width="0" style="6" hidden="1" customWidth="1"/>
    <col min="4360" max="4361" width="10.28515625" style="6" customWidth="1"/>
    <col min="4362" max="4362" width="0" style="6" hidden="1" customWidth="1"/>
    <col min="4363" max="4363" width="10.28515625" style="6" customWidth="1"/>
    <col min="4364" max="4608" width="11.42578125" style="6"/>
    <col min="4609" max="4609" width="12.85546875" style="6" customWidth="1"/>
    <col min="4610" max="4610" width="11.85546875" style="6" customWidth="1"/>
    <col min="4611" max="4611" width="10.28515625" style="6" customWidth="1"/>
    <col min="4612" max="4612" width="0" style="6" hidden="1" customWidth="1"/>
    <col min="4613" max="4614" width="10.28515625" style="6" customWidth="1"/>
    <col min="4615" max="4615" width="0" style="6" hidden="1" customWidth="1"/>
    <col min="4616" max="4617" width="10.28515625" style="6" customWidth="1"/>
    <col min="4618" max="4618" width="0" style="6" hidden="1" customWidth="1"/>
    <col min="4619" max="4619" width="10.28515625" style="6" customWidth="1"/>
    <col min="4620" max="4864" width="11.42578125" style="6"/>
    <col min="4865" max="4865" width="12.85546875" style="6" customWidth="1"/>
    <col min="4866" max="4866" width="11.85546875" style="6" customWidth="1"/>
    <col min="4867" max="4867" width="10.28515625" style="6" customWidth="1"/>
    <col min="4868" max="4868" width="0" style="6" hidden="1" customWidth="1"/>
    <col min="4869" max="4870" width="10.28515625" style="6" customWidth="1"/>
    <col min="4871" max="4871" width="0" style="6" hidden="1" customWidth="1"/>
    <col min="4872" max="4873" width="10.28515625" style="6" customWidth="1"/>
    <col min="4874" max="4874" width="0" style="6" hidden="1" customWidth="1"/>
    <col min="4875" max="4875" width="10.28515625" style="6" customWidth="1"/>
    <col min="4876" max="5120" width="11.42578125" style="6"/>
    <col min="5121" max="5121" width="12.85546875" style="6" customWidth="1"/>
    <col min="5122" max="5122" width="11.85546875" style="6" customWidth="1"/>
    <col min="5123" max="5123" width="10.28515625" style="6" customWidth="1"/>
    <col min="5124" max="5124" width="0" style="6" hidden="1" customWidth="1"/>
    <col min="5125" max="5126" width="10.28515625" style="6" customWidth="1"/>
    <col min="5127" max="5127" width="0" style="6" hidden="1" customWidth="1"/>
    <col min="5128" max="5129" width="10.28515625" style="6" customWidth="1"/>
    <col min="5130" max="5130" width="0" style="6" hidden="1" customWidth="1"/>
    <col min="5131" max="5131" width="10.28515625" style="6" customWidth="1"/>
    <col min="5132" max="5376" width="11.42578125" style="6"/>
    <col min="5377" max="5377" width="12.85546875" style="6" customWidth="1"/>
    <col min="5378" max="5378" width="11.85546875" style="6" customWidth="1"/>
    <col min="5379" max="5379" width="10.28515625" style="6" customWidth="1"/>
    <col min="5380" max="5380" width="0" style="6" hidden="1" customWidth="1"/>
    <col min="5381" max="5382" width="10.28515625" style="6" customWidth="1"/>
    <col min="5383" max="5383" width="0" style="6" hidden="1" customWidth="1"/>
    <col min="5384" max="5385" width="10.28515625" style="6" customWidth="1"/>
    <col min="5386" max="5386" width="0" style="6" hidden="1" customWidth="1"/>
    <col min="5387" max="5387" width="10.28515625" style="6" customWidth="1"/>
    <col min="5388" max="5632" width="11.42578125" style="6"/>
    <col min="5633" max="5633" width="12.85546875" style="6" customWidth="1"/>
    <col min="5634" max="5634" width="11.85546875" style="6" customWidth="1"/>
    <col min="5635" max="5635" width="10.28515625" style="6" customWidth="1"/>
    <col min="5636" max="5636" width="0" style="6" hidden="1" customWidth="1"/>
    <col min="5637" max="5638" width="10.28515625" style="6" customWidth="1"/>
    <col min="5639" max="5639" width="0" style="6" hidden="1" customWidth="1"/>
    <col min="5640" max="5641" width="10.28515625" style="6" customWidth="1"/>
    <col min="5642" max="5642" width="0" style="6" hidden="1" customWidth="1"/>
    <col min="5643" max="5643" width="10.28515625" style="6" customWidth="1"/>
    <col min="5644" max="5888" width="11.42578125" style="6"/>
    <col min="5889" max="5889" width="12.85546875" style="6" customWidth="1"/>
    <col min="5890" max="5890" width="11.85546875" style="6" customWidth="1"/>
    <col min="5891" max="5891" width="10.28515625" style="6" customWidth="1"/>
    <col min="5892" max="5892" width="0" style="6" hidden="1" customWidth="1"/>
    <col min="5893" max="5894" width="10.28515625" style="6" customWidth="1"/>
    <col min="5895" max="5895" width="0" style="6" hidden="1" customWidth="1"/>
    <col min="5896" max="5897" width="10.28515625" style="6" customWidth="1"/>
    <col min="5898" max="5898" width="0" style="6" hidden="1" customWidth="1"/>
    <col min="5899" max="5899" width="10.28515625" style="6" customWidth="1"/>
    <col min="5900" max="6144" width="11.42578125" style="6"/>
    <col min="6145" max="6145" width="12.85546875" style="6" customWidth="1"/>
    <col min="6146" max="6146" width="11.85546875" style="6" customWidth="1"/>
    <col min="6147" max="6147" width="10.28515625" style="6" customWidth="1"/>
    <col min="6148" max="6148" width="0" style="6" hidden="1" customWidth="1"/>
    <col min="6149" max="6150" width="10.28515625" style="6" customWidth="1"/>
    <col min="6151" max="6151" width="0" style="6" hidden="1" customWidth="1"/>
    <col min="6152" max="6153" width="10.28515625" style="6" customWidth="1"/>
    <col min="6154" max="6154" width="0" style="6" hidden="1" customWidth="1"/>
    <col min="6155" max="6155" width="10.28515625" style="6" customWidth="1"/>
    <col min="6156" max="6400" width="11.42578125" style="6"/>
    <col min="6401" max="6401" width="12.85546875" style="6" customWidth="1"/>
    <col min="6402" max="6402" width="11.85546875" style="6" customWidth="1"/>
    <col min="6403" max="6403" width="10.28515625" style="6" customWidth="1"/>
    <col min="6404" max="6404" width="0" style="6" hidden="1" customWidth="1"/>
    <col min="6405" max="6406" width="10.28515625" style="6" customWidth="1"/>
    <col min="6407" max="6407" width="0" style="6" hidden="1" customWidth="1"/>
    <col min="6408" max="6409" width="10.28515625" style="6" customWidth="1"/>
    <col min="6410" max="6410" width="0" style="6" hidden="1" customWidth="1"/>
    <col min="6411" max="6411" width="10.28515625" style="6" customWidth="1"/>
    <col min="6412" max="6656" width="11.42578125" style="6"/>
    <col min="6657" max="6657" width="12.85546875" style="6" customWidth="1"/>
    <col min="6658" max="6658" width="11.85546875" style="6" customWidth="1"/>
    <col min="6659" max="6659" width="10.28515625" style="6" customWidth="1"/>
    <col min="6660" max="6660" width="0" style="6" hidden="1" customWidth="1"/>
    <col min="6661" max="6662" width="10.28515625" style="6" customWidth="1"/>
    <col min="6663" max="6663" width="0" style="6" hidden="1" customWidth="1"/>
    <col min="6664" max="6665" width="10.28515625" style="6" customWidth="1"/>
    <col min="6666" max="6666" width="0" style="6" hidden="1" customWidth="1"/>
    <col min="6667" max="6667" width="10.28515625" style="6" customWidth="1"/>
    <col min="6668" max="6912" width="11.42578125" style="6"/>
    <col min="6913" max="6913" width="12.85546875" style="6" customWidth="1"/>
    <col min="6914" max="6914" width="11.85546875" style="6" customWidth="1"/>
    <col min="6915" max="6915" width="10.28515625" style="6" customWidth="1"/>
    <col min="6916" max="6916" width="0" style="6" hidden="1" customWidth="1"/>
    <col min="6917" max="6918" width="10.28515625" style="6" customWidth="1"/>
    <col min="6919" max="6919" width="0" style="6" hidden="1" customWidth="1"/>
    <col min="6920" max="6921" width="10.28515625" style="6" customWidth="1"/>
    <col min="6922" max="6922" width="0" style="6" hidden="1" customWidth="1"/>
    <col min="6923" max="6923" width="10.28515625" style="6" customWidth="1"/>
    <col min="6924" max="7168" width="11.42578125" style="6"/>
    <col min="7169" max="7169" width="12.85546875" style="6" customWidth="1"/>
    <col min="7170" max="7170" width="11.85546875" style="6" customWidth="1"/>
    <col min="7171" max="7171" width="10.28515625" style="6" customWidth="1"/>
    <col min="7172" max="7172" width="0" style="6" hidden="1" customWidth="1"/>
    <col min="7173" max="7174" width="10.28515625" style="6" customWidth="1"/>
    <col min="7175" max="7175" width="0" style="6" hidden="1" customWidth="1"/>
    <col min="7176" max="7177" width="10.28515625" style="6" customWidth="1"/>
    <col min="7178" max="7178" width="0" style="6" hidden="1" customWidth="1"/>
    <col min="7179" max="7179" width="10.28515625" style="6" customWidth="1"/>
    <col min="7180" max="7424" width="11.42578125" style="6"/>
    <col min="7425" max="7425" width="12.85546875" style="6" customWidth="1"/>
    <col min="7426" max="7426" width="11.85546875" style="6" customWidth="1"/>
    <col min="7427" max="7427" width="10.28515625" style="6" customWidth="1"/>
    <col min="7428" max="7428" width="0" style="6" hidden="1" customWidth="1"/>
    <col min="7429" max="7430" width="10.28515625" style="6" customWidth="1"/>
    <col min="7431" max="7431" width="0" style="6" hidden="1" customWidth="1"/>
    <col min="7432" max="7433" width="10.28515625" style="6" customWidth="1"/>
    <col min="7434" max="7434" width="0" style="6" hidden="1" customWidth="1"/>
    <col min="7435" max="7435" width="10.28515625" style="6" customWidth="1"/>
    <col min="7436" max="7680" width="11.42578125" style="6"/>
    <col min="7681" max="7681" width="12.85546875" style="6" customWidth="1"/>
    <col min="7682" max="7682" width="11.85546875" style="6" customWidth="1"/>
    <col min="7683" max="7683" width="10.28515625" style="6" customWidth="1"/>
    <col min="7684" max="7684" width="0" style="6" hidden="1" customWidth="1"/>
    <col min="7685" max="7686" width="10.28515625" style="6" customWidth="1"/>
    <col min="7687" max="7687" width="0" style="6" hidden="1" customWidth="1"/>
    <col min="7688" max="7689" width="10.28515625" style="6" customWidth="1"/>
    <col min="7690" max="7690" width="0" style="6" hidden="1" customWidth="1"/>
    <col min="7691" max="7691" width="10.28515625" style="6" customWidth="1"/>
    <col min="7692" max="7936" width="11.42578125" style="6"/>
    <col min="7937" max="7937" width="12.85546875" style="6" customWidth="1"/>
    <col min="7938" max="7938" width="11.85546875" style="6" customWidth="1"/>
    <col min="7939" max="7939" width="10.28515625" style="6" customWidth="1"/>
    <col min="7940" max="7940" width="0" style="6" hidden="1" customWidth="1"/>
    <col min="7941" max="7942" width="10.28515625" style="6" customWidth="1"/>
    <col min="7943" max="7943" width="0" style="6" hidden="1" customWidth="1"/>
    <col min="7944" max="7945" width="10.28515625" style="6" customWidth="1"/>
    <col min="7946" max="7946" width="0" style="6" hidden="1" customWidth="1"/>
    <col min="7947" max="7947" width="10.28515625" style="6" customWidth="1"/>
    <col min="7948" max="8192" width="11.42578125" style="6"/>
    <col min="8193" max="8193" width="12.85546875" style="6" customWidth="1"/>
    <col min="8194" max="8194" width="11.85546875" style="6" customWidth="1"/>
    <col min="8195" max="8195" width="10.28515625" style="6" customWidth="1"/>
    <col min="8196" max="8196" width="0" style="6" hidden="1" customWidth="1"/>
    <col min="8197" max="8198" width="10.28515625" style="6" customWidth="1"/>
    <col min="8199" max="8199" width="0" style="6" hidden="1" customWidth="1"/>
    <col min="8200" max="8201" width="10.28515625" style="6" customWidth="1"/>
    <col min="8202" max="8202" width="0" style="6" hidden="1" customWidth="1"/>
    <col min="8203" max="8203" width="10.28515625" style="6" customWidth="1"/>
    <col min="8204" max="8448" width="11.42578125" style="6"/>
    <col min="8449" max="8449" width="12.85546875" style="6" customWidth="1"/>
    <col min="8450" max="8450" width="11.85546875" style="6" customWidth="1"/>
    <col min="8451" max="8451" width="10.28515625" style="6" customWidth="1"/>
    <col min="8452" max="8452" width="0" style="6" hidden="1" customWidth="1"/>
    <col min="8453" max="8454" width="10.28515625" style="6" customWidth="1"/>
    <col min="8455" max="8455" width="0" style="6" hidden="1" customWidth="1"/>
    <col min="8456" max="8457" width="10.28515625" style="6" customWidth="1"/>
    <col min="8458" max="8458" width="0" style="6" hidden="1" customWidth="1"/>
    <col min="8459" max="8459" width="10.28515625" style="6" customWidth="1"/>
    <col min="8460" max="8704" width="11.42578125" style="6"/>
    <col min="8705" max="8705" width="12.85546875" style="6" customWidth="1"/>
    <col min="8706" max="8706" width="11.85546875" style="6" customWidth="1"/>
    <col min="8707" max="8707" width="10.28515625" style="6" customWidth="1"/>
    <col min="8708" max="8708" width="0" style="6" hidden="1" customWidth="1"/>
    <col min="8709" max="8710" width="10.28515625" style="6" customWidth="1"/>
    <col min="8711" max="8711" width="0" style="6" hidden="1" customWidth="1"/>
    <col min="8712" max="8713" width="10.28515625" style="6" customWidth="1"/>
    <col min="8714" max="8714" width="0" style="6" hidden="1" customWidth="1"/>
    <col min="8715" max="8715" width="10.28515625" style="6" customWidth="1"/>
    <col min="8716" max="8960" width="11.42578125" style="6"/>
    <col min="8961" max="8961" width="12.85546875" style="6" customWidth="1"/>
    <col min="8962" max="8962" width="11.85546875" style="6" customWidth="1"/>
    <col min="8963" max="8963" width="10.28515625" style="6" customWidth="1"/>
    <col min="8964" max="8964" width="0" style="6" hidden="1" customWidth="1"/>
    <col min="8965" max="8966" width="10.28515625" style="6" customWidth="1"/>
    <col min="8967" max="8967" width="0" style="6" hidden="1" customWidth="1"/>
    <col min="8968" max="8969" width="10.28515625" style="6" customWidth="1"/>
    <col min="8970" max="8970" width="0" style="6" hidden="1" customWidth="1"/>
    <col min="8971" max="8971" width="10.28515625" style="6" customWidth="1"/>
    <col min="8972" max="9216" width="11.42578125" style="6"/>
    <col min="9217" max="9217" width="12.85546875" style="6" customWidth="1"/>
    <col min="9218" max="9218" width="11.85546875" style="6" customWidth="1"/>
    <col min="9219" max="9219" width="10.28515625" style="6" customWidth="1"/>
    <col min="9220" max="9220" width="0" style="6" hidden="1" customWidth="1"/>
    <col min="9221" max="9222" width="10.28515625" style="6" customWidth="1"/>
    <col min="9223" max="9223" width="0" style="6" hidden="1" customWidth="1"/>
    <col min="9224" max="9225" width="10.28515625" style="6" customWidth="1"/>
    <col min="9226" max="9226" width="0" style="6" hidden="1" customWidth="1"/>
    <col min="9227" max="9227" width="10.28515625" style="6" customWidth="1"/>
    <col min="9228" max="9472" width="11.42578125" style="6"/>
    <col min="9473" max="9473" width="12.85546875" style="6" customWidth="1"/>
    <col min="9474" max="9474" width="11.85546875" style="6" customWidth="1"/>
    <col min="9475" max="9475" width="10.28515625" style="6" customWidth="1"/>
    <col min="9476" max="9476" width="0" style="6" hidden="1" customWidth="1"/>
    <col min="9477" max="9478" width="10.28515625" style="6" customWidth="1"/>
    <col min="9479" max="9479" width="0" style="6" hidden="1" customWidth="1"/>
    <col min="9480" max="9481" width="10.28515625" style="6" customWidth="1"/>
    <col min="9482" max="9482" width="0" style="6" hidden="1" customWidth="1"/>
    <col min="9483" max="9483" width="10.28515625" style="6" customWidth="1"/>
    <col min="9484" max="9728" width="11.42578125" style="6"/>
    <col min="9729" max="9729" width="12.85546875" style="6" customWidth="1"/>
    <col min="9730" max="9730" width="11.85546875" style="6" customWidth="1"/>
    <col min="9731" max="9731" width="10.28515625" style="6" customWidth="1"/>
    <col min="9732" max="9732" width="0" style="6" hidden="1" customWidth="1"/>
    <col min="9733" max="9734" width="10.28515625" style="6" customWidth="1"/>
    <col min="9735" max="9735" width="0" style="6" hidden="1" customWidth="1"/>
    <col min="9736" max="9737" width="10.28515625" style="6" customWidth="1"/>
    <col min="9738" max="9738" width="0" style="6" hidden="1" customWidth="1"/>
    <col min="9739" max="9739" width="10.28515625" style="6" customWidth="1"/>
    <col min="9740" max="9984" width="11.42578125" style="6"/>
    <col min="9985" max="9985" width="12.85546875" style="6" customWidth="1"/>
    <col min="9986" max="9986" width="11.85546875" style="6" customWidth="1"/>
    <col min="9987" max="9987" width="10.28515625" style="6" customWidth="1"/>
    <col min="9988" max="9988" width="0" style="6" hidden="1" customWidth="1"/>
    <col min="9989" max="9990" width="10.28515625" style="6" customWidth="1"/>
    <col min="9991" max="9991" width="0" style="6" hidden="1" customWidth="1"/>
    <col min="9992" max="9993" width="10.28515625" style="6" customWidth="1"/>
    <col min="9994" max="9994" width="0" style="6" hidden="1" customWidth="1"/>
    <col min="9995" max="9995" width="10.28515625" style="6" customWidth="1"/>
    <col min="9996" max="10240" width="11.42578125" style="6"/>
    <col min="10241" max="10241" width="12.85546875" style="6" customWidth="1"/>
    <col min="10242" max="10242" width="11.85546875" style="6" customWidth="1"/>
    <col min="10243" max="10243" width="10.28515625" style="6" customWidth="1"/>
    <col min="10244" max="10244" width="0" style="6" hidden="1" customWidth="1"/>
    <col min="10245" max="10246" width="10.28515625" style="6" customWidth="1"/>
    <col min="10247" max="10247" width="0" style="6" hidden="1" customWidth="1"/>
    <col min="10248" max="10249" width="10.28515625" style="6" customWidth="1"/>
    <col min="10250" max="10250" width="0" style="6" hidden="1" customWidth="1"/>
    <col min="10251" max="10251" width="10.28515625" style="6" customWidth="1"/>
    <col min="10252" max="10496" width="11.42578125" style="6"/>
    <col min="10497" max="10497" width="12.85546875" style="6" customWidth="1"/>
    <col min="10498" max="10498" width="11.85546875" style="6" customWidth="1"/>
    <col min="10499" max="10499" width="10.28515625" style="6" customWidth="1"/>
    <col min="10500" max="10500" width="0" style="6" hidden="1" customWidth="1"/>
    <col min="10501" max="10502" width="10.28515625" style="6" customWidth="1"/>
    <col min="10503" max="10503" width="0" style="6" hidden="1" customWidth="1"/>
    <col min="10504" max="10505" width="10.28515625" style="6" customWidth="1"/>
    <col min="10506" max="10506" width="0" style="6" hidden="1" customWidth="1"/>
    <col min="10507" max="10507" width="10.28515625" style="6" customWidth="1"/>
    <col min="10508" max="10752" width="11.42578125" style="6"/>
    <col min="10753" max="10753" width="12.85546875" style="6" customWidth="1"/>
    <col min="10754" max="10754" width="11.85546875" style="6" customWidth="1"/>
    <col min="10755" max="10755" width="10.28515625" style="6" customWidth="1"/>
    <col min="10756" max="10756" width="0" style="6" hidden="1" customWidth="1"/>
    <col min="10757" max="10758" width="10.28515625" style="6" customWidth="1"/>
    <col min="10759" max="10759" width="0" style="6" hidden="1" customWidth="1"/>
    <col min="10760" max="10761" width="10.28515625" style="6" customWidth="1"/>
    <col min="10762" max="10762" width="0" style="6" hidden="1" customWidth="1"/>
    <col min="10763" max="10763" width="10.28515625" style="6" customWidth="1"/>
    <col min="10764" max="11008" width="11.42578125" style="6"/>
    <col min="11009" max="11009" width="12.85546875" style="6" customWidth="1"/>
    <col min="11010" max="11010" width="11.85546875" style="6" customWidth="1"/>
    <col min="11011" max="11011" width="10.28515625" style="6" customWidth="1"/>
    <col min="11012" max="11012" width="0" style="6" hidden="1" customWidth="1"/>
    <col min="11013" max="11014" width="10.28515625" style="6" customWidth="1"/>
    <col min="11015" max="11015" width="0" style="6" hidden="1" customWidth="1"/>
    <col min="11016" max="11017" width="10.28515625" style="6" customWidth="1"/>
    <col min="11018" max="11018" width="0" style="6" hidden="1" customWidth="1"/>
    <col min="11019" max="11019" width="10.28515625" style="6" customWidth="1"/>
    <col min="11020" max="11264" width="11.42578125" style="6"/>
    <col min="11265" max="11265" width="12.85546875" style="6" customWidth="1"/>
    <col min="11266" max="11266" width="11.85546875" style="6" customWidth="1"/>
    <col min="11267" max="11267" width="10.28515625" style="6" customWidth="1"/>
    <col min="11268" max="11268" width="0" style="6" hidden="1" customWidth="1"/>
    <col min="11269" max="11270" width="10.28515625" style="6" customWidth="1"/>
    <col min="11271" max="11271" width="0" style="6" hidden="1" customWidth="1"/>
    <col min="11272" max="11273" width="10.28515625" style="6" customWidth="1"/>
    <col min="11274" max="11274" width="0" style="6" hidden="1" customWidth="1"/>
    <col min="11275" max="11275" width="10.28515625" style="6" customWidth="1"/>
    <col min="11276" max="11520" width="11.42578125" style="6"/>
    <col min="11521" max="11521" width="12.85546875" style="6" customWidth="1"/>
    <col min="11522" max="11522" width="11.85546875" style="6" customWidth="1"/>
    <col min="11523" max="11523" width="10.28515625" style="6" customWidth="1"/>
    <col min="11524" max="11524" width="0" style="6" hidden="1" customWidth="1"/>
    <col min="11525" max="11526" width="10.28515625" style="6" customWidth="1"/>
    <col min="11527" max="11527" width="0" style="6" hidden="1" customWidth="1"/>
    <col min="11528" max="11529" width="10.28515625" style="6" customWidth="1"/>
    <col min="11530" max="11530" width="0" style="6" hidden="1" customWidth="1"/>
    <col min="11531" max="11531" width="10.28515625" style="6" customWidth="1"/>
    <col min="11532" max="11776" width="11.42578125" style="6"/>
    <col min="11777" max="11777" width="12.85546875" style="6" customWidth="1"/>
    <col min="11778" max="11778" width="11.85546875" style="6" customWidth="1"/>
    <col min="11779" max="11779" width="10.28515625" style="6" customWidth="1"/>
    <col min="11780" max="11780" width="0" style="6" hidden="1" customWidth="1"/>
    <col min="11781" max="11782" width="10.28515625" style="6" customWidth="1"/>
    <col min="11783" max="11783" width="0" style="6" hidden="1" customWidth="1"/>
    <col min="11784" max="11785" width="10.28515625" style="6" customWidth="1"/>
    <col min="11786" max="11786" width="0" style="6" hidden="1" customWidth="1"/>
    <col min="11787" max="11787" width="10.28515625" style="6" customWidth="1"/>
    <col min="11788" max="12032" width="11.42578125" style="6"/>
    <col min="12033" max="12033" width="12.85546875" style="6" customWidth="1"/>
    <col min="12034" max="12034" width="11.85546875" style="6" customWidth="1"/>
    <col min="12035" max="12035" width="10.28515625" style="6" customWidth="1"/>
    <col min="12036" max="12036" width="0" style="6" hidden="1" customWidth="1"/>
    <col min="12037" max="12038" width="10.28515625" style="6" customWidth="1"/>
    <col min="12039" max="12039" width="0" style="6" hidden="1" customWidth="1"/>
    <col min="12040" max="12041" width="10.28515625" style="6" customWidth="1"/>
    <col min="12042" max="12042" width="0" style="6" hidden="1" customWidth="1"/>
    <col min="12043" max="12043" width="10.28515625" style="6" customWidth="1"/>
    <col min="12044" max="12288" width="11.42578125" style="6"/>
    <col min="12289" max="12289" width="12.85546875" style="6" customWidth="1"/>
    <col min="12290" max="12290" width="11.85546875" style="6" customWidth="1"/>
    <col min="12291" max="12291" width="10.28515625" style="6" customWidth="1"/>
    <col min="12292" max="12292" width="0" style="6" hidden="1" customWidth="1"/>
    <col min="12293" max="12294" width="10.28515625" style="6" customWidth="1"/>
    <col min="12295" max="12295" width="0" style="6" hidden="1" customWidth="1"/>
    <col min="12296" max="12297" width="10.28515625" style="6" customWidth="1"/>
    <col min="12298" max="12298" width="0" style="6" hidden="1" customWidth="1"/>
    <col min="12299" max="12299" width="10.28515625" style="6" customWidth="1"/>
    <col min="12300" max="12544" width="11.42578125" style="6"/>
    <col min="12545" max="12545" width="12.85546875" style="6" customWidth="1"/>
    <col min="12546" max="12546" width="11.85546875" style="6" customWidth="1"/>
    <col min="12547" max="12547" width="10.28515625" style="6" customWidth="1"/>
    <col min="12548" max="12548" width="0" style="6" hidden="1" customWidth="1"/>
    <col min="12549" max="12550" width="10.28515625" style="6" customWidth="1"/>
    <col min="12551" max="12551" width="0" style="6" hidden="1" customWidth="1"/>
    <col min="12552" max="12553" width="10.28515625" style="6" customWidth="1"/>
    <col min="12554" max="12554" width="0" style="6" hidden="1" customWidth="1"/>
    <col min="12555" max="12555" width="10.28515625" style="6" customWidth="1"/>
    <col min="12556" max="12800" width="11.42578125" style="6"/>
    <col min="12801" max="12801" width="12.85546875" style="6" customWidth="1"/>
    <col min="12802" max="12802" width="11.85546875" style="6" customWidth="1"/>
    <col min="12803" max="12803" width="10.28515625" style="6" customWidth="1"/>
    <col min="12804" max="12804" width="0" style="6" hidden="1" customWidth="1"/>
    <col min="12805" max="12806" width="10.28515625" style="6" customWidth="1"/>
    <col min="12807" max="12807" width="0" style="6" hidden="1" customWidth="1"/>
    <col min="12808" max="12809" width="10.28515625" style="6" customWidth="1"/>
    <col min="12810" max="12810" width="0" style="6" hidden="1" customWidth="1"/>
    <col min="12811" max="12811" width="10.28515625" style="6" customWidth="1"/>
    <col min="12812" max="13056" width="11.42578125" style="6"/>
    <col min="13057" max="13057" width="12.85546875" style="6" customWidth="1"/>
    <col min="13058" max="13058" width="11.85546875" style="6" customWidth="1"/>
    <col min="13059" max="13059" width="10.28515625" style="6" customWidth="1"/>
    <col min="13060" max="13060" width="0" style="6" hidden="1" customWidth="1"/>
    <col min="13061" max="13062" width="10.28515625" style="6" customWidth="1"/>
    <col min="13063" max="13063" width="0" style="6" hidden="1" customWidth="1"/>
    <col min="13064" max="13065" width="10.28515625" style="6" customWidth="1"/>
    <col min="13066" max="13066" width="0" style="6" hidden="1" customWidth="1"/>
    <col min="13067" max="13067" width="10.28515625" style="6" customWidth="1"/>
    <col min="13068" max="13312" width="11.42578125" style="6"/>
    <col min="13313" max="13313" width="12.85546875" style="6" customWidth="1"/>
    <col min="13314" max="13314" width="11.85546875" style="6" customWidth="1"/>
    <col min="13315" max="13315" width="10.28515625" style="6" customWidth="1"/>
    <col min="13316" max="13316" width="0" style="6" hidden="1" customWidth="1"/>
    <col min="13317" max="13318" width="10.28515625" style="6" customWidth="1"/>
    <col min="13319" max="13319" width="0" style="6" hidden="1" customWidth="1"/>
    <col min="13320" max="13321" width="10.28515625" style="6" customWidth="1"/>
    <col min="13322" max="13322" width="0" style="6" hidden="1" customWidth="1"/>
    <col min="13323" max="13323" width="10.28515625" style="6" customWidth="1"/>
    <col min="13324" max="13568" width="11.42578125" style="6"/>
    <col min="13569" max="13569" width="12.85546875" style="6" customWidth="1"/>
    <col min="13570" max="13570" width="11.85546875" style="6" customWidth="1"/>
    <col min="13571" max="13571" width="10.28515625" style="6" customWidth="1"/>
    <col min="13572" max="13572" width="0" style="6" hidden="1" customWidth="1"/>
    <col min="13573" max="13574" width="10.28515625" style="6" customWidth="1"/>
    <col min="13575" max="13575" width="0" style="6" hidden="1" customWidth="1"/>
    <col min="13576" max="13577" width="10.28515625" style="6" customWidth="1"/>
    <col min="13578" max="13578" width="0" style="6" hidden="1" customWidth="1"/>
    <col min="13579" max="13579" width="10.28515625" style="6" customWidth="1"/>
    <col min="13580" max="13824" width="11.42578125" style="6"/>
    <col min="13825" max="13825" width="12.85546875" style="6" customWidth="1"/>
    <col min="13826" max="13826" width="11.85546875" style="6" customWidth="1"/>
    <col min="13827" max="13827" width="10.28515625" style="6" customWidth="1"/>
    <col min="13828" max="13828" width="0" style="6" hidden="1" customWidth="1"/>
    <col min="13829" max="13830" width="10.28515625" style="6" customWidth="1"/>
    <col min="13831" max="13831" width="0" style="6" hidden="1" customWidth="1"/>
    <col min="13832" max="13833" width="10.28515625" style="6" customWidth="1"/>
    <col min="13834" max="13834" width="0" style="6" hidden="1" customWidth="1"/>
    <col min="13835" max="13835" width="10.28515625" style="6" customWidth="1"/>
    <col min="13836" max="14080" width="11.42578125" style="6"/>
    <col min="14081" max="14081" width="12.85546875" style="6" customWidth="1"/>
    <col min="14082" max="14082" width="11.85546875" style="6" customWidth="1"/>
    <col min="14083" max="14083" width="10.28515625" style="6" customWidth="1"/>
    <col min="14084" max="14084" width="0" style="6" hidden="1" customWidth="1"/>
    <col min="14085" max="14086" width="10.28515625" style="6" customWidth="1"/>
    <col min="14087" max="14087" width="0" style="6" hidden="1" customWidth="1"/>
    <col min="14088" max="14089" width="10.28515625" style="6" customWidth="1"/>
    <col min="14090" max="14090" width="0" style="6" hidden="1" customWidth="1"/>
    <col min="14091" max="14091" width="10.28515625" style="6" customWidth="1"/>
    <col min="14092" max="14336" width="11.42578125" style="6"/>
    <col min="14337" max="14337" width="12.85546875" style="6" customWidth="1"/>
    <col min="14338" max="14338" width="11.85546875" style="6" customWidth="1"/>
    <col min="14339" max="14339" width="10.28515625" style="6" customWidth="1"/>
    <col min="14340" max="14340" width="0" style="6" hidden="1" customWidth="1"/>
    <col min="14341" max="14342" width="10.28515625" style="6" customWidth="1"/>
    <col min="14343" max="14343" width="0" style="6" hidden="1" customWidth="1"/>
    <col min="14344" max="14345" width="10.28515625" style="6" customWidth="1"/>
    <col min="14346" max="14346" width="0" style="6" hidden="1" customWidth="1"/>
    <col min="14347" max="14347" width="10.28515625" style="6" customWidth="1"/>
    <col min="14348" max="14592" width="11.42578125" style="6"/>
    <col min="14593" max="14593" width="12.85546875" style="6" customWidth="1"/>
    <col min="14594" max="14594" width="11.85546875" style="6" customWidth="1"/>
    <col min="14595" max="14595" width="10.28515625" style="6" customWidth="1"/>
    <col min="14596" max="14596" width="0" style="6" hidden="1" customWidth="1"/>
    <col min="14597" max="14598" width="10.28515625" style="6" customWidth="1"/>
    <col min="14599" max="14599" width="0" style="6" hidden="1" customWidth="1"/>
    <col min="14600" max="14601" width="10.28515625" style="6" customWidth="1"/>
    <col min="14602" max="14602" width="0" style="6" hidden="1" customWidth="1"/>
    <col min="14603" max="14603" width="10.28515625" style="6" customWidth="1"/>
    <col min="14604" max="14848" width="11.42578125" style="6"/>
    <col min="14849" max="14849" width="12.85546875" style="6" customWidth="1"/>
    <col min="14850" max="14850" width="11.85546875" style="6" customWidth="1"/>
    <col min="14851" max="14851" width="10.28515625" style="6" customWidth="1"/>
    <col min="14852" max="14852" width="0" style="6" hidden="1" customWidth="1"/>
    <col min="14853" max="14854" width="10.28515625" style="6" customWidth="1"/>
    <col min="14855" max="14855" width="0" style="6" hidden="1" customWidth="1"/>
    <col min="14856" max="14857" width="10.28515625" style="6" customWidth="1"/>
    <col min="14858" max="14858" width="0" style="6" hidden="1" customWidth="1"/>
    <col min="14859" max="14859" width="10.28515625" style="6" customWidth="1"/>
    <col min="14860" max="15104" width="11.42578125" style="6"/>
    <col min="15105" max="15105" width="12.85546875" style="6" customWidth="1"/>
    <col min="15106" max="15106" width="11.85546875" style="6" customWidth="1"/>
    <col min="15107" max="15107" width="10.28515625" style="6" customWidth="1"/>
    <col min="15108" max="15108" width="0" style="6" hidden="1" customWidth="1"/>
    <col min="15109" max="15110" width="10.28515625" style="6" customWidth="1"/>
    <col min="15111" max="15111" width="0" style="6" hidden="1" customWidth="1"/>
    <col min="15112" max="15113" width="10.28515625" style="6" customWidth="1"/>
    <col min="15114" max="15114" width="0" style="6" hidden="1" customWidth="1"/>
    <col min="15115" max="15115" width="10.28515625" style="6" customWidth="1"/>
    <col min="15116" max="15360" width="11.42578125" style="6"/>
    <col min="15361" max="15361" width="12.85546875" style="6" customWidth="1"/>
    <col min="15362" max="15362" width="11.85546875" style="6" customWidth="1"/>
    <col min="15363" max="15363" width="10.28515625" style="6" customWidth="1"/>
    <col min="15364" max="15364" width="0" style="6" hidden="1" customWidth="1"/>
    <col min="15365" max="15366" width="10.28515625" style="6" customWidth="1"/>
    <col min="15367" max="15367" width="0" style="6" hidden="1" customWidth="1"/>
    <col min="15368" max="15369" width="10.28515625" style="6" customWidth="1"/>
    <col min="15370" max="15370" width="0" style="6" hidden="1" customWidth="1"/>
    <col min="15371" max="15371" width="10.28515625" style="6" customWidth="1"/>
    <col min="15372" max="15616" width="11.42578125" style="6"/>
    <col min="15617" max="15617" width="12.85546875" style="6" customWidth="1"/>
    <col min="15618" max="15618" width="11.85546875" style="6" customWidth="1"/>
    <col min="15619" max="15619" width="10.28515625" style="6" customWidth="1"/>
    <col min="15620" max="15620" width="0" style="6" hidden="1" customWidth="1"/>
    <col min="15621" max="15622" width="10.28515625" style="6" customWidth="1"/>
    <col min="15623" max="15623" width="0" style="6" hidden="1" customWidth="1"/>
    <col min="15624" max="15625" width="10.28515625" style="6" customWidth="1"/>
    <col min="15626" max="15626" width="0" style="6" hidden="1" customWidth="1"/>
    <col min="15627" max="15627" width="10.28515625" style="6" customWidth="1"/>
    <col min="15628" max="15872" width="11.42578125" style="6"/>
    <col min="15873" max="15873" width="12.85546875" style="6" customWidth="1"/>
    <col min="15874" max="15874" width="11.85546875" style="6" customWidth="1"/>
    <col min="15875" max="15875" width="10.28515625" style="6" customWidth="1"/>
    <col min="15876" max="15876" width="0" style="6" hidden="1" customWidth="1"/>
    <col min="15877" max="15878" width="10.28515625" style="6" customWidth="1"/>
    <col min="15879" max="15879" width="0" style="6" hidden="1" customWidth="1"/>
    <col min="15880" max="15881" width="10.28515625" style="6" customWidth="1"/>
    <col min="15882" max="15882" width="0" style="6" hidden="1" customWidth="1"/>
    <col min="15883" max="15883" width="10.28515625" style="6" customWidth="1"/>
    <col min="15884" max="16128" width="11.42578125" style="6"/>
    <col min="16129" max="16129" width="12.85546875" style="6" customWidth="1"/>
    <col min="16130" max="16130" width="11.85546875" style="6" customWidth="1"/>
    <col min="16131" max="16131" width="10.28515625" style="6" customWidth="1"/>
    <col min="16132" max="16132" width="0" style="6" hidden="1" customWidth="1"/>
    <col min="16133" max="16134" width="10.28515625" style="6" customWidth="1"/>
    <col min="16135" max="16135" width="0" style="6" hidden="1" customWidth="1"/>
    <col min="16136" max="16137" width="10.28515625" style="6" customWidth="1"/>
    <col min="16138" max="16138" width="0" style="6" hidden="1" customWidth="1"/>
    <col min="16139" max="16139" width="10.28515625" style="6" customWidth="1"/>
    <col min="16140" max="16384" width="11.42578125" style="6"/>
  </cols>
  <sheetData>
    <row r="1" spans="1:11" s="2" customFormat="1" ht="21.95" customHeight="1">
      <c r="A1" s="264" t="str">
        <f>CONCATENATE(Inhalt_K7!B41,"   ",Inhalt_K7!C41)</f>
        <v>713   Entwicklung der Unterbringungen nach dem PsychKG 1980 - 2024</v>
      </c>
      <c r="B1" s="263"/>
      <c r="C1" s="263"/>
      <c r="D1" s="263"/>
      <c r="E1" s="263"/>
      <c r="F1" s="263"/>
      <c r="G1" s="263"/>
      <c r="H1" s="263"/>
      <c r="I1" s="263"/>
      <c r="J1" s="263"/>
      <c r="K1" s="263"/>
    </row>
    <row r="2" spans="1:11" ht="6" customHeight="1">
      <c r="A2" s="302"/>
      <c r="B2" s="302"/>
      <c r="C2" s="302"/>
      <c r="D2" s="302"/>
      <c r="E2" s="302"/>
      <c r="F2" s="302"/>
      <c r="G2" s="302"/>
      <c r="H2" s="302"/>
      <c r="I2" s="302"/>
      <c r="J2" s="302"/>
      <c r="K2" s="302"/>
    </row>
    <row r="3" spans="1:11" s="28" customFormat="1" ht="18" customHeight="1">
      <c r="A3" s="656" t="s">
        <v>313</v>
      </c>
      <c r="B3" s="659" t="s">
        <v>67</v>
      </c>
      <c r="C3" s="303" t="s">
        <v>39</v>
      </c>
      <c r="D3" s="304"/>
      <c r="E3" s="304"/>
      <c r="F3" s="304"/>
      <c r="G3" s="304"/>
      <c r="H3" s="304"/>
      <c r="I3" s="304"/>
      <c r="J3" s="304"/>
      <c r="K3" s="304"/>
    </row>
    <row r="4" spans="1:11" s="28" customFormat="1" ht="18" customHeight="1">
      <c r="A4" s="657"/>
      <c r="B4" s="660"/>
      <c r="C4" s="305" t="s">
        <v>314</v>
      </c>
      <c r="D4" s="306"/>
      <c r="E4" s="306"/>
      <c r="F4" s="305" t="s">
        <v>315</v>
      </c>
      <c r="G4" s="306"/>
      <c r="H4" s="306"/>
      <c r="I4" s="305" t="s">
        <v>316</v>
      </c>
      <c r="J4" s="306"/>
      <c r="K4" s="306"/>
    </row>
    <row r="5" spans="1:11" s="29" customFormat="1" ht="31.5" customHeight="1">
      <c r="A5" s="658"/>
      <c r="B5" s="661"/>
      <c r="C5" s="307" t="s">
        <v>67</v>
      </c>
      <c r="D5" s="307" t="s">
        <v>317</v>
      </c>
      <c r="E5" s="310" t="s">
        <v>477</v>
      </c>
      <c r="F5" s="307" t="s">
        <v>67</v>
      </c>
      <c r="G5" s="307" t="s">
        <v>317</v>
      </c>
      <c r="H5" s="310" t="s">
        <v>477</v>
      </c>
      <c r="I5" s="307" t="s">
        <v>67</v>
      </c>
      <c r="J5" s="307" t="s">
        <v>317</v>
      </c>
      <c r="K5" s="310" t="s">
        <v>477</v>
      </c>
    </row>
    <row r="6" spans="1:11" s="30" customFormat="1" ht="17.25" customHeight="1">
      <c r="A6" s="308">
        <v>1980</v>
      </c>
      <c r="B6" s="559">
        <v>224</v>
      </c>
      <c r="C6" s="560">
        <v>67</v>
      </c>
      <c r="D6" s="374" t="s">
        <v>318</v>
      </c>
      <c r="E6" s="374" t="s">
        <v>318</v>
      </c>
      <c r="F6" s="559">
        <v>149</v>
      </c>
      <c r="G6" s="374" t="s">
        <v>318</v>
      </c>
      <c r="H6" s="374" t="s">
        <v>318</v>
      </c>
      <c r="I6" s="559">
        <v>8</v>
      </c>
      <c r="J6" s="374" t="s">
        <v>320</v>
      </c>
      <c r="K6" s="374" t="s">
        <v>320</v>
      </c>
    </row>
    <row r="7" spans="1:11" s="30" customFormat="1" ht="11.25" hidden="1" customHeight="1" outlineLevel="1">
      <c r="A7" s="308">
        <v>1981</v>
      </c>
      <c r="B7" s="559">
        <v>153</v>
      </c>
      <c r="C7" s="560">
        <v>45</v>
      </c>
      <c r="D7" s="374" t="s">
        <v>318</v>
      </c>
      <c r="E7" s="374" t="s">
        <v>318</v>
      </c>
      <c r="F7" s="559">
        <v>101</v>
      </c>
      <c r="G7" s="374" t="s">
        <v>318</v>
      </c>
      <c r="H7" s="374" t="s">
        <v>318</v>
      </c>
      <c r="I7" s="559">
        <v>7</v>
      </c>
      <c r="J7" s="374" t="s">
        <v>320</v>
      </c>
      <c r="K7" s="374" t="s">
        <v>318</v>
      </c>
    </row>
    <row r="8" spans="1:11" s="30" customFormat="1" ht="12.75" hidden="1" outlineLevel="1">
      <c r="A8" s="308">
        <v>1982</v>
      </c>
      <c r="B8" s="559">
        <v>144</v>
      </c>
      <c r="C8" s="560">
        <v>37</v>
      </c>
      <c r="D8" s="374" t="s">
        <v>318</v>
      </c>
      <c r="E8" s="374" t="s">
        <v>318</v>
      </c>
      <c r="F8" s="559">
        <v>102</v>
      </c>
      <c r="G8" s="374" t="s">
        <v>318</v>
      </c>
      <c r="H8" s="374" t="s">
        <v>318</v>
      </c>
      <c r="I8" s="559">
        <v>5</v>
      </c>
      <c r="J8" s="374" t="s">
        <v>320</v>
      </c>
      <c r="K8" s="374" t="s">
        <v>318</v>
      </c>
    </row>
    <row r="9" spans="1:11" s="30" customFormat="1" ht="12.75" hidden="1" outlineLevel="1">
      <c r="A9" s="308">
        <v>1983</v>
      </c>
      <c r="B9" s="559">
        <v>119</v>
      </c>
      <c r="C9" s="560">
        <v>27</v>
      </c>
      <c r="D9" s="374" t="s">
        <v>318</v>
      </c>
      <c r="E9" s="374" t="s">
        <v>318</v>
      </c>
      <c r="F9" s="559">
        <v>90</v>
      </c>
      <c r="G9" s="374" t="s">
        <v>318</v>
      </c>
      <c r="H9" s="374" t="s">
        <v>318</v>
      </c>
      <c r="I9" s="559">
        <v>2</v>
      </c>
      <c r="J9" s="374" t="s">
        <v>320</v>
      </c>
      <c r="K9" s="374" t="s">
        <v>318</v>
      </c>
    </row>
    <row r="10" spans="1:11" s="30" customFormat="1" ht="12.75" hidden="1" outlineLevel="1">
      <c r="A10" s="308">
        <v>1984</v>
      </c>
      <c r="B10" s="559">
        <v>158</v>
      </c>
      <c r="C10" s="560">
        <v>16</v>
      </c>
      <c r="D10" s="374" t="s">
        <v>318</v>
      </c>
      <c r="E10" s="374" t="s">
        <v>318</v>
      </c>
      <c r="F10" s="559">
        <v>142</v>
      </c>
      <c r="G10" s="374" t="s">
        <v>318</v>
      </c>
      <c r="H10" s="374" t="s">
        <v>318</v>
      </c>
      <c r="I10" s="559">
        <v>0</v>
      </c>
      <c r="J10" s="374" t="s">
        <v>320</v>
      </c>
      <c r="K10" s="374" t="s">
        <v>318</v>
      </c>
    </row>
    <row r="11" spans="1:11" s="30" customFormat="1" ht="17.25" hidden="1" customHeight="1" outlineLevel="2" collapsed="1">
      <c r="A11" s="308">
        <v>1985</v>
      </c>
      <c r="B11" s="559">
        <v>157</v>
      </c>
      <c r="C11" s="560">
        <v>55</v>
      </c>
      <c r="D11" s="374" t="s">
        <v>318</v>
      </c>
      <c r="E11" s="374" t="s">
        <v>318</v>
      </c>
      <c r="F11" s="559">
        <v>101</v>
      </c>
      <c r="G11" s="374" t="s">
        <v>318</v>
      </c>
      <c r="H11" s="374" t="s">
        <v>318</v>
      </c>
      <c r="I11" s="374" t="s">
        <v>320</v>
      </c>
      <c r="J11" s="374" t="s">
        <v>320</v>
      </c>
      <c r="K11" s="374" t="s">
        <v>320</v>
      </c>
    </row>
    <row r="12" spans="1:11" s="30" customFormat="1" ht="12.75" hidden="1" outlineLevel="1">
      <c r="A12" s="308">
        <v>1986</v>
      </c>
      <c r="B12" s="559">
        <v>236</v>
      </c>
      <c r="C12" s="560">
        <v>55</v>
      </c>
      <c r="D12" s="374" t="s">
        <v>318</v>
      </c>
      <c r="E12" s="374" t="s">
        <v>318</v>
      </c>
      <c r="F12" s="559">
        <v>178</v>
      </c>
      <c r="G12" s="374" t="s">
        <v>318</v>
      </c>
      <c r="H12" s="374" t="s">
        <v>318</v>
      </c>
      <c r="I12" s="559">
        <v>3</v>
      </c>
      <c r="J12" s="374" t="s">
        <v>320</v>
      </c>
      <c r="K12" s="374" t="s">
        <v>318</v>
      </c>
    </row>
    <row r="13" spans="1:11" s="30" customFormat="1" ht="12.75" hidden="1" outlineLevel="1">
      <c r="A13" s="308">
        <v>1987</v>
      </c>
      <c r="B13" s="559">
        <v>290</v>
      </c>
      <c r="C13" s="560">
        <v>135</v>
      </c>
      <c r="D13" s="374" t="s">
        <v>318</v>
      </c>
      <c r="E13" s="374" t="s">
        <v>318</v>
      </c>
      <c r="F13" s="559">
        <v>153</v>
      </c>
      <c r="G13" s="374" t="s">
        <v>318</v>
      </c>
      <c r="H13" s="374" t="s">
        <v>318</v>
      </c>
      <c r="I13" s="374" t="s">
        <v>320</v>
      </c>
      <c r="J13" s="374" t="s">
        <v>320</v>
      </c>
      <c r="K13" s="374" t="s">
        <v>318</v>
      </c>
    </row>
    <row r="14" spans="1:11" s="30" customFormat="1" ht="12.75" hidden="1" outlineLevel="1">
      <c r="A14" s="308">
        <v>1988</v>
      </c>
      <c r="B14" s="559">
        <v>318</v>
      </c>
      <c r="C14" s="560">
        <v>104</v>
      </c>
      <c r="D14" s="374" t="s">
        <v>318</v>
      </c>
      <c r="E14" s="374" t="s">
        <v>318</v>
      </c>
      <c r="F14" s="559">
        <v>200</v>
      </c>
      <c r="G14" s="374" t="s">
        <v>318</v>
      </c>
      <c r="H14" s="374" t="s">
        <v>318</v>
      </c>
      <c r="I14" s="559">
        <v>14</v>
      </c>
      <c r="J14" s="374" t="s">
        <v>320</v>
      </c>
      <c r="K14" s="374" t="s">
        <v>318</v>
      </c>
    </row>
    <row r="15" spans="1:11" s="30" customFormat="1" ht="12.75" hidden="1" outlineLevel="1">
      <c r="A15" s="308">
        <v>1989</v>
      </c>
      <c r="B15" s="559">
        <v>336</v>
      </c>
      <c r="C15" s="560">
        <v>104</v>
      </c>
      <c r="D15" s="374" t="s">
        <v>318</v>
      </c>
      <c r="E15" s="374" t="s">
        <v>318</v>
      </c>
      <c r="F15" s="559">
        <v>229</v>
      </c>
      <c r="G15" s="374" t="s">
        <v>318</v>
      </c>
      <c r="H15" s="374" t="s">
        <v>318</v>
      </c>
      <c r="I15" s="559">
        <v>3</v>
      </c>
      <c r="J15" s="374" t="s">
        <v>320</v>
      </c>
      <c r="K15" s="374" t="s">
        <v>318</v>
      </c>
    </row>
    <row r="16" spans="1:11" s="30" customFormat="1" ht="17.25" customHeight="1" collapsed="1">
      <c r="A16" s="308">
        <v>1990</v>
      </c>
      <c r="B16" s="559">
        <v>368</v>
      </c>
      <c r="C16" s="560">
        <v>115</v>
      </c>
      <c r="D16" s="374" t="s">
        <v>318</v>
      </c>
      <c r="E16" s="374" t="s">
        <v>318</v>
      </c>
      <c r="F16" s="559">
        <v>245</v>
      </c>
      <c r="G16" s="374" t="s">
        <v>318</v>
      </c>
      <c r="H16" s="374" t="s">
        <v>318</v>
      </c>
      <c r="I16" s="559">
        <v>8</v>
      </c>
      <c r="J16" s="374" t="s">
        <v>320</v>
      </c>
      <c r="K16" s="374" t="s">
        <v>320</v>
      </c>
    </row>
    <row r="17" spans="1:11" s="30" customFormat="1" ht="12.75" hidden="1" outlineLevel="1">
      <c r="A17" s="308">
        <v>1991</v>
      </c>
      <c r="B17" s="559">
        <v>375</v>
      </c>
      <c r="C17" s="560">
        <v>118</v>
      </c>
      <c r="D17" s="374" t="s">
        <v>318</v>
      </c>
      <c r="E17" s="374" t="s">
        <v>318</v>
      </c>
      <c r="F17" s="559">
        <v>243</v>
      </c>
      <c r="G17" s="374" t="s">
        <v>318</v>
      </c>
      <c r="H17" s="374" t="s">
        <v>318</v>
      </c>
      <c r="I17" s="559">
        <v>14</v>
      </c>
      <c r="J17" s="374" t="s">
        <v>320</v>
      </c>
      <c r="K17" s="374" t="s">
        <v>318</v>
      </c>
    </row>
    <row r="18" spans="1:11" s="30" customFormat="1" ht="12.75" hidden="1" outlineLevel="1">
      <c r="A18" s="308">
        <v>1992</v>
      </c>
      <c r="B18" s="559">
        <v>349</v>
      </c>
      <c r="C18" s="560">
        <v>80</v>
      </c>
      <c r="D18" s="374" t="s">
        <v>318</v>
      </c>
      <c r="E18" s="374" t="s">
        <v>318</v>
      </c>
      <c r="F18" s="559">
        <v>260</v>
      </c>
      <c r="G18" s="374" t="s">
        <v>318</v>
      </c>
      <c r="H18" s="374" t="s">
        <v>318</v>
      </c>
      <c r="I18" s="559">
        <v>9</v>
      </c>
      <c r="J18" s="374" t="s">
        <v>320</v>
      </c>
      <c r="K18" s="374" t="s">
        <v>318</v>
      </c>
    </row>
    <row r="19" spans="1:11" s="30" customFormat="1" ht="12.75" hidden="1" outlineLevel="1">
      <c r="A19" s="308">
        <v>1993</v>
      </c>
      <c r="B19" s="559">
        <v>320</v>
      </c>
      <c r="C19" s="560">
        <v>64</v>
      </c>
      <c r="D19" s="374" t="s">
        <v>318</v>
      </c>
      <c r="E19" s="374" t="s">
        <v>318</v>
      </c>
      <c r="F19" s="559">
        <v>244</v>
      </c>
      <c r="G19" s="374" t="s">
        <v>318</v>
      </c>
      <c r="H19" s="374" t="s">
        <v>318</v>
      </c>
      <c r="I19" s="559">
        <v>12</v>
      </c>
      <c r="J19" s="374" t="s">
        <v>320</v>
      </c>
      <c r="K19" s="374" t="s">
        <v>318</v>
      </c>
    </row>
    <row r="20" spans="1:11" s="30" customFormat="1" ht="12.75" hidden="1" outlineLevel="1">
      <c r="A20" s="308">
        <v>1994</v>
      </c>
      <c r="B20" s="559">
        <v>360</v>
      </c>
      <c r="C20" s="560">
        <v>96</v>
      </c>
      <c r="D20" s="374" t="s">
        <v>318</v>
      </c>
      <c r="E20" s="374" t="s">
        <v>318</v>
      </c>
      <c r="F20" s="559">
        <v>253</v>
      </c>
      <c r="G20" s="374" t="s">
        <v>318</v>
      </c>
      <c r="H20" s="374" t="s">
        <v>318</v>
      </c>
      <c r="I20" s="559">
        <v>11</v>
      </c>
      <c r="J20" s="374" t="s">
        <v>320</v>
      </c>
      <c r="K20" s="374" t="s">
        <v>318</v>
      </c>
    </row>
    <row r="21" spans="1:11" s="30" customFormat="1" ht="17.25" hidden="1" customHeight="1" outlineLevel="2" collapsed="1">
      <c r="A21" s="308">
        <v>1995</v>
      </c>
      <c r="B21" s="559">
        <v>410</v>
      </c>
      <c r="C21" s="560">
        <v>109</v>
      </c>
      <c r="D21" s="374" t="s">
        <v>318</v>
      </c>
      <c r="E21" s="374" t="s">
        <v>318</v>
      </c>
      <c r="F21" s="559">
        <v>288</v>
      </c>
      <c r="G21" s="374" t="s">
        <v>318</v>
      </c>
      <c r="H21" s="374" t="s">
        <v>318</v>
      </c>
      <c r="I21" s="559">
        <v>13</v>
      </c>
      <c r="J21" s="374" t="s">
        <v>320</v>
      </c>
      <c r="K21" s="374" t="s">
        <v>320</v>
      </c>
    </row>
    <row r="22" spans="1:11" s="30" customFormat="1" ht="12.75" hidden="1" outlineLevel="1">
      <c r="A22" s="308">
        <v>1996</v>
      </c>
      <c r="B22" s="559">
        <v>438</v>
      </c>
      <c r="C22" s="560">
        <v>127</v>
      </c>
      <c r="D22" s="374" t="s">
        <v>318</v>
      </c>
      <c r="E22" s="374" t="s">
        <v>318</v>
      </c>
      <c r="F22" s="559">
        <v>290</v>
      </c>
      <c r="G22" s="374" t="s">
        <v>318</v>
      </c>
      <c r="H22" s="374" t="s">
        <v>318</v>
      </c>
      <c r="I22" s="559">
        <v>21</v>
      </c>
      <c r="J22" s="374" t="s">
        <v>320</v>
      </c>
      <c r="K22" s="374" t="s">
        <v>318</v>
      </c>
    </row>
    <row r="23" spans="1:11" s="30" customFormat="1" ht="12.75" hidden="1" outlineLevel="1">
      <c r="A23" s="308">
        <v>1997</v>
      </c>
      <c r="B23" s="559">
        <v>466</v>
      </c>
      <c r="C23" s="560">
        <f>103+38</f>
        <v>141</v>
      </c>
      <c r="D23" s="560">
        <f t="shared" ref="D23:D42" si="0">C23-E23</f>
        <v>103</v>
      </c>
      <c r="E23" s="374">
        <v>38</v>
      </c>
      <c r="F23" s="559">
        <f>152+160</f>
        <v>312</v>
      </c>
      <c r="G23" s="559">
        <f t="shared" ref="G23:G42" si="1">F23-H23</f>
        <v>152</v>
      </c>
      <c r="H23" s="374">
        <v>160</v>
      </c>
      <c r="I23" s="559">
        <f>10+3</f>
        <v>13</v>
      </c>
      <c r="J23" s="559">
        <f t="shared" ref="J23:J42" si="2">I23-K23</f>
        <v>10</v>
      </c>
      <c r="K23" s="374">
        <v>3</v>
      </c>
    </row>
    <row r="24" spans="1:11" s="30" customFormat="1" ht="12.75" hidden="1" outlineLevel="1">
      <c r="A24" s="308">
        <v>1998</v>
      </c>
      <c r="B24" s="559">
        <v>488</v>
      </c>
      <c r="C24" s="560">
        <v>138</v>
      </c>
      <c r="D24" s="560">
        <f t="shared" si="0"/>
        <v>98</v>
      </c>
      <c r="E24" s="374">
        <v>40</v>
      </c>
      <c r="F24" s="559">
        <v>317</v>
      </c>
      <c r="G24" s="559">
        <f t="shared" si="1"/>
        <v>169</v>
      </c>
      <c r="H24" s="374">
        <v>148</v>
      </c>
      <c r="I24" s="559">
        <v>33</v>
      </c>
      <c r="J24" s="559">
        <f t="shared" si="2"/>
        <v>24</v>
      </c>
      <c r="K24" s="374">
        <v>9</v>
      </c>
    </row>
    <row r="25" spans="1:11" s="30" customFormat="1" ht="12.75" hidden="1" outlineLevel="1">
      <c r="A25" s="308">
        <v>1999</v>
      </c>
      <c r="B25" s="559">
        <v>456</v>
      </c>
      <c r="C25" s="560">
        <v>165</v>
      </c>
      <c r="D25" s="560">
        <f t="shared" si="0"/>
        <v>123</v>
      </c>
      <c r="E25" s="374">
        <v>42</v>
      </c>
      <c r="F25" s="559">
        <v>265</v>
      </c>
      <c r="G25" s="559">
        <f t="shared" si="1"/>
        <v>130</v>
      </c>
      <c r="H25" s="374">
        <v>135</v>
      </c>
      <c r="I25" s="559">
        <v>26</v>
      </c>
      <c r="J25" s="559">
        <f t="shared" si="2"/>
        <v>15</v>
      </c>
      <c r="K25" s="374">
        <v>11</v>
      </c>
    </row>
    <row r="26" spans="1:11" s="30" customFormat="1" ht="17.25" customHeight="1" collapsed="1">
      <c r="A26" s="308">
        <v>2000</v>
      </c>
      <c r="B26" s="559">
        <v>460</v>
      </c>
      <c r="C26" s="560">
        <v>141</v>
      </c>
      <c r="D26" s="560">
        <f t="shared" si="0"/>
        <v>98</v>
      </c>
      <c r="E26" s="374">
        <v>43</v>
      </c>
      <c r="F26" s="559">
        <v>294</v>
      </c>
      <c r="G26" s="559">
        <f t="shared" si="1"/>
        <v>153</v>
      </c>
      <c r="H26" s="374">
        <v>141</v>
      </c>
      <c r="I26" s="559">
        <v>25</v>
      </c>
      <c r="J26" s="559">
        <f t="shared" si="2"/>
        <v>18</v>
      </c>
      <c r="K26" s="374">
        <v>7</v>
      </c>
    </row>
    <row r="27" spans="1:11" s="30" customFormat="1" ht="12.75" hidden="1" outlineLevel="1">
      <c r="A27" s="308">
        <v>2001</v>
      </c>
      <c r="B27" s="559">
        <v>468</v>
      </c>
      <c r="C27" s="560">
        <v>161</v>
      </c>
      <c r="D27" s="560">
        <f t="shared" si="0"/>
        <v>113</v>
      </c>
      <c r="E27" s="374">
        <v>48</v>
      </c>
      <c r="F27" s="559">
        <v>276</v>
      </c>
      <c r="G27" s="559">
        <f t="shared" si="1"/>
        <v>137</v>
      </c>
      <c r="H27" s="374">
        <v>139</v>
      </c>
      <c r="I27" s="559">
        <v>31</v>
      </c>
      <c r="J27" s="559">
        <f t="shared" si="2"/>
        <v>24</v>
      </c>
      <c r="K27" s="374">
        <v>7</v>
      </c>
    </row>
    <row r="28" spans="1:11" s="30" customFormat="1" ht="12.75" hidden="1" outlineLevel="1">
      <c r="A28" s="308">
        <v>2002</v>
      </c>
      <c r="B28" s="559">
        <v>521</v>
      </c>
      <c r="C28" s="560">
        <v>166</v>
      </c>
      <c r="D28" s="560">
        <f t="shared" si="0"/>
        <v>101</v>
      </c>
      <c r="E28" s="374">
        <v>65</v>
      </c>
      <c r="F28" s="559">
        <v>319</v>
      </c>
      <c r="G28" s="559">
        <f t="shared" si="1"/>
        <v>172</v>
      </c>
      <c r="H28" s="374">
        <v>147</v>
      </c>
      <c r="I28" s="559">
        <v>36</v>
      </c>
      <c r="J28" s="559">
        <f t="shared" si="2"/>
        <v>33</v>
      </c>
      <c r="K28" s="374">
        <v>3</v>
      </c>
    </row>
    <row r="29" spans="1:11" s="30" customFormat="1" ht="12.75" hidden="1" outlineLevel="1">
      <c r="A29" s="308">
        <v>2003</v>
      </c>
      <c r="B29" s="559">
        <v>485</v>
      </c>
      <c r="C29" s="560">
        <v>149</v>
      </c>
      <c r="D29" s="560">
        <f t="shared" si="0"/>
        <v>106</v>
      </c>
      <c r="E29" s="374">
        <v>43</v>
      </c>
      <c r="F29" s="559">
        <v>301</v>
      </c>
      <c r="G29" s="559">
        <f t="shared" si="1"/>
        <v>170</v>
      </c>
      <c r="H29" s="374">
        <v>131</v>
      </c>
      <c r="I29" s="559">
        <v>35</v>
      </c>
      <c r="J29" s="559">
        <f t="shared" si="2"/>
        <v>28</v>
      </c>
      <c r="K29" s="374">
        <v>7</v>
      </c>
    </row>
    <row r="30" spans="1:11" s="30" customFormat="1" ht="12.75" hidden="1" outlineLevel="1">
      <c r="A30" s="308">
        <v>2004</v>
      </c>
      <c r="B30" s="559">
        <v>481</v>
      </c>
      <c r="C30" s="560">
        <v>139</v>
      </c>
      <c r="D30" s="560">
        <f t="shared" si="0"/>
        <v>105</v>
      </c>
      <c r="E30" s="374">
        <v>34</v>
      </c>
      <c r="F30" s="559">
        <v>313</v>
      </c>
      <c r="G30" s="559">
        <f t="shared" si="1"/>
        <v>145</v>
      </c>
      <c r="H30" s="374">
        <v>168</v>
      </c>
      <c r="I30" s="559">
        <v>29</v>
      </c>
      <c r="J30" s="559">
        <f t="shared" si="2"/>
        <v>26</v>
      </c>
      <c r="K30" s="374">
        <v>3</v>
      </c>
    </row>
    <row r="31" spans="1:11" s="30" customFormat="1" ht="17.25" hidden="1" customHeight="1" outlineLevel="2" collapsed="1">
      <c r="A31" s="308">
        <v>2005</v>
      </c>
      <c r="B31" s="559">
        <v>481</v>
      </c>
      <c r="C31" s="560">
        <v>139</v>
      </c>
      <c r="D31" s="560">
        <f t="shared" si="0"/>
        <v>105</v>
      </c>
      <c r="E31" s="374">
        <v>34</v>
      </c>
      <c r="F31" s="559">
        <v>313</v>
      </c>
      <c r="G31" s="559">
        <f t="shared" si="1"/>
        <v>145</v>
      </c>
      <c r="H31" s="374">
        <v>168</v>
      </c>
      <c r="I31" s="559">
        <v>29</v>
      </c>
      <c r="J31" s="374" t="s">
        <v>320</v>
      </c>
      <c r="K31" s="374" t="s">
        <v>320</v>
      </c>
    </row>
    <row r="32" spans="1:11" s="30" customFormat="1" ht="12.75" hidden="1" outlineLevel="1">
      <c r="A32" s="308">
        <v>2006</v>
      </c>
      <c r="B32" s="559">
        <v>520</v>
      </c>
      <c r="C32" s="560">
        <v>168</v>
      </c>
      <c r="D32" s="560">
        <f t="shared" si="0"/>
        <v>127</v>
      </c>
      <c r="E32" s="374">
        <v>41</v>
      </c>
      <c r="F32" s="559">
        <v>325</v>
      </c>
      <c r="G32" s="559">
        <f t="shared" si="1"/>
        <v>174</v>
      </c>
      <c r="H32" s="374">
        <v>151</v>
      </c>
      <c r="I32" s="559">
        <v>27</v>
      </c>
      <c r="J32" s="559">
        <f t="shared" si="2"/>
        <v>24</v>
      </c>
      <c r="K32" s="374">
        <v>3</v>
      </c>
    </row>
    <row r="33" spans="1:11" s="30" customFormat="1" ht="12.75" hidden="1" outlineLevel="1">
      <c r="A33" s="308">
        <v>2007</v>
      </c>
      <c r="B33" s="559">
        <v>536</v>
      </c>
      <c r="C33" s="560">
        <v>162</v>
      </c>
      <c r="D33" s="560">
        <f t="shared" si="0"/>
        <v>118</v>
      </c>
      <c r="E33" s="374">
        <v>44</v>
      </c>
      <c r="F33" s="559">
        <v>340</v>
      </c>
      <c r="G33" s="559">
        <f t="shared" si="1"/>
        <v>181</v>
      </c>
      <c r="H33" s="374">
        <v>159</v>
      </c>
      <c r="I33" s="559">
        <v>34</v>
      </c>
      <c r="J33" s="559">
        <f t="shared" si="2"/>
        <v>27</v>
      </c>
      <c r="K33" s="374">
        <v>7</v>
      </c>
    </row>
    <row r="34" spans="1:11" s="30" customFormat="1" ht="12.75" hidden="1" outlineLevel="1">
      <c r="A34" s="308">
        <v>2008</v>
      </c>
      <c r="B34" s="559">
        <v>650</v>
      </c>
      <c r="C34" s="560">
        <v>187</v>
      </c>
      <c r="D34" s="560">
        <f t="shared" si="0"/>
        <v>141</v>
      </c>
      <c r="E34" s="374">
        <v>46</v>
      </c>
      <c r="F34" s="559">
        <v>430</v>
      </c>
      <c r="G34" s="559">
        <f t="shared" si="1"/>
        <v>229</v>
      </c>
      <c r="H34" s="374">
        <v>201</v>
      </c>
      <c r="I34" s="559">
        <v>33</v>
      </c>
      <c r="J34" s="559">
        <f t="shared" si="2"/>
        <v>24</v>
      </c>
      <c r="K34" s="374">
        <v>9</v>
      </c>
    </row>
    <row r="35" spans="1:11" s="30" customFormat="1" ht="12.75" hidden="1" outlineLevel="1">
      <c r="A35" s="308">
        <v>2009</v>
      </c>
      <c r="B35" s="559">
        <v>676</v>
      </c>
      <c r="C35" s="560">
        <v>184</v>
      </c>
      <c r="D35" s="560">
        <f t="shared" si="0"/>
        <v>140</v>
      </c>
      <c r="E35" s="374">
        <v>44</v>
      </c>
      <c r="F35" s="559">
        <v>459</v>
      </c>
      <c r="G35" s="559">
        <f t="shared" si="1"/>
        <v>243</v>
      </c>
      <c r="H35" s="374">
        <v>216</v>
      </c>
      <c r="I35" s="559">
        <v>33</v>
      </c>
      <c r="J35" s="559">
        <f t="shared" si="2"/>
        <v>25</v>
      </c>
      <c r="K35" s="374">
        <v>8</v>
      </c>
    </row>
    <row r="36" spans="1:11" s="30" customFormat="1" ht="17.25" customHeight="1" collapsed="1">
      <c r="A36" s="308">
        <v>2010</v>
      </c>
      <c r="B36" s="559">
        <v>731</v>
      </c>
      <c r="C36" s="560">
        <v>200</v>
      </c>
      <c r="D36" s="560">
        <f t="shared" si="0"/>
        <v>149</v>
      </c>
      <c r="E36" s="374">
        <v>51</v>
      </c>
      <c r="F36" s="559">
        <v>504</v>
      </c>
      <c r="G36" s="559">
        <f t="shared" si="1"/>
        <v>264</v>
      </c>
      <c r="H36" s="374">
        <v>240</v>
      </c>
      <c r="I36" s="559">
        <v>27</v>
      </c>
      <c r="J36" s="559">
        <f t="shared" si="2"/>
        <v>22</v>
      </c>
      <c r="K36" s="374">
        <v>5</v>
      </c>
    </row>
    <row r="37" spans="1:11" s="30" customFormat="1" ht="12.75" hidden="1" outlineLevel="1">
      <c r="A37" s="308">
        <v>2011</v>
      </c>
      <c r="B37" s="559">
        <v>728</v>
      </c>
      <c r="C37" s="560">
        <v>208</v>
      </c>
      <c r="D37" s="560">
        <f t="shared" si="0"/>
        <v>155</v>
      </c>
      <c r="E37" s="374">
        <v>53</v>
      </c>
      <c r="F37" s="559">
        <v>498</v>
      </c>
      <c r="G37" s="559">
        <f t="shared" si="1"/>
        <v>274</v>
      </c>
      <c r="H37" s="374">
        <v>224</v>
      </c>
      <c r="I37" s="559">
        <v>22</v>
      </c>
      <c r="J37" s="559">
        <f t="shared" si="2"/>
        <v>18</v>
      </c>
      <c r="K37" s="374">
        <v>4</v>
      </c>
    </row>
    <row r="38" spans="1:11" s="30" customFormat="1" ht="12.75" hidden="1" outlineLevel="1">
      <c r="A38" s="308">
        <v>2012</v>
      </c>
      <c r="B38" s="559">
        <v>945</v>
      </c>
      <c r="C38" s="560">
        <v>213</v>
      </c>
      <c r="D38" s="560">
        <f t="shared" si="0"/>
        <v>180</v>
      </c>
      <c r="E38" s="374">
        <v>33</v>
      </c>
      <c r="F38" s="559">
        <v>710</v>
      </c>
      <c r="G38" s="559">
        <f t="shared" si="1"/>
        <v>395</v>
      </c>
      <c r="H38" s="374">
        <v>315</v>
      </c>
      <c r="I38" s="559">
        <v>22</v>
      </c>
      <c r="J38" s="559">
        <f t="shared" si="2"/>
        <v>15</v>
      </c>
      <c r="K38" s="374">
        <v>7</v>
      </c>
    </row>
    <row r="39" spans="1:11" s="30" customFormat="1" ht="12.75" hidden="1" outlineLevel="1">
      <c r="A39" s="308">
        <v>2013</v>
      </c>
      <c r="B39" s="559">
        <v>797</v>
      </c>
      <c r="C39" s="560">
        <v>162</v>
      </c>
      <c r="D39" s="560">
        <f t="shared" si="0"/>
        <v>132</v>
      </c>
      <c r="E39" s="374">
        <v>30</v>
      </c>
      <c r="F39" s="559">
        <v>599</v>
      </c>
      <c r="G39" s="559">
        <f t="shared" si="1"/>
        <v>312</v>
      </c>
      <c r="H39" s="374">
        <v>287</v>
      </c>
      <c r="I39" s="559">
        <v>36</v>
      </c>
      <c r="J39" s="559">
        <f t="shared" si="2"/>
        <v>27</v>
      </c>
      <c r="K39" s="374">
        <v>9</v>
      </c>
    </row>
    <row r="40" spans="1:11" s="30" customFormat="1" ht="12.75" hidden="1" outlineLevel="1">
      <c r="A40" s="308">
        <v>2014</v>
      </c>
      <c r="B40" s="559">
        <v>858</v>
      </c>
      <c r="C40" s="560">
        <v>165</v>
      </c>
      <c r="D40" s="560">
        <f t="shared" si="0"/>
        <v>134</v>
      </c>
      <c r="E40" s="374">
        <v>31</v>
      </c>
      <c r="F40" s="559">
        <v>646</v>
      </c>
      <c r="G40" s="559">
        <f t="shared" si="1"/>
        <v>398</v>
      </c>
      <c r="H40" s="374">
        <v>248</v>
      </c>
      <c r="I40" s="559">
        <v>47</v>
      </c>
      <c r="J40" s="559">
        <f t="shared" si="2"/>
        <v>43</v>
      </c>
      <c r="K40" s="374">
        <v>4</v>
      </c>
    </row>
    <row r="41" spans="1:11" s="30" customFormat="1" ht="15" hidden="1" customHeight="1" outlineLevel="2" collapsed="1">
      <c r="A41" s="308">
        <v>2015</v>
      </c>
      <c r="B41" s="375">
        <v>725</v>
      </c>
      <c r="C41" s="376">
        <v>86</v>
      </c>
      <c r="D41" s="560">
        <f t="shared" si="0"/>
        <v>60</v>
      </c>
      <c r="E41" s="376">
        <v>26</v>
      </c>
      <c r="F41" s="376">
        <v>614</v>
      </c>
      <c r="G41" s="559">
        <f t="shared" si="1"/>
        <v>363</v>
      </c>
      <c r="H41" s="376">
        <v>251</v>
      </c>
      <c r="I41" s="376">
        <v>25</v>
      </c>
      <c r="J41" s="374" t="s">
        <v>320</v>
      </c>
      <c r="K41" s="374" t="s">
        <v>320</v>
      </c>
    </row>
    <row r="42" spans="1:11" s="30" customFormat="1" ht="12.75" hidden="1" customHeight="1" outlineLevel="1">
      <c r="A42" s="308">
        <v>2016</v>
      </c>
      <c r="B42" s="375">
        <v>774</v>
      </c>
      <c r="C42" s="377">
        <f>19+82</f>
        <v>101</v>
      </c>
      <c r="D42" s="560">
        <f t="shared" si="0"/>
        <v>82</v>
      </c>
      <c r="E42" s="377">
        <v>19</v>
      </c>
      <c r="F42" s="377">
        <f>267+384</f>
        <v>651</v>
      </c>
      <c r="G42" s="559">
        <f t="shared" si="1"/>
        <v>264</v>
      </c>
      <c r="H42" s="377">
        <v>387</v>
      </c>
      <c r="I42" s="377">
        <v>22</v>
      </c>
      <c r="J42" s="559">
        <f t="shared" si="2"/>
        <v>18</v>
      </c>
      <c r="K42" s="377">
        <v>4</v>
      </c>
    </row>
    <row r="43" spans="1:11" s="30" customFormat="1" ht="15" hidden="1" customHeight="1" outlineLevel="1" collapsed="1">
      <c r="A43" s="308">
        <v>2017</v>
      </c>
      <c r="B43" s="375">
        <v>816</v>
      </c>
      <c r="C43" s="376">
        <v>110</v>
      </c>
      <c r="D43" s="508" t="s">
        <v>77</v>
      </c>
      <c r="E43" s="376">
        <v>39</v>
      </c>
      <c r="F43" s="376">
        <v>681</v>
      </c>
      <c r="G43" s="508" t="s">
        <v>77</v>
      </c>
      <c r="H43" s="376">
        <v>262</v>
      </c>
      <c r="I43" s="376">
        <v>25</v>
      </c>
      <c r="J43" s="374" t="s">
        <v>320</v>
      </c>
      <c r="K43" s="374">
        <v>5</v>
      </c>
    </row>
    <row r="44" spans="1:11" s="30" customFormat="1" ht="12.75" hidden="1" customHeight="1" outlineLevel="1">
      <c r="A44" s="308">
        <v>2018</v>
      </c>
      <c r="B44" s="375">
        <v>837</v>
      </c>
      <c r="C44" s="377">
        <v>110</v>
      </c>
      <c r="D44" s="508" t="s">
        <v>77</v>
      </c>
      <c r="E44" s="377">
        <v>35</v>
      </c>
      <c r="F44" s="377">
        <v>688</v>
      </c>
      <c r="G44" s="508" t="s">
        <v>77</v>
      </c>
      <c r="H44" s="377">
        <v>257</v>
      </c>
      <c r="I44" s="377">
        <v>39</v>
      </c>
      <c r="J44" s="374" t="s">
        <v>320</v>
      </c>
      <c r="K44" s="377">
        <v>6</v>
      </c>
    </row>
    <row r="45" spans="1:11" ht="12.75" hidden="1" outlineLevel="1">
      <c r="A45" s="308">
        <v>2019</v>
      </c>
      <c r="B45" s="375">
        <v>717</v>
      </c>
      <c r="C45" s="377">
        <v>114</v>
      </c>
      <c r="D45" s="508" t="s">
        <v>77</v>
      </c>
      <c r="E45" s="377">
        <v>32</v>
      </c>
      <c r="F45" s="377">
        <v>550</v>
      </c>
      <c r="G45" s="508" t="s">
        <v>77</v>
      </c>
      <c r="H45" s="377">
        <v>208</v>
      </c>
      <c r="I45" s="377">
        <v>53</v>
      </c>
      <c r="J45" s="374" t="s">
        <v>320</v>
      </c>
      <c r="K45" s="377">
        <v>7</v>
      </c>
    </row>
    <row r="46" spans="1:11" s="30" customFormat="1" ht="15" customHeight="1" collapsed="1">
      <c r="A46" s="308">
        <v>2020</v>
      </c>
      <c r="B46" s="506">
        <v>485</v>
      </c>
      <c r="C46" s="376">
        <v>72</v>
      </c>
      <c r="D46" s="508" t="s">
        <v>77</v>
      </c>
      <c r="E46" s="376">
        <v>20</v>
      </c>
      <c r="F46" s="376">
        <v>380</v>
      </c>
      <c r="G46" s="508" t="s">
        <v>77</v>
      </c>
      <c r="H46" s="376">
        <v>175</v>
      </c>
      <c r="I46" s="376">
        <v>33</v>
      </c>
      <c r="J46" s="374" t="s">
        <v>320</v>
      </c>
      <c r="K46" s="506">
        <v>12</v>
      </c>
    </row>
    <row r="47" spans="1:11" ht="12.75" hidden="1" outlineLevel="1">
      <c r="A47" s="308">
        <v>2021</v>
      </c>
      <c r="B47" s="506">
        <v>506</v>
      </c>
      <c r="C47" s="506">
        <v>60</v>
      </c>
      <c r="D47" s="508" t="s">
        <v>77</v>
      </c>
      <c r="E47" s="506">
        <v>18</v>
      </c>
      <c r="F47" s="506">
        <v>413</v>
      </c>
      <c r="G47" s="508" t="s">
        <v>77</v>
      </c>
      <c r="H47" s="506">
        <v>167</v>
      </c>
      <c r="I47" s="506">
        <v>33</v>
      </c>
      <c r="J47" s="374" t="s">
        <v>320</v>
      </c>
      <c r="K47" s="506">
        <v>7</v>
      </c>
    </row>
    <row r="48" spans="1:11" s="30" customFormat="1" ht="15" customHeight="1" collapsed="1">
      <c r="A48" s="308">
        <v>2022</v>
      </c>
      <c r="B48" s="506">
        <v>493</v>
      </c>
      <c r="C48" s="376">
        <v>32</v>
      </c>
      <c r="D48" s="508" t="s">
        <v>77</v>
      </c>
      <c r="E48" s="376">
        <v>9</v>
      </c>
      <c r="F48" s="376">
        <v>421</v>
      </c>
      <c r="G48" s="508" t="s">
        <v>77</v>
      </c>
      <c r="H48" s="376">
        <v>188</v>
      </c>
      <c r="I48" s="376">
        <v>40</v>
      </c>
      <c r="J48" s="374" t="s">
        <v>320</v>
      </c>
      <c r="K48" s="506" t="s">
        <v>77</v>
      </c>
    </row>
    <row r="49" spans="1:12" ht="12.75">
      <c r="A49" s="308">
        <v>2023</v>
      </c>
      <c r="B49" s="506">
        <v>466</v>
      </c>
      <c r="C49" s="506">
        <v>40</v>
      </c>
      <c r="D49" s="508" t="s">
        <v>77</v>
      </c>
      <c r="E49" s="506">
        <v>12</v>
      </c>
      <c r="F49" s="506">
        <v>417</v>
      </c>
      <c r="G49" s="508" t="s">
        <v>77</v>
      </c>
      <c r="H49" s="506">
        <v>201</v>
      </c>
      <c r="I49" s="506">
        <v>9</v>
      </c>
      <c r="J49" s="374" t="s">
        <v>320</v>
      </c>
      <c r="K49" s="507" t="s">
        <v>77</v>
      </c>
    </row>
    <row r="50" spans="1:12" ht="12.75">
      <c r="A50" s="308">
        <v>2024</v>
      </c>
      <c r="B50" s="506">
        <v>506</v>
      </c>
      <c r="C50" s="506">
        <v>50</v>
      </c>
      <c r="D50" s="508" t="s">
        <v>77</v>
      </c>
      <c r="E50" s="506">
        <v>15</v>
      </c>
      <c r="F50" s="506">
        <v>437</v>
      </c>
      <c r="G50" s="508" t="s">
        <v>77</v>
      </c>
      <c r="H50" s="506">
        <v>223</v>
      </c>
      <c r="I50" s="506">
        <v>19</v>
      </c>
      <c r="J50" s="374" t="s">
        <v>320</v>
      </c>
      <c r="K50" s="506">
        <v>3</v>
      </c>
    </row>
    <row r="51" spans="1:12" ht="20.25" customHeight="1">
      <c r="A51" s="60" t="s">
        <v>321</v>
      </c>
      <c r="B51" s="60"/>
      <c r="C51" s="60"/>
      <c r="D51" s="60"/>
      <c r="E51" s="60"/>
      <c r="F51" s="60"/>
      <c r="G51" s="60"/>
      <c r="H51" s="60"/>
      <c r="I51" s="60"/>
      <c r="J51" s="60"/>
      <c r="K51" s="60"/>
    </row>
    <row r="52" spans="1:12" ht="19.5" customHeight="1">
      <c r="A52" s="250" t="s">
        <v>322</v>
      </c>
      <c r="B52" s="250"/>
      <c r="C52" s="250"/>
      <c r="D52" s="250"/>
      <c r="E52" s="250"/>
      <c r="F52" s="250"/>
      <c r="G52" s="250"/>
      <c r="H52" s="250"/>
      <c r="I52" s="250"/>
      <c r="J52" s="250"/>
      <c r="K52" s="250"/>
    </row>
    <row r="53" spans="1:12" ht="12.75">
      <c r="A53" s="60"/>
      <c r="B53" s="60"/>
      <c r="C53" s="60"/>
      <c r="D53" s="60"/>
      <c r="E53" s="60"/>
      <c r="F53" s="60"/>
      <c r="G53" s="60"/>
      <c r="H53" s="60"/>
      <c r="I53" s="60"/>
      <c r="J53" s="60"/>
      <c r="K53" s="60"/>
    </row>
    <row r="54" spans="1:12" ht="12.75">
      <c r="A54" s="60"/>
      <c r="B54" s="309"/>
      <c r="C54" s="60"/>
      <c r="D54" s="60"/>
      <c r="E54" s="60"/>
      <c r="F54" s="60"/>
      <c r="G54" s="60"/>
      <c r="H54" s="60"/>
      <c r="I54" s="60"/>
      <c r="J54" s="60"/>
      <c r="K54" s="60"/>
    </row>
    <row r="55" spans="1:12" ht="12.75">
      <c r="A55" s="57"/>
      <c r="B55" s="57"/>
      <c r="C55" s="57"/>
      <c r="D55" s="57"/>
      <c r="E55" s="57"/>
      <c r="F55" s="57"/>
      <c r="G55" s="57"/>
      <c r="H55" s="57"/>
      <c r="I55" s="57"/>
      <c r="J55" s="57"/>
      <c r="K55" s="57"/>
    </row>
    <row r="56" spans="1:12" ht="12.75">
      <c r="A56" s="57"/>
      <c r="B56" s="57"/>
      <c r="C56" s="57"/>
      <c r="D56" s="57"/>
      <c r="E56" s="57"/>
      <c r="F56" s="57"/>
      <c r="G56" s="57"/>
      <c r="H56" s="57"/>
      <c r="I56" s="57"/>
      <c r="J56" s="57"/>
      <c r="K56" s="57"/>
    </row>
    <row r="57" spans="1:12" ht="12.75">
      <c r="A57" s="57"/>
      <c r="B57" s="57"/>
      <c r="C57" s="57"/>
      <c r="D57" s="57"/>
      <c r="E57" s="57"/>
      <c r="F57" s="57"/>
      <c r="G57" s="57"/>
      <c r="H57" s="57"/>
      <c r="I57" s="57"/>
      <c r="J57" s="57"/>
      <c r="K57" s="57"/>
      <c r="L57" s="6" t="s">
        <v>651</v>
      </c>
    </row>
    <row r="58" spans="1:12">
      <c r="L58" s="6">
        <v>1980</v>
      </c>
    </row>
    <row r="63" spans="1:12">
      <c r="L63" s="6">
        <v>1985</v>
      </c>
    </row>
    <row r="68" spans="4:13">
      <c r="L68" s="6">
        <v>1990</v>
      </c>
    </row>
    <row r="73" spans="4:13">
      <c r="L73" s="6">
        <v>1995</v>
      </c>
    </row>
    <row r="78" spans="4:13">
      <c r="L78" s="6">
        <v>2000</v>
      </c>
    </row>
    <row r="79" spans="4:13">
      <c r="D79" s="31"/>
      <c r="E79" s="31"/>
      <c r="F79" s="31"/>
      <c r="G79" s="31"/>
      <c r="H79" s="31"/>
      <c r="I79" s="31"/>
      <c r="J79" s="31"/>
      <c r="K79" s="31"/>
      <c r="M79" s="31"/>
    </row>
    <row r="80" spans="4:13" ht="111" customHeight="1"/>
    <row r="83" spans="1:12">
      <c r="L83" s="6">
        <v>2005</v>
      </c>
    </row>
    <row r="85" spans="1:12" ht="16.899999999999999" customHeight="1">
      <c r="A85" s="330" t="s">
        <v>830</v>
      </c>
    </row>
    <row r="88" spans="1:12">
      <c r="L88" s="6">
        <v>2010</v>
      </c>
    </row>
    <row r="93" spans="1:12">
      <c r="L93" s="6">
        <v>2015</v>
      </c>
    </row>
    <row r="98" spans="12:12">
      <c r="L98" s="6">
        <v>2020</v>
      </c>
    </row>
    <row r="102" spans="12:12">
      <c r="L102" s="6">
        <v>2024</v>
      </c>
    </row>
  </sheetData>
  <mergeCells count="2">
    <mergeCell ref="A3:A5"/>
    <mergeCell ref="B3:B5"/>
  </mergeCells>
  <conditionalFormatting sqref="C41:C46 E41:F46 H41:I46">
    <cfRule type="cellIs" dxfId="9" priority="2" stopIfTrue="1" operator="notEqual">
      <formula>0</formula>
    </cfRule>
  </conditionalFormatting>
  <conditionalFormatting sqref="C48 E48:F48 H48:I48">
    <cfRule type="cellIs" dxfId="8" priority="1" stopIfTrue="1" operator="notEqual">
      <formula>0</formula>
    </cfRule>
  </conditionalFormatting>
  <conditionalFormatting sqref="E73:E76 G73:H76 J73:K76 M74:M76">
    <cfRule type="cellIs" dxfId="7" priority="12" stopIfTrue="1" operator="notEqual">
      <formula>0</formula>
    </cfRule>
  </conditionalFormatting>
  <conditionalFormatting sqref="K42">
    <cfRule type="cellIs" dxfId="6" priority="17" stopIfTrue="1" operator="notEqual">
      <formula>0</formula>
    </cfRule>
  </conditionalFormatting>
  <conditionalFormatting sqref="K44:K45">
    <cfRule type="cellIs" dxfId="5" priority="10" stopIfTrue="1" operator="notEqual">
      <formula>0</formula>
    </cfRule>
  </conditionalFormatting>
  <printOptions gridLinesSet="0"/>
  <pageMargins left="0.78740157480314965" right="0.78740157480314965" top="0.74803149606299213" bottom="0.51181102362204722" header="0" footer="0"/>
  <pageSetup paperSize="9" orientation="portrait" r:id="rId1"/>
  <headerFooter differentOddEven="1" scaleWithDoc="0">
    <oddHeader>&amp;L&amp;"Open Sans,Standard"&amp;8
&amp;G&amp;R&amp;"Open Sans,Standard"&amp;8
&amp;G</oddHeader>
    <oddFooter xml:space="preserve">&amp;L&amp;"Open Sans,Standard"&amp;8Statistisches Jahrbuch 2023 - 2025
&amp;R&amp;"Open Sans,Standard"&amp;8&amp;P+208
</oddFooter>
    <evenHeader>&amp;L&amp;"Open Sans,Standard"&amp;8
&amp;G&amp;R&amp;"Open Sans,Standard"&amp;8
&amp;G</evenHeader>
    <evenFooter xml:space="preserve">&amp;L&amp;"Open Sans,Standard"&amp;8&amp;P+208
&amp;R&amp;"Open Sans,Standard"&amp;8Statistisches Jahrbuch 2023 - 2025
</evenFoot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15">
    <tabColor rgb="FF92D050"/>
  </sheetPr>
  <dimension ref="A1:M39"/>
  <sheetViews>
    <sheetView showGridLines="0" view="pageLayout" zoomScaleNormal="100" zoomScaleSheetLayoutView="115" workbookViewId="0">
      <selection activeCell="J11" sqref="J11"/>
    </sheetView>
  </sheetViews>
  <sheetFormatPr baseColWidth="10" defaultRowHeight="15"/>
  <cols>
    <col min="1" max="1" width="9.28515625" style="59" customWidth="1"/>
    <col min="2" max="2" width="8.5703125" style="59" customWidth="1"/>
    <col min="3" max="3" width="10.42578125" style="59" bestFit="1" customWidth="1"/>
    <col min="4" max="4" width="9.85546875" style="59" bestFit="1" customWidth="1"/>
    <col min="5" max="6" width="7.85546875" style="59" bestFit="1" customWidth="1"/>
    <col min="7" max="9" width="5" style="59" customWidth="1"/>
    <col min="10" max="10" width="15.7109375" style="59" customWidth="1"/>
    <col min="11" max="256" width="11.42578125" style="59"/>
    <col min="257" max="257" width="11" style="59" customWidth="1"/>
    <col min="258" max="258" width="9.42578125" style="59" bestFit="1" customWidth="1"/>
    <col min="259" max="259" width="10.42578125" style="59" bestFit="1" customWidth="1"/>
    <col min="260" max="260" width="9.85546875" style="59" bestFit="1" customWidth="1"/>
    <col min="261" max="262" width="7.85546875" style="59" bestFit="1" customWidth="1"/>
    <col min="263" max="263" width="7.42578125" style="59" bestFit="1" customWidth="1"/>
    <col min="264" max="264" width="6.42578125" style="59" bestFit="1" customWidth="1"/>
    <col min="265" max="265" width="7" style="59" bestFit="1" customWidth="1"/>
    <col min="266" max="512" width="11.42578125" style="59"/>
    <col min="513" max="513" width="11" style="59" customWidth="1"/>
    <col min="514" max="514" width="9.42578125" style="59" bestFit="1" customWidth="1"/>
    <col min="515" max="515" width="10.42578125" style="59" bestFit="1" customWidth="1"/>
    <col min="516" max="516" width="9.85546875" style="59" bestFit="1" customWidth="1"/>
    <col min="517" max="518" width="7.85546875" style="59" bestFit="1" customWidth="1"/>
    <col min="519" max="519" width="7.42578125" style="59" bestFit="1" customWidth="1"/>
    <col min="520" max="520" width="6.42578125" style="59" bestFit="1" customWidth="1"/>
    <col min="521" max="521" width="7" style="59" bestFit="1" customWidth="1"/>
    <col min="522" max="768" width="11.42578125" style="59"/>
    <col min="769" max="769" width="11" style="59" customWidth="1"/>
    <col min="770" max="770" width="9.42578125" style="59" bestFit="1" customWidth="1"/>
    <col min="771" max="771" width="10.42578125" style="59" bestFit="1" customWidth="1"/>
    <col min="772" max="772" width="9.85546875" style="59" bestFit="1" customWidth="1"/>
    <col min="773" max="774" width="7.85546875" style="59" bestFit="1" customWidth="1"/>
    <col min="775" max="775" width="7.42578125" style="59" bestFit="1" customWidth="1"/>
    <col min="776" max="776" width="6.42578125" style="59" bestFit="1" customWidth="1"/>
    <col min="777" max="777" width="7" style="59" bestFit="1" customWidth="1"/>
    <col min="778" max="1024" width="11.42578125" style="59"/>
    <col min="1025" max="1025" width="11" style="59" customWidth="1"/>
    <col min="1026" max="1026" width="9.42578125" style="59" bestFit="1" customWidth="1"/>
    <col min="1027" max="1027" width="10.42578125" style="59" bestFit="1" customWidth="1"/>
    <col min="1028" max="1028" width="9.85546875" style="59" bestFit="1" customWidth="1"/>
    <col min="1029" max="1030" width="7.85546875" style="59" bestFit="1" customWidth="1"/>
    <col min="1031" max="1031" width="7.42578125" style="59" bestFit="1" customWidth="1"/>
    <col min="1032" max="1032" width="6.42578125" style="59" bestFit="1" customWidth="1"/>
    <col min="1033" max="1033" width="7" style="59" bestFit="1" customWidth="1"/>
    <col min="1034" max="1280" width="11.42578125" style="59"/>
    <col min="1281" max="1281" width="11" style="59" customWidth="1"/>
    <col min="1282" max="1282" width="9.42578125" style="59" bestFit="1" customWidth="1"/>
    <col min="1283" max="1283" width="10.42578125" style="59" bestFit="1" customWidth="1"/>
    <col min="1284" max="1284" width="9.85546875" style="59" bestFit="1" customWidth="1"/>
    <col min="1285" max="1286" width="7.85546875" style="59" bestFit="1" customWidth="1"/>
    <col min="1287" max="1287" width="7.42578125" style="59" bestFit="1" customWidth="1"/>
    <col min="1288" max="1288" width="6.42578125" style="59" bestFit="1" customWidth="1"/>
    <col min="1289" max="1289" width="7" style="59" bestFit="1" customWidth="1"/>
    <col min="1290" max="1536" width="11.42578125" style="59"/>
    <col min="1537" max="1537" width="11" style="59" customWidth="1"/>
    <col min="1538" max="1538" width="9.42578125" style="59" bestFit="1" customWidth="1"/>
    <col min="1539" max="1539" width="10.42578125" style="59" bestFit="1" customWidth="1"/>
    <col min="1540" max="1540" width="9.85546875" style="59" bestFit="1" customWidth="1"/>
    <col min="1541" max="1542" width="7.85546875" style="59" bestFit="1" customWidth="1"/>
    <col min="1543" max="1543" width="7.42578125" style="59" bestFit="1" customWidth="1"/>
    <col min="1544" max="1544" width="6.42578125" style="59" bestFit="1" customWidth="1"/>
    <col min="1545" max="1545" width="7" style="59" bestFit="1" customWidth="1"/>
    <col min="1546" max="1792" width="11.42578125" style="59"/>
    <col min="1793" max="1793" width="11" style="59" customWidth="1"/>
    <col min="1794" max="1794" width="9.42578125" style="59" bestFit="1" customWidth="1"/>
    <col min="1795" max="1795" width="10.42578125" style="59" bestFit="1" customWidth="1"/>
    <col min="1796" max="1796" width="9.85546875" style="59" bestFit="1" customWidth="1"/>
    <col min="1797" max="1798" width="7.85546875" style="59" bestFit="1" customWidth="1"/>
    <col min="1799" max="1799" width="7.42578125" style="59" bestFit="1" customWidth="1"/>
    <col min="1800" max="1800" width="6.42578125" style="59" bestFit="1" customWidth="1"/>
    <col min="1801" max="1801" width="7" style="59" bestFit="1" customWidth="1"/>
    <col min="1802" max="2048" width="11.42578125" style="59"/>
    <col min="2049" max="2049" width="11" style="59" customWidth="1"/>
    <col min="2050" max="2050" width="9.42578125" style="59" bestFit="1" customWidth="1"/>
    <col min="2051" max="2051" width="10.42578125" style="59" bestFit="1" customWidth="1"/>
    <col min="2052" max="2052" width="9.85546875" style="59" bestFit="1" customWidth="1"/>
    <col min="2053" max="2054" width="7.85546875" style="59" bestFit="1" customWidth="1"/>
    <col min="2055" max="2055" width="7.42578125" style="59" bestFit="1" customWidth="1"/>
    <col min="2056" max="2056" width="6.42578125" style="59" bestFit="1" customWidth="1"/>
    <col min="2057" max="2057" width="7" style="59" bestFit="1" customWidth="1"/>
    <col min="2058" max="2304" width="11.42578125" style="59"/>
    <col min="2305" max="2305" width="11" style="59" customWidth="1"/>
    <col min="2306" max="2306" width="9.42578125" style="59" bestFit="1" customWidth="1"/>
    <col min="2307" max="2307" width="10.42578125" style="59" bestFit="1" customWidth="1"/>
    <col min="2308" max="2308" width="9.85546875" style="59" bestFit="1" customWidth="1"/>
    <col min="2309" max="2310" width="7.85546875" style="59" bestFit="1" customWidth="1"/>
    <col min="2311" max="2311" width="7.42578125" style="59" bestFit="1" customWidth="1"/>
    <col min="2312" max="2312" width="6.42578125" style="59" bestFit="1" customWidth="1"/>
    <col min="2313" max="2313" width="7" style="59" bestFit="1" customWidth="1"/>
    <col min="2314" max="2560" width="11.42578125" style="59"/>
    <col min="2561" max="2561" width="11" style="59" customWidth="1"/>
    <col min="2562" max="2562" width="9.42578125" style="59" bestFit="1" customWidth="1"/>
    <col min="2563" max="2563" width="10.42578125" style="59" bestFit="1" customWidth="1"/>
    <col min="2564" max="2564" width="9.85546875" style="59" bestFit="1" customWidth="1"/>
    <col min="2565" max="2566" width="7.85546875" style="59" bestFit="1" customWidth="1"/>
    <col min="2567" max="2567" width="7.42578125" style="59" bestFit="1" customWidth="1"/>
    <col min="2568" max="2568" width="6.42578125" style="59" bestFit="1" customWidth="1"/>
    <col min="2569" max="2569" width="7" style="59" bestFit="1" customWidth="1"/>
    <col min="2570" max="2816" width="11.42578125" style="59"/>
    <col min="2817" max="2817" width="11" style="59" customWidth="1"/>
    <col min="2818" max="2818" width="9.42578125" style="59" bestFit="1" customWidth="1"/>
    <col min="2819" max="2819" width="10.42578125" style="59" bestFit="1" customWidth="1"/>
    <col min="2820" max="2820" width="9.85546875" style="59" bestFit="1" customWidth="1"/>
    <col min="2821" max="2822" width="7.85546875" style="59" bestFit="1" customWidth="1"/>
    <col min="2823" max="2823" width="7.42578125" style="59" bestFit="1" customWidth="1"/>
    <col min="2824" max="2824" width="6.42578125" style="59" bestFit="1" customWidth="1"/>
    <col min="2825" max="2825" width="7" style="59" bestFit="1" customWidth="1"/>
    <col min="2826" max="3072" width="11.42578125" style="59"/>
    <col min="3073" max="3073" width="11" style="59" customWidth="1"/>
    <col min="3074" max="3074" width="9.42578125" style="59" bestFit="1" customWidth="1"/>
    <col min="3075" max="3075" width="10.42578125" style="59" bestFit="1" customWidth="1"/>
    <col min="3076" max="3076" width="9.85546875" style="59" bestFit="1" customWidth="1"/>
    <col min="3077" max="3078" width="7.85546875" style="59" bestFit="1" customWidth="1"/>
    <col min="3079" max="3079" width="7.42578125" style="59" bestFit="1" customWidth="1"/>
    <col min="3080" max="3080" width="6.42578125" style="59" bestFit="1" customWidth="1"/>
    <col min="3081" max="3081" width="7" style="59" bestFit="1" customWidth="1"/>
    <col min="3082" max="3328" width="11.42578125" style="59"/>
    <col min="3329" max="3329" width="11" style="59" customWidth="1"/>
    <col min="3330" max="3330" width="9.42578125" style="59" bestFit="1" customWidth="1"/>
    <col min="3331" max="3331" width="10.42578125" style="59" bestFit="1" customWidth="1"/>
    <col min="3332" max="3332" width="9.85546875" style="59" bestFit="1" customWidth="1"/>
    <col min="3333" max="3334" width="7.85546875" style="59" bestFit="1" customWidth="1"/>
    <col min="3335" max="3335" width="7.42578125" style="59" bestFit="1" customWidth="1"/>
    <col min="3336" max="3336" width="6.42578125" style="59" bestFit="1" customWidth="1"/>
    <col min="3337" max="3337" width="7" style="59" bestFit="1" customWidth="1"/>
    <col min="3338" max="3584" width="11.42578125" style="59"/>
    <col min="3585" max="3585" width="11" style="59" customWidth="1"/>
    <col min="3586" max="3586" width="9.42578125" style="59" bestFit="1" customWidth="1"/>
    <col min="3587" max="3587" width="10.42578125" style="59" bestFit="1" customWidth="1"/>
    <col min="3588" max="3588" width="9.85546875" style="59" bestFit="1" customWidth="1"/>
    <col min="3589" max="3590" width="7.85546875" style="59" bestFit="1" customWidth="1"/>
    <col min="3591" max="3591" width="7.42578125" style="59" bestFit="1" customWidth="1"/>
    <col min="3592" max="3592" width="6.42578125" style="59" bestFit="1" customWidth="1"/>
    <col min="3593" max="3593" width="7" style="59" bestFit="1" customWidth="1"/>
    <col min="3594" max="3840" width="11.42578125" style="59"/>
    <col min="3841" max="3841" width="11" style="59" customWidth="1"/>
    <col min="3842" max="3842" width="9.42578125" style="59" bestFit="1" customWidth="1"/>
    <col min="3843" max="3843" width="10.42578125" style="59" bestFit="1" customWidth="1"/>
    <col min="3844" max="3844" width="9.85546875" style="59" bestFit="1" customWidth="1"/>
    <col min="3845" max="3846" width="7.85546875" style="59" bestFit="1" customWidth="1"/>
    <col min="3847" max="3847" width="7.42578125" style="59" bestFit="1" customWidth="1"/>
    <col min="3848" max="3848" width="6.42578125" style="59" bestFit="1" customWidth="1"/>
    <col min="3849" max="3849" width="7" style="59" bestFit="1" customWidth="1"/>
    <col min="3850" max="4096" width="11.42578125" style="59"/>
    <col min="4097" max="4097" width="11" style="59" customWidth="1"/>
    <col min="4098" max="4098" width="9.42578125" style="59" bestFit="1" customWidth="1"/>
    <col min="4099" max="4099" width="10.42578125" style="59" bestFit="1" customWidth="1"/>
    <col min="4100" max="4100" width="9.85546875" style="59" bestFit="1" customWidth="1"/>
    <col min="4101" max="4102" width="7.85546875" style="59" bestFit="1" customWidth="1"/>
    <col min="4103" max="4103" width="7.42578125" style="59" bestFit="1" customWidth="1"/>
    <col min="4104" max="4104" width="6.42578125" style="59" bestFit="1" customWidth="1"/>
    <col min="4105" max="4105" width="7" style="59" bestFit="1" customWidth="1"/>
    <col min="4106" max="4352" width="11.42578125" style="59"/>
    <col min="4353" max="4353" width="11" style="59" customWidth="1"/>
    <col min="4354" max="4354" width="9.42578125" style="59" bestFit="1" customWidth="1"/>
    <col min="4355" max="4355" width="10.42578125" style="59" bestFit="1" customWidth="1"/>
    <col min="4356" max="4356" width="9.85546875" style="59" bestFit="1" customWidth="1"/>
    <col min="4357" max="4358" width="7.85546875" style="59" bestFit="1" customWidth="1"/>
    <col min="4359" max="4359" width="7.42578125" style="59" bestFit="1" customWidth="1"/>
    <col min="4360" max="4360" width="6.42578125" style="59" bestFit="1" customWidth="1"/>
    <col min="4361" max="4361" width="7" style="59" bestFit="1" customWidth="1"/>
    <col min="4362" max="4608" width="11.42578125" style="59"/>
    <col min="4609" max="4609" width="11" style="59" customWidth="1"/>
    <col min="4610" max="4610" width="9.42578125" style="59" bestFit="1" customWidth="1"/>
    <col min="4611" max="4611" width="10.42578125" style="59" bestFit="1" customWidth="1"/>
    <col min="4612" max="4612" width="9.85546875" style="59" bestFit="1" customWidth="1"/>
    <col min="4613" max="4614" width="7.85546875" style="59" bestFit="1" customWidth="1"/>
    <col min="4615" max="4615" width="7.42578125" style="59" bestFit="1" customWidth="1"/>
    <col min="4616" max="4616" width="6.42578125" style="59" bestFit="1" customWidth="1"/>
    <col min="4617" max="4617" width="7" style="59" bestFit="1" customWidth="1"/>
    <col min="4618" max="4864" width="11.42578125" style="59"/>
    <col min="4865" max="4865" width="11" style="59" customWidth="1"/>
    <col min="4866" max="4866" width="9.42578125" style="59" bestFit="1" customWidth="1"/>
    <col min="4867" max="4867" width="10.42578125" style="59" bestFit="1" customWidth="1"/>
    <col min="4868" max="4868" width="9.85546875" style="59" bestFit="1" customWidth="1"/>
    <col min="4869" max="4870" width="7.85546875" style="59" bestFit="1" customWidth="1"/>
    <col min="4871" max="4871" width="7.42578125" style="59" bestFit="1" customWidth="1"/>
    <col min="4872" max="4872" width="6.42578125" style="59" bestFit="1" customWidth="1"/>
    <col min="4873" max="4873" width="7" style="59" bestFit="1" customWidth="1"/>
    <col min="4874" max="5120" width="11.42578125" style="59"/>
    <col min="5121" max="5121" width="11" style="59" customWidth="1"/>
    <col min="5122" max="5122" width="9.42578125" style="59" bestFit="1" customWidth="1"/>
    <col min="5123" max="5123" width="10.42578125" style="59" bestFit="1" customWidth="1"/>
    <col min="5124" max="5124" width="9.85546875" style="59" bestFit="1" customWidth="1"/>
    <col min="5125" max="5126" width="7.85546875" style="59" bestFit="1" customWidth="1"/>
    <col min="5127" max="5127" width="7.42578125" style="59" bestFit="1" customWidth="1"/>
    <col min="5128" max="5128" width="6.42578125" style="59" bestFit="1" customWidth="1"/>
    <col min="5129" max="5129" width="7" style="59" bestFit="1" customWidth="1"/>
    <col min="5130" max="5376" width="11.42578125" style="59"/>
    <col min="5377" max="5377" width="11" style="59" customWidth="1"/>
    <col min="5378" max="5378" width="9.42578125" style="59" bestFit="1" customWidth="1"/>
    <col min="5379" max="5379" width="10.42578125" style="59" bestFit="1" customWidth="1"/>
    <col min="5380" max="5380" width="9.85546875" style="59" bestFit="1" customWidth="1"/>
    <col min="5381" max="5382" width="7.85546875" style="59" bestFit="1" customWidth="1"/>
    <col min="5383" max="5383" width="7.42578125" style="59" bestFit="1" customWidth="1"/>
    <col min="5384" max="5384" width="6.42578125" style="59" bestFit="1" customWidth="1"/>
    <col min="5385" max="5385" width="7" style="59" bestFit="1" customWidth="1"/>
    <col min="5386" max="5632" width="11.42578125" style="59"/>
    <col min="5633" max="5633" width="11" style="59" customWidth="1"/>
    <col min="5634" max="5634" width="9.42578125" style="59" bestFit="1" customWidth="1"/>
    <col min="5635" max="5635" width="10.42578125" style="59" bestFit="1" customWidth="1"/>
    <col min="5636" max="5636" width="9.85546875" style="59" bestFit="1" customWidth="1"/>
    <col min="5637" max="5638" width="7.85546875" style="59" bestFit="1" customWidth="1"/>
    <col min="5639" max="5639" width="7.42578125" style="59" bestFit="1" customWidth="1"/>
    <col min="5640" max="5640" width="6.42578125" style="59" bestFit="1" customWidth="1"/>
    <col min="5641" max="5641" width="7" style="59" bestFit="1" customWidth="1"/>
    <col min="5642" max="5888" width="11.42578125" style="59"/>
    <col min="5889" max="5889" width="11" style="59" customWidth="1"/>
    <col min="5890" max="5890" width="9.42578125" style="59" bestFit="1" customWidth="1"/>
    <col min="5891" max="5891" width="10.42578125" style="59" bestFit="1" customWidth="1"/>
    <col min="5892" max="5892" width="9.85546875" style="59" bestFit="1" customWidth="1"/>
    <col min="5893" max="5894" width="7.85546875" style="59" bestFit="1" customWidth="1"/>
    <col min="5895" max="5895" width="7.42578125" style="59" bestFit="1" customWidth="1"/>
    <col min="5896" max="5896" width="6.42578125" style="59" bestFit="1" customWidth="1"/>
    <col min="5897" max="5897" width="7" style="59" bestFit="1" customWidth="1"/>
    <col min="5898" max="6144" width="11.42578125" style="59"/>
    <col min="6145" max="6145" width="11" style="59" customWidth="1"/>
    <col min="6146" max="6146" width="9.42578125" style="59" bestFit="1" customWidth="1"/>
    <col min="6147" max="6147" width="10.42578125" style="59" bestFit="1" customWidth="1"/>
    <col min="6148" max="6148" width="9.85546875" style="59" bestFit="1" customWidth="1"/>
    <col min="6149" max="6150" width="7.85546875" style="59" bestFit="1" customWidth="1"/>
    <col min="6151" max="6151" width="7.42578125" style="59" bestFit="1" customWidth="1"/>
    <col min="6152" max="6152" width="6.42578125" style="59" bestFit="1" customWidth="1"/>
    <col min="6153" max="6153" width="7" style="59" bestFit="1" customWidth="1"/>
    <col min="6154" max="6400" width="11.42578125" style="59"/>
    <col min="6401" max="6401" width="11" style="59" customWidth="1"/>
    <col min="6402" max="6402" width="9.42578125" style="59" bestFit="1" customWidth="1"/>
    <col min="6403" max="6403" width="10.42578125" style="59" bestFit="1" customWidth="1"/>
    <col min="6404" max="6404" width="9.85546875" style="59" bestFit="1" customWidth="1"/>
    <col min="6405" max="6406" width="7.85546875" style="59" bestFit="1" customWidth="1"/>
    <col min="6407" max="6407" width="7.42578125" style="59" bestFit="1" customWidth="1"/>
    <col min="6408" max="6408" width="6.42578125" style="59" bestFit="1" customWidth="1"/>
    <col min="6409" max="6409" width="7" style="59" bestFit="1" customWidth="1"/>
    <col min="6410" max="6656" width="11.42578125" style="59"/>
    <col min="6657" max="6657" width="11" style="59" customWidth="1"/>
    <col min="6658" max="6658" width="9.42578125" style="59" bestFit="1" customWidth="1"/>
    <col min="6659" max="6659" width="10.42578125" style="59" bestFit="1" customWidth="1"/>
    <col min="6660" max="6660" width="9.85546875" style="59" bestFit="1" customWidth="1"/>
    <col min="6661" max="6662" width="7.85546875" style="59" bestFit="1" customWidth="1"/>
    <col min="6663" max="6663" width="7.42578125" style="59" bestFit="1" customWidth="1"/>
    <col min="6664" max="6664" width="6.42578125" style="59" bestFit="1" customWidth="1"/>
    <col min="6665" max="6665" width="7" style="59" bestFit="1" customWidth="1"/>
    <col min="6666" max="6912" width="11.42578125" style="59"/>
    <col min="6913" max="6913" width="11" style="59" customWidth="1"/>
    <col min="6914" max="6914" width="9.42578125" style="59" bestFit="1" customWidth="1"/>
    <col min="6915" max="6915" width="10.42578125" style="59" bestFit="1" customWidth="1"/>
    <col min="6916" max="6916" width="9.85546875" style="59" bestFit="1" customWidth="1"/>
    <col min="6917" max="6918" width="7.85546875" style="59" bestFit="1" customWidth="1"/>
    <col min="6919" max="6919" width="7.42578125" style="59" bestFit="1" customWidth="1"/>
    <col min="6920" max="6920" width="6.42578125" style="59" bestFit="1" customWidth="1"/>
    <col min="6921" max="6921" width="7" style="59" bestFit="1" customWidth="1"/>
    <col min="6922" max="7168" width="11.42578125" style="59"/>
    <col min="7169" max="7169" width="11" style="59" customWidth="1"/>
    <col min="7170" max="7170" width="9.42578125" style="59" bestFit="1" customWidth="1"/>
    <col min="7171" max="7171" width="10.42578125" style="59" bestFit="1" customWidth="1"/>
    <col min="7172" max="7172" width="9.85546875" style="59" bestFit="1" customWidth="1"/>
    <col min="7173" max="7174" width="7.85546875" style="59" bestFit="1" customWidth="1"/>
    <col min="7175" max="7175" width="7.42578125" style="59" bestFit="1" customWidth="1"/>
    <col min="7176" max="7176" width="6.42578125" style="59" bestFit="1" customWidth="1"/>
    <col min="7177" max="7177" width="7" style="59" bestFit="1" customWidth="1"/>
    <col min="7178" max="7424" width="11.42578125" style="59"/>
    <col min="7425" max="7425" width="11" style="59" customWidth="1"/>
    <col min="7426" max="7426" width="9.42578125" style="59" bestFit="1" customWidth="1"/>
    <col min="7427" max="7427" width="10.42578125" style="59" bestFit="1" customWidth="1"/>
    <col min="7428" max="7428" width="9.85546875" style="59" bestFit="1" customWidth="1"/>
    <col min="7429" max="7430" width="7.85546875" style="59" bestFit="1" customWidth="1"/>
    <col min="7431" max="7431" width="7.42578125" style="59" bestFit="1" customWidth="1"/>
    <col min="7432" max="7432" width="6.42578125" style="59" bestFit="1" customWidth="1"/>
    <col min="7433" max="7433" width="7" style="59" bestFit="1" customWidth="1"/>
    <col min="7434" max="7680" width="11.42578125" style="59"/>
    <col min="7681" max="7681" width="11" style="59" customWidth="1"/>
    <col min="7682" max="7682" width="9.42578125" style="59" bestFit="1" customWidth="1"/>
    <col min="7683" max="7683" width="10.42578125" style="59" bestFit="1" customWidth="1"/>
    <col min="7684" max="7684" width="9.85546875" style="59" bestFit="1" customWidth="1"/>
    <col min="7685" max="7686" width="7.85546875" style="59" bestFit="1" customWidth="1"/>
    <col min="7687" max="7687" width="7.42578125" style="59" bestFit="1" customWidth="1"/>
    <col min="7688" max="7688" width="6.42578125" style="59" bestFit="1" customWidth="1"/>
    <col min="7689" max="7689" width="7" style="59" bestFit="1" customWidth="1"/>
    <col min="7690" max="7936" width="11.42578125" style="59"/>
    <col min="7937" max="7937" width="11" style="59" customWidth="1"/>
    <col min="7938" max="7938" width="9.42578125" style="59" bestFit="1" customWidth="1"/>
    <col min="7939" max="7939" width="10.42578125" style="59" bestFit="1" customWidth="1"/>
    <col min="7940" max="7940" width="9.85546875" style="59" bestFit="1" customWidth="1"/>
    <col min="7941" max="7942" width="7.85546875" style="59" bestFit="1" customWidth="1"/>
    <col min="7943" max="7943" width="7.42578125" style="59" bestFit="1" customWidth="1"/>
    <col min="7944" max="7944" width="6.42578125" style="59" bestFit="1" customWidth="1"/>
    <col min="7945" max="7945" width="7" style="59" bestFit="1" customWidth="1"/>
    <col min="7946" max="8192" width="11.42578125" style="59"/>
    <col min="8193" max="8193" width="11" style="59" customWidth="1"/>
    <col min="8194" max="8194" width="9.42578125" style="59" bestFit="1" customWidth="1"/>
    <col min="8195" max="8195" width="10.42578125" style="59" bestFit="1" customWidth="1"/>
    <col min="8196" max="8196" width="9.85546875" style="59" bestFit="1" customWidth="1"/>
    <col min="8197" max="8198" width="7.85546875" style="59" bestFit="1" customWidth="1"/>
    <col min="8199" max="8199" width="7.42578125" style="59" bestFit="1" customWidth="1"/>
    <col min="8200" max="8200" width="6.42578125" style="59" bestFit="1" customWidth="1"/>
    <col min="8201" max="8201" width="7" style="59" bestFit="1" customWidth="1"/>
    <col min="8202" max="8448" width="11.42578125" style="59"/>
    <col min="8449" max="8449" width="11" style="59" customWidth="1"/>
    <col min="8450" max="8450" width="9.42578125" style="59" bestFit="1" customWidth="1"/>
    <col min="8451" max="8451" width="10.42578125" style="59" bestFit="1" customWidth="1"/>
    <col min="8452" max="8452" width="9.85546875" style="59" bestFit="1" customWidth="1"/>
    <col min="8453" max="8454" width="7.85546875" style="59" bestFit="1" customWidth="1"/>
    <col min="8455" max="8455" width="7.42578125" style="59" bestFit="1" customWidth="1"/>
    <col min="8456" max="8456" width="6.42578125" style="59" bestFit="1" customWidth="1"/>
    <col min="8457" max="8457" width="7" style="59" bestFit="1" customWidth="1"/>
    <col min="8458" max="8704" width="11.42578125" style="59"/>
    <col min="8705" max="8705" width="11" style="59" customWidth="1"/>
    <col min="8706" max="8706" width="9.42578125" style="59" bestFit="1" customWidth="1"/>
    <col min="8707" max="8707" width="10.42578125" style="59" bestFit="1" customWidth="1"/>
    <col min="8708" max="8708" width="9.85546875" style="59" bestFit="1" customWidth="1"/>
    <col min="8709" max="8710" width="7.85546875" style="59" bestFit="1" customWidth="1"/>
    <col min="8711" max="8711" width="7.42578125" style="59" bestFit="1" customWidth="1"/>
    <col min="8712" max="8712" width="6.42578125" style="59" bestFit="1" customWidth="1"/>
    <col min="8713" max="8713" width="7" style="59" bestFit="1" customWidth="1"/>
    <col min="8714" max="8960" width="11.42578125" style="59"/>
    <col min="8961" max="8961" width="11" style="59" customWidth="1"/>
    <col min="8962" max="8962" width="9.42578125" style="59" bestFit="1" customWidth="1"/>
    <col min="8963" max="8963" width="10.42578125" style="59" bestFit="1" customWidth="1"/>
    <col min="8964" max="8964" width="9.85546875" style="59" bestFit="1" customWidth="1"/>
    <col min="8965" max="8966" width="7.85546875" style="59" bestFit="1" customWidth="1"/>
    <col min="8967" max="8967" width="7.42578125" style="59" bestFit="1" customWidth="1"/>
    <col min="8968" max="8968" width="6.42578125" style="59" bestFit="1" customWidth="1"/>
    <col min="8969" max="8969" width="7" style="59" bestFit="1" customWidth="1"/>
    <col min="8970" max="9216" width="11.42578125" style="59"/>
    <col min="9217" max="9217" width="11" style="59" customWidth="1"/>
    <col min="9218" max="9218" width="9.42578125" style="59" bestFit="1" customWidth="1"/>
    <col min="9219" max="9219" width="10.42578125" style="59" bestFit="1" customWidth="1"/>
    <col min="9220" max="9220" width="9.85546875" style="59" bestFit="1" customWidth="1"/>
    <col min="9221" max="9222" width="7.85546875" style="59" bestFit="1" customWidth="1"/>
    <col min="9223" max="9223" width="7.42578125" style="59" bestFit="1" customWidth="1"/>
    <col min="9224" max="9224" width="6.42578125" style="59" bestFit="1" customWidth="1"/>
    <col min="9225" max="9225" width="7" style="59" bestFit="1" customWidth="1"/>
    <col min="9226" max="9472" width="11.42578125" style="59"/>
    <col min="9473" max="9473" width="11" style="59" customWidth="1"/>
    <col min="9474" max="9474" width="9.42578125" style="59" bestFit="1" customWidth="1"/>
    <col min="9475" max="9475" width="10.42578125" style="59" bestFit="1" customWidth="1"/>
    <col min="9476" max="9476" width="9.85546875" style="59" bestFit="1" customWidth="1"/>
    <col min="9477" max="9478" width="7.85546875" style="59" bestFit="1" customWidth="1"/>
    <col min="9479" max="9479" width="7.42578125" style="59" bestFit="1" customWidth="1"/>
    <col min="9480" max="9480" width="6.42578125" style="59" bestFit="1" customWidth="1"/>
    <col min="9481" max="9481" width="7" style="59" bestFit="1" customWidth="1"/>
    <col min="9482" max="9728" width="11.42578125" style="59"/>
    <col min="9729" max="9729" width="11" style="59" customWidth="1"/>
    <col min="9730" max="9730" width="9.42578125" style="59" bestFit="1" customWidth="1"/>
    <col min="9731" max="9731" width="10.42578125" style="59" bestFit="1" customWidth="1"/>
    <col min="9732" max="9732" width="9.85546875" style="59" bestFit="1" customWidth="1"/>
    <col min="9733" max="9734" width="7.85546875" style="59" bestFit="1" customWidth="1"/>
    <col min="9735" max="9735" width="7.42578125" style="59" bestFit="1" customWidth="1"/>
    <col min="9736" max="9736" width="6.42578125" style="59" bestFit="1" customWidth="1"/>
    <col min="9737" max="9737" width="7" style="59" bestFit="1" customWidth="1"/>
    <col min="9738" max="9984" width="11.42578125" style="59"/>
    <col min="9985" max="9985" width="11" style="59" customWidth="1"/>
    <col min="9986" max="9986" width="9.42578125" style="59" bestFit="1" customWidth="1"/>
    <col min="9987" max="9987" width="10.42578125" style="59" bestFit="1" customWidth="1"/>
    <col min="9988" max="9988" width="9.85546875" style="59" bestFit="1" customWidth="1"/>
    <col min="9989" max="9990" width="7.85546875" style="59" bestFit="1" customWidth="1"/>
    <col min="9991" max="9991" width="7.42578125" style="59" bestFit="1" customWidth="1"/>
    <col min="9992" max="9992" width="6.42578125" style="59" bestFit="1" customWidth="1"/>
    <col min="9993" max="9993" width="7" style="59" bestFit="1" customWidth="1"/>
    <col min="9994" max="10240" width="11.42578125" style="59"/>
    <col min="10241" max="10241" width="11" style="59" customWidth="1"/>
    <col min="10242" max="10242" width="9.42578125" style="59" bestFit="1" customWidth="1"/>
    <col min="10243" max="10243" width="10.42578125" style="59" bestFit="1" customWidth="1"/>
    <col min="10244" max="10244" width="9.85546875" style="59" bestFit="1" customWidth="1"/>
    <col min="10245" max="10246" width="7.85546875" style="59" bestFit="1" customWidth="1"/>
    <col min="10247" max="10247" width="7.42578125" style="59" bestFit="1" customWidth="1"/>
    <col min="10248" max="10248" width="6.42578125" style="59" bestFit="1" customWidth="1"/>
    <col min="10249" max="10249" width="7" style="59" bestFit="1" customWidth="1"/>
    <col min="10250" max="10496" width="11.42578125" style="59"/>
    <col min="10497" max="10497" width="11" style="59" customWidth="1"/>
    <col min="10498" max="10498" width="9.42578125" style="59" bestFit="1" customWidth="1"/>
    <col min="10499" max="10499" width="10.42578125" style="59" bestFit="1" customWidth="1"/>
    <col min="10500" max="10500" width="9.85546875" style="59" bestFit="1" customWidth="1"/>
    <col min="10501" max="10502" width="7.85546875" style="59" bestFit="1" customWidth="1"/>
    <col min="10503" max="10503" width="7.42578125" style="59" bestFit="1" customWidth="1"/>
    <col min="10504" max="10504" width="6.42578125" style="59" bestFit="1" customWidth="1"/>
    <col min="10505" max="10505" width="7" style="59" bestFit="1" customWidth="1"/>
    <col min="10506" max="10752" width="11.42578125" style="59"/>
    <col min="10753" max="10753" width="11" style="59" customWidth="1"/>
    <col min="10754" max="10754" width="9.42578125" style="59" bestFit="1" customWidth="1"/>
    <col min="10755" max="10755" width="10.42578125" style="59" bestFit="1" customWidth="1"/>
    <col min="10756" max="10756" width="9.85546875" style="59" bestFit="1" customWidth="1"/>
    <col min="10757" max="10758" width="7.85546875" style="59" bestFit="1" customWidth="1"/>
    <col min="10759" max="10759" width="7.42578125" style="59" bestFit="1" customWidth="1"/>
    <col min="10760" max="10760" width="6.42578125" style="59" bestFit="1" customWidth="1"/>
    <col min="10761" max="10761" width="7" style="59" bestFit="1" customWidth="1"/>
    <col min="10762" max="11008" width="11.42578125" style="59"/>
    <col min="11009" max="11009" width="11" style="59" customWidth="1"/>
    <col min="11010" max="11010" width="9.42578125" style="59" bestFit="1" customWidth="1"/>
    <col min="11011" max="11011" width="10.42578125" style="59" bestFit="1" customWidth="1"/>
    <col min="11012" max="11012" width="9.85546875" style="59" bestFit="1" customWidth="1"/>
    <col min="11013" max="11014" width="7.85546875" style="59" bestFit="1" customWidth="1"/>
    <col min="11015" max="11015" width="7.42578125" style="59" bestFit="1" customWidth="1"/>
    <col min="11016" max="11016" width="6.42578125" style="59" bestFit="1" customWidth="1"/>
    <col min="11017" max="11017" width="7" style="59" bestFit="1" customWidth="1"/>
    <col min="11018" max="11264" width="11.42578125" style="59"/>
    <col min="11265" max="11265" width="11" style="59" customWidth="1"/>
    <col min="11266" max="11266" width="9.42578125" style="59" bestFit="1" customWidth="1"/>
    <col min="11267" max="11267" width="10.42578125" style="59" bestFit="1" customWidth="1"/>
    <col min="11268" max="11268" width="9.85546875" style="59" bestFit="1" customWidth="1"/>
    <col min="11269" max="11270" width="7.85546875" style="59" bestFit="1" customWidth="1"/>
    <col min="11271" max="11271" width="7.42578125" style="59" bestFit="1" customWidth="1"/>
    <col min="11272" max="11272" width="6.42578125" style="59" bestFit="1" customWidth="1"/>
    <col min="11273" max="11273" width="7" style="59" bestFit="1" customWidth="1"/>
    <col min="11274" max="11520" width="11.42578125" style="59"/>
    <col min="11521" max="11521" width="11" style="59" customWidth="1"/>
    <col min="11522" max="11522" width="9.42578125" style="59" bestFit="1" customWidth="1"/>
    <col min="11523" max="11523" width="10.42578125" style="59" bestFit="1" customWidth="1"/>
    <col min="11524" max="11524" width="9.85546875" style="59" bestFit="1" customWidth="1"/>
    <col min="11525" max="11526" width="7.85546875" style="59" bestFit="1" customWidth="1"/>
    <col min="11527" max="11527" width="7.42578125" style="59" bestFit="1" customWidth="1"/>
    <col min="11528" max="11528" width="6.42578125" style="59" bestFit="1" customWidth="1"/>
    <col min="11529" max="11529" width="7" style="59" bestFit="1" customWidth="1"/>
    <col min="11530" max="11776" width="11.42578125" style="59"/>
    <col min="11777" max="11777" width="11" style="59" customWidth="1"/>
    <col min="11778" max="11778" width="9.42578125" style="59" bestFit="1" customWidth="1"/>
    <col min="11779" max="11779" width="10.42578125" style="59" bestFit="1" customWidth="1"/>
    <col min="11780" max="11780" width="9.85546875" style="59" bestFit="1" customWidth="1"/>
    <col min="11781" max="11782" width="7.85546875" style="59" bestFit="1" customWidth="1"/>
    <col min="11783" max="11783" width="7.42578125" style="59" bestFit="1" customWidth="1"/>
    <col min="11784" max="11784" width="6.42578125" style="59" bestFit="1" customWidth="1"/>
    <col min="11785" max="11785" width="7" style="59" bestFit="1" customWidth="1"/>
    <col min="11786" max="12032" width="11.42578125" style="59"/>
    <col min="12033" max="12033" width="11" style="59" customWidth="1"/>
    <col min="12034" max="12034" width="9.42578125" style="59" bestFit="1" customWidth="1"/>
    <col min="12035" max="12035" width="10.42578125" style="59" bestFit="1" customWidth="1"/>
    <col min="12036" max="12036" width="9.85546875" style="59" bestFit="1" customWidth="1"/>
    <col min="12037" max="12038" width="7.85546875" style="59" bestFit="1" customWidth="1"/>
    <col min="12039" max="12039" width="7.42578125" style="59" bestFit="1" customWidth="1"/>
    <col min="12040" max="12040" width="6.42578125" style="59" bestFit="1" customWidth="1"/>
    <col min="12041" max="12041" width="7" style="59" bestFit="1" customWidth="1"/>
    <col min="12042" max="12288" width="11.42578125" style="59"/>
    <col min="12289" max="12289" width="11" style="59" customWidth="1"/>
    <col min="12290" max="12290" width="9.42578125" style="59" bestFit="1" customWidth="1"/>
    <col min="12291" max="12291" width="10.42578125" style="59" bestFit="1" customWidth="1"/>
    <col min="12292" max="12292" width="9.85546875" style="59" bestFit="1" customWidth="1"/>
    <col min="12293" max="12294" width="7.85546875" style="59" bestFit="1" customWidth="1"/>
    <col min="12295" max="12295" width="7.42578125" style="59" bestFit="1" customWidth="1"/>
    <col min="12296" max="12296" width="6.42578125" style="59" bestFit="1" customWidth="1"/>
    <col min="12297" max="12297" width="7" style="59" bestFit="1" customWidth="1"/>
    <col min="12298" max="12544" width="11.42578125" style="59"/>
    <col min="12545" max="12545" width="11" style="59" customWidth="1"/>
    <col min="12546" max="12546" width="9.42578125" style="59" bestFit="1" customWidth="1"/>
    <col min="12547" max="12547" width="10.42578125" style="59" bestFit="1" customWidth="1"/>
    <col min="12548" max="12548" width="9.85546875" style="59" bestFit="1" customWidth="1"/>
    <col min="12549" max="12550" width="7.85546875" style="59" bestFit="1" customWidth="1"/>
    <col min="12551" max="12551" width="7.42578125" style="59" bestFit="1" customWidth="1"/>
    <col min="12552" max="12552" width="6.42578125" style="59" bestFit="1" customWidth="1"/>
    <col min="12553" max="12553" width="7" style="59" bestFit="1" customWidth="1"/>
    <col min="12554" max="12800" width="11.42578125" style="59"/>
    <col min="12801" max="12801" width="11" style="59" customWidth="1"/>
    <col min="12802" max="12802" width="9.42578125" style="59" bestFit="1" customWidth="1"/>
    <col min="12803" max="12803" width="10.42578125" style="59" bestFit="1" customWidth="1"/>
    <col min="12804" max="12804" width="9.85546875" style="59" bestFit="1" customWidth="1"/>
    <col min="12805" max="12806" width="7.85546875" style="59" bestFit="1" customWidth="1"/>
    <col min="12807" max="12807" width="7.42578125" style="59" bestFit="1" customWidth="1"/>
    <col min="12808" max="12808" width="6.42578125" style="59" bestFit="1" customWidth="1"/>
    <col min="12809" max="12809" width="7" style="59" bestFit="1" customWidth="1"/>
    <col min="12810" max="13056" width="11.42578125" style="59"/>
    <col min="13057" max="13057" width="11" style="59" customWidth="1"/>
    <col min="13058" max="13058" width="9.42578125" style="59" bestFit="1" customWidth="1"/>
    <col min="13059" max="13059" width="10.42578125" style="59" bestFit="1" customWidth="1"/>
    <col min="13060" max="13060" width="9.85546875" style="59" bestFit="1" customWidth="1"/>
    <col min="13061" max="13062" width="7.85546875" style="59" bestFit="1" customWidth="1"/>
    <col min="13063" max="13063" width="7.42578125" style="59" bestFit="1" customWidth="1"/>
    <col min="13064" max="13064" width="6.42578125" style="59" bestFit="1" customWidth="1"/>
    <col min="13065" max="13065" width="7" style="59" bestFit="1" customWidth="1"/>
    <col min="13066" max="13312" width="11.42578125" style="59"/>
    <col min="13313" max="13313" width="11" style="59" customWidth="1"/>
    <col min="13314" max="13314" width="9.42578125" style="59" bestFit="1" customWidth="1"/>
    <col min="13315" max="13315" width="10.42578125" style="59" bestFit="1" customWidth="1"/>
    <col min="13316" max="13316" width="9.85546875" style="59" bestFit="1" customWidth="1"/>
    <col min="13317" max="13318" width="7.85546875" style="59" bestFit="1" customWidth="1"/>
    <col min="13319" max="13319" width="7.42578125" style="59" bestFit="1" customWidth="1"/>
    <col min="13320" max="13320" width="6.42578125" style="59" bestFit="1" customWidth="1"/>
    <col min="13321" max="13321" width="7" style="59" bestFit="1" customWidth="1"/>
    <col min="13322" max="13568" width="11.42578125" style="59"/>
    <col min="13569" max="13569" width="11" style="59" customWidth="1"/>
    <col min="13570" max="13570" width="9.42578125" style="59" bestFit="1" customWidth="1"/>
    <col min="13571" max="13571" width="10.42578125" style="59" bestFit="1" customWidth="1"/>
    <col min="13572" max="13572" width="9.85546875" style="59" bestFit="1" customWidth="1"/>
    <col min="13573" max="13574" width="7.85546875" style="59" bestFit="1" customWidth="1"/>
    <col min="13575" max="13575" width="7.42578125" style="59" bestFit="1" customWidth="1"/>
    <col min="13576" max="13576" width="6.42578125" style="59" bestFit="1" customWidth="1"/>
    <col min="13577" max="13577" width="7" style="59" bestFit="1" customWidth="1"/>
    <col min="13578" max="13824" width="11.42578125" style="59"/>
    <col min="13825" max="13825" width="11" style="59" customWidth="1"/>
    <col min="13826" max="13826" width="9.42578125" style="59" bestFit="1" customWidth="1"/>
    <col min="13827" max="13827" width="10.42578125" style="59" bestFit="1" customWidth="1"/>
    <col min="13828" max="13828" width="9.85546875" style="59" bestFit="1" customWidth="1"/>
    <col min="13829" max="13830" width="7.85546875" style="59" bestFit="1" customWidth="1"/>
    <col min="13831" max="13831" width="7.42578125" style="59" bestFit="1" customWidth="1"/>
    <col min="13832" max="13832" width="6.42578125" style="59" bestFit="1" customWidth="1"/>
    <col min="13833" max="13833" width="7" style="59" bestFit="1" customWidth="1"/>
    <col min="13834" max="14080" width="11.42578125" style="59"/>
    <col min="14081" max="14081" width="11" style="59" customWidth="1"/>
    <col min="14082" max="14082" width="9.42578125" style="59" bestFit="1" customWidth="1"/>
    <col min="14083" max="14083" width="10.42578125" style="59" bestFit="1" customWidth="1"/>
    <col min="14084" max="14084" width="9.85546875" style="59" bestFit="1" customWidth="1"/>
    <col min="14085" max="14086" width="7.85546875" style="59" bestFit="1" customWidth="1"/>
    <col min="14087" max="14087" width="7.42578125" style="59" bestFit="1" customWidth="1"/>
    <col min="14088" max="14088" width="6.42578125" style="59" bestFit="1" customWidth="1"/>
    <col min="14089" max="14089" width="7" style="59" bestFit="1" customWidth="1"/>
    <col min="14090" max="14336" width="11.42578125" style="59"/>
    <col min="14337" max="14337" width="11" style="59" customWidth="1"/>
    <col min="14338" max="14338" width="9.42578125" style="59" bestFit="1" customWidth="1"/>
    <col min="14339" max="14339" width="10.42578125" style="59" bestFit="1" customWidth="1"/>
    <col min="14340" max="14340" width="9.85546875" style="59" bestFit="1" customWidth="1"/>
    <col min="14341" max="14342" width="7.85546875" style="59" bestFit="1" customWidth="1"/>
    <col min="14343" max="14343" width="7.42578125" style="59" bestFit="1" customWidth="1"/>
    <col min="14344" max="14344" width="6.42578125" style="59" bestFit="1" customWidth="1"/>
    <col min="14345" max="14345" width="7" style="59" bestFit="1" customWidth="1"/>
    <col min="14346" max="14592" width="11.42578125" style="59"/>
    <col min="14593" max="14593" width="11" style="59" customWidth="1"/>
    <col min="14594" max="14594" width="9.42578125" style="59" bestFit="1" customWidth="1"/>
    <col min="14595" max="14595" width="10.42578125" style="59" bestFit="1" customWidth="1"/>
    <col min="14596" max="14596" width="9.85546875" style="59" bestFit="1" customWidth="1"/>
    <col min="14597" max="14598" width="7.85546875" style="59" bestFit="1" customWidth="1"/>
    <col min="14599" max="14599" width="7.42578125" style="59" bestFit="1" customWidth="1"/>
    <col min="14600" max="14600" width="6.42578125" style="59" bestFit="1" customWidth="1"/>
    <col min="14601" max="14601" width="7" style="59" bestFit="1" customWidth="1"/>
    <col min="14602" max="14848" width="11.42578125" style="59"/>
    <col min="14849" max="14849" width="11" style="59" customWidth="1"/>
    <col min="14850" max="14850" width="9.42578125" style="59" bestFit="1" customWidth="1"/>
    <col min="14851" max="14851" width="10.42578125" style="59" bestFit="1" customWidth="1"/>
    <col min="14852" max="14852" width="9.85546875" style="59" bestFit="1" customWidth="1"/>
    <col min="14853" max="14854" width="7.85546875" style="59" bestFit="1" customWidth="1"/>
    <col min="14855" max="14855" width="7.42578125" style="59" bestFit="1" customWidth="1"/>
    <col min="14856" max="14856" width="6.42578125" style="59" bestFit="1" customWidth="1"/>
    <col min="14857" max="14857" width="7" style="59" bestFit="1" customWidth="1"/>
    <col min="14858" max="15104" width="11.42578125" style="59"/>
    <col min="15105" max="15105" width="11" style="59" customWidth="1"/>
    <col min="15106" max="15106" width="9.42578125" style="59" bestFit="1" customWidth="1"/>
    <col min="15107" max="15107" width="10.42578125" style="59" bestFit="1" customWidth="1"/>
    <col min="15108" max="15108" width="9.85546875" style="59" bestFit="1" customWidth="1"/>
    <col min="15109" max="15110" width="7.85546875" style="59" bestFit="1" customWidth="1"/>
    <col min="15111" max="15111" width="7.42578125" style="59" bestFit="1" customWidth="1"/>
    <col min="15112" max="15112" width="6.42578125" style="59" bestFit="1" customWidth="1"/>
    <col min="15113" max="15113" width="7" style="59" bestFit="1" customWidth="1"/>
    <col min="15114" max="15360" width="11.42578125" style="59"/>
    <col min="15361" max="15361" width="11" style="59" customWidth="1"/>
    <col min="15362" max="15362" width="9.42578125" style="59" bestFit="1" customWidth="1"/>
    <col min="15363" max="15363" width="10.42578125" style="59" bestFit="1" customWidth="1"/>
    <col min="15364" max="15364" width="9.85546875" style="59" bestFit="1" customWidth="1"/>
    <col min="15365" max="15366" width="7.85546875" style="59" bestFit="1" customWidth="1"/>
    <col min="15367" max="15367" width="7.42578125" style="59" bestFit="1" customWidth="1"/>
    <col min="15368" max="15368" width="6.42578125" style="59" bestFit="1" customWidth="1"/>
    <col min="15369" max="15369" width="7" style="59" bestFit="1" customWidth="1"/>
    <col min="15370" max="15616" width="11.42578125" style="59"/>
    <col min="15617" max="15617" width="11" style="59" customWidth="1"/>
    <col min="15618" max="15618" width="9.42578125" style="59" bestFit="1" customWidth="1"/>
    <col min="15619" max="15619" width="10.42578125" style="59" bestFit="1" customWidth="1"/>
    <col min="15620" max="15620" width="9.85546875" style="59" bestFit="1" customWidth="1"/>
    <col min="15621" max="15622" width="7.85546875" style="59" bestFit="1" customWidth="1"/>
    <col min="15623" max="15623" width="7.42578125" style="59" bestFit="1" customWidth="1"/>
    <col min="15624" max="15624" width="6.42578125" style="59" bestFit="1" customWidth="1"/>
    <col min="15625" max="15625" width="7" style="59" bestFit="1" customWidth="1"/>
    <col min="15626" max="15872" width="11.42578125" style="59"/>
    <col min="15873" max="15873" width="11" style="59" customWidth="1"/>
    <col min="15874" max="15874" width="9.42578125" style="59" bestFit="1" customWidth="1"/>
    <col min="15875" max="15875" width="10.42578125" style="59" bestFit="1" customWidth="1"/>
    <col min="15876" max="15876" width="9.85546875" style="59" bestFit="1" customWidth="1"/>
    <col min="15877" max="15878" width="7.85546875" style="59" bestFit="1" customWidth="1"/>
    <col min="15879" max="15879" width="7.42578125" style="59" bestFit="1" customWidth="1"/>
    <col min="15880" max="15880" width="6.42578125" style="59" bestFit="1" customWidth="1"/>
    <col min="15881" max="15881" width="7" style="59" bestFit="1" customWidth="1"/>
    <col min="15882" max="16128" width="11.42578125" style="59"/>
    <col min="16129" max="16129" width="11" style="59" customWidth="1"/>
    <col min="16130" max="16130" width="9.42578125" style="59" bestFit="1" customWidth="1"/>
    <col min="16131" max="16131" width="10.42578125" style="59" bestFit="1" customWidth="1"/>
    <col min="16132" max="16132" width="9.85546875" style="59" bestFit="1" customWidth="1"/>
    <col min="16133" max="16134" width="7.85546875" style="59" bestFit="1" customWidth="1"/>
    <col min="16135" max="16135" width="7.42578125" style="59" bestFit="1" customWidth="1"/>
    <col min="16136" max="16136" width="6.42578125" style="59" bestFit="1" customWidth="1"/>
    <col min="16137" max="16137" width="7" style="59" bestFit="1" customWidth="1"/>
    <col min="16138" max="16384" width="11.42578125" style="59"/>
  </cols>
  <sheetData>
    <row r="1" spans="1:13" ht="21.95" customHeight="1">
      <c r="A1" s="58" t="str">
        <f>CONCATENATE(Inhalt_K7!B42,"   ",Inhalt_K7!C42)</f>
        <v>714   Personal in Pflegeeinrichtungen 2015 - 2023 n. Beschäftigungsumfang u. Alter</v>
      </c>
    </row>
    <row r="2" spans="1:13" ht="6" customHeight="1"/>
    <row r="3" spans="1:13" ht="42" customHeight="1">
      <c r="A3" s="638" t="s">
        <v>313</v>
      </c>
      <c r="B3" s="636" t="s">
        <v>323</v>
      </c>
      <c r="C3" s="637"/>
      <c r="D3" s="638"/>
      <c r="E3" s="636" t="s">
        <v>324</v>
      </c>
      <c r="F3" s="638"/>
      <c r="G3" s="613" t="s">
        <v>325</v>
      </c>
      <c r="H3" s="614"/>
      <c r="I3" s="615"/>
      <c r="J3" s="616" t="s">
        <v>806</v>
      </c>
      <c r="K3" s="311" t="s">
        <v>326</v>
      </c>
      <c r="L3" s="311"/>
      <c r="M3" s="311"/>
    </row>
    <row r="4" spans="1:13" ht="33.75" customHeight="1">
      <c r="A4" s="664"/>
      <c r="B4" s="665" t="s">
        <v>67</v>
      </c>
      <c r="C4" s="666" t="s">
        <v>834</v>
      </c>
      <c r="D4" s="664"/>
      <c r="E4" s="667" t="s">
        <v>327</v>
      </c>
      <c r="F4" s="667" t="s">
        <v>328</v>
      </c>
      <c r="G4" s="667" t="s">
        <v>329</v>
      </c>
      <c r="H4" s="667" t="s">
        <v>330</v>
      </c>
      <c r="I4" s="667" t="s">
        <v>331</v>
      </c>
      <c r="J4" s="663"/>
      <c r="K4" s="311"/>
      <c r="L4" s="311"/>
      <c r="M4" s="311"/>
    </row>
    <row r="5" spans="1:13" ht="85.5" customHeight="1">
      <c r="A5" s="664"/>
      <c r="B5" s="641"/>
      <c r="C5" s="254" t="s">
        <v>332</v>
      </c>
      <c r="D5" s="254" t="s">
        <v>333</v>
      </c>
      <c r="E5" s="668"/>
      <c r="F5" s="668"/>
      <c r="G5" s="668"/>
      <c r="H5" s="668"/>
      <c r="I5" s="668"/>
      <c r="J5" s="642"/>
      <c r="K5" s="662"/>
      <c r="L5" s="662"/>
      <c r="M5" s="662"/>
    </row>
    <row r="6" spans="1:13" s="57" customFormat="1" ht="24.75" customHeight="1">
      <c r="A6" s="214">
        <v>2015</v>
      </c>
      <c r="B6" s="298">
        <v>3651</v>
      </c>
      <c r="C6" s="298">
        <v>928</v>
      </c>
      <c r="D6" s="298">
        <v>2723</v>
      </c>
      <c r="E6" s="298">
        <v>1219</v>
      </c>
      <c r="F6" s="298">
        <v>2264</v>
      </c>
      <c r="G6" s="298">
        <v>272</v>
      </c>
      <c r="H6" s="298">
        <v>2599</v>
      </c>
      <c r="I6" s="298">
        <v>780</v>
      </c>
      <c r="J6" s="228">
        <v>168</v>
      </c>
      <c r="K6" s="662"/>
      <c r="L6" s="662"/>
      <c r="M6" s="662"/>
    </row>
    <row r="7" spans="1:13">
      <c r="A7" s="207">
        <v>2017</v>
      </c>
      <c r="B7" s="298">
        <v>3564</v>
      </c>
      <c r="C7" s="298">
        <v>968</v>
      </c>
      <c r="D7" s="298">
        <v>2596</v>
      </c>
      <c r="E7" s="298">
        <v>1187</v>
      </c>
      <c r="F7" s="298">
        <v>2232</v>
      </c>
      <c r="G7" s="298">
        <v>229</v>
      </c>
      <c r="H7" s="298">
        <v>2488</v>
      </c>
      <c r="I7" s="298">
        <v>847</v>
      </c>
      <c r="J7" s="228">
        <f>B7-E7-F7</f>
        <v>145</v>
      </c>
      <c r="K7" s="311"/>
      <c r="L7" s="311"/>
      <c r="M7" s="311"/>
    </row>
    <row r="8" spans="1:13">
      <c r="A8" s="207">
        <v>2019</v>
      </c>
      <c r="B8" s="298">
        <v>3711</v>
      </c>
      <c r="C8" s="298">
        <v>1033</v>
      </c>
      <c r="D8" s="298">
        <v>2678</v>
      </c>
      <c r="E8" s="298">
        <v>1198</v>
      </c>
      <c r="F8" s="298">
        <v>2345</v>
      </c>
      <c r="G8" s="298">
        <v>235</v>
      </c>
      <c r="H8" s="298">
        <v>2519</v>
      </c>
      <c r="I8" s="298">
        <v>957</v>
      </c>
      <c r="J8" s="228">
        <f>B8-E8-F8</f>
        <v>168</v>
      </c>
      <c r="K8" s="311"/>
      <c r="L8" s="311"/>
      <c r="M8" s="311"/>
    </row>
    <row r="9" spans="1:13">
      <c r="A9" s="207">
        <v>2021</v>
      </c>
      <c r="B9" s="298">
        <v>3891</v>
      </c>
      <c r="C9" s="298">
        <v>1056</v>
      </c>
      <c r="D9" s="298">
        <v>2835</v>
      </c>
      <c r="E9" s="298">
        <v>1170</v>
      </c>
      <c r="F9" s="298">
        <v>2518</v>
      </c>
      <c r="G9" s="298">
        <v>318</v>
      </c>
      <c r="H9" s="298">
        <v>2550</v>
      </c>
      <c r="I9" s="298">
        <v>1023</v>
      </c>
      <c r="J9" s="430" t="s">
        <v>379</v>
      </c>
      <c r="K9" s="311"/>
      <c r="L9" s="311"/>
      <c r="M9" s="311"/>
    </row>
    <row r="10" spans="1:13">
      <c r="A10" s="207">
        <v>2023</v>
      </c>
      <c r="B10" s="298">
        <v>3874</v>
      </c>
      <c r="C10" s="298">
        <v>1038</v>
      </c>
      <c r="D10" s="298">
        <v>2836</v>
      </c>
      <c r="E10" s="298">
        <v>1265</v>
      </c>
      <c r="F10" s="298">
        <v>2390</v>
      </c>
      <c r="G10" s="298">
        <v>323</v>
      </c>
      <c r="H10" s="298">
        <v>2432</v>
      </c>
      <c r="I10" s="298">
        <v>1119</v>
      </c>
      <c r="J10" s="430" t="s">
        <v>379</v>
      </c>
      <c r="K10" s="311"/>
      <c r="L10" s="311"/>
      <c r="M10" s="311"/>
    </row>
    <row r="11" spans="1:13" ht="18.75" customHeight="1">
      <c r="A11" s="645" t="s">
        <v>579</v>
      </c>
      <c r="B11" s="645"/>
      <c r="C11" s="645"/>
      <c r="D11" s="645"/>
      <c r="E11" s="645"/>
      <c r="F11" s="645"/>
      <c r="G11" s="645"/>
      <c r="H11" s="645"/>
      <c r="I11" s="60"/>
      <c r="J11" s="60"/>
    </row>
    <row r="13" spans="1:13">
      <c r="F13" s="312"/>
    </row>
    <row r="14" spans="1:13">
      <c r="E14" s="312"/>
    </row>
    <row r="34" spans="1:1" ht="54" customHeight="1"/>
    <row r="39" spans="1:1">
      <c r="A39" s="330" t="s">
        <v>654</v>
      </c>
    </row>
  </sheetData>
  <mergeCells count="16">
    <mergeCell ref="K5:K6"/>
    <mergeCell ref="L5:L6"/>
    <mergeCell ref="M5:M6"/>
    <mergeCell ref="J3:J5"/>
    <mergeCell ref="A11:H11"/>
    <mergeCell ref="A3:A5"/>
    <mergeCell ref="B3:D3"/>
    <mergeCell ref="E3:F3"/>
    <mergeCell ref="G3:I3"/>
    <mergeCell ref="B4:B5"/>
    <mergeCell ref="C4:D4"/>
    <mergeCell ref="E4:E5"/>
    <mergeCell ref="F4:F5"/>
    <mergeCell ref="G4:G5"/>
    <mergeCell ref="H4:H5"/>
    <mergeCell ref="I4:I5"/>
  </mergeCells>
  <pageMargins left="0.78740157480314965" right="0.78740157480314965" top="0.74803149606299213" bottom="0.51181102362204722" header="0" footer="0"/>
  <pageSetup paperSize="9" orientation="portrait" r:id="rId1"/>
  <headerFooter differentOddEven="1" scaleWithDoc="0">
    <oddHeader>&amp;L&amp;"Open Sans,Standard"&amp;8
&amp;G&amp;R&amp;"Open Sans,Standard"&amp;8
&amp;G</oddHeader>
    <oddFooter xml:space="preserve">&amp;L&amp;"Open Sans,Standard"&amp;8Statistisches Jahrbuch 2023 - 2025
&amp;R&amp;"Open Sans,Standard"&amp;8&amp;P+208
</oddFooter>
    <evenHeader>&amp;L&amp;"Open Sans,Standard"&amp;8
&amp;G&amp;R&amp;"Open Sans,Standard"&amp;8
&amp;G</evenHeader>
    <evenFooter xml:space="preserve">&amp;L&amp;"Open Sans,Standard"&amp;8&amp;P+208
&amp;R&amp;"Open Sans,Standard"&amp;8Statistisches Jahrbuch 2023 - 2025
</even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sheetPr>
  <dimension ref="A1:J42"/>
  <sheetViews>
    <sheetView showGridLines="0" view="pageLayout" zoomScaleNormal="100" zoomScaleSheetLayoutView="115" workbookViewId="0">
      <selection activeCell="I25" sqref="I25"/>
    </sheetView>
  </sheetViews>
  <sheetFormatPr baseColWidth="10" defaultRowHeight="15"/>
  <cols>
    <col min="1" max="1" width="10.85546875" style="59" customWidth="1"/>
    <col min="2" max="5" width="12.140625" style="59" customWidth="1"/>
    <col min="6" max="6" width="12.85546875" style="59" customWidth="1"/>
    <col min="7" max="7" width="12.140625" style="59" customWidth="1"/>
    <col min="8" max="253" width="11.42578125" style="59"/>
    <col min="254" max="254" width="11" style="59" customWidth="1"/>
    <col min="255" max="255" width="9.42578125" style="59" bestFit="1" customWidth="1"/>
    <col min="256" max="256" width="10.42578125" style="59" bestFit="1" customWidth="1"/>
    <col min="257" max="257" width="9.85546875" style="59" bestFit="1" customWidth="1"/>
    <col min="258" max="259" width="7.85546875" style="59" bestFit="1" customWidth="1"/>
    <col min="260" max="260" width="7.42578125" style="59" bestFit="1" customWidth="1"/>
    <col min="261" max="261" width="6.42578125" style="59" bestFit="1" customWidth="1"/>
    <col min="262" max="262" width="7" style="59" bestFit="1" customWidth="1"/>
    <col min="263" max="509" width="11.42578125" style="59"/>
    <col min="510" max="510" width="11" style="59" customWidth="1"/>
    <col min="511" max="511" width="9.42578125" style="59" bestFit="1" customWidth="1"/>
    <col min="512" max="512" width="10.42578125" style="59" bestFit="1" customWidth="1"/>
    <col min="513" max="513" width="9.85546875" style="59" bestFit="1" customWidth="1"/>
    <col min="514" max="515" width="7.85546875" style="59" bestFit="1" customWidth="1"/>
    <col min="516" max="516" width="7.42578125" style="59" bestFit="1" customWidth="1"/>
    <col min="517" max="517" width="6.42578125" style="59" bestFit="1" customWidth="1"/>
    <col min="518" max="518" width="7" style="59" bestFit="1" customWidth="1"/>
    <col min="519" max="765" width="11.42578125" style="59"/>
    <col min="766" max="766" width="11" style="59" customWidth="1"/>
    <col min="767" max="767" width="9.42578125" style="59" bestFit="1" customWidth="1"/>
    <col min="768" max="768" width="10.42578125" style="59" bestFit="1" customWidth="1"/>
    <col min="769" max="769" width="9.85546875" style="59" bestFit="1" customWidth="1"/>
    <col min="770" max="771" width="7.85546875" style="59" bestFit="1" customWidth="1"/>
    <col min="772" max="772" width="7.42578125" style="59" bestFit="1" customWidth="1"/>
    <col min="773" max="773" width="6.42578125" style="59" bestFit="1" customWidth="1"/>
    <col min="774" max="774" width="7" style="59" bestFit="1" customWidth="1"/>
    <col min="775" max="1021" width="11.42578125" style="59"/>
    <col min="1022" max="1022" width="11" style="59" customWidth="1"/>
    <col min="1023" max="1023" width="9.42578125" style="59" bestFit="1" customWidth="1"/>
    <col min="1024" max="1024" width="10.42578125" style="59" bestFit="1" customWidth="1"/>
    <col min="1025" max="1025" width="9.85546875" style="59" bestFit="1" customWidth="1"/>
    <col min="1026" max="1027" width="7.85546875" style="59" bestFit="1" customWidth="1"/>
    <col min="1028" max="1028" width="7.42578125" style="59" bestFit="1" customWidth="1"/>
    <col min="1029" max="1029" width="6.42578125" style="59" bestFit="1" customWidth="1"/>
    <col min="1030" max="1030" width="7" style="59" bestFit="1" customWidth="1"/>
    <col min="1031" max="1277" width="11.42578125" style="59"/>
    <col min="1278" max="1278" width="11" style="59" customWidth="1"/>
    <col min="1279" max="1279" width="9.42578125" style="59" bestFit="1" customWidth="1"/>
    <col min="1280" max="1280" width="10.42578125" style="59" bestFit="1" customWidth="1"/>
    <col min="1281" max="1281" width="9.85546875" style="59" bestFit="1" customWidth="1"/>
    <col min="1282" max="1283" width="7.85546875" style="59" bestFit="1" customWidth="1"/>
    <col min="1284" max="1284" width="7.42578125" style="59" bestFit="1" customWidth="1"/>
    <col min="1285" max="1285" width="6.42578125" style="59" bestFit="1" customWidth="1"/>
    <col min="1286" max="1286" width="7" style="59" bestFit="1" customWidth="1"/>
    <col min="1287" max="1533" width="11.42578125" style="59"/>
    <col min="1534" max="1534" width="11" style="59" customWidth="1"/>
    <col min="1535" max="1535" width="9.42578125" style="59" bestFit="1" customWidth="1"/>
    <col min="1536" max="1536" width="10.42578125" style="59" bestFit="1" customWidth="1"/>
    <col min="1537" max="1537" width="9.85546875" style="59" bestFit="1" customWidth="1"/>
    <col min="1538" max="1539" width="7.85546875" style="59" bestFit="1" customWidth="1"/>
    <col min="1540" max="1540" width="7.42578125" style="59" bestFit="1" customWidth="1"/>
    <col min="1541" max="1541" width="6.42578125" style="59" bestFit="1" customWidth="1"/>
    <col min="1542" max="1542" width="7" style="59" bestFit="1" customWidth="1"/>
    <col min="1543" max="1789" width="11.42578125" style="59"/>
    <col min="1790" max="1790" width="11" style="59" customWidth="1"/>
    <col min="1791" max="1791" width="9.42578125" style="59" bestFit="1" customWidth="1"/>
    <col min="1792" max="1792" width="10.42578125" style="59" bestFit="1" customWidth="1"/>
    <col min="1793" max="1793" width="9.85546875" style="59" bestFit="1" customWidth="1"/>
    <col min="1794" max="1795" width="7.85546875" style="59" bestFit="1" customWidth="1"/>
    <col min="1796" max="1796" width="7.42578125" style="59" bestFit="1" customWidth="1"/>
    <col min="1797" max="1797" width="6.42578125" style="59" bestFit="1" customWidth="1"/>
    <col min="1798" max="1798" width="7" style="59" bestFit="1" customWidth="1"/>
    <col min="1799" max="2045" width="11.42578125" style="59"/>
    <col min="2046" max="2046" width="11" style="59" customWidth="1"/>
    <col min="2047" max="2047" width="9.42578125" style="59" bestFit="1" customWidth="1"/>
    <col min="2048" max="2048" width="10.42578125" style="59" bestFit="1" customWidth="1"/>
    <col min="2049" max="2049" width="9.85546875" style="59" bestFit="1" customWidth="1"/>
    <col min="2050" max="2051" width="7.85546875" style="59" bestFit="1" customWidth="1"/>
    <col min="2052" max="2052" width="7.42578125" style="59" bestFit="1" customWidth="1"/>
    <col min="2053" max="2053" width="6.42578125" style="59" bestFit="1" customWidth="1"/>
    <col min="2054" max="2054" width="7" style="59" bestFit="1" customWidth="1"/>
    <col min="2055" max="2301" width="11.42578125" style="59"/>
    <col min="2302" max="2302" width="11" style="59" customWidth="1"/>
    <col min="2303" max="2303" width="9.42578125" style="59" bestFit="1" customWidth="1"/>
    <col min="2304" max="2304" width="10.42578125" style="59" bestFit="1" customWidth="1"/>
    <col min="2305" max="2305" width="9.85546875" style="59" bestFit="1" customWidth="1"/>
    <col min="2306" max="2307" width="7.85546875" style="59" bestFit="1" customWidth="1"/>
    <col min="2308" max="2308" width="7.42578125" style="59" bestFit="1" customWidth="1"/>
    <col min="2309" max="2309" width="6.42578125" style="59" bestFit="1" customWidth="1"/>
    <col min="2310" max="2310" width="7" style="59" bestFit="1" customWidth="1"/>
    <col min="2311" max="2557" width="11.42578125" style="59"/>
    <col min="2558" max="2558" width="11" style="59" customWidth="1"/>
    <col min="2559" max="2559" width="9.42578125" style="59" bestFit="1" customWidth="1"/>
    <col min="2560" max="2560" width="10.42578125" style="59" bestFit="1" customWidth="1"/>
    <col min="2561" max="2561" width="9.85546875" style="59" bestFit="1" customWidth="1"/>
    <col min="2562" max="2563" width="7.85546875" style="59" bestFit="1" customWidth="1"/>
    <col min="2564" max="2564" width="7.42578125" style="59" bestFit="1" customWidth="1"/>
    <col min="2565" max="2565" width="6.42578125" style="59" bestFit="1" customWidth="1"/>
    <col min="2566" max="2566" width="7" style="59" bestFit="1" customWidth="1"/>
    <col min="2567" max="2813" width="11.42578125" style="59"/>
    <col min="2814" max="2814" width="11" style="59" customWidth="1"/>
    <col min="2815" max="2815" width="9.42578125" style="59" bestFit="1" customWidth="1"/>
    <col min="2816" max="2816" width="10.42578125" style="59" bestFit="1" customWidth="1"/>
    <col min="2817" max="2817" width="9.85546875" style="59" bestFit="1" customWidth="1"/>
    <col min="2818" max="2819" width="7.85546875" style="59" bestFit="1" customWidth="1"/>
    <col min="2820" max="2820" width="7.42578125" style="59" bestFit="1" customWidth="1"/>
    <col min="2821" max="2821" width="6.42578125" style="59" bestFit="1" customWidth="1"/>
    <col min="2822" max="2822" width="7" style="59" bestFit="1" customWidth="1"/>
    <col min="2823" max="3069" width="11.42578125" style="59"/>
    <col min="3070" max="3070" width="11" style="59" customWidth="1"/>
    <col min="3071" max="3071" width="9.42578125" style="59" bestFit="1" customWidth="1"/>
    <col min="3072" max="3072" width="10.42578125" style="59" bestFit="1" customWidth="1"/>
    <col min="3073" max="3073" width="9.85546875" style="59" bestFit="1" customWidth="1"/>
    <col min="3074" max="3075" width="7.85546875" style="59" bestFit="1" customWidth="1"/>
    <col min="3076" max="3076" width="7.42578125" style="59" bestFit="1" customWidth="1"/>
    <col min="3077" max="3077" width="6.42578125" style="59" bestFit="1" customWidth="1"/>
    <col min="3078" max="3078" width="7" style="59" bestFit="1" customWidth="1"/>
    <col min="3079" max="3325" width="11.42578125" style="59"/>
    <col min="3326" max="3326" width="11" style="59" customWidth="1"/>
    <col min="3327" max="3327" width="9.42578125" style="59" bestFit="1" customWidth="1"/>
    <col min="3328" max="3328" width="10.42578125" style="59" bestFit="1" customWidth="1"/>
    <col min="3329" max="3329" width="9.85546875" style="59" bestFit="1" customWidth="1"/>
    <col min="3330" max="3331" width="7.85546875" style="59" bestFit="1" customWidth="1"/>
    <col min="3332" max="3332" width="7.42578125" style="59" bestFit="1" customWidth="1"/>
    <col min="3333" max="3333" width="6.42578125" style="59" bestFit="1" customWidth="1"/>
    <col min="3334" max="3334" width="7" style="59" bestFit="1" customWidth="1"/>
    <col min="3335" max="3581" width="11.42578125" style="59"/>
    <col min="3582" max="3582" width="11" style="59" customWidth="1"/>
    <col min="3583" max="3583" width="9.42578125" style="59" bestFit="1" customWidth="1"/>
    <col min="3584" max="3584" width="10.42578125" style="59" bestFit="1" customWidth="1"/>
    <col min="3585" max="3585" width="9.85546875" style="59" bestFit="1" customWidth="1"/>
    <col min="3586" max="3587" width="7.85546875" style="59" bestFit="1" customWidth="1"/>
    <col min="3588" max="3588" width="7.42578125" style="59" bestFit="1" customWidth="1"/>
    <col min="3589" max="3589" width="6.42578125" style="59" bestFit="1" customWidth="1"/>
    <col min="3590" max="3590" width="7" style="59" bestFit="1" customWidth="1"/>
    <col min="3591" max="3837" width="11.42578125" style="59"/>
    <col min="3838" max="3838" width="11" style="59" customWidth="1"/>
    <col min="3839" max="3839" width="9.42578125" style="59" bestFit="1" customWidth="1"/>
    <col min="3840" max="3840" width="10.42578125" style="59" bestFit="1" customWidth="1"/>
    <col min="3841" max="3841" width="9.85546875" style="59" bestFit="1" customWidth="1"/>
    <col min="3842" max="3843" width="7.85546875" style="59" bestFit="1" customWidth="1"/>
    <col min="3844" max="3844" width="7.42578125" style="59" bestFit="1" customWidth="1"/>
    <col min="3845" max="3845" width="6.42578125" style="59" bestFit="1" customWidth="1"/>
    <col min="3846" max="3846" width="7" style="59" bestFit="1" customWidth="1"/>
    <col min="3847" max="4093" width="11.42578125" style="59"/>
    <col min="4094" max="4094" width="11" style="59" customWidth="1"/>
    <col min="4095" max="4095" width="9.42578125" style="59" bestFit="1" customWidth="1"/>
    <col min="4096" max="4096" width="10.42578125" style="59" bestFit="1" customWidth="1"/>
    <col min="4097" max="4097" width="9.85546875" style="59" bestFit="1" customWidth="1"/>
    <col min="4098" max="4099" width="7.85546875" style="59" bestFit="1" customWidth="1"/>
    <col min="4100" max="4100" width="7.42578125" style="59" bestFit="1" customWidth="1"/>
    <col min="4101" max="4101" width="6.42578125" style="59" bestFit="1" customWidth="1"/>
    <col min="4102" max="4102" width="7" style="59" bestFit="1" customWidth="1"/>
    <col min="4103" max="4349" width="11.42578125" style="59"/>
    <col min="4350" max="4350" width="11" style="59" customWidth="1"/>
    <col min="4351" max="4351" width="9.42578125" style="59" bestFit="1" customWidth="1"/>
    <col min="4352" max="4352" width="10.42578125" style="59" bestFit="1" customWidth="1"/>
    <col min="4353" max="4353" width="9.85546875" style="59" bestFit="1" customWidth="1"/>
    <col min="4354" max="4355" width="7.85546875" style="59" bestFit="1" customWidth="1"/>
    <col min="4356" max="4356" width="7.42578125" style="59" bestFit="1" customWidth="1"/>
    <col min="4357" max="4357" width="6.42578125" style="59" bestFit="1" customWidth="1"/>
    <col min="4358" max="4358" width="7" style="59" bestFit="1" customWidth="1"/>
    <col min="4359" max="4605" width="11.42578125" style="59"/>
    <col min="4606" max="4606" width="11" style="59" customWidth="1"/>
    <col min="4607" max="4607" width="9.42578125" style="59" bestFit="1" customWidth="1"/>
    <col min="4608" max="4608" width="10.42578125" style="59" bestFit="1" customWidth="1"/>
    <col min="4609" max="4609" width="9.85546875" style="59" bestFit="1" customWidth="1"/>
    <col min="4610" max="4611" width="7.85546875" style="59" bestFit="1" customWidth="1"/>
    <col min="4612" max="4612" width="7.42578125" style="59" bestFit="1" customWidth="1"/>
    <col min="4613" max="4613" width="6.42578125" style="59" bestFit="1" customWidth="1"/>
    <col min="4614" max="4614" width="7" style="59" bestFit="1" customWidth="1"/>
    <col min="4615" max="4861" width="11.42578125" style="59"/>
    <col min="4862" max="4862" width="11" style="59" customWidth="1"/>
    <col min="4863" max="4863" width="9.42578125" style="59" bestFit="1" customWidth="1"/>
    <col min="4864" max="4864" width="10.42578125" style="59" bestFit="1" customWidth="1"/>
    <col min="4865" max="4865" width="9.85546875" style="59" bestFit="1" customWidth="1"/>
    <col min="4866" max="4867" width="7.85546875" style="59" bestFit="1" customWidth="1"/>
    <col min="4868" max="4868" width="7.42578125" style="59" bestFit="1" customWidth="1"/>
    <col min="4869" max="4869" width="6.42578125" style="59" bestFit="1" customWidth="1"/>
    <col min="4870" max="4870" width="7" style="59" bestFit="1" customWidth="1"/>
    <col min="4871" max="5117" width="11.42578125" style="59"/>
    <col min="5118" max="5118" width="11" style="59" customWidth="1"/>
    <col min="5119" max="5119" width="9.42578125" style="59" bestFit="1" customWidth="1"/>
    <col min="5120" max="5120" width="10.42578125" style="59" bestFit="1" customWidth="1"/>
    <col min="5121" max="5121" width="9.85546875" style="59" bestFit="1" customWidth="1"/>
    <col min="5122" max="5123" width="7.85546875" style="59" bestFit="1" customWidth="1"/>
    <col min="5124" max="5124" width="7.42578125" style="59" bestFit="1" customWidth="1"/>
    <col min="5125" max="5125" width="6.42578125" style="59" bestFit="1" customWidth="1"/>
    <col min="5126" max="5126" width="7" style="59" bestFit="1" customWidth="1"/>
    <col min="5127" max="5373" width="11.42578125" style="59"/>
    <col min="5374" max="5374" width="11" style="59" customWidth="1"/>
    <col min="5375" max="5375" width="9.42578125" style="59" bestFit="1" customWidth="1"/>
    <col min="5376" max="5376" width="10.42578125" style="59" bestFit="1" customWidth="1"/>
    <col min="5377" max="5377" width="9.85546875" style="59" bestFit="1" customWidth="1"/>
    <col min="5378" max="5379" width="7.85546875" style="59" bestFit="1" customWidth="1"/>
    <col min="5380" max="5380" width="7.42578125" style="59" bestFit="1" customWidth="1"/>
    <col min="5381" max="5381" width="6.42578125" style="59" bestFit="1" customWidth="1"/>
    <col min="5382" max="5382" width="7" style="59" bestFit="1" customWidth="1"/>
    <col min="5383" max="5629" width="11.42578125" style="59"/>
    <col min="5630" max="5630" width="11" style="59" customWidth="1"/>
    <col min="5631" max="5631" width="9.42578125" style="59" bestFit="1" customWidth="1"/>
    <col min="5632" max="5632" width="10.42578125" style="59" bestFit="1" customWidth="1"/>
    <col min="5633" max="5633" width="9.85546875" style="59" bestFit="1" customWidth="1"/>
    <col min="5634" max="5635" width="7.85546875" style="59" bestFit="1" customWidth="1"/>
    <col min="5636" max="5636" width="7.42578125" style="59" bestFit="1" customWidth="1"/>
    <col min="5637" max="5637" width="6.42578125" style="59" bestFit="1" customWidth="1"/>
    <col min="5638" max="5638" width="7" style="59" bestFit="1" customWidth="1"/>
    <col min="5639" max="5885" width="11.42578125" style="59"/>
    <col min="5886" max="5886" width="11" style="59" customWidth="1"/>
    <col min="5887" max="5887" width="9.42578125" style="59" bestFit="1" customWidth="1"/>
    <col min="5888" max="5888" width="10.42578125" style="59" bestFit="1" customWidth="1"/>
    <col min="5889" max="5889" width="9.85546875" style="59" bestFit="1" customWidth="1"/>
    <col min="5890" max="5891" width="7.85546875" style="59" bestFit="1" customWidth="1"/>
    <col min="5892" max="5892" width="7.42578125" style="59" bestFit="1" customWidth="1"/>
    <col min="5893" max="5893" width="6.42578125" style="59" bestFit="1" customWidth="1"/>
    <col min="5894" max="5894" width="7" style="59" bestFit="1" customWidth="1"/>
    <col min="5895" max="6141" width="11.42578125" style="59"/>
    <col min="6142" max="6142" width="11" style="59" customWidth="1"/>
    <col min="6143" max="6143" width="9.42578125" style="59" bestFit="1" customWidth="1"/>
    <col min="6144" max="6144" width="10.42578125" style="59" bestFit="1" customWidth="1"/>
    <col min="6145" max="6145" width="9.85546875" style="59" bestFit="1" customWidth="1"/>
    <col min="6146" max="6147" width="7.85546875" style="59" bestFit="1" customWidth="1"/>
    <col min="6148" max="6148" width="7.42578125" style="59" bestFit="1" customWidth="1"/>
    <col min="6149" max="6149" width="6.42578125" style="59" bestFit="1" customWidth="1"/>
    <col min="6150" max="6150" width="7" style="59" bestFit="1" customWidth="1"/>
    <col min="6151" max="6397" width="11.42578125" style="59"/>
    <col min="6398" max="6398" width="11" style="59" customWidth="1"/>
    <col min="6399" max="6399" width="9.42578125" style="59" bestFit="1" customWidth="1"/>
    <col min="6400" max="6400" width="10.42578125" style="59" bestFit="1" customWidth="1"/>
    <col min="6401" max="6401" width="9.85546875" style="59" bestFit="1" customWidth="1"/>
    <col min="6402" max="6403" width="7.85546875" style="59" bestFit="1" customWidth="1"/>
    <col min="6404" max="6404" width="7.42578125" style="59" bestFit="1" customWidth="1"/>
    <col min="6405" max="6405" width="6.42578125" style="59" bestFit="1" customWidth="1"/>
    <col min="6406" max="6406" width="7" style="59" bestFit="1" customWidth="1"/>
    <col min="6407" max="6653" width="11.42578125" style="59"/>
    <col min="6654" max="6654" width="11" style="59" customWidth="1"/>
    <col min="6655" max="6655" width="9.42578125" style="59" bestFit="1" customWidth="1"/>
    <col min="6656" max="6656" width="10.42578125" style="59" bestFit="1" customWidth="1"/>
    <col min="6657" max="6657" width="9.85546875" style="59" bestFit="1" customWidth="1"/>
    <col min="6658" max="6659" width="7.85546875" style="59" bestFit="1" customWidth="1"/>
    <col min="6660" max="6660" width="7.42578125" style="59" bestFit="1" customWidth="1"/>
    <col min="6661" max="6661" width="6.42578125" style="59" bestFit="1" customWidth="1"/>
    <col min="6662" max="6662" width="7" style="59" bestFit="1" customWidth="1"/>
    <col min="6663" max="6909" width="11.42578125" style="59"/>
    <col min="6910" max="6910" width="11" style="59" customWidth="1"/>
    <col min="6911" max="6911" width="9.42578125" style="59" bestFit="1" customWidth="1"/>
    <col min="6912" max="6912" width="10.42578125" style="59" bestFit="1" customWidth="1"/>
    <col min="6913" max="6913" width="9.85546875" style="59" bestFit="1" customWidth="1"/>
    <col min="6914" max="6915" width="7.85546875" style="59" bestFit="1" customWidth="1"/>
    <col min="6916" max="6916" width="7.42578125" style="59" bestFit="1" customWidth="1"/>
    <col min="6917" max="6917" width="6.42578125" style="59" bestFit="1" customWidth="1"/>
    <col min="6918" max="6918" width="7" style="59" bestFit="1" customWidth="1"/>
    <col min="6919" max="7165" width="11.42578125" style="59"/>
    <col min="7166" max="7166" width="11" style="59" customWidth="1"/>
    <col min="7167" max="7167" width="9.42578125" style="59" bestFit="1" customWidth="1"/>
    <col min="7168" max="7168" width="10.42578125" style="59" bestFit="1" customWidth="1"/>
    <col min="7169" max="7169" width="9.85546875" style="59" bestFit="1" customWidth="1"/>
    <col min="7170" max="7171" width="7.85546875" style="59" bestFit="1" customWidth="1"/>
    <col min="7172" max="7172" width="7.42578125" style="59" bestFit="1" customWidth="1"/>
    <col min="7173" max="7173" width="6.42578125" style="59" bestFit="1" customWidth="1"/>
    <col min="7174" max="7174" width="7" style="59" bestFit="1" customWidth="1"/>
    <col min="7175" max="7421" width="11.42578125" style="59"/>
    <col min="7422" max="7422" width="11" style="59" customWidth="1"/>
    <col min="7423" max="7423" width="9.42578125" style="59" bestFit="1" customWidth="1"/>
    <col min="7424" max="7424" width="10.42578125" style="59" bestFit="1" customWidth="1"/>
    <col min="7425" max="7425" width="9.85546875" style="59" bestFit="1" customWidth="1"/>
    <col min="7426" max="7427" width="7.85546875" style="59" bestFit="1" customWidth="1"/>
    <col min="7428" max="7428" width="7.42578125" style="59" bestFit="1" customWidth="1"/>
    <col min="7429" max="7429" width="6.42578125" style="59" bestFit="1" customWidth="1"/>
    <col min="7430" max="7430" width="7" style="59" bestFit="1" customWidth="1"/>
    <col min="7431" max="7677" width="11.42578125" style="59"/>
    <col min="7678" max="7678" width="11" style="59" customWidth="1"/>
    <col min="7679" max="7679" width="9.42578125" style="59" bestFit="1" customWidth="1"/>
    <col min="7680" max="7680" width="10.42578125" style="59" bestFit="1" customWidth="1"/>
    <col min="7681" max="7681" width="9.85546875" style="59" bestFit="1" customWidth="1"/>
    <col min="7682" max="7683" width="7.85546875" style="59" bestFit="1" customWidth="1"/>
    <col min="7684" max="7684" width="7.42578125" style="59" bestFit="1" customWidth="1"/>
    <col min="7685" max="7685" width="6.42578125" style="59" bestFit="1" customWidth="1"/>
    <col min="7686" max="7686" width="7" style="59" bestFit="1" customWidth="1"/>
    <col min="7687" max="7933" width="11.42578125" style="59"/>
    <col min="7934" max="7934" width="11" style="59" customWidth="1"/>
    <col min="7935" max="7935" width="9.42578125" style="59" bestFit="1" customWidth="1"/>
    <col min="7936" max="7936" width="10.42578125" style="59" bestFit="1" customWidth="1"/>
    <col min="7937" max="7937" width="9.85546875" style="59" bestFit="1" customWidth="1"/>
    <col min="7938" max="7939" width="7.85546875" style="59" bestFit="1" customWidth="1"/>
    <col min="7940" max="7940" width="7.42578125" style="59" bestFit="1" customWidth="1"/>
    <col min="7941" max="7941" width="6.42578125" style="59" bestFit="1" customWidth="1"/>
    <col min="7942" max="7942" width="7" style="59" bestFit="1" customWidth="1"/>
    <col min="7943" max="8189" width="11.42578125" style="59"/>
    <col min="8190" max="8190" width="11" style="59" customWidth="1"/>
    <col min="8191" max="8191" width="9.42578125" style="59" bestFit="1" customWidth="1"/>
    <col min="8192" max="8192" width="10.42578125" style="59" bestFit="1" customWidth="1"/>
    <col min="8193" max="8193" width="9.85546875" style="59" bestFit="1" customWidth="1"/>
    <col min="8194" max="8195" width="7.85546875" style="59" bestFit="1" customWidth="1"/>
    <col min="8196" max="8196" width="7.42578125" style="59" bestFit="1" customWidth="1"/>
    <col min="8197" max="8197" width="6.42578125" style="59" bestFit="1" customWidth="1"/>
    <col min="8198" max="8198" width="7" style="59" bestFit="1" customWidth="1"/>
    <col min="8199" max="8445" width="11.42578125" style="59"/>
    <col min="8446" max="8446" width="11" style="59" customWidth="1"/>
    <col min="8447" max="8447" width="9.42578125" style="59" bestFit="1" customWidth="1"/>
    <col min="8448" max="8448" width="10.42578125" style="59" bestFit="1" customWidth="1"/>
    <col min="8449" max="8449" width="9.85546875" style="59" bestFit="1" customWidth="1"/>
    <col min="8450" max="8451" width="7.85546875" style="59" bestFit="1" customWidth="1"/>
    <col min="8452" max="8452" width="7.42578125" style="59" bestFit="1" customWidth="1"/>
    <col min="8453" max="8453" width="6.42578125" style="59" bestFit="1" customWidth="1"/>
    <col min="8454" max="8454" width="7" style="59" bestFit="1" customWidth="1"/>
    <col min="8455" max="8701" width="11.42578125" style="59"/>
    <col min="8702" max="8702" width="11" style="59" customWidth="1"/>
    <col min="8703" max="8703" width="9.42578125" style="59" bestFit="1" customWidth="1"/>
    <col min="8704" max="8704" width="10.42578125" style="59" bestFit="1" customWidth="1"/>
    <col min="8705" max="8705" width="9.85546875" style="59" bestFit="1" customWidth="1"/>
    <col min="8706" max="8707" width="7.85546875" style="59" bestFit="1" customWidth="1"/>
    <col min="8708" max="8708" width="7.42578125" style="59" bestFit="1" customWidth="1"/>
    <col min="8709" max="8709" width="6.42578125" style="59" bestFit="1" customWidth="1"/>
    <col min="8710" max="8710" width="7" style="59" bestFit="1" customWidth="1"/>
    <col min="8711" max="8957" width="11.42578125" style="59"/>
    <col min="8958" max="8958" width="11" style="59" customWidth="1"/>
    <col min="8959" max="8959" width="9.42578125" style="59" bestFit="1" customWidth="1"/>
    <col min="8960" max="8960" width="10.42578125" style="59" bestFit="1" customWidth="1"/>
    <col min="8961" max="8961" width="9.85546875" style="59" bestFit="1" customWidth="1"/>
    <col min="8962" max="8963" width="7.85546875" style="59" bestFit="1" customWidth="1"/>
    <col min="8964" max="8964" width="7.42578125" style="59" bestFit="1" customWidth="1"/>
    <col min="8965" max="8965" width="6.42578125" style="59" bestFit="1" customWidth="1"/>
    <col min="8966" max="8966" width="7" style="59" bestFit="1" customWidth="1"/>
    <col min="8967" max="9213" width="11.42578125" style="59"/>
    <col min="9214" max="9214" width="11" style="59" customWidth="1"/>
    <col min="9215" max="9215" width="9.42578125" style="59" bestFit="1" customWidth="1"/>
    <col min="9216" max="9216" width="10.42578125" style="59" bestFit="1" customWidth="1"/>
    <col min="9217" max="9217" width="9.85546875" style="59" bestFit="1" customWidth="1"/>
    <col min="9218" max="9219" width="7.85546875" style="59" bestFit="1" customWidth="1"/>
    <col min="9220" max="9220" width="7.42578125" style="59" bestFit="1" customWidth="1"/>
    <col min="9221" max="9221" width="6.42578125" style="59" bestFit="1" customWidth="1"/>
    <col min="9222" max="9222" width="7" style="59" bestFit="1" customWidth="1"/>
    <col min="9223" max="9469" width="11.42578125" style="59"/>
    <col min="9470" max="9470" width="11" style="59" customWidth="1"/>
    <col min="9471" max="9471" width="9.42578125" style="59" bestFit="1" customWidth="1"/>
    <col min="9472" max="9472" width="10.42578125" style="59" bestFit="1" customWidth="1"/>
    <col min="9473" max="9473" width="9.85546875" style="59" bestFit="1" customWidth="1"/>
    <col min="9474" max="9475" width="7.85546875" style="59" bestFit="1" customWidth="1"/>
    <col min="9476" max="9476" width="7.42578125" style="59" bestFit="1" customWidth="1"/>
    <col min="9477" max="9477" width="6.42578125" style="59" bestFit="1" customWidth="1"/>
    <col min="9478" max="9478" width="7" style="59" bestFit="1" customWidth="1"/>
    <col min="9479" max="9725" width="11.42578125" style="59"/>
    <col min="9726" max="9726" width="11" style="59" customWidth="1"/>
    <col min="9727" max="9727" width="9.42578125" style="59" bestFit="1" customWidth="1"/>
    <col min="9728" max="9728" width="10.42578125" style="59" bestFit="1" customWidth="1"/>
    <col min="9729" max="9729" width="9.85546875" style="59" bestFit="1" customWidth="1"/>
    <col min="9730" max="9731" width="7.85546875" style="59" bestFit="1" customWidth="1"/>
    <col min="9732" max="9732" width="7.42578125" style="59" bestFit="1" customWidth="1"/>
    <col min="9733" max="9733" width="6.42578125" style="59" bestFit="1" customWidth="1"/>
    <col min="9734" max="9734" width="7" style="59" bestFit="1" customWidth="1"/>
    <col min="9735" max="9981" width="11.42578125" style="59"/>
    <col min="9982" max="9982" width="11" style="59" customWidth="1"/>
    <col min="9983" max="9983" width="9.42578125" style="59" bestFit="1" customWidth="1"/>
    <col min="9984" max="9984" width="10.42578125" style="59" bestFit="1" customWidth="1"/>
    <col min="9985" max="9985" width="9.85546875" style="59" bestFit="1" customWidth="1"/>
    <col min="9986" max="9987" width="7.85546875" style="59" bestFit="1" customWidth="1"/>
    <col min="9988" max="9988" width="7.42578125" style="59" bestFit="1" customWidth="1"/>
    <col min="9989" max="9989" width="6.42578125" style="59" bestFit="1" customWidth="1"/>
    <col min="9990" max="9990" width="7" style="59" bestFit="1" customWidth="1"/>
    <col min="9991" max="10237" width="11.42578125" style="59"/>
    <col min="10238" max="10238" width="11" style="59" customWidth="1"/>
    <col min="10239" max="10239" width="9.42578125" style="59" bestFit="1" customWidth="1"/>
    <col min="10240" max="10240" width="10.42578125" style="59" bestFit="1" customWidth="1"/>
    <col min="10241" max="10241" width="9.85546875" style="59" bestFit="1" customWidth="1"/>
    <col min="10242" max="10243" width="7.85546875" style="59" bestFit="1" customWidth="1"/>
    <col min="10244" max="10244" width="7.42578125" style="59" bestFit="1" customWidth="1"/>
    <col min="10245" max="10245" width="6.42578125" style="59" bestFit="1" customWidth="1"/>
    <col min="10246" max="10246" width="7" style="59" bestFit="1" customWidth="1"/>
    <col min="10247" max="10493" width="11.42578125" style="59"/>
    <col min="10494" max="10494" width="11" style="59" customWidth="1"/>
    <col min="10495" max="10495" width="9.42578125" style="59" bestFit="1" customWidth="1"/>
    <col min="10496" max="10496" width="10.42578125" style="59" bestFit="1" customWidth="1"/>
    <col min="10497" max="10497" width="9.85546875" style="59" bestFit="1" customWidth="1"/>
    <col min="10498" max="10499" width="7.85546875" style="59" bestFit="1" customWidth="1"/>
    <col min="10500" max="10500" width="7.42578125" style="59" bestFit="1" customWidth="1"/>
    <col min="10501" max="10501" width="6.42578125" style="59" bestFit="1" customWidth="1"/>
    <col min="10502" max="10502" width="7" style="59" bestFit="1" customWidth="1"/>
    <col min="10503" max="10749" width="11.42578125" style="59"/>
    <col min="10750" max="10750" width="11" style="59" customWidth="1"/>
    <col min="10751" max="10751" width="9.42578125" style="59" bestFit="1" customWidth="1"/>
    <col min="10752" max="10752" width="10.42578125" style="59" bestFit="1" customWidth="1"/>
    <col min="10753" max="10753" width="9.85546875" style="59" bestFit="1" customWidth="1"/>
    <col min="10754" max="10755" width="7.85546875" style="59" bestFit="1" customWidth="1"/>
    <col min="10756" max="10756" width="7.42578125" style="59" bestFit="1" customWidth="1"/>
    <col min="10757" max="10757" width="6.42578125" style="59" bestFit="1" customWidth="1"/>
    <col min="10758" max="10758" width="7" style="59" bestFit="1" customWidth="1"/>
    <col min="10759" max="11005" width="11.42578125" style="59"/>
    <col min="11006" max="11006" width="11" style="59" customWidth="1"/>
    <col min="11007" max="11007" width="9.42578125" style="59" bestFit="1" customWidth="1"/>
    <col min="11008" max="11008" width="10.42578125" style="59" bestFit="1" customWidth="1"/>
    <col min="11009" max="11009" width="9.85546875" style="59" bestFit="1" customWidth="1"/>
    <col min="11010" max="11011" width="7.85546875" style="59" bestFit="1" customWidth="1"/>
    <col min="11012" max="11012" width="7.42578125" style="59" bestFit="1" customWidth="1"/>
    <col min="11013" max="11013" width="6.42578125" style="59" bestFit="1" customWidth="1"/>
    <col min="11014" max="11014" width="7" style="59" bestFit="1" customWidth="1"/>
    <col min="11015" max="11261" width="11.42578125" style="59"/>
    <col min="11262" max="11262" width="11" style="59" customWidth="1"/>
    <col min="11263" max="11263" width="9.42578125" style="59" bestFit="1" customWidth="1"/>
    <col min="11264" max="11264" width="10.42578125" style="59" bestFit="1" customWidth="1"/>
    <col min="11265" max="11265" width="9.85546875" style="59" bestFit="1" customWidth="1"/>
    <col min="11266" max="11267" width="7.85546875" style="59" bestFit="1" customWidth="1"/>
    <col min="11268" max="11268" width="7.42578125" style="59" bestFit="1" customWidth="1"/>
    <col min="11269" max="11269" width="6.42578125" style="59" bestFit="1" customWidth="1"/>
    <col min="11270" max="11270" width="7" style="59" bestFit="1" customWidth="1"/>
    <col min="11271" max="11517" width="11.42578125" style="59"/>
    <col min="11518" max="11518" width="11" style="59" customWidth="1"/>
    <col min="11519" max="11519" width="9.42578125" style="59" bestFit="1" customWidth="1"/>
    <col min="11520" max="11520" width="10.42578125" style="59" bestFit="1" customWidth="1"/>
    <col min="11521" max="11521" width="9.85546875" style="59" bestFit="1" customWidth="1"/>
    <col min="11522" max="11523" width="7.85546875" style="59" bestFit="1" customWidth="1"/>
    <col min="11524" max="11524" width="7.42578125" style="59" bestFit="1" customWidth="1"/>
    <col min="11525" max="11525" width="6.42578125" style="59" bestFit="1" customWidth="1"/>
    <col min="11526" max="11526" width="7" style="59" bestFit="1" customWidth="1"/>
    <col min="11527" max="11773" width="11.42578125" style="59"/>
    <col min="11774" max="11774" width="11" style="59" customWidth="1"/>
    <col min="11775" max="11775" width="9.42578125" style="59" bestFit="1" customWidth="1"/>
    <col min="11776" max="11776" width="10.42578125" style="59" bestFit="1" customWidth="1"/>
    <col min="11777" max="11777" width="9.85546875" style="59" bestFit="1" customWidth="1"/>
    <col min="11778" max="11779" width="7.85546875" style="59" bestFit="1" customWidth="1"/>
    <col min="11780" max="11780" width="7.42578125" style="59" bestFit="1" customWidth="1"/>
    <col min="11781" max="11781" width="6.42578125" style="59" bestFit="1" customWidth="1"/>
    <col min="11782" max="11782" width="7" style="59" bestFit="1" customWidth="1"/>
    <col min="11783" max="12029" width="11.42578125" style="59"/>
    <col min="12030" max="12030" width="11" style="59" customWidth="1"/>
    <col min="12031" max="12031" width="9.42578125" style="59" bestFit="1" customWidth="1"/>
    <col min="12032" max="12032" width="10.42578125" style="59" bestFit="1" customWidth="1"/>
    <col min="12033" max="12033" width="9.85546875" style="59" bestFit="1" customWidth="1"/>
    <col min="12034" max="12035" width="7.85546875" style="59" bestFit="1" customWidth="1"/>
    <col min="12036" max="12036" width="7.42578125" style="59" bestFit="1" customWidth="1"/>
    <col min="12037" max="12037" width="6.42578125" style="59" bestFit="1" customWidth="1"/>
    <col min="12038" max="12038" width="7" style="59" bestFit="1" customWidth="1"/>
    <col min="12039" max="12285" width="11.42578125" style="59"/>
    <col min="12286" max="12286" width="11" style="59" customWidth="1"/>
    <col min="12287" max="12287" width="9.42578125" style="59" bestFit="1" customWidth="1"/>
    <col min="12288" max="12288" width="10.42578125" style="59" bestFit="1" customWidth="1"/>
    <col min="12289" max="12289" width="9.85546875" style="59" bestFit="1" customWidth="1"/>
    <col min="12290" max="12291" width="7.85546875" style="59" bestFit="1" customWidth="1"/>
    <col min="12292" max="12292" width="7.42578125" style="59" bestFit="1" customWidth="1"/>
    <col min="12293" max="12293" width="6.42578125" style="59" bestFit="1" customWidth="1"/>
    <col min="12294" max="12294" width="7" style="59" bestFit="1" customWidth="1"/>
    <col min="12295" max="12541" width="11.42578125" style="59"/>
    <col min="12542" max="12542" width="11" style="59" customWidth="1"/>
    <col min="12543" max="12543" width="9.42578125" style="59" bestFit="1" customWidth="1"/>
    <col min="12544" max="12544" width="10.42578125" style="59" bestFit="1" customWidth="1"/>
    <col min="12545" max="12545" width="9.85546875" style="59" bestFit="1" customWidth="1"/>
    <col min="12546" max="12547" width="7.85546875" style="59" bestFit="1" customWidth="1"/>
    <col min="12548" max="12548" width="7.42578125" style="59" bestFit="1" customWidth="1"/>
    <col min="12549" max="12549" width="6.42578125" style="59" bestFit="1" customWidth="1"/>
    <col min="12550" max="12550" width="7" style="59" bestFit="1" customWidth="1"/>
    <col min="12551" max="12797" width="11.42578125" style="59"/>
    <col min="12798" max="12798" width="11" style="59" customWidth="1"/>
    <col min="12799" max="12799" width="9.42578125" style="59" bestFit="1" customWidth="1"/>
    <col min="12800" max="12800" width="10.42578125" style="59" bestFit="1" customWidth="1"/>
    <col min="12801" max="12801" width="9.85546875" style="59" bestFit="1" customWidth="1"/>
    <col min="12802" max="12803" width="7.85546875" style="59" bestFit="1" customWidth="1"/>
    <col min="12804" max="12804" width="7.42578125" style="59" bestFit="1" customWidth="1"/>
    <col min="12805" max="12805" width="6.42578125" style="59" bestFit="1" customWidth="1"/>
    <col min="12806" max="12806" width="7" style="59" bestFit="1" customWidth="1"/>
    <col min="12807" max="13053" width="11.42578125" style="59"/>
    <col min="13054" max="13054" width="11" style="59" customWidth="1"/>
    <col min="13055" max="13055" width="9.42578125" style="59" bestFit="1" customWidth="1"/>
    <col min="13056" max="13056" width="10.42578125" style="59" bestFit="1" customWidth="1"/>
    <col min="13057" max="13057" width="9.85546875" style="59" bestFit="1" customWidth="1"/>
    <col min="13058" max="13059" width="7.85546875" style="59" bestFit="1" customWidth="1"/>
    <col min="13060" max="13060" width="7.42578125" style="59" bestFit="1" customWidth="1"/>
    <col min="13061" max="13061" width="6.42578125" style="59" bestFit="1" customWidth="1"/>
    <col min="13062" max="13062" width="7" style="59" bestFit="1" customWidth="1"/>
    <col min="13063" max="13309" width="11.42578125" style="59"/>
    <col min="13310" max="13310" width="11" style="59" customWidth="1"/>
    <col min="13311" max="13311" width="9.42578125" style="59" bestFit="1" customWidth="1"/>
    <col min="13312" max="13312" width="10.42578125" style="59" bestFit="1" customWidth="1"/>
    <col min="13313" max="13313" width="9.85546875" style="59" bestFit="1" customWidth="1"/>
    <col min="13314" max="13315" width="7.85546875" style="59" bestFit="1" customWidth="1"/>
    <col min="13316" max="13316" width="7.42578125" style="59" bestFit="1" customWidth="1"/>
    <col min="13317" max="13317" width="6.42578125" style="59" bestFit="1" customWidth="1"/>
    <col min="13318" max="13318" width="7" style="59" bestFit="1" customWidth="1"/>
    <col min="13319" max="13565" width="11.42578125" style="59"/>
    <col min="13566" max="13566" width="11" style="59" customWidth="1"/>
    <col min="13567" max="13567" width="9.42578125" style="59" bestFit="1" customWidth="1"/>
    <col min="13568" max="13568" width="10.42578125" style="59" bestFit="1" customWidth="1"/>
    <col min="13569" max="13569" width="9.85546875" style="59" bestFit="1" customWidth="1"/>
    <col min="13570" max="13571" width="7.85546875" style="59" bestFit="1" customWidth="1"/>
    <col min="13572" max="13572" width="7.42578125" style="59" bestFit="1" customWidth="1"/>
    <col min="13573" max="13573" width="6.42578125" style="59" bestFit="1" customWidth="1"/>
    <col min="13574" max="13574" width="7" style="59" bestFit="1" customWidth="1"/>
    <col min="13575" max="13821" width="11.42578125" style="59"/>
    <col min="13822" max="13822" width="11" style="59" customWidth="1"/>
    <col min="13823" max="13823" width="9.42578125" style="59" bestFit="1" customWidth="1"/>
    <col min="13824" max="13824" width="10.42578125" style="59" bestFit="1" customWidth="1"/>
    <col min="13825" max="13825" width="9.85546875" style="59" bestFit="1" customWidth="1"/>
    <col min="13826" max="13827" width="7.85546875" style="59" bestFit="1" customWidth="1"/>
    <col min="13828" max="13828" width="7.42578125" style="59" bestFit="1" customWidth="1"/>
    <col min="13829" max="13829" width="6.42578125" style="59" bestFit="1" customWidth="1"/>
    <col min="13830" max="13830" width="7" style="59" bestFit="1" customWidth="1"/>
    <col min="13831" max="14077" width="11.42578125" style="59"/>
    <col min="14078" max="14078" width="11" style="59" customWidth="1"/>
    <col min="14079" max="14079" width="9.42578125" style="59" bestFit="1" customWidth="1"/>
    <col min="14080" max="14080" width="10.42578125" style="59" bestFit="1" customWidth="1"/>
    <col min="14081" max="14081" width="9.85546875" style="59" bestFit="1" customWidth="1"/>
    <col min="14082" max="14083" width="7.85546875" style="59" bestFit="1" customWidth="1"/>
    <col min="14084" max="14084" width="7.42578125" style="59" bestFit="1" customWidth="1"/>
    <col min="14085" max="14085" width="6.42578125" style="59" bestFit="1" customWidth="1"/>
    <col min="14086" max="14086" width="7" style="59" bestFit="1" customWidth="1"/>
    <col min="14087" max="14333" width="11.42578125" style="59"/>
    <col min="14334" max="14334" width="11" style="59" customWidth="1"/>
    <col min="14335" max="14335" width="9.42578125" style="59" bestFit="1" customWidth="1"/>
    <col min="14336" max="14336" width="10.42578125" style="59" bestFit="1" customWidth="1"/>
    <col min="14337" max="14337" width="9.85546875" style="59" bestFit="1" customWidth="1"/>
    <col min="14338" max="14339" width="7.85546875" style="59" bestFit="1" customWidth="1"/>
    <col min="14340" max="14340" width="7.42578125" style="59" bestFit="1" customWidth="1"/>
    <col min="14341" max="14341" width="6.42578125" style="59" bestFit="1" customWidth="1"/>
    <col min="14342" max="14342" width="7" style="59" bestFit="1" customWidth="1"/>
    <col min="14343" max="14589" width="11.42578125" style="59"/>
    <col min="14590" max="14590" width="11" style="59" customWidth="1"/>
    <col min="14591" max="14591" width="9.42578125" style="59" bestFit="1" customWidth="1"/>
    <col min="14592" max="14592" width="10.42578125" style="59" bestFit="1" customWidth="1"/>
    <col min="14593" max="14593" width="9.85546875" style="59" bestFit="1" customWidth="1"/>
    <col min="14594" max="14595" width="7.85546875" style="59" bestFit="1" customWidth="1"/>
    <col min="14596" max="14596" width="7.42578125" style="59" bestFit="1" customWidth="1"/>
    <col min="14597" max="14597" width="6.42578125" style="59" bestFit="1" customWidth="1"/>
    <col min="14598" max="14598" width="7" style="59" bestFit="1" customWidth="1"/>
    <col min="14599" max="14845" width="11.42578125" style="59"/>
    <col min="14846" max="14846" width="11" style="59" customWidth="1"/>
    <col min="14847" max="14847" width="9.42578125" style="59" bestFit="1" customWidth="1"/>
    <col min="14848" max="14848" width="10.42578125" style="59" bestFit="1" customWidth="1"/>
    <col min="14849" max="14849" width="9.85546875" style="59" bestFit="1" customWidth="1"/>
    <col min="14850" max="14851" width="7.85546875" style="59" bestFit="1" customWidth="1"/>
    <col min="14852" max="14852" width="7.42578125" style="59" bestFit="1" customWidth="1"/>
    <col min="14853" max="14853" width="6.42578125" style="59" bestFit="1" customWidth="1"/>
    <col min="14854" max="14854" width="7" style="59" bestFit="1" customWidth="1"/>
    <col min="14855" max="15101" width="11.42578125" style="59"/>
    <col min="15102" max="15102" width="11" style="59" customWidth="1"/>
    <col min="15103" max="15103" width="9.42578125" style="59" bestFit="1" customWidth="1"/>
    <col min="15104" max="15104" width="10.42578125" style="59" bestFit="1" customWidth="1"/>
    <col min="15105" max="15105" width="9.85546875" style="59" bestFit="1" customWidth="1"/>
    <col min="15106" max="15107" width="7.85546875" style="59" bestFit="1" customWidth="1"/>
    <col min="15108" max="15108" width="7.42578125" style="59" bestFit="1" customWidth="1"/>
    <col min="15109" max="15109" width="6.42578125" style="59" bestFit="1" customWidth="1"/>
    <col min="15110" max="15110" width="7" style="59" bestFit="1" customWidth="1"/>
    <col min="15111" max="15357" width="11.42578125" style="59"/>
    <col min="15358" max="15358" width="11" style="59" customWidth="1"/>
    <col min="15359" max="15359" width="9.42578125" style="59" bestFit="1" customWidth="1"/>
    <col min="15360" max="15360" width="10.42578125" style="59" bestFit="1" customWidth="1"/>
    <col min="15361" max="15361" width="9.85546875" style="59" bestFit="1" customWidth="1"/>
    <col min="15362" max="15363" width="7.85546875" style="59" bestFit="1" customWidth="1"/>
    <col min="15364" max="15364" width="7.42578125" style="59" bestFit="1" customWidth="1"/>
    <col min="15365" max="15365" width="6.42578125" style="59" bestFit="1" customWidth="1"/>
    <col min="15366" max="15366" width="7" style="59" bestFit="1" customWidth="1"/>
    <col min="15367" max="15613" width="11.42578125" style="59"/>
    <col min="15614" max="15614" width="11" style="59" customWidth="1"/>
    <col min="15615" max="15615" width="9.42578125" style="59" bestFit="1" customWidth="1"/>
    <col min="15616" max="15616" width="10.42578125" style="59" bestFit="1" customWidth="1"/>
    <col min="15617" max="15617" width="9.85546875" style="59" bestFit="1" customWidth="1"/>
    <col min="15618" max="15619" width="7.85546875" style="59" bestFit="1" customWidth="1"/>
    <col min="15620" max="15620" width="7.42578125" style="59" bestFit="1" customWidth="1"/>
    <col min="15621" max="15621" width="6.42578125" style="59" bestFit="1" customWidth="1"/>
    <col min="15622" max="15622" width="7" style="59" bestFit="1" customWidth="1"/>
    <col min="15623" max="15869" width="11.42578125" style="59"/>
    <col min="15870" max="15870" width="11" style="59" customWidth="1"/>
    <col min="15871" max="15871" width="9.42578125" style="59" bestFit="1" customWidth="1"/>
    <col min="15872" max="15872" width="10.42578125" style="59" bestFit="1" customWidth="1"/>
    <col min="15873" max="15873" width="9.85546875" style="59" bestFit="1" customWidth="1"/>
    <col min="15874" max="15875" width="7.85546875" style="59" bestFit="1" customWidth="1"/>
    <col min="15876" max="15876" width="7.42578125" style="59" bestFit="1" customWidth="1"/>
    <col min="15877" max="15877" width="6.42578125" style="59" bestFit="1" customWidth="1"/>
    <col min="15878" max="15878" width="7" style="59" bestFit="1" customWidth="1"/>
    <col min="15879" max="16125" width="11.42578125" style="59"/>
    <col min="16126" max="16126" width="11" style="59" customWidth="1"/>
    <col min="16127" max="16127" width="9.42578125" style="59" bestFit="1" customWidth="1"/>
    <col min="16128" max="16128" width="10.42578125" style="59" bestFit="1" customWidth="1"/>
    <col min="16129" max="16129" width="9.85546875" style="59" bestFit="1" customWidth="1"/>
    <col min="16130" max="16131" width="7.85546875" style="59" bestFit="1" customWidth="1"/>
    <col min="16132" max="16132" width="7.42578125" style="59" bestFit="1" customWidth="1"/>
    <col min="16133" max="16133" width="6.42578125" style="59" bestFit="1" customWidth="1"/>
    <col min="16134" max="16134" width="7" style="59" bestFit="1" customWidth="1"/>
    <col min="16135" max="16384" width="11.42578125" style="59"/>
  </cols>
  <sheetData>
    <row r="1" spans="1:10" ht="21.95" customHeight="1">
      <c r="A1" s="58" t="str">
        <f>CONCATENATE(Inhalt_K7!B43,"   ",Inhalt_K7!C43)</f>
        <v>715   Entwicklung der Pflegeeinrichtungen 2003 - 2023 nach Plätzen und Personal</v>
      </c>
      <c r="B1" s="58"/>
      <c r="C1" s="58"/>
      <c r="D1" s="58"/>
      <c r="E1" s="58"/>
      <c r="F1" s="58"/>
      <c r="G1" s="58"/>
    </row>
    <row r="2" spans="1:10" ht="6" customHeight="1"/>
    <row r="3" spans="1:10" ht="34.5" customHeight="1">
      <c r="A3" s="638" t="s">
        <v>313</v>
      </c>
      <c r="B3" s="636" t="s">
        <v>687</v>
      </c>
      <c r="C3" s="638"/>
      <c r="D3" s="636" t="s">
        <v>690</v>
      </c>
      <c r="E3" s="637"/>
      <c r="F3" s="637"/>
      <c r="G3" s="637"/>
      <c r="H3" s="311" t="s">
        <v>326</v>
      </c>
      <c r="I3" s="311"/>
      <c r="J3" s="311"/>
    </row>
    <row r="4" spans="1:10" ht="89.25" customHeight="1">
      <c r="A4" s="664"/>
      <c r="B4" s="402" t="s">
        <v>688</v>
      </c>
      <c r="C4" s="402" t="s">
        <v>689</v>
      </c>
      <c r="D4" s="403" t="s">
        <v>688</v>
      </c>
      <c r="E4" s="519" t="s">
        <v>691</v>
      </c>
      <c r="F4" s="519" t="s">
        <v>692</v>
      </c>
      <c r="G4" s="520" t="s">
        <v>689</v>
      </c>
      <c r="H4" s="311"/>
      <c r="I4" s="311"/>
      <c r="J4" s="311"/>
    </row>
    <row r="5" spans="1:10" s="57" customFormat="1" ht="24.75" customHeight="1">
      <c r="A5" s="214">
        <v>2003</v>
      </c>
      <c r="B5" s="417">
        <v>23</v>
      </c>
      <c r="C5" s="417">
        <v>490</v>
      </c>
      <c r="D5" s="417">
        <v>33</v>
      </c>
      <c r="E5" s="417">
        <v>2905</v>
      </c>
      <c r="F5" s="417">
        <v>2896</v>
      </c>
      <c r="G5" s="417">
        <v>2086</v>
      </c>
      <c r="H5" s="662"/>
      <c r="I5" s="662"/>
      <c r="J5" s="662"/>
    </row>
    <row r="6" spans="1:10" s="57" customFormat="1" ht="24.75" customHeight="1">
      <c r="A6" s="207">
        <v>2005</v>
      </c>
      <c r="B6" s="417">
        <v>26</v>
      </c>
      <c r="C6" s="417">
        <v>526</v>
      </c>
      <c r="D6" s="417">
        <v>38</v>
      </c>
      <c r="E6" s="417">
        <v>3185</v>
      </c>
      <c r="F6" s="417">
        <v>3153</v>
      </c>
      <c r="G6" s="417">
        <v>2320</v>
      </c>
      <c r="H6" s="662"/>
      <c r="I6" s="662"/>
      <c r="J6" s="662"/>
    </row>
    <row r="7" spans="1:10">
      <c r="A7" s="207">
        <v>2007</v>
      </c>
      <c r="B7" s="417">
        <v>26</v>
      </c>
      <c r="C7" s="417">
        <v>540</v>
      </c>
      <c r="D7" s="417">
        <v>42</v>
      </c>
      <c r="E7" s="417">
        <v>3514</v>
      </c>
      <c r="F7" s="417">
        <v>3463</v>
      </c>
      <c r="G7" s="417">
        <v>2489</v>
      </c>
      <c r="H7" s="662"/>
      <c r="I7" s="662"/>
      <c r="J7" s="662"/>
    </row>
    <row r="8" spans="1:10">
      <c r="A8" s="207">
        <v>2009</v>
      </c>
      <c r="B8" s="417">
        <v>26</v>
      </c>
      <c r="C8" s="417">
        <v>595</v>
      </c>
      <c r="D8" s="417">
        <v>44</v>
      </c>
      <c r="E8" s="417">
        <v>3663</v>
      </c>
      <c r="F8" s="417">
        <v>3616</v>
      </c>
      <c r="G8" s="417">
        <v>2575</v>
      </c>
      <c r="H8" s="662"/>
      <c r="I8" s="662"/>
      <c r="J8" s="662"/>
    </row>
    <row r="9" spans="1:10">
      <c r="A9" s="207">
        <v>2011</v>
      </c>
      <c r="B9" s="417">
        <v>27</v>
      </c>
      <c r="C9" s="417">
        <v>593</v>
      </c>
      <c r="D9" s="417">
        <v>45</v>
      </c>
      <c r="E9" s="417">
        <v>3581</v>
      </c>
      <c r="F9" s="417">
        <v>3486</v>
      </c>
      <c r="G9" s="417">
        <v>2632</v>
      </c>
      <c r="H9" s="662"/>
      <c r="I9" s="662"/>
      <c r="J9" s="662"/>
    </row>
    <row r="10" spans="1:10">
      <c r="A10" s="207">
        <v>2013</v>
      </c>
      <c r="B10" s="417">
        <v>29</v>
      </c>
      <c r="C10" s="417">
        <v>721</v>
      </c>
      <c r="D10" s="417">
        <v>44</v>
      </c>
      <c r="E10" s="417">
        <v>3548</v>
      </c>
      <c r="F10" s="417">
        <v>3518</v>
      </c>
      <c r="G10" s="417">
        <v>2677</v>
      </c>
      <c r="H10" s="662"/>
      <c r="I10" s="662"/>
      <c r="J10" s="662"/>
    </row>
    <row r="11" spans="1:10" s="57" customFormat="1" ht="24.75" customHeight="1">
      <c r="A11" s="207">
        <v>2015</v>
      </c>
      <c r="B11" s="417">
        <v>34</v>
      </c>
      <c r="C11" s="417">
        <v>928</v>
      </c>
      <c r="D11" s="417">
        <v>47</v>
      </c>
      <c r="E11" s="417">
        <v>3614</v>
      </c>
      <c r="F11" s="417">
        <v>3518</v>
      </c>
      <c r="G11" s="417">
        <v>2723</v>
      </c>
      <c r="H11" s="662"/>
      <c r="I11" s="662"/>
      <c r="J11" s="662"/>
    </row>
    <row r="12" spans="1:10">
      <c r="A12" s="207">
        <v>2017</v>
      </c>
      <c r="B12" s="417">
        <v>37</v>
      </c>
      <c r="C12" s="417">
        <v>968</v>
      </c>
      <c r="D12" s="417">
        <v>45</v>
      </c>
      <c r="E12" s="417">
        <v>3503</v>
      </c>
      <c r="F12" s="417">
        <v>3376</v>
      </c>
      <c r="G12" s="417">
        <v>2596</v>
      </c>
      <c r="H12" s="311"/>
      <c r="I12" s="311"/>
      <c r="J12" s="311"/>
    </row>
    <row r="13" spans="1:10">
      <c r="A13" s="207">
        <v>2019</v>
      </c>
      <c r="B13" s="417">
        <v>36</v>
      </c>
      <c r="C13" s="417">
        <v>1033</v>
      </c>
      <c r="D13" s="417">
        <v>44</v>
      </c>
      <c r="E13" s="417">
        <v>3517</v>
      </c>
      <c r="F13" s="417">
        <v>3385</v>
      </c>
      <c r="G13" s="417">
        <v>2678</v>
      </c>
      <c r="H13" s="311"/>
      <c r="I13" s="311"/>
      <c r="J13" s="311"/>
    </row>
    <row r="14" spans="1:10">
      <c r="A14" s="207">
        <v>2021</v>
      </c>
      <c r="B14" s="417">
        <v>40</v>
      </c>
      <c r="C14" s="417">
        <v>1056</v>
      </c>
      <c r="D14" s="417">
        <v>46</v>
      </c>
      <c r="E14" s="417">
        <v>3559</v>
      </c>
      <c r="F14" s="417">
        <v>3390</v>
      </c>
      <c r="G14" s="417">
        <v>2835</v>
      </c>
      <c r="H14" s="311"/>
      <c r="I14" s="311"/>
      <c r="J14" s="311"/>
    </row>
    <row r="15" spans="1:10">
      <c r="A15" s="207">
        <v>2023</v>
      </c>
      <c r="B15" s="417">
        <v>42</v>
      </c>
      <c r="C15" s="417">
        <v>1038</v>
      </c>
      <c r="D15" s="417">
        <v>45</v>
      </c>
      <c r="E15" s="417">
        <v>3410</v>
      </c>
      <c r="F15" s="417">
        <v>3223</v>
      </c>
      <c r="G15" s="417">
        <v>2836</v>
      </c>
      <c r="H15" s="311"/>
      <c r="I15" s="311"/>
      <c r="J15" s="311"/>
    </row>
    <row r="16" spans="1:10" ht="25.5" customHeight="1">
      <c r="A16" s="645" t="s">
        <v>693</v>
      </c>
      <c r="B16" s="645"/>
      <c r="C16" s="645"/>
      <c r="D16" s="645"/>
      <c r="E16" s="645"/>
      <c r="F16" s="645"/>
      <c r="G16" s="645"/>
    </row>
    <row r="42" spans="1:1">
      <c r="A42" s="60" t="s">
        <v>694</v>
      </c>
    </row>
  </sheetData>
  <mergeCells count="7">
    <mergeCell ref="I5:I11"/>
    <mergeCell ref="J5:J11"/>
    <mergeCell ref="A16:G16"/>
    <mergeCell ref="A3:A4"/>
    <mergeCell ref="D3:G3"/>
    <mergeCell ref="B3:C3"/>
    <mergeCell ref="H5:H11"/>
  </mergeCells>
  <pageMargins left="0.78740157480314965" right="0.78740157480314965" top="0.74803149606299213" bottom="0.51181102362204722" header="0" footer="0"/>
  <pageSetup paperSize="9" orientation="portrait" r:id="rId1"/>
  <headerFooter differentOddEven="1" scaleWithDoc="0">
    <oddHeader>&amp;L&amp;"Open Sans,Standard"&amp;8
&amp;G&amp;R&amp;"Open Sans,Standard"&amp;8
&amp;G</oddHeader>
    <oddFooter xml:space="preserve">&amp;L&amp;"Open Sans,Standard"&amp;8Statistisches Jahrbuch 2023 - 2025
&amp;R&amp;"Open Sans,Standard"&amp;8&amp;P+208
</oddFooter>
    <evenHeader>&amp;L&amp;"Open Sans,Standard"&amp;8
&amp;G&amp;R&amp;"Open Sans,Standard"&amp;8
&amp;G</evenHeader>
    <evenFooter xml:space="preserve">&amp;L&amp;"Open Sans,Standard"&amp;8&amp;P+208
&amp;R&amp;"Open Sans,Standard"&amp;8Statistisches Jahrbuch 2023 - 2025
</even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16">
    <tabColor rgb="FF92D050"/>
  </sheetPr>
  <dimension ref="A1:N53"/>
  <sheetViews>
    <sheetView showGridLines="0" view="pageLayout" topLeftCell="A43" zoomScaleNormal="100" zoomScaleSheetLayoutView="100" workbookViewId="0">
      <selection activeCell="I25" sqref="I25"/>
    </sheetView>
  </sheetViews>
  <sheetFormatPr baseColWidth="10" defaultRowHeight="15" outlineLevelRow="2" outlineLevelCol="1"/>
  <cols>
    <col min="1" max="1" width="8" style="59" customWidth="1"/>
    <col min="2" max="2" width="7.85546875" style="59" customWidth="1"/>
    <col min="3" max="8" width="5.7109375" style="59" customWidth="1"/>
    <col min="9" max="9" width="8.85546875" style="59" customWidth="1"/>
    <col min="10" max="10" width="9" style="59" customWidth="1"/>
    <col min="11" max="11" width="8.42578125" style="59" customWidth="1"/>
    <col min="12" max="12" width="8.5703125" style="59" customWidth="1"/>
    <col min="13" max="13" width="0" style="59" hidden="1" customWidth="1" outlineLevel="1"/>
    <col min="14" max="14" width="11.42578125" style="59" collapsed="1"/>
    <col min="15" max="257" width="11.42578125" style="59"/>
    <col min="258" max="258" width="8.28515625" style="59" customWidth="1"/>
    <col min="259" max="268" width="6.7109375" style="59" customWidth="1"/>
    <col min="269" max="513" width="11.42578125" style="59"/>
    <col min="514" max="514" width="8.28515625" style="59" customWidth="1"/>
    <col min="515" max="524" width="6.7109375" style="59" customWidth="1"/>
    <col min="525" max="769" width="11.42578125" style="59"/>
    <col min="770" max="770" width="8.28515625" style="59" customWidth="1"/>
    <col min="771" max="780" width="6.7109375" style="59" customWidth="1"/>
    <col min="781" max="1025" width="11.42578125" style="59"/>
    <col min="1026" max="1026" width="8.28515625" style="59" customWidth="1"/>
    <col min="1027" max="1036" width="6.7109375" style="59" customWidth="1"/>
    <col min="1037" max="1281" width="11.42578125" style="59"/>
    <col min="1282" max="1282" width="8.28515625" style="59" customWidth="1"/>
    <col min="1283" max="1292" width="6.7109375" style="59" customWidth="1"/>
    <col min="1293" max="1537" width="11.42578125" style="59"/>
    <col min="1538" max="1538" width="8.28515625" style="59" customWidth="1"/>
    <col min="1539" max="1548" width="6.7109375" style="59" customWidth="1"/>
    <col min="1549" max="1793" width="11.42578125" style="59"/>
    <col min="1794" max="1794" width="8.28515625" style="59" customWidth="1"/>
    <col min="1795" max="1804" width="6.7109375" style="59" customWidth="1"/>
    <col min="1805" max="2049" width="11.42578125" style="59"/>
    <col min="2050" max="2050" width="8.28515625" style="59" customWidth="1"/>
    <col min="2051" max="2060" width="6.7109375" style="59" customWidth="1"/>
    <col min="2061" max="2305" width="11.42578125" style="59"/>
    <col min="2306" max="2306" width="8.28515625" style="59" customWidth="1"/>
    <col min="2307" max="2316" width="6.7109375" style="59" customWidth="1"/>
    <col min="2317" max="2561" width="11.42578125" style="59"/>
    <col min="2562" max="2562" width="8.28515625" style="59" customWidth="1"/>
    <col min="2563" max="2572" width="6.7109375" style="59" customWidth="1"/>
    <col min="2573" max="2817" width="11.42578125" style="59"/>
    <col min="2818" max="2818" width="8.28515625" style="59" customWidth="1"/>
    <col min="2819" max="2828" width="6.7109375" style="59" customWidth="1"/>
    <col min="2829" max="3073" width="11.42578125" style="59"/>
    <col min="3074" max="3074" width="8.28515625" style="59" customWidth="1"/>
    <col min="3075" max="3084" width="6.7109375" style="59" customWidth="1"/>
    <col min="3085" max="3329" width="11.42578125" style="59"/>
    <col min="3330" max="3330" width="8.28515625" style="59" customWidth="1"/>
    <col min="3331" max="3340" width="6.7109375" style="59" customWidth="1"/>
    <col min="3341" max="3585" width="11.42578125" style="59"/>
    <col min="3586" max="3586" width="8.28515625" style="59" customWidth="1"/>
    <col min="3587" max="3596" width="6.7109375" style="59" customWidth="1"/>
    <col min="3597" max="3841" width="11.42578125" style="59"/>
    <col min="3842" max="3842" width="8.28515625" style="59" customWidth="1"/>
    <col min="3843" max="3852" width="6.7109375" style="59" customWidth="1"/>
    <col min="3853" max="4097" width="11.42578125" style="59"/>
    <col min="4098" max="4098" width="8.28515625" style="59" customWidth="1"/>
    <col min="4099" max="4108" width="6.7109375" style="59" customWidth="1"/>
    <col min="4109" max="4353" width="11.42578125" style="59"/>
    <col min="4354" max="4354" width="8.28515625" style="59" customWidth="1"/>
    <col min="4355" max="4364" width="6.7109375" style="59" customWidth="1"/>
    <col min="4365" max="4609" width="11.42578125" style="59"/>
    <col min="4610" max="4610" width="8.28515625" style="59" customWidth="1"/>
    <col min="4611" max="4620" width="6.7109375" style="59" customWidth="1"/>
    <col min="4621" max="4865" width="11.42578125" style="59"/>
    <col min="4866" max="4866" width="8.28515625" style="59" customWidth="1"/>
    <col min="4867" max="4876" width="6.7109375" style="59" customWidth="1"/>
    <col min="4877" max="5121" width="11.42578125" style="59"/>
    <col min="5122" max="5122" width="8.28515625" style="59" customWidth="1"/>
    <col min="5123" max="5132" width="6.7109375" style="59" customWidth="1"/>
    <col min="5133" max="5377" width="11.42578125" style="59"/>
    <col min="5378" max="5378" width="8.28515625" style="59" customWidth="1"/>
    <col min="5379" max="5388" width="6.7109375" style="59" customWidth="1"/>
    <col min="5389" max="5633" width="11.42578125" style="59"/>
    <col min="5634" max="5634" width="8.28515625" style="59" customWidth="1"/>
    <col min="5635" max="5644" width="6.7109375" style="59" customWidth="1"/>
    <col min="5645" max="5889" width="11.42578125" style="59"/>
    <col min="5890" max="5890" width="8.28515625" style="59" customWidth="1"/>
    <col min="5891" max="5900" width="6.7109375" style="59" customWidth="1"/>
    <col min="5901" max="6145" width="11.42578125" style="59"/>
    <col min="6146" max="6146" width="8.28515625" style="59" customWidth="1"/>
    <col min="6147" max="6156" width="6.7109375" style="59" customWidth="1"/>
    <col min="6157" max="6401" width="11.42578125" style="59"/>
    <col min="6402" max="6402" width="8.28515625" style="59" customWidth="1"/>
    <col min="6403" max="6412" width="6.7109375" style="59" customWidth="1"/>
    <col min="6413" max="6657" width="11.42578125" style="59"/>
    <col min="6658" max="6658" width="8.28515625" style="59" customWidth="1"/>
    <col min="6659" max="6668" width="6.7109375" style="59" customWidth="1"/>
    <col min="6669" max="6913" width="11.42578125" style="59"/>
    <col min="6914" max="6914" width="8.28515625" style="59" customWidth="1"/>
    <col min="6915" max="6924" width="6.7109375" style="59" customWidth="1"/>
    <col min="6925" max="7169" width="11.42578125" style="59"/>
    <col min="7170" max="7170" width="8.28515625" style="59" customWidth="1"/>
    <col min="7171" max="7180" width="6.7109375" style="59" customWidth="1"/>
    <col min="7181" max="7425" width="11.42578125" style="59"/>
    <col min="7426" max="7426" width="8.28515625" style="59" customWidth="1"/>
    <col min="7427" max="7436" width="6.7109375" style="59" customWidth="1"/>
    <col min="7437" max="7681" width="11.42578125" style="59"/>
    <col min="7682" max="7682" width="8.28515625" style="59" customWidth="1"/>
    <col min="7683" max="7692" width="6.7109375" style="59" customWidth="1"/>
    <col min="7693" max="7937" width="11.42578125" style="59"/>
    <col min="7938" max="7938" width="8.28515625" style="59" customWidth="1"/>
    <col min="7939" max="7948" width="6.7109375" style="59" customWidth="1"/>
    <col min="7949" max="8193" width="11.42578125" style="59"/>
    <col min="8194" max="8194" width="8.28515625" style="59" customWidth="1"/>
    <col min="8195" max="8204" width="6.7109375" style="59" customWidth="1"/>
    <col min="8205" max="8449" width="11.42578125" style="59"/>
    <col min="8450" max="8450" width="8.28515625" style="59" customWidth="1"/>
    <col min="8451" max="8460" width="6.7109375" style="59" customWidth="1"/>
    <col min="8461" max="8705" width="11.42578125" style="59"/>
    <col min="8706" max="8706" width="8.28515625" style="59" customWidth="1"/>
    <col min="8707" max="8716" width="6.7109375" style="59" customWidth="1"/>
    <col min="8717" max="8961" width="11.42578125" style="59"/>
    <col min="8962" max="8962" width="8.28515625" style="59" customWidth="1"/>
    <col min="8963" max="8972" width="6.7109375" style="59" customWidth="1"/>
    <col min="8973" max="9217" width="11.42578125" style="59"/>
    <col min="9218" max="9218" width="8.28515625" style="59" customWidth="1"/>
    <col min="9219" max="9228" width="6.7109375" style="59" customWidth="1"/>
    <col min="9229" max="9473" width="11.42578125" style="59"/>
    <col min="9474" max="9474" width="8.28515625" style="59" customWidth="1"/>
    <col min="9475" max="9484" width="6.7109375" style="59" customWidth="1"/>
    <col min="9485" max="9729" width="11.42578125" style="59"/>
    <col min="9730" max="9730" width="8.28515625" style="59" customWidth="1"/>
    <col min="9731" max="9740" width="6.7109375" style="59" customWidth="1"/>
    <col min="9741" max="9985" width="11.42578125" style="59"/>
    <col min="9986" max="9986" width="8.28515625" style="59" customWidth="1"/>
    <col min="9987" max="9996" width="6.7109375" style="59" customWidth="1"/>
    <col min="9997" max="10241" width="11.42578125" style="59"/>
    <col min="10242" max="10242" width="8.28515625" style="59" customWidth="1"/>
    <col min="10243" max="10252" width="6.7109375" style="59" customWidth="1"/>
    <col min="10253" max="10497" width="11.42578125" style="59"/>
    <col min="10498" max="10498" width="8.28515625" style="59" customWidth="1"/>
    <col min="10499" max="10508" width="6.7109375" style="59" customWidth="1"/>
    <col min="10509" max="10753" width="11.42578125" style="59"/>
    <col min="10754" max="10754" width="8.28515625" style="59" customWidth="1"/>
    <col min="10755" max="10764" width="6.7109375" style="59" customWidth="1"/>
    <col min="10765" max="11009" width="11.42578125" style="59"/>
    <col min="11010" max="11010" width="8.28515625" style="59" customWidth="1"/>
    <col min="11011" max="11020" width="6.7109375" style="59" customWidth="1"/>
    <col min="11021" max="11265" width="11.42578125" style="59"/>
    <col min="11266" max="11266" width="8.28515625" style="59" customWidth="1"/>
    <col min="11267" max="11276" width="6.7109375" style="59" customWidth="1"/>
    <col min="11277" max="11521" width="11.42578125" style="59"/>
    <col min="11522" max="11522" width="8.28515625" style="59" customWidth="1"/>
    <col min="11523" max="11532" width="6.7109375" style="59" customWidth="1"/>
    <col min="11533" max="11777" width="11.42578125" style="59"/>
    <col min="11778" max="11778" width="8.28515625" style="59" customWidth="1"/>
    <col min="11779" max="11788" width="6.7109375" style="59" customWidth="1"/>
    <col min="11789" max="12033" width="11.42578125" style="59"/>
    <col min="12034" max="12034" width="8.28515625" style="59" customWidth="1"/>
    <col min="12035" max="12044" width="6.7109375" style="59" customWidth="1"/>
    <col min="12045" max="12289" width="11.42578125" style="59"/>
    <col min="12290" max="12290" width="8.28515625" style="59" customWidth="1"/>
    <col min="12291" max="12300" width="6.7109375" style="59" customWidth="1"/>
    <col min="12301" max="12545" width="11.42578125" style="59"/>
    <col min="12546" max="12546" width="8.28515625" style="59" customWidth="1"/>
    <col min="12547" max="12556" width="6.7109375" style="59" customWidth="1"/>
    <col min="12557" max="12801" width="11.42578125" style="59"/>
    <col min="12802" max="12802" width="8.28515625" style="59" customWidth="1"/>
    <col min="12803" max="12812" width="6.7109375" style="59" customWidth="1"/>
    <col min="12813" max="13057" width="11.42578125" style="59"/>
    <col min="13058" max="13058" width="8.28515625" style="59" customWidth="1"/>
    <col min="13059" max="13068" width="6.7109375" style="59" customWidth="1"/>
    <col min="13069" max="13313" width="11.42578125" style="59"/>
    <col min="13314" max="13314" width="8.28515625" style="59" customWidth="1"/>
    <col min="13315" max="13324" width="6.7109375" style="59" customWidth="1"/>
    <col min="13325" max="13569" width="11.42578125" style="59"/>
    <col min="13570" max="13570" width="8.28515625" style="59" customWidth="1"/>
    <col min="13571" max="13580" width="6.7109375" style="59" customWidth="1"/>
    <col min="13581" max="13825" width="11.42578125" style="59"/>
    <col min="13826" max="13826" width="8.28515625" style="59" customWidth="1"/>
    <col min="13827" max="13836" width="6.7109375" style="59" customWidth="1"/>
    <col min="13837" max="14081" width="11.42578125" style="59"/>
    <col min="14082" max="14082" width="8.28515625" style="59" customWidth="1"/>
    <col min="14083" max="14092" width="6.7109375" style="59" customWidth="1"/>
    <col min="14093" max="14337" width="11.42578125" style="59"/>
    <col min="14338" max="14338" width="8.28515625" style="59" customWidth="1"/>
    <col min="14339" max="14348" width="6.7109375" style="59" customWidth="1"/>
    <col min="14349" max="14593" width="11.42578125" style="59"/>
    <col min="14594" max="14594" width="8.28515625" style="59" customWidth="1"/>
    <col min="14595" max="14604" width="6.7109375" style="59" customWidth="1"/>
    <col min="14605" max="14849" width="11.42578125" style="59"/>
    <col min="14850" max="14850" width="8.28515625" style="59" customWidth="1"/>
    <col min="14851" max="14860" width="6.7109375" style="59" customWidth="1"/>
    <col min="14861" max="15105" width="11.42578125" style="59"/>
    <col min="15106" max="15106" width="8.28515625" style="59" customWidth="1"/>
    <col min="15107" max="15116" width="6.7109375" style="59" customWidth="1"/>
    <col min="15117" max="15361" width="11.42578125" style="59"/>
    <col min="15362" max="15362" width="8.28515625" style="59" customWidth="1"/>
    <col min="15363" max="15372" width="6.7109375" style="59" customWidth="1"/>
    <col min="15373" max="15617" width="11.42578125" style="59"/>
    <col min="15618" max="15618" width="8.28515625" style="59" customWidth="1"/>
    <col min="15619" max="15628" width="6.7109375" style="59" customWidth="1"/>
    <col min="15629" max="15873" width="11.42578125" style="59"/>
    <col min="15874" max="15874" width="8.28515625" style="59" customWidth="1"/>
    <col min="15875" max="15884" width="6.7109375" style="59" customWidth="1"/>
    <col min="15885" max="16129" width="11.42578125" style="59"/>
    <col min="16130" max="16130" width="8.28515625" style="59" customWidth="1"/>
    <col min="16131" max="16140" width="6.7109375" style="59" customWidth="1"/>
    <col min="16141" max="16384" width="11.42578125" style="59"/>
  </cols>
  <sheetData>
    <row r="1" spans="1:12" ht="21.95" customHeight="1">
      <c r="A1" s="58" t="str">
        <f>CONCATENATE(Inhalt_K7!B47,"   ",Inhalt_K7!C47)</f>
        <v>720   Entwicklung der Empf. v. lfd. Hilfe zum Lebensunterhalt 2005 - 2024 (3. Kap. SGB XII)</v>
      </c>
    </row>
    <row r="2" spans="1:12" s="57" customFormat="1" ht="6" customHeight="1"/>
    <row r="3" spans="1:12" s="291" customFormat="1" ht="20.25" customHeight="1">
      <c r="A3" s="611" t="s">
        <v>474</v>
      </c>
      <c r="B3" s="669" t="s">
        <v>475</v>
      </c>
      <c r="C3" s="635" t="s">
        <v>334</v>
      </c>
      <c r="D3" s="635"/>
      <c r="E3" s="635"/>
      <c r="F3" s="635"/>
      <c r="G3" s="635"/>
      <c r="H3" s="635"/>
      <c r="I3" s="669" t="s">
        <v>335</v>
      </c>
      <c r="J3" s="669" t="s">
        <v>336</v>
      </c>
      <c r="K3" s="669" t="s">
        <v>298</v>
      </c>
      <c r="L3" s="616" t="s">
        <v>270</v>
      </c>
    </row>
    <row r="4" spans="1:12" s="291" customFormat="1" ht="53.45" customHeight="1">
      <c r="A4" s="648"/>
      <c r="B4" s="641"/>
      <c r="C4" s="290" t="s">
        <v>337</v>
      </c>
      <c r="D4" s="295" t="s">
        <v>338</v>
      </c>
      <c r="E4" s="296" t="s">
        <v>276</v>
      </c>
      <c r="F4" s="296" t="s">
        <v>339</v>
      </c>
      <c r="G4" s="296" t="s">
        <v>340</v>
      </c>
      <c r="H4" s="296" t="s">
        <v>277</v>
      </c>
      <c r="I4" s="668"/>
      <c r="J4" s="668"/>
      <c r="K4" s="668"/>
      <c r="L4" s="663"/>
    </row>
    <row r="5" spans="1:12" ht="18.75" customHeight="1">
      <c r="A5" s="207">
        <v>2005</v>
      </c>
      <c r="B5" s="294">
        <v>1232</v>
      </c>
      <c r="C5" s="294">
        <v>12</v>
      </c>
      <c r="D5" s="294">
        <v>40</v>
      </c>
      <c r="E5" s="294">
        <v>60</v>
      </c>
      <c r="F5" s="294">
        <v>356</v>
      </c>
      <c r="G5" s="294">
        <v>357</v>
      </c>
      <c r="H5" s="294">
        <v>407</v>
      </c>
      <c r="I5" s="294">
        <f>B5-J5</f>
        <v>1169</v>
      </c>
      <c r="J5" s="294">
        <v>63</v>
      </c>
      <c r="K5" s="294">
        <f>B5-L5</f>
        <v>648</v>
      </c>
      <c r="L5" s="294">
        <v>584</v>
      </c>
    </row>
    <row r="6" spans="1:12" s="293" customFormat="1" ht="12.75" hidden="1" customHeight="1" outlineLevel="1">
      <c r="A6" s="207">
        <v>2006</v>
      </c>
      <c r="B6" s="294">
        <v>1393</v>
      </c>
      <c r="C6" s="294">
        <v>14</v>
      </c>
      <c r="D6" s="294">
        <v>65</v>
      </c>
      <c r="E6" s="294">
        <v>76</v>
      </c>
      <c r="F6" s="294">
        <v>465</v>
      </c>
      <c r="G6" s="294">
        <v>407</v>
      </c>
      <c r="H6" s="294">
        <v>366</v>
      </c>
      <c r="I6" s="294">
        <f t="shared" ref="I6:I24" si="0">B6-J6</f>
        <v>1312</v>
      </c>
      <c r="J6" s="294">
        <v>81</v>
      </c>
      <c r="K6" s="294">
        <f t="shared" ref="K6:K24" si="1">B6-L6</f>
        <v>722</v>
      </c>
      <c r="L6" s="294">
        <v>671</v>
      </c>
    </row>
    <row r="7" spans="1:12" s="293" customFormat="1" ht="12.75" hidden="1" customHeight="1" outlineLevel="1">
      <c r="A7" s="207">
        <v>2007</v>
      </c>
      <c r="B7" s="294">
        <v>1619</v>
      </c>
      <c r="C7" s="294">
        <v>24</v>
      </c>
      <c r="D7" s="294">
        <v>72</v>
      </c>
      <c r="E7" s="294">
        <v>91</v>
      </c>
      <c r="F7" s="294">
        <v>559</v>
      </c>
      <c r="G7" s="294">
        <v>436</v>
      </c>
      <c r="H7" s="294">
        <v>437</v>
      </c>
      <c r="I7" s="294">
        <f t="shared" si="0"/>
        <v>1550</v>
      </c>
      <c r="J7" s="294">
        <v>69</v>
      </c>
      <c r="K7" s="294">
        <f t="shared" si="1"/>
        <v>837</v>
      </c>
      <c r="L7" s="294">
        <v>782</v>
      </c>
    </row>
    <row r="8" spans="1:12" s="293" customFormat="1" ht="12.75" hidden="1" customHeight="1" outlineLevel="1">
      <c r="A8" s="207">
        <v>2008</v>
      </c>
      <c r="B8" s="294">
        <v>1597</v>
      </c>
      <c r="C8" s="294">
        <v>36</v>
      </c>
      <c r="D8" s="294">
        <v>74</v>
      </c>
      <c r="E8" s="294">
        <v>81</v>
      </c>
      <c r="F8" s="294">
        <v>560</v>
      </c>
      <c r="G8" s="294">
        <v>414</v>
      </c>
      <c r="H8" s="294">
        <v>432</v>
      </c>
      <c r="I8" s="294">
        <f t="shared" si="0"/>
        <v>1522</v>
      </c>
      <c r="J8" s="294">
        <v>75</v>
      </c>
      <c r="K8" s="294">
        <f t="shared" si="1"/>
        <v>816</v>
      </c>
      <c r="L8" s="294">
        <v>781</v>
      </c>
    </row>
    <row r="9" spans="1:12" s="293" customFormat="1" ht="12.75" hidden="1" customHeight="1" outlineLevel="1">
      <c r="A9" s="207">
        <v>2009</v>
      </c>
      <c r="B9" s="294">
        <v>1633</v>
      </c>
      <c r="C9" s="294">
        <v>42</v>
      </c>
      <c r="D9" s="294">
        <v>66</v>
      </c>
      <c r="E9" s="294">
        <v>105</v>
      </c>
      <c r="F9" s="294">
        <v>579</v>
      </c>
      <c r="G9" s="294">
        <v>448</v>
      </c>
      <c r="H9" s="294">
        <v>393</v>
      </c>
      <c r="I9" s="294">
        <f t="shared" si="0"/>
        <v>1565</v>
      </c>
      <c r="J9" s="294">
        <v>68</v>
      </c>
      <c r="K9" s="294">
        <f t="shared" si="1"/>
        <v>847</v>
      </c>
      <c r="L9" s="294">
        <v>786</v>
      </c>
    </row>
    <row r="10" spans="1:12" s="293" customFormat="1" ht="18.75" customHeight="1" collapsed="1">
      <c r="A10" s="207">
        <v>2010</v>
      </c>
      <c r="B10" s="294">
        <v>1491</v>
      </c>
      <c r="C10" s="294">
        <v>40</v>
      </c>
      <c r="D10" s="294">
        <v>71</v>
      </c>
      <c r="E10" s="294">
        <v>100</v>
      </c>
      <c r="F10" s="294">
        <v>597</v>
      </c>
      <c r="G10" s="294">
        <v>387</v>
      </c>
      <c r="H10" s="294">
        <v>296</v>
      </c>
      <c r="I10" s="294">
        <f t="shared" si="0"/>
        <v>1422</v>
      </c>
      <c r="J10" s="294">
        <v>69</v>
      </c>
      <c r="K10" s="294">
        <f t="shared" si="1"/>
        <v>798</v>
      </c>
      <c r="L10" s="294">
        <v>693</v>
      </c>
    </row>
    <row r="11" spans="1:12" s="293" customFormat="1" ht="12.75" hidden="1" customHeight="1" outlineLevel="1">
      <c r="A11" s="207">
        <v>2011</v>
      </c>
      <c r="B11" s="294">
        <v>1494</v>
      </c>
      <c r="C11" s="294">
        <v>47</v>
      </c>
      <c r="D11" s="294">
        <v>72</v>
      </c>
      <c r="E11" s="294">
        <v>100</v>
      </c>
      <c r="F11" s="294">
        <v>580</v>
      </c>
      <c r="G11" s="294">
        <v>392</v>
      </c>
      <c r="H11" s="294">
        <v>303</v>
      </c>
      <c r="I11" s="294">
        <f t="shared" si="0"/>
        <v>1426</v>
      </c>
      <c r="J11" s="294">
        <v>68</v>
      </c>
      <c r="K11" s="294">
        <f t="shared" si="1"/>
        <v>786</v>
      </c>
      <c r="L11" s="294">
        <v>708</v>
      </c>
    </row>
    <row r="12" spans="1:12" s="293" customFormat="1" ht="12.75" hidden="1" customHeight="1" outlineLevel="1">
      <c r="A12" s="207">
        <v>2012</v>
      </c>
      <c r="B12" s="294">
        <v>1479</v>
      </c>
      <c r="C12" s="294">
        <v>40</v>
      </c>
      <c r="D12" s="294">
        <v>77</v>
      </c>
      <c r="E12" s="294">
        <v>88</v>
      </c>
      <c r="F12" s="294">
        <v>571</v>
      </c>
      <c r="G12" s="294">
        <v>397</v>
      </c>
      <c r="H12" s="294">
        <v>306</v>
      </c>
      <c r="I12" s="294">
        <f t="shared" si="0"/>
        <v>1414</v>
      </c>
      <c r="J12" s="294">
        <v>65</v>
      </c>
      <c r="K12" s="294">
        <f t="shared" si="1"/>
        <v>784</v>
      </c>
      <c r="L12" s="294">
        <v>695</v>
      </c>
    </row>
    <row r="13" spans="1:12" s="293" customFormat="1" ht="12.75" hidden="1" customHeight="1" outlineLevel="1">
      <c r="A13" s="207">
        <v>2013</v>
      </c>
      <c r="B13" s="294">
        <v>1581</v>
      </c>
      <c r="C13" s="294">
        <v>51</v>
      </c>
      <c r="D13" s="294">
        <v>80</v>
      </c>
      <c r="E13" s="294">
        <v>84</v>
      </c>
      <c r="F13" s="294">
        <v>609</v>
      </c>
      <c r="G13" s="294">
        <v>453</v>
      </c>
      <c r="H13" s="294">
        <v>304</v>
      </c>
      <c r="I13" s="294">
        <f t="shared" si="0"/>
        <v>1523</v>
      </c>
      <c r="J13" s="294">
        <v>58</v>
      </c>
      <c r="K13" s="294">
        <f t="shared" si="1"/>
        <v>854</v>
      </c>
      <c r="L13" s="294">
        <v>727</v>
      </c>
    </row>
    <row r="14" spans="1:12" s="293" customFormat="1" ht="12.75" hidden="1" customHeight="1" outlineLevel="1">
      <c r="A14" s="207">
        <v>2014</v>
      </c>
      <c r="B14" s="294">
        <v>1737</v>
      </c>
      <c r="C14" s="294">
        <v>42</v>
      </c>
      <c r="D14" s="294">
        <v>92</v>
      </c>
      <c r="E14" s="294">
        <v>83</v>
      </c>
      <c r="F14" s="294">
        <v>617</v>
      </c>
      <c r="G14" s="294">
        <v>515</v>
      </c>
      <c r="H14" s="294">
        <v>388</v>
      </c>
      <c r="I14" s="294">
        <f t="shared" si="0"/>
        <v>1670</v>
      </c>
      <c r="J14" s="294">
        <v>67</v>
      </c>
      <c r="K14" s="294">
        <f t="shared" si="1"/>
        <v>898</v>
      </c>
      <c r="L14" s="294">
        <v>839</v>
      </c>
    </row>
    <row r="15" spans="1:12" s="293" customFormat="1" ht="18.75" customHeight="1" collapsed="1">
      <c r="A15" s="207">
        <v>2015</v>
      </c>
      <c r="B15" s="294">
        <v>1620</v>
      </c>
      <c r="C15" s="294">
        <v>27</v>
      </c>
      <c r="D15" s="294">
        <v>72</v>
      </c>
      <c r="E15" s="294">
        <v>80</v>
      </c>
      <c r="F15" s="294">
        <v>579</v>
      </c>
      <c r="G15" s="294">
        <v>481</v>
      </c>
      <c r="H15" s="294">
        <v>381</v>
      </c>
      <c r="I15" s="294">
        <f t="shared" si="0"/>
        <v>1558</v>
      </c>
      <c r="J15" s="294">
        <v>62</v>
      </c>
      <c r="K15" s="294">
        <f t="shared" si="1"/>
        <v>850</v>
      </c>
      <c r="L15" s="294">
        <v>770</v>
      </c>
    </row>
    <row r="16" spans="1:12" s="293" customFormat="1" ht="12.75" hidden="1" customHeight="1" outlineLevel="1">
      <c r="A16" s="207">
        <v>2016</v>
      </c>
      <c r="B16" s="294">
        <v>1573</v>
      </c>
      <c r="C16" s="294">
        <v>29</v>
      </c>
      <c r="D16" s="294">
        <v>80</v>
      </c>
      <c r="E16" s="294">
        <v>97</v>
      </c>
      <c r="F16" s="294">
        <v>559</v>
      </c>
      <c r="G16" s="294">
        <v>481</v>
      </c>
      <c r="H16" s="294">
        <v>327</v>
      </c>
      <c r="I16" s="294">
        <f t="shared" si="0"/>
        <v>1499</v>
      </c>
      <c r="J16" s="294">
        <v>74</v>
      </c>
      <c r="K16" s="294">
        <f t="shared" si="1"/>
        <v>901</v>
      </c>
      <c r="L16" s="294">
        <v>672</v>
      </c>
    </row>
    <row r="17" spans="1:13" s="293" customFormat="1" ht="12.75" hidden="1" customHeight="1" outlineLevel="1">
      <c r="A17" s="207">
        <v>2017</v>
      </c>
      <c r="B17" s="294">
        <v>1476</v>
      </c>
      <c r="C17" s="294">
        <v>39</v>
      </c>
      <c r="D17" s="294">
        <v>99</v>
      </c>
      <c r="E17" s="294">
        <v>71</v>
      </c>
      <c r="F17" s="294">
        <v>514</v>
      </c>
      <c r="G17" s="294">
        <v>457</v>
      </c>
      <c r="H17" s="294">
        <v>296</v>
      </c>
      <c r="I17" s="294">
        <f t="shared" si="0"/>
        <v>1403</v>
      </c>
      <c r="J17" s="294">
        <v>73</v>
      </c>
      <c r="K17" s="294">
        <f t="shared" si="1"/>
        <v>792</v>
      </c>
      <c r="L17" s="294">
        <v>684</v>
      </c>
    </row>
    <row r="18" spans="1:13" s="293" customFormat="1" ht="12.75" hidden="1" customHeight="1" outlineLevel="1">
      <c r="A18" s="207">
        <v>2018</v>
      </c>
      <c r="B18" s="294">
        <v>1639</v>
      </c>
      <c r="C18" s="294">
        <v>41</v>
      </c>
      <c r="D18" s="294">
        <v>104</v>
      </c>
      <c r="E18" s="294">
        <v>77</v>
      </c>
      <c r="F18" s="294">
        <v>590</v>
      </c>
      <c r="G18" s="294">
        <v>477</v>
      </c>
      <c r="H18" s="294">
        <v>350</v>
      </c>
      <c r="I18" s="294">
        <f t="shared" si="0"/>
        <v>1563</v>
      </c>
      <c r="J18" s="294">
        <v>76</v>
      </c>
      <c r="K18" s="294">
        <f t="shared" si="1"/>
        <v>880</v>
      </c>
      <c r="L18" s="294">
        <v>759</v>
      </c>
    </row>
    <row r="19" spans="1:13" s="293" customFormat="1" ht="12.75" hidden="1" customHeight="1" outlineLevel="1">
      <c r="A19" s="207">
        <v>2019</v>
      </c>
      <c r="B19" s="294">
        <v>1467</v>
      </c>
      <c r="C19" s="294">
        <v>43</v>
      </c>
      <c r="D19" s="294">
        <v>81</v>
      </c>
      <c r="E19" s="294">
        <v>69</v>
      </c>
      <c r="F19" s="294">
        <v>510</v>
      </c>
      <c r="G19" s="294">
        <v>439</v>
      </c>
      <c r="H19" s="294">
        <v>325</v>
      </c>
      <c r="I19" s="294">
        <f>B19-J19</f>
        <v>1393</v>
      </c>
      <c r="J19" s="294">
        <v>74</v>
      </c>
      <c r="K19" s="294">
        <f t="shared" si="1"/>
        <v>786</v>
      </c>
      <c r="L19" s="294">
        <v>681</v>
      </c>
    </row>
    <row r="20" spans="1:13" s="293" customFormat="1" ht="18.75" customHeight="1" collapsed="1">
      <c r="A20" s="207">
        <v>2020</v>
      </c>
      <c r="B20" s="294">
        <v>965</v>
      </c>
      <c r="C20" s="294">
        <v>30</v>
      </c>
      <c r="D20" s="294">
        <v>80</v>
      </c>
      <c r="E20" s="294">
        <v>50</v>
      </c>
      <c r="F20" s="294">
        <v>290</v>
      </c>
      <c r="G20" s="294">
        <v>270</v>
      </c>
      <c r="H20" s="294">
        <v>240</v>
      </c>
      <c r="I20" s="294">
        <f t="shared" si="0"/>
        <v>905</v>
      </c>
      <c r="J20" s="294">
        <v>60</v>
      </c>
      <c r="K20" s="294">
        <f t="shared" si="1"/>
        <v>520</v>
      </c>
      <c r="L20" s="294">
        <v>445</v>
      </c>
    </row>
    <row r="21" spans="1:13" s="293" customFormat="1" ht="12.75" hidden="1" customHeight="1" outlineLevel="2">
      <c r="A21" s="207">
        <v>2021</v>
      </c>
      <c r="B21" s="294">
        <v>955</v>
      </c>
      <c r="C21" s="294">
        <v>30</v>
      </c>
      <c r="D21" s="294">
        <v>75</v>
      </c>
      <c r="E21" s="294">
        <v>45</v>
      </c>
      <c r="F21" s="294">
        <v>260</v>
      </c>
      <c r="G21" s="294">
        <v>235</v>
      </c>
      <c r="H21" s="294">
        <v>310</v>
      </c>
      <c r="I21" s="294">
        <f t="shared" si="0"/>
        <v>895</v>
      </c>
      <c r="J21" s="294">
        <v>60</v>
      </c>
      <c r="K21" s="294">
        <f t="shared" si="1"/>
        <v>490</v>
      </c>
      <c r="L21" s="294">
        <v>465</v>
      </c>
    </row>
    <row r="22" spans="1:13" s="293" customFormat="1" ht="18.75" customHeight="1" collapsed="1">
      <c r="A22" s="207">
        <v>2022</v>
      </c>
      <c r="B22" s="294">
        <v>850</v>
      </c>
      <c r="C22" s="294">
        <v>35</v>
      </c>
      <c r="D22" s="294">
        <v>70</v>
      </c>
      <c r="E22" s="294">
        <v>45</v>
      </c>
      <c r="F22" s="294">
        <v>235</v>
      </c>
      <c r="G22" s="294">
        <v>220</v>
      </c>
      <c r="H22" s="294">
        <v>250</v>
      </c>
      <c r="I22" s="294">
        <f t="shared" si="0"/>
        <v>770</v>
      </c>
      <c r="J22" s="294">
        <v>80</v>
      </c>
      <c r="K22" s="294">
        <f t="shared" si="1"/>
        <v>435</v>
      </c>
      <c r="L22" s="294">
        <v>415</v>
      </c>
    </row>
    <row r="23" spans="1:13" s="293" customFormat="1" ht="12.75" customHeight="1">
      <c r="A23" s="207">
        <v>2023</v>
      </c>
      <c r="B23" s="294">
        <v>890</v>
      </c>
      <c r="C23" s="294">
        <v>45</v>
      </c>
      <c r="D23" s="294">
        <v>60</v>
      </c>
      <c r="E23" s="294">
        <v>35</v>
      </c>
      <c r="F23" s="294">
        <v>220</v>
      </c>
      <c r="G23" s="294">
        <v>235</v>
      </c>
      <c r="H23" s="294">
        <v>295</v>
      </c>
      <c r="I23" s="294">
        <f t="shared" si="0"/>
        <v>780</v>
      </c>
      <c r="J23" s="294">
        <v>110</v>
      </c>
      <c r="K23" s="294">
        <f t="shared" si="1"/>
        <v>425</v>
      </c>
      <c r="L23" s="294">
        <v>465</v>
      </c>
    </row>
    <row r="24" spans="1:13" s="293" customFormat="1" ht="12.75" customHeight="1">
      <c r="A24" s="207">
        <v>2024</v>
      </c>
      <c r="B24" s="294">
        <v>805</v>
      </c>
      <c r="C24" s="294">
        <v>35</v>
      </c>
      <c r="D24" s="294">
        <v>65</v>
      </c>
      <c r="E24" s="294">
        <v>30</v>
      </c>
      <c r="F24" s="294">
        <v>210</v>
      </c>
      <c r="G24" s="294">
        <v>205</v>
      </c>
      <c r="H24" s="294">
        <v>260</v>
      </c>
      <c r="I24" s="294">
        <f t="shared" si="0"/>
        <v>710</v>
      </c>
      <c r="J24" s="294">
        <v>95</v>
      </c>
      <c r="K24" s="294">
        <f t="shared" si="1"/>
        <v>395</v>
      </c>
      <c r="L24" s="294">
        <v>410</v>
      </c>
    </row>
    <row r="25" spans="1:13" s="293" customFormat="1" ht="12.75" customHeight="1">
      <c r="A25" s="211"/>
      <c r="B25" s="294"/>
      <c r="C25" s="294"/>
      <c r="D25" s="294"/>
      <c r="E25" s="294"/>
      <c r="F25" s="294"/>
      <c r="G25" s="294"/>
      <c r="H25" s="294"/>
      <c r="I25" s="294"/>
      <c r="J25" s="294"/>
      <c r="K25" s="294"/>
      <c r="L25" s="294"/>
    </row>
    <row r="26" spans="1:13" s="293" customFormat="1" ht="12.75" customHeight="1">
      <c r="A26" s="645" t="s">
        <v>693</v>
      </c>
      <c r="B26" s="645"/>
      <c r="C26" s="645"/>
      <c r="D26" s="645"/>
      <c r="E26" s="645"/>
      <c r="F26" s="645"/>
      <c r="G26" s="645"/>
      <c r="H26" s="645"/>
      <c r="I26" s="645"/>
      <c r="J26" s="645"/>
      <c r="K26" s="645"/>
      <c r="L26" s="645"/>
    </row>
    <row r="27" spans="1:13" s="293" customFormat="1" ht="12.75">
      <c r="A27" s="197"/>
      <c r="B27" s="294"/>
      <c r="C27" s="294"/>
      <c r="D27" s="294"/>
      <c r="E27" s="294"/>
      <c r="F27" s="294"/>
      <c r="G27" s="294"/>
      <c r="H27" s="294"/>
      <c r="I27" s="294"/>
      <c r="J27" s="294"/>
      <c r="K27" s="294"/>
      <c r="L27" s="294"/>
    </row>
    <row r="28" spans="1:13" s="293" customFormat="1" ht="17.25" customHeight="1"/>
    <row r="29" spans="1:13" s="293" customFormat="1" ht="17.25" customHeight="1"/>
    <row r="30" spans="1:13" s="293" customFormat="1" ht="17.25" customHeight="1"/>
    <row r="31" spans="1:13" s="293" customFormat="1" ht="12.75">
      <c r="B31" s="292"/>
      <c r="C31" s="292"/>
      <c r="D31" s="292"/>
      <c r="E31" s="292"/>
      <c r="F31" s="292"/>
      <c r="G31" s="292"/>
      <c r="H31" s="292"/>
      <c r="I31" s="292"/>
      <c r="J31" s="292"/>
      <c r="K31" s="292"/>
      <c r="L31" s="292"/>
      <c r="M31" s="293" t="s">
        <v>651</v>
      </c>
    </row>
    <row r="32" spans="1:13" s="293" customFormat="1" ht="12.75">
      <c r="B32" s="292"/>
      <c r="C32" s="292"/>
      <c r="D32" s="292"/>
      <c r="E32" s="292"/>
      <c r="F32" s="292"/>
      <c r="G32" s="292"/>
      <c r="H32" s="292"/>
      <c r="I32" s="292"/>
      <c r="J32" s="292"/>
      <c r="K32" s="292"/>
      <c r="L32" s="292"/>
      <c r="M32" s="293">
        <f>A5</f>
        <v>2005</v>
      </c>
    </row>
    <row r="33" spans="2:13" s="293" customFormat="1" ht="12.75">
      <c r="B33" s="292"/>
      <c r="C33" s="292"/>
      <c r="D33" s="292"/>
      <c r="E33" s="292"/>
      <c r="F33" s="292"/>
      <c r="G33" s="292"/>
      <c r="H33" s="292"/>
      <c r="I33" s="292"/>
      <c r="J33" s="292"/>
      <c r="K33" s="292"/>
      <c r="L33" s="292"/>
    </row>
    <row r="34" spans="2:13" s="57" customFormat="1" ht="12.75">
      <c r="B34" s="218"/>
      <c r="C34" s="218"/>
      <c r="D34" s="218"/>
      <c r="E34" s="218"/>
      <c r="F34" s="218"/>
      <c r="G34" s="218"/>
      <c r="H34" s="218"/>
      <c r="I34" s="218"/>
      <c r="J34" s="218"/>
      <c r="K34" s="218"/>
      <c r="L34" s="218"/>
      <c r="M34" s="293"/>
    </row>
    <row r="35" spans="2:13" s="57" customFormat="1" ht="12.75">
      <c r="B35" s="218"/>
      <c r="C35" s="218"/>
      <c r="D35" s="218"/>
      <c r="E35" s="218"/>
      <c r="F35" s="218"/>
      <c r="G35" s="218"/>
      <c r="H35" s="218"/>
      <c r="I35" s="218"/>
      <c r="J35" s="218"/>
      <c r="K35" s="218"/>
      <c r="L35" s="218"/>
      <c r="M35" s="293"/>
    </row>
    <row r="36" spans="2:13" s="57" customFormat="1" ht="12.75">
      <c r="B36" s="218"/>
      <c r="C36" s="218"/>
      <c r="D36" s="218"/>
      <c r="E36" s="218"/>
      <c r="F36" s="218"/>
      <c r="G36" s="218"/>
      <c r="H36" s="218"/>
      <c r="I36" s="218"/>
      <c r="J36" s="218"/>
      <c r="K36" s="218"/>
      <c r="L36" s="218"/>
      <c r="M36" s="293"/>
    </row>
    <row r="37" spans="2:13" s="57" customFormat="1" ht="12.75">
      <c r="B37" s="218"/>
      <c r="C37" s="218"/>
      <c r="D37" s="218"/>
      <c r="E37" s="218"/>
      <c r="F37" s="218"/>
      <c r="G37" s="218"/>
      <c r="H37" s="218"/>
      <c r="I37" s="218"/>
      <c r="J37" s="218"/>
      <c r="K37" s="218"/>
      <c r="L37" s="218"/>
      <c r="M37" s="293">
        <f>A10</f>
        <v>2010</v>
      </c>
    </row>
    <row r="38" spans="2:13">
      <c r="M38" s="293"/>
    </row>
    <row r="39" spans="2:13">
      <c r="M39" s="293"/>
    </row>
    <row r="40" spans="2:13">
      <c r="M40" s="293"/>
    </row>
    <row r="41" spans="2:13">
      <c r="M41" s="293"/>
    </row>
    <row r="42" spans="2:13">
      <c r="M42" s="293">
        <f>A15</f>
        <v>2015</v>
      </c>
    </row>
    <row r="43" spans="2:13">
      <c r="M43" s="293"/>
    </row>
    <row r="44" spans="2:13">
      <c r="M44" s="293"/>
    </row>
    <row r="45" spans="2:13" ht="103.5" customHeight="1">
      <c r="M45" s="293"/>
    </row>
    <row r="46" spans="2:13">
      <c r="M46" s="293"/>
    </row>
    <row r="47" spans="2:13">
      <c r="M47" s="293">
        <f>A20</f>
        <v>2020</v>
      </c>
    </row>
    <row r="48" spans="2:13">
      <c r="M48" s="293"/>
    </row>
    <row r="49" spans="1:13">
      <c r="M49" s="293"/>
    </row>
    <row r="50" spans="1:13">
      <c r="M50" s="293"/>
    </row>
    <row r="51" spans="1:13">
      <c r="M51" s="293">
        <f>A24</f>
        <v>2024</v>
      </c>
    </row>
    <row r="53" spans="1:13">
      <c r="A53" s="330" t="s">
        <v>699</v>
      </c>
    </row>
  </sheetData>
  <mergeCells count="8">
    <mergeCell ref="L3:L4"/>
    <mergeCell ref="A26:L26"/>
    <mergeCell ref="A3:A4"/>
    <mergeCell ref="B3:B4"/>
    <mergeCell ref="C3:H3"/>
    <mergeCell ref="I3:I4"/>
    <mergeCell ref="J3:J4"/>
    <mergeCell ref="K3:K4"/>
  </mergeCells>
  <pageMargins left="0.78740157480314965" right="0.78740157480314965" top="0.74803149606299213" bottom="0.51181102362204722" header="0" footer="0"/>
  <pageSetup paperSize="9" orientation="portrait" r:id="rId1"/>
  <headerFooter differentOddEven="1" scaleWithDoc="0">
    <oddHeader>&amp;L&amp;"Open Sans,Standard"&amp;8
&amp;G&amp;R&amp;"Open Sans,Standard"&amp;8
&amp;G</oddHeader>
    <oddFooter xml:space="preserve">&amp;L&amp;"Open Sans,Standard"&amp;8Statistisches Jahrbuch 2023 - 2025
&amp;R&amp;"Open Sans,Standard"&amp;8&amp;P+208
</oddFooter>
    <evenHeader>&amp;L&amp;"Open Sans,Standard"&amp;8
&amp;G&amp;R&amp;"Open Sans,Standard"&amp;8
&amp;G</evenHeader>
    <evenFooter xml:space="preserve">&amp;L&amp;"Open Sans,Standard"&amp;8&amp;P+208
&amp;R&amp;"Open Sans,Standard"&amp;8Statistisches Jahrbuch 2023 - 2025
</even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X126"/>
  <sheetViews>
    <sheetView showGridLines="0" view="pageLayout" topLeftCell="A31" zoomScaleNormal="100" zoomScaleSheetLayoutView="145" workbookViewId="0">
      <selection activeCell="D51" sqref="D51"/>
    </sheetView>
  </sheetViews>
  <sheetFormatPr baseColWidth="10" defaultColWidth="10.85546875" defaultRowHeight="15"/>
  <cols>
    <col min="1" max="1" width="14" style="360" customWidth="1"/>
    <col min="2" max="2" width="2.85546875" style="360" customWidth="1"/>
    <col min="3" max="3" width="6.5703125" style="360" customWidth="1"/>
    <col min="4" max="4" width="4" style="360" customWidth="1"/>
    <col min="5" max="5" width="23.7109375" style="360" customWidth="1"/>
    <col min="6" max="6" width="13.28515625" style="360" customWidth="1"/>
    <col min="7" max="7" width="20.28515625" style="360" customWidth="1"/>
    <col min="8" max="8" width="20" style="360" customWidth="1"/>
    <col min="9" max="16384" width="10.85546875" style="360"/>
  </cols>
  <sheetData>
    <row r="1" spans="1:24" s="354" customFormat="1" ht="21.95" customHeight="1">
      <c r="A1" s="379" t="s">
        <v>517</v>
      </c>
      <c r="B1" s="352"/>
      <c r="C1" s="352"/>
      <c r="D1" s="353"/>
      <c r="E1" s="353"/>
      <c r="F1" s="353"/>
      <c r="G1" s="353"/>
      <c r="H1" s="353"/>
    </row>
    <row r="2" spans="1:24" s="448" customFormat="1" ht="6" customHeight="1">
      <c r="A2" s="448" t="s">
        <v>620</v>
      </c>
      <c r="X2" s="449"/>
    </row>
    <row r="3" spans="1:24" s="359" customFormat="1" ht="12" customHeight="1">
      <c r="A3" s="355" t="s">
        <v>359</v>
      </c>
      <c r="B3" s="355" t="s">
        <v>518</v>
      </c>
      <c r="C3" s="356" t="s">
        <v>519</v>
      </c>
      <c r="D3" s="357"/>
      <c r="E3" s="357"/>
      <c r="F3" s="358"/>
      <c r="G3" s="357"/>
      <c r="H3" s="357"/>
    </row>
    <row r="4" spans="1:24" s="359" customFormat="1" ht="12" customHeight="1">
      <c r="A4" s="355" t="s">
        <v>259</v>
      </c>
      <c r="B4" s="355" t="s">
        <v>518</v>
      </c>
      <c r="C4" s="356" t="s">
        <v>585</v>
      </c>
      <c r="D4" s="355"/>
      <c r="E4" s="355"/>
      <c r="F4" s="358"/>
      <c r="G4" s="357"/>
      <c r="H4" s="357"/>
    </row>
    <row r="5" spans="1:24" s="359" customFormat="1" ht="12" customHeight="1">
      <c r="A5" s="355" t="s">
        <v>379</v>
      </c>
      <c r="B5" s="355" t="s">
        <v>518</v>
      </c>
      <c r="C5" s="356" t="s">
        <v>520</v>
      </c>
      <c r="D5" s="355"/>
      <c r="E5" s="355"/>
      <c r="F5" s="358"/>
      <c r="G5" s="357"/>
      <c r="H5" s="357"/>
    </row>
    <row r="6" spans="1:24" s="359" customFormat="1" ht="12" customHeight="1">
      <c r="A6" s="355" t="s">
        <v>563</v>
      </c>
      <c r="B6" s="355" t="s">
        <v>518</v>
      </c>
      <c r="C6" s="356" t="s">
        <v>564</v>
      </c>
      <c r="D6" s="355"/>
      <c r="E6" s="355"/>
      <c r="F6" s="358"/>
      <c r="G6" s="357"/>
      <c r="H6" s="357"/>
    </row>
    <row r="7" spans="1:24" s="359" customFormat="1" ht="12" customHeight="1">
      <c r="A7" s="355" t="s">
        <v>594</v>
      </c>
      <c r="B7" s="355" t="s">
        <v>518</v>
      </c>
      <c r="C7" s="356" t="s">
        <v>595</v>
      </c>
      <c r="D7" s="355"/>
      <c r="E7" s="355"/>
      <c r="F7" s="358"/>
      <c r="G7" s="357"/>
      <c r="H7" s="357"/>
    </row>
    <row r="8" spans="1:24" s="359" customFormat="1" ht="12" customHeight="1">
      <c r="A8" s="355" t="s">
        <v>521</v>
      </c>
      <c r="B8" s="355" t="s">
        <v>518</v>
      </c>
      <c r="C8" s="356" t="s">
        <v>522</v>
      </c>
      <c r="D8" s="355"/>
      <c r="E8" s="355"/>
      <c r="F8" s="358"/>
      <c r="G8" s="357"/>
      <c r="H8" s="357"/>
    </row>
    <row r="9" spans="1:24" ht="12" customHeight="1">
      <c r="A9" s="355" t="s">
        <v>600</v>
      </c>
      <c r="B9" s="355" t="s">
        <v>518</v>
      </c>
      <c r="C9" s="356" t="s">
        <v>601</v>
      </c>
      <c r="D9" s="355"/>
      <c r="E9" s="355"/>
      <c r="F9" s="361"/>
      <c r="G9" s="361"/>
      <c r="H9" s="361"/>
    </row>
    <row r="10" spans="1:24" ht="12" customHeight="1">
      <c r="A10" s="355" t="s">
        <v>637</v>
      </c>
      <c r="B10" s="355" t="s">
        <v>518</v>
      </c>
      <c r="C10" s="356" t="s">
        <v>577</v>
      </c>
      <c r="D10" s="355"/>
      <c r="E10" s="355"/>
      <c r="F10" s="362"/>
      <c r="G10" s="362"/>
      <c r="H10" s="362"/>
    </row>
    <row r="11" spans="1:24" ht="12" customHeight="1">
      <c r="A11" s="355" t="s">
        <v>598</v>
      </c>
      <c r="B11" s="355" t="s">
        <v>518</v>
      </c>
      <c r="C11" s="356" t="s">
        <v>599</v>
      </c>
      <c r="D11" s="355"/>
      <c r="E11" s="355"/>
      <c r="F11" s="362"/>
      <c r="G11" s="362"/>
      <c r="H11" s="362"/>
    </row>
    <row r="12" spans="1:24" ht="12" customHeight="1">
      <c r="A12" s="355" t="s">
        <v>556</v>
      </c>
      <c r="B12" s="355" t="s">
        <v>518</v>
      </c>
      <c r="C12" s="356" t="s">
        <v>557</v>
      </c>
      <c r="D12" s="355"/>
      <c r="E12" s="355"/>
      <c r="F12" s="362"/>
      <c r="G12" s="362"/>
      <c r="H12" s="362"/>
    </row>
    <row r="13" spans="1:24" ht="12" customHeight="1">
      <c r="A13" s="355" t="s">
        <v>814</v>
      </c>
      <c r="B13" s="355" t="s">
        <v>518</v>
      </c>
      <c r="C13" s="356" t="s">
        <v>815</v>
      </c>
      <c r="D13" s="355"/>
      <c r="E13" s="355"/>
      <c r="F13" s="362"/>
      <c r="G13" s="362"/>
      <c r="H13" s="362"/>
    </row>
    <row r="14" spans="1:24" ht="12" customHeight="1">
      <c r="A14" s="355" t="s">
        <v>559</v>
      </c>
      <c r="B14" s="355" t="s">
        <v>518</v>
      </c>
      <c r="C14" s="356" t="s">
        <v>560</v>
      </c>
      <c r="D14" s="355"/>
      <c r="E14" s="355"/>
      <c r="F14" s="362"/>
      <c r="G14" s="362"/>
      <c r="H14" s="362"/>
    </row>
    <row r="15" spans="1:24" ht="12" customHeight="1">
      <c r="A15" s="355" t="s">
        <v>569</v>
      </c>
      <c r="B15" s="355" t="s">
        <v>518</v>
      </c>
      <c r="C15" s="356" t="s">
        <v>570</v>
      </c>
      <c r="D15" s="355"/>
      <c r="E15" s="355"/>
      <c r="F15" s="362"/>
      <c r="G15" s="362"/>
      <c r="H15" s="362"/>
    </row>
    <row r="16" spans="1:24" ht="12" customHeight="1">
      <c r="A16" s="355" t="s">
        <v>596</v>
      </c>
      <c r="B16" s="355" t="s">
        <v>518</v>
      </c>
      <c r="C16" s="356" t="s">
        <v>597</v>
      </c>
      <c r="D16" s="355"/>
      <c r="E16" s="355"/>
      <c r="F16" s="362"/>
      <c r="G16" s="362"/>
      <c r="H16" s="362"/>
    </row>
    <row r="17" spans="1:8" ht="12" customHeight="1">
      <c r="A17" s="355" t="s">
        <v>523</v>
      </c>
      <c r="B17" s="355" t="s">
        <v>518</v>
      </c>
      <c r="C17" s="356" t="s">
        <v>524</v>
      </c>
      <c r="D17" s="355"/>
      <c r="E17" s="355"/>
      <c r="F17" s="362"/>
      <c r="G17" s="362"/>
      <c r="H17" s="362"/>
    </row>
    <row r="18" spans="1:8" ht="12" customHeight="1">
      <c r="A18" s="355" t="s">
        <v>434</v>
      </c>
      <c r="B18" s="355" t="s">
        <v>518</v>
      </c>
      <c r="C18" s="356" t="s">
        <v>576</v>
      </c>
      <c r="D18" s="355"/>
      <c r="E18" s="355"/>
      <c r="F18" s="362"/>
      <c r="G18" s="362"/>
      <c r="H18" s="362"/>
    </row>
    <row r="19" spans="1:8" ht="12" customHeight="1">
      <c r="A19" s="355" t="s">
        <v>525</v>
      </c>
      <c r="B19" s="355" t="s">
        <v>518</v>
      </c>
      <c r="C19" s="356" t="s">
        <v>544</v>
      </c>
      <c r="D19" s="355"/>
      <c r="E19" s="355"/>
      <c r="F19" s="362"/>
      <c r="G19" s="362"/>
      <c r="H19" s="362"/>
    </row>
    <row r="20" spans="1:8" ht="12" customHeight="1">
      <c r="A20" s="355" t="s">
        <v>566</v>
      </c>
      <c r="B20" s="355" t="s">
        <v>518</v>
      </c>
      <c r="C20" s="356" t="s">
        <v>502</v>
      </c>
      <c r="D20" s="355"/>
      <c r="E20" s="355"/>
      <c r="F20" s="362"/>
      <c r="G20" s="362"/>
      <c r="H20" s="362"/>
    </row>
    <row r="21" spans="1:8" ht="12" customHeight="1">
      <c r="A21" s="355" t="s">
        <v>324</v>
      </c>
      <c r="B21" s="355" t="s">
        <v>518</v>
      </c>
      <c r="C21" s="356" t="s">
        <v>526</v>
      </c>
      <c r="D21" s="355"/>
      <c r="E21" s="355"/>
      <c r="F21" s="362"/>
      <c r="G21" s="362"/>
      <c r="H21" s="362"/>
    </row>
    <row r="22" spans="1:8" ht="12" customHeight="1">
      <c r="A22" s="355" t="s">
        <v>39</v>
      </c>
      <c r="B22" s="355" t="s">
        <v>518</v>
      </c>
      <c r="C22" s="356" t="s">
        <v>527</v>
      </c>
      <c r="D22" s="355"/>
      <c r="E22" s="355"/>
      <c r="F22" s="362"/>
      <c r="G22" s="362"/>
      <c r="H22" s="362"/>
    </row>
    <row r="23" spans="1:8" ht="12" customHeight="1">
      <c r="A23" s="355" t="s">
        <v>842</v>
      </c>
      <c r="B23" s="355" t="s">
        <v>518</v>
      </c>
      <c r="C23" s="356" t="s">
        <v>845</v>
      </c>
      <c r="D23" s="355"/>
      <c r="E23" s="355"/>
      <c r="F23" s="362"/>
      <c r="G23" s="362"/>
      <c r="H23" s="362"/>
    </row>
    <row r="24" spans="1:8" ht="12" customHeight="1">
      <c r="A24" s="355" t="s">
        <v>593</v>
      </c>
      <c r="B24" s="355" t="s">
        <v>518</v>
      </c>
      <c r="C24" s="356" t="s">
        <v>592</v>
      </c>
      <c r="D24" s="355"/>
      <c r="E24" s="355"/>
      <c r="F24" s="362"/>
      <c r="G24" s="362"/>
      <c r="H24" s="362"/>
    </row>
    <row r="25" spans="1:8" ht="12" customHeight="1">
      <c r="A25" s="355" t="s">
        <v>812</v>
      </c>
      <c r="B25" s="355" t="s">
        <v>518</v>
      </c>
      <c r="C25" s="356" t="s">
        <v>813</v>
      </c>
      <c r="D25" s="355"/>
      <c r="E25" s="355"/>
      <c r="F25" s="362"/>
      <c r="G25" s="362"/>
      <c r="H25" s="362"/>
    </row>
    <row r="26" spans="1:8" ht="12" customHeight="1">
      <c r="A26" s="355" t="s">
        <v>116</v>
      </c>
      <c r="B26" s="355" t="s">
        <v>518</v>
      </c>
      <c r="C26" s="356" t="s">
        <v>582</v>
      </c>
      <c r="D26" s="355"/>
      <c r="E26" s="355"/>
      <c r="F26" s="362"/>
      <c r="G26" s="362"/>
      <c r="H26" s="362"/>
    </row>
    <row r="27" spans="1:8" ht="12" customHeight="1">
      <c r="A27" s="355" t="s">
        <v>583</v>
      </c>
      <c r="B27" s="355" t="s">
        <v>518</v>
      </c>
      <c r="C27" s="356" t="s">
        <v>584</v>
      </c>
      <c r="D27" s="355"/>
      <c r="E27" s="355"/>
      <c r="F27" s="362"/>
      <c r="G27" s="362"/>
      <c r="H27" s="362"/>
    </row>
    <row r="28" spans="1:8" ht="12" customHeight="1">
      <c r="A28" s="355" t="s">
        <v>558</v>
      </c>
      <c r="B28" s="355" t="s">
        <v>518</v>
      </c>
      <c r="C28" s="356" t="s">
        <v>364</v>
      </c>
      <c r="D28" s="355"/>
      <c r="E28" s="355"/>
      <c r="F28" s="362"/>
      <c r="G28" s="362"/>
      <c r="H28" s="362"/>
    </row>
    <row r="29" spans="1:8" ht="12" customHeight="1">
      <c r="A29" s="355" t="s">
        <v>843</v>
      </c>
      <c r="B29" s="355" t="s">
        <v>518</v>
      </c>
      <c r="C29" s="356" t="s">
        <v>844</v>
      </c>
      <c r="D29" s="355"/>
      <c r="E29" s="355"/>
      <c r="F29" s="362"/>
      <c r="G29" s="362"/>
      <c r="H29" s="362"/>
    </row>
    <row r="30" spans="1:8" ht="12" customHeight="1">
      <c r="A30" s="355" t="s">
        <v>554</v>
      </c>
      <c r="B30" s="355" t="s">
        <v>518</v>
      </c>
      <c r="C30" s="356" t="s">
        <v>555</v>
      </c>
      <c r="D30" s="355"/>
      <c r="E30" s="355"/>
      <c r="F30" s="362"/>
      <c r="G30" s="362"/>
      <c r="H30" s="362"/>
    </row>
    <row r="31" spans="1:8" ht="12" customHeight="1">
      <c r="A31" s="355" t="s">
        <v>528</v>
      </c>
      <c r="B31" s="355" t="s">
        <v>518</v>
      </c>
      <c r="C31" s="356" t="s">
        <v>529</v>
      </c>
      <c r="D31" s="355"/>
      <c r="E31" s="355"/>
      <c r="F31" s="362"/>
      <c r="G31" s="362"/>
      <c r="H31" s="362"/>
    </row>
    <row r="32" spans="1:8" ht="12" customHeight="1">
      <c r="A32" s="355" t="s">
        <v>586</v>
      </c>
      <c r="B32" s="355" t="s">
        <v>518</v>
      </c>
      <c r="C32" s="356" t="s">
        <v>587</v>
      </c>
      <c r="D32" s="355"/>
      <c r="E32" s="355"/>
      <c r="F32" s="362"/>
      <c r="G32" s="362"/>
      <c r="H32" s="362"/>
    </row>
    <row r="33" spans="1:8" ht="12" customHeight="1">
      <c r="A33" s="355" t="s">
        <v>628</v>
      </c>
      <c r="B33" s="355" t="s">
        <v>518</v>
      </c>
      <c r="C33" s="356" t="s">
        <v>275</v>
      </c>
      <c r="D33" s="355"/>
      <c r="E33" s="355"/>
      <c r="F33" s="362"/>
      <c r="G33" s="362"/>
      <c r="H33" s="362"/>
    </row>
    <row r="34" spans="1:8" ht="12" customHeight="1">
      <c r="A34" s="355" t="s">
        <v>575</v>
      </c>
      <c r="B34" s="355" t="s">
        <v>518</v>
      </c>
      <c r="C34" s="356" t="s">
        <v>2</v>
      </c>
      <c r="D34" s="355"/>
      <c r="E34" s="355"/>
      <c r="F34" s="362"/>
      <c r="G34" s="362"/>
      <c r="H34" s="362"/>
    </row>
    <row r="35" spans="1:8" ht="12" customHeight="1">
      <c r="A35" s="355" t="s">
        <v>448</v>
      </c>
      <c r="B35" s="355" t="s">
        <v>518</v>
      </c>
      <c r="C35" s="356" t="s">
        <v>353</v>
      </c>
      <c r="D35" s="355"/>
      <c r="E35" s="355"/>
      <c r="F35" s="362"/>
      <c r="G35" s="362"/>
      <c r="H35" s="362"/>
    </row>
    <row r="36" spans="1:8" ht="12" customHeight="1">
      <c r="A36" s="355" t="s">
        <v>816</v>
      </c>
      <c r="B36" s="355" t="s">
        <v>518</v>
      </c>
      <c r="C36" s="356" t="s">
        <v>817</v>
      </c>
      <c r="D36" s="355"/>
      <c r="E36" s="355"/>
      <c r="F36" s="362"/>
      <c r="G36" s="362"/>
      <c r="H36" s="362"/>
    </row>
    <row r="37" spans="1:8" ht="12" customHeight="1">
      <c r="A37" s="355" t="s">
        <v>542</v>
      </c>
      <c r="B37" s="355" t="s">
        <v>518</v>
      </c>
      <c r="C37" s="356" t="s">
        <v>543</v>
      </c>
      <c r="D37" s="355"/>
      <c r="E37" s="355"/>
      <c r="F37" s="362"/>
      <c r="G37" s="362"/>
      <c r="H37" s="362"/>
    </row>
    <row r="38" spans="1:8" ht="12" customHeight="1">
      <c r="A38" s="355" t="s">
        <v>573</v>
      </c>
      <c r="B38" s="355" t="s">
        <v>518</v>
      </c>
      <c r="C38" s="356" t="s">
        <v>574</v>
      </c>
      <c r="D38" s="355"/>
      <c r="E38" s="355"/>
      <c r="F38" s="362"/>
      <c r="G38" s="362"/>
      <c r="H38" s="362"/>
    </row>
    <row r="39" spans="1:8" ht="12" customHeight="1">
      <c r="A39" s="355" t="s">
        <v>530</v>
      </c>
      <c r="B39" s="355" t="s">
        <v>518</v>
      </c>
      <c r="C39" s="356" t="s">
        <v>531</v>
      </c>
      <c r="D39" s="355"/>
      <c r="E39" s="355"/>
      <c r="F39" s="362"/>
      <c r="G39" s="362"/>
      <c r="H39" s="362"/>
    </row>
    <row r="40" spans="1:8" ht="12" customHeight="1">
      <c r="A40" s="355" t="s">
        <v>810</v>
      </c>
      <c r="B40" s="355" t="s">
        <v>518</v>
      </c>
      <c r="C40" s="356" t="s">
        <v>811</v>
      </c>
      <c r="D40" s="355"/>
      <c r="E40" s="355"/>
      <c r="F40" s="362"/>
      <c r="G40" s="362"/>
      <c r="H40" s="362"/>
    </row>
    <row r="41" spans="1:8" ht="12" customHeight="1">
      <c r="A41" s="355" t="s">
        <v>550</v>
      </c>
      <c r="B41" s="355" t="s">
        <v>518</v>
      </c>
      <c r="C41" s="356" t="s">
        <v>551</v>
      </c>
      <c r="D41" s="355"/>
      <c r="E41" s="355"/>
      <c r="F41" s="362"/>
      <c r="G41" s="362"/>
      <c r="H41" s="362"/>
    </row>
    <row r="42" spans="1:8" ht="12" customHeight="1">
      <c r="A42" s="355" t="s">
        <v>590</v>
      </c>
      <c r="B42" s="355" t="s">
        <v>518</v>
      </c>
      <c r="C42" s="356" t="s">
        <v>591</v>
      </c>
      <c r="D42" s="355"/>
      <c r="E42" s="355"/>
      <c r="F42" s="362"/>
      <c r="G42" s="362"/>
      <c r="H42" s="362"/>
    </row>
    <row r="43" spans="1:8" ht="12" customHeight="1">
      <c r="A43" s="355" t="s">
        <v>589</v>
      </c>
      <c r="B43" s="355" t="s">
        <v>518</v>
      </c>
      <c r="C43" s="356" t="s">
        <v>301</v>
      </c>
      <c r="D43" s="355"/>
      <c r="E43" s="355"/>
      <c r="F43" s="362"/>
      <c r="G43" s="362"/>
      <c r="H43" s="362"/>
    </row>
    <row r="44" spans="1:8" ht="12" customHeight="1">
      <c r="A44" s="355" t="s">
        <v>549</v>
      </c>
      <c r="B44" s="355" t="s">
        <v>518</v>
      </c>
      <c r="C44" s="356" t="s">
        <v>802</v>
      </c>
      <c r="D44" s="355"/>
      <c r="E44" s="355"/>
      <c r="F44" s="362"/>
      <c r="G44" s="362"/>
      <c r="H44" s="362"/>
    </row>
    <row r="45" spans="1:8" ht="12" customHeight="1">
      <c r="A45" s="355" t="s">
        <v>317</v>
      </c>
      <c r="B45" s="355" t="s">
        <v>518</v>
      </c>
      <c r="C45" s="356" t="s">
        <v>298</v>
      </c>
      <c r="D45" s="355"/>
      <c r="E45" s="355"/>
      <c r="F45" s="362"/>
      <c r="G45" s="362"/>
      <c r="H45" s="362"/>
    </row>
    <row r="46" spans="1:8" ht="12" customHeight="1">
      <c r="A46" s="355" t="s">
        <v>561</v>
      </c>
      <c r="B46" s="355" t="s">
        <v>518</v>
      </c>
      <c r="C46" s="356" t="s">
        <v>562</v>
      </c>
      <c r="D46" s="355"/>
      <c r="E46" s="355"/>
      <c r="F46" s="362"/>
      <c r="G46" s="362"/>
      <c r="H46" s="362"/>
    </row>
    <row r="47" spans="1:8" ht="12" customHeight="1">
      <c r="A47" s="355" t="s">
        <v>532</v>
      </c>
      <c r="B47" s="355" t="s">
        <v>518</v>
      </c>
      <c r="C47" s="356" t="s">
        <v>533</v>
      </c>
      <c r="D47" s="355"/>
      <c r="E47" s="355"/>
      <c r="F47" s="362"/>
      <c r="G47" s="362"/>
      <c r="H47" s="362"/>
    </row>
    <row r="48" spans="1:8" ht="12" customHeight="1">
      <c r="A48" s="355" t="s">
        <v>602</v>
      </c>
      <c r="B48" s="355" t="s">
        <v>518</v>
      </c>
      <c r="C48" s="356" t="s">
        <v>603</v>
      </c>
      <c r="D48" s="355"/>
      <c r="E48" s="355"/>
      <c r="F48" s="362"/>
      <c r="G48" s="362"/>
      <c r="H48" s="362"/>
    </row>
    <row r="49" spans="1:8" ht="12" customHeight="1">
      <c r="A49" s="355" t="s">
        <v>807</v>
      </c>
      <c r="B49" s="355" t="s">
        <v>518</v>
      </c>
      <c r="C49" s="356" t="s">
        <v>808</v>
      </c>
      <c r="D49" s="355"/>
      <c r="E49" s="355"/>
      <c r="F49" s="362"/>
      <c r="G49" s="362"/>
      <c r="H49" s="362"/>
    </row>
    <row r="50" spans="1:8" ht="12" customHeight="1">
      <c r="A50" s="355" t="s">
        <v>545</v>
      </c>
      <c r="B50" s="355" t="s">
        <v>518</v>
      </c>
      <c r="C50" s="356" t="s">
        <v>546</v>
      </c>
      <c r="D50" s="355"/>
      <c r="E50" s="355"/>
      <c r="F50" s="362"/>
      <c r="G50" s="362"/>
      <c r="H50" s="362"/>
    </row>
    <row r="51" spans="1:8" ht="12" customHeight="1">
      <c r="A51" s="355" t="s">
        <v>605</v>
      </c>
      <c r="B51" s="355" t="s">
        <v>518</v>
      </c>
      <c r="C51" s="356" t="s">
        <v>606</v>
      </c>
      <c r="D51" s="355"/>
      <c r="E51" s="355"/>
      <c r="F51" s="362"/>
      <c r="G51" s="362"/>
      <c r="H51" s="362"/>
    </row>
    <row r="52" spans="1:8" ht="12" customHeight="1">
      <c r="A52" s="355" t="s">
        <v>378</v>
      </c>
      <c r="B52" s="355" t="s">
        <v>518</v>
      </c>
      <c r="C52" s="356" t="s">
        <v>588</v>
      </c>
      <c r="D52" s="355"/>
      <c r="E52" s="355"/>
      <c r="F52" s="362"/>
      <c r="G52" s="362"/>
      <c r="H52" s="362"/>
    </row>
    <row r="53" spans="1:8" ht="12" customHeight="1">
      <c r="A53" s="355" t="s">
        <v>552</v>
      </c>
      <c r="B53" s="355" t="s">
        <v>518</v>
      </c>
      <c r="C53" s="356" t="s">
        <v>553</v>
      </c>
      <c r="D53" s="355"/>
      <c r="E53" s="355"/>
      <c r="F53" s="362"/>
      <c r="G53" s="362"/>
      <c r="H53" s="362"/>
    </row>
    <row r="54" spans="1:8" ht="12" customHeight="1">
      <c r="A54" s="355" t="s">
        <v>512</v>
      </c>
      <c r="B54" s="355" t="s">
        <v>518</v>
      </c>
      <c r="C54" s="356" t="s">
        <v>511</v>
      </c>
      <c r="D54" s="355"/>
      <c r="E54" s="355"/>
      <c r="F54" s="362"/>
      <c r="G54" s="362"/>
      <c r="H54" s="362"/>
    </row>
    <row r="55" spans="1:8" ht="12" customHeight="1">
      <c r="A55" s="355" t="s">
        <v>534</v>
      </c>
      <c r="B55" s="355" t="s">
        <v>518</v>
      </c>
      <c r="C55" s="356" t="s">
        <v>535</v>
      </c>
      <c r="D55" s="355"/>
      <c r="E55" s="355"/>
      <c r="F55" s="362"/>
      <c r="G55" s="362"/>
      <c r="H55" s="362"/>
    </row>
    <row r="56" spans="1:8" ht="12" customHeight="1">
      <c r="A56" s="355" t="s">
        <v>3</v>
      </c>
      <c r="B56" s="355" t="s">
        <v>518</v>
      </c>
      <c r="C56" s="356" t="s">
        <v>627</v>
      </c>
      <c r="D56" s="355"/>
      <c r="E56" s="355"/>
      <c r="F56" s="362"/>
      <c r="G56" s="362"/>
      <c r="H56" s="362"/>
    </row>
    <row r="57" spans="1:8" ht="12" customHeight="1">
      <c r="A57" s="355" t="s">
        <v>536</v>
      </c>
      <c r="B57" s="355" t="s">
        <v>518</v>
      </c>
      <c r="C57" s="356" t="s">
        <v>537</v>
      </c>
      <c r="D57" s="355"/>
      <c r="E57" s="355"/>
      <c r="F57" s="362"/>
      <c r="G57" s="362"/>
      <c r="H57" s="362"/>
    </row>
    <row r="58" spans="1:8" ht="12" customHeight="1">
      <c r="A58" s="355" t="s">
        <v>803</v>
      </c>
      <c r="B58" s="355" t="s">
        <v>518</v>
      </c>
      <c r="C58" s="356" t="s">
        <v>804</v>
      </c>
      <c r="D58" s="355"/>
      <c r="E58" s="355"/>
      <c r="F58" s="362"/>
      <c r="G58" s="362"/>
      <c r="H58" s="362"/>
    </row>
    <row r="59" spans="1:8" ht="12" customHeight="1">
      <c r="A59" s="355" t="s">
        <v>571</v>
      </c>
      <c r="B59" s="355" t="s">
        <v>518</v>
      </c>
      <c r="C59" s="356" t="s">
        <v>572</v>
      </c>
      <c r="D59" s="355"/>
      <c r="E59" s="355"/>
      <c r="F59" s="362"/>
      <c r="G59" s="362"/>
      <c r="H59" s="362"/>
    </row>
    <row r="60" spans="1:8" ht="12" customHeight="1">
      <c r="A60" s="355" t="s">
        <v>547</v>
      </c>
      <c r="B60" s="355" t="s">
        <v>518</v>
      </c>
      <c r="C60" s="356" t="s">
        <v>548</v>
      </c>
      <c r="D60" s="355"/>
      <c r="E60" s="355"/>
      <c r="F60" s="362"/>
      <c r="G60" s="362"/>
      <c r="H60" s="362"/>
    </row>
    <row r="61" spans="1:8" ht="12" customHeight="1">
      <c r="A61" s="355" t="s">
        <v>538</v>
      </c>
      <c r="B61" s="355" t="s">
        <v>518</v>
      </c>
      <c r="C61" s="356" t="s">
        <v>270</v>
      </c>
      <c r="D61" s="355"/>
      <c r="E61" s="355"/>
      <c r="F61" s="362"/>
      <c r="G61" s="362"/>
      <c r="H61" s="362"/>
    </row>
    <row r="62" spans="1:8" ht="12" customHeight="1">
      <c r="A62" s="355" t="s">
        <v>539</v>
      </c>
      <c r="B62" s="355" t="s">
        <v>518</v>
      </c>
      <c r="C62" s="356" t="s">
        <v>540</v>
      </c>
      <c r="D62" s="355"/>
      <c r="E62" s="355"/>
      <c r="F62" s="362"/>
      <c r="G62" s="362"/>
      <c r="H62" s="362"/>
    </row>
    <row r="63" spans="1:8" ht="12" customHeight="1">
      <c r="A63" s="355" t="s">
        <v>565</v>
      </c>
      <c r="B63" s="355" t="s">
        <v>518</v>
      </c>
      <c r="C63" s="356" t="s">
        <v>801</v>
      </c>
      <c r="D63" s="355"/>
      <c r="E63" s="355"/>
      <c r="F63" s="362"/>
      <c r="G63" s="362"/>
      <c r="H63" s="362"/>
    </row>
    <row r="64" spans="1:8" ht="12" customHeight="1">
      <c r="A64" s="355" t="s">
        <v>580</v>
      </c>
      <c r="B64" s="355" t="s">
        <v>518</v>
      </c>
      <c r="C64" s="356" t="s">
        <v>541</v>
      </c>
      <c r="D64" s="355"/>
      <c r="E64" s="355"/>
      <c r="F64" s="362"/>
      <c r="G64" s="362"/>
      <c r="H64" s="362"/>
    </row>
    <row r="65" spans="1:8">
      <c r="A65" s="355"/>
      <c r="B65" s="355"/>
      <c r="C65" s="356"/>
      <c r="D65" s="355"/>
      <c r="E65" s="355"/>
      <c r="F65" s="362"/>
      <c r="G65" s="362"/>
      <c r="H65" s="362"/>
    </row>
    <row r="66" spans="1:8">
      <c r="A66" s="355"/>
      <c r="B66" s="355"/>
      <c r="C66" s="356"/>
      <c r="D66" s="355"/>
      <c r="E66" s="355"/>
      <c r="F66" s="362"/>
      <c r="G66" s="362"/>
      <c r="H66" s="362"/>
    </row>
    <row r="67" spans="1:8">
      <c r="A67" s="355"/>
      <c r="B67" s="355"/>
      <c r="C67" s="356"/>
      <c r="D67" s="355"/>
      <c r="E67" s="355"/>
      <c r="F67" s="362"/>
      <c r="G67" s="362"/>
      <c r="H67" s="362"/>
    </row>
    <row r="68" spans="1:8">
      <c r="A68" s="355"/>
      <c r="B68" s="355"/>
      <c r="C68" s="356"/>
      <c r="D68" s="355"/>
      <c r="E68" s="355"/>
      <c r="F68" s="362"/>
      <c r="G68" s="362"/>
      <c r="H68" s="362"/>
    </row>
    <row r="69" spans="1:8">
      <c r="A69" s="355"/>
      <c r="B69" s="355"/>
      <c r="C69" s="356"/>
      <c r="D69" s="355"/>
      <c r="E69" s="355"/>
      <c r="F69" s="362"/>
      <c r="G69" s="362"/>
      <c r="H69" s="362"/>
    </row>
    <row r="70" spans="1:8">
      <c r="A70" s="355"/>
      <c r="B70" s="355"/>
      <c r="C70" s="356"/>
      <c r="D70" s="355"/>
      <c r="E70" s="355"/>
      <c r="F70" s="362"/>
      <c r="G70" s="362"/>
      <c r="H70" s="362"/>
    </row>
    <row r="71" spans="1:8">
      <c r="A71" s="355"/>
      <c r="B71" s="355"/>
      <c r="C71" s="356"/>
      <c r="D71" s="355"/>
      <c r="E71" s="355"/>
      <c r="F71" s="362"/>
      <c r="G71" s="362"/>
      <c r="H71" s="362"/>
    </row>
    <row r="72" spans="1:8">
      <c r="A72" s="355"/>
      <c r="B72" s="355"/>
      <c r="C72" s="356"/>
      <c r="D72" s="355"/>
      <c r="E72" s="355"/>
      <c r="F72" s="362"/>
      <c r="G72" s="362"/>
      <c r="H72" s="362"/>
    </row>
    <row r="73" spans="1:8">
      <c r="A73" s="355"/>
      <c r="B73" s="355"/>
      <c r="C73" s="356"/>
      <c r="D73" s="355"/>
      <c r="E73" s="355"/>
      <c r="F73" s="362"/>
      <c r="G73" s="362"/>
      <c r="H73" s="362"/>
    </row>
    <row r="74" spans="1:8">
      <c r="A74" s="355"/>
      <c r="B74" s="355"/>
      <c r="C74" s="356"/>
      <c r="D74" s="355"/>
      <c r="E74" s="355"/>
      <c r="F74" s="362"/>
      <c r="G74" s="362"/>
      <c r="H74" s="362"/>
    </row>
    <row r="75" spans="1:8">
      <c r="A75" s="355"/>
      <c r="B75" s="355"/>
      <c r="C75" s="356"/>
      <c r="D75" s="355"/>
      <c r="E75" s="355"/>
      <c r="F75" s="362"/>
      <c r="G75" s="362"/>
      <c r="H75" s="362"/>
    </row>
    <row r="76" spans="1:8">
      <c r="A76" s="355"/>
      <c r="B76" s="355"/>
      <c r="C76" s="356"/>
      <c r="D76" s="355"/>
      <c r="E76" s="355"/>
      <c r="F76" s="362"/>
      <c r="G76" s="362"/>
      <c r="H76" s="362"/>
    </row>
    <row r="77" spans="1:8">
      <c r="A77" s="355"/>
      <c r="B77" s="355"/>
      <c r="C77" s="356"/>
      <c r="D77" s="355"/>
      <c r="E77" s="355"/>
      <c r="F77" s="362"/>
      <c r="G77" s="362"/>
      <c r="H77" s="362"/>
    </row>
    <row r="78" spans="1:8">
      <c r="A78" s="355"/>
      <c r="B78" s="355"/>
      <c r="C78" s="356"/>
      <c r="D78" s="355"/>
      <c r="E78" s="355"/>
      <c r="F78" s="362"/>
      <c r="G78" s="362"/>
      <c r="H78" s="362"/>
    </row>
    <row r="79" spans="1:8">
      <c r="A79" s="355"/>
      <c r="B79" s="355"/>
      <c r="C79" s="356"/>
      <c r="D79" s="355"/>
      <c r="E79" s="355"/>
      <c r="F79" s="362"/>
      <c r="G79" s="362"/>
      <c r="H79" s="362"/>
    </row>
    <row r="80" spans="1:8">
      <c r="A80" s="355"/>
      <c r="B80" s="355"/>
      <c r="C80" s="356"/>
      <c r="D80" s="355"/>
      <c r="E80" s="355"/>
      <c r="F80" s="362"/>
      <c r="G80" s="362"/>
      <c r="H80" s="362"/>
    </row>
    <row r="81" spans="1:8">
      <c r="A81" s="355"/>
      <c r="B81" s="355"/>
      <c r="C81" s="356"/>
      <c r="D81" s="355"/>
      <c r="E81" s="355"/>
      <c r="F81" s="362"/>
      <c r="G81" s="362"/>
      <c r="H81" s="362"/>
    </row>
    <row r="82" spans="1:8">
      <c r="A82" s="355"/>
      <c r="B82" s="355"/>
      <c r="C82" s="356"/>
      <c r="D82" s="355"/>
      <c r="E82" s="355"/>
      <c r="F82" s="362"/>
      <c r="G82" s="362"/>
      <c r="H82" s="362"/>
    </row>
    <row r="83" spans="1:8">
      <c r="A83" s="355"/>
      <c r="B83" s="355"/>
      <c r="C83" s="356"/>
      <c r="D83" s="355"/>
      <c r="E83" s="355"/>
      <c r="F83" s="362"/>
      <c r="G83" s="362"/>
      <c r="H83" s="362"/>
    </row>
    <row r="84" spans="1:8">
      <c r="A84" s="355"/>
      <c r="B84" s="355"/>
      <c r="C84" s="356"/>
      <c r="D84" s="355"/>
      <c r="E84" s="355"/>
      <c r="F84" s="362"/>
      <c r="G84" s="362"/>
      <c r="H84" s="362"/>
    </row>
    <row r="85" spans="1:8">
      <c r="A85" s="355"/>
      <c r="B85" s="355"/>
      <c r="C85" s="356"/>
      <c r="D85" s="355"/>
      <c r="E85" s="355"/>
      <c r="F85" s="362"/>
      <c r="G85" s="362"/>
      <c r="H85" s="362"/>
    </row>
    <row r="86" spans="1:8">
      <c r="A86" s="355"/>
      <c r="B86" s="355"/>
      <c r="C86" s="356"/>
      <c r="D86" s="355"/>
      <c r="E86" s="355"/>
      <c r="F86" s="362"/>
      <c r="G86" s="362"/>
      <c r="H86" s="362"/>
    </row>
    <row r="87" spans="1:8">
      <c r="A87" s="355"/>
      <c r="B87" s="355"/>
      <c r="C87" s="356"/>
      <c r="D87" s="355"/>
      <c r="E87" s="355"/>
      <c r="F87" s="362"/>
      <c r="G87" s="362"/>
      <c r="H87" s="362"/>
    </row>
    <row r="88" spans="1:8">
      <c r="A88" s="355"/>
      <c r="B88" s="355"/>
      <c r="C88" s="356"/>
      <c r="D88" s="355"/>
      <c r="E88" s="355"/>
      <c r="F88" s="362"/>
      <c r="G88" s="362"/>
      <c r="H88" s="362"/>
    </row>
    <row r="89" spans="1:8">
      <c r="A89" s="355"/>
      <c r="B89" s="355"/>
      <c r="C89" s="356"/>
      <c r="D89" s="355"/>
      <c r="E89" s="355"/>
      <c r="F89" s="362"/>
      <c r="G89" s="362"/>
      <c r="H89" s="362"/>
    </row>
    <row r="90" spans="1:8">
      <c r="A90" s="355"/>
      <c r="B90" s="355"/>
      <c r="C90" s="356"/>
      <c r="D90" s="355"/>
      <c r="E90" s="355"/>
      <c r="F90" s="362"/>
      <c r="G90" s="362"/>
      <c r="H90" s="362"/>
    </row>
    <row r="91" spans="1:8">
      <c r="A91" s="355"/>
      <c r="B91" s="355"/>
      <c r="C91" s="356"/>
      <c r="D91" s="355"/>
      <c r="E91" s="355"/>
      <c r="F91" s="362"/>
      <c r="G91" s="362"/>
      <c r="H91" s="362"/>
    </row>
    <row r="92" spans="1:8">
      <c r="A92" s="355"/>
      <c r="B92" s="355"/>
      <c r="C92" s="356"/>
      <c r="D92" s="355"/>
      <c r="E92" s="355"/>
      <c r="F92" s="362"/>
      <c r="G92" s="362"/>
      <c r="H92" s="362"/>
    </row>
    <row r="93" spans="1:8">
      <c r="A93" s="355"/>
      <c r="B93" s="355"/>
      <c r="C93" s="356"/>
      <c r="D93" s="355"/>
      <c r="E93" s="355"/>
      <c r="F93" s="362"/>
      <c r="G93" s="362"/>
      <c r="H93" s="362"/>
    </row>
    <row r="94" spans="1:8">
      <c r="A94" s="355"/>
      <c r="B94" s="355"/>
      <c r="C94" s="356"/>
      <c r="D94" s="355"/>
      <c r="E94" s="355"/>
      <c r="F94" s="362"/>
      <c r="G94" s="362"/>
      <c r="H94" s="362"/>
    </row>
    <row r="95" spans="1:8">
      <c r="A95" s="355"/>
      <c r="B95" s="355"/>
      <c r="C95" s="356"/>
      <c r="D95" s="355"/>
      <c r="E95" s="355"/>
      <c r="F95" s="362"/>
      <c r="G95" s="362"/>
      <c r="H95" s="362"/>
    </row>
    <row r="96" spans="1:8">
      <c r="A96" s="355"/>
      <c r="B96" s="355"/>
      <c r="C96" s="356"/>
      <c r="D96" s="355"/>
      <c r="E96" s="355"/>
      <c r="F96" s="362"/>
      <c r="G96" s="362"/>
      <c r="H96" s="362"/>
    </row>
    <row r="97" spans="1:8">
      <c r="A97" s="355"/>
      <c r="B97" s="355"/>
      <c r="C97" s="356"/>
      <c r="D97" s="355"/>
      <c r="E97" s="355"/>
      <c r="F97" s="362"/>
      <c r="G97" s="362"/>
      <c r="H97" s="362"/>
    </row>
    <row r="98" spans="1:8">
      <c r="A98" s="355"/>
      <c r="B98" s="355"/>
      <c r="C98" s="356"/>
      <c r="D98" s="355"/>
      <c r="E98" s="355"/>
      <c r="F98" s="362"/>
      <c r="G98" s="362"/>
      <c r="H98" s="362"/>
    </row>
    <row r="99" spans="1:8">
      <c r="A99" s="355"/>
      <c r="B99" s="355"/>
      <c r="C99" s="356"/>
      <c r="D99" s="355"/>
      <c r="E99" s="355"/>
      <c r="F99" s="362"/>
      <c r="G99" s="362"/>
      <c r="H99" s="362"/>
    </row>
    <row r="100" spans="1:8">
      <c r="A100" s="355"/>
      <c r="B100" s="355"/>
      <c r="C100" s="356"/>
      <c r="D100" s="355"/>
      <c r="E100" s="355"/>
    </row>
    <row r="101" spans="1:8">
      <c r="A101" s="355"/>
      <c r="B101" s="355"/>
      <c r="C101" s="356"/>
      <c r="D101" s="355"/>
      <c r="E101" s="355"/>
    </row>
    <row r="102" spans="1:8">
      <c r="A102" s="355"/>
      <c r="B102" s="355"/>
      <c r="C102" s="356"/>
      <c r="D102" s="355"/>
      <c r="E102" s="355"/>
    </row>
    <row r="103" spans="1:8">
      <c r="A103" s="355"/>
      <c r="B103" s="355"/>
      <c r="C103" s="356"/>
      <c r="D103" s="355"/>
      <c r="E103" s="355"/>
    </row>
    <row r="104" spans="1:8">
      <c r="A104" s="355"/>
      <c r="B104" s="355"/>
      <c r="C104" s="356"/>
      <c r="D104" s="355"/>
      <c r="E104" s="355"/>
    </row>
    <row r="105" spans="1:8">
      <c r="A105" s="355"/>
      <c r="B105" s="355"/>
      <c r="C105" s="356"/>
      <c r="D105" s="355"/>
      <c r="E105" s="355"/>
    </row>
    <row r="106" spans="1:8">
      <c r="A106" s="355"/>
      <c r="B106" s="355"/>
      <c r="C106" s="356"/>
      <c r="D106" s="355"/>
      <c r="E106" s="355"/>
    </row>
    <row r="107" spans="1:8">
      <c r="A107" s="355"/>
      <c r="B107" s="355"/>
      <c r="C107" s="356"/>
      <c r="D107" s="355"/>
      <c r="E107" s="355"/>
    </row>
    <row r="108" spans="1:8">
      <c r="A108" s="355"/>
      <c r="B108" s="355"/>
      <c r="C108" s="356"/>
      <c r="D108" s="355"/>
      <c r="E108" s="355"/>
    </row>
    <row r="109" spans="1:8">
      <c r="A109" s="355"/>
      <c r="B109" s="355"/>
      <c r="C109" s="356"/>
      <c r="D109" s="355"/>
      <c r="E109" s="355"/>
    </row>
    <row r="110" spans="1:8">
      <c r="A110" s="355"/>
      <c r="B110" s="355"/>
      <c r="C110" s="356"/>
      <c r="D110" s="355"/>
      <c r="E110" s="355"/>
    </row>
    <row r="111" spans="1:8">
      <c r="A111" s="355"/>
      <c r="B111" s="355"/>
      <c r="C111" s="356"/>
      <c r="D111" s="355"/>
      <c r="E111" s="355"/>
    </row>
    <row r="112" spans="1:8">
      <c r="A112" s="355"/>
      <c r="B112" s="355"/>
      <c r="C112" s="356"/>
      <c r="D112" s="355"/>
      <c r="E112" s="355"/>
    </row>
    <row r="113" spans="1:5">
      <c r="A113" s="355"/>
      <c r="B113" s="355"/>
      <c r="C113" s="356"/>
      <c r="D113" s="355"/>
      <c r="E113" s="355"/>
    </row>
    <row r="114" spans="1:5">
      <c r="A114" s="355"/>
      <c r="B114" s="355"/>
      <c r="C114" s="356"/>
      <c r="D114" s="355"/>
      <c r="E114" s="355"/>
    </row>
    <row r="115" spans="1:5">
      <c r="A115" s="355"/>
      <c r="B115" s="355"/>
      <c r="C115" s="356"/>
      <c r="D115" s="355"/>
      <c r="E115" s="355"/>
    </row>
    <row r="116" spans="1:5">
      <c r="A116" s="355"/>
      <c r="B116" s="355"/>
      <c r="C116" s="356"/>
      <c r="D116" s="355"/>
      <c r="E116" s="355"/>
    </row>
    <row r="117" spans="1:5">
      <c r="A117" s="355"/>
      <c r="B117" s="355"/>
      <c r="C117" s="356"/>
      <c r="D117" s="355"/>
      <c r="E117" s="355"/>
    </row>
    <row r="118" spans="1:5">
      <c r="A118" s="355"/>
      <c r="B118" s="355"/>
      <c r="C118" s="356"/>
      <c r="D118" s="355"/>
      <c r="E118" s="355"/>
    </row>
    <row r="119" spans="1:5">
      <c r="A119" s="355"/>
      <c r="B119" s="355"/>
      <c r="C119" s="356"/>
      <c r="D119" s="355"/>
      <c r="E119" s="355"/>
    </row>
    <row r="120" spans="1:5">
      <c r="A120" s="355"/>
      <c r="B120" s="355"/>
      <c r="C120" s="356"/>
      <c r="D120" s="355"/>
      <c r="E120" s="355"/>
    </row>
    <row r="121" spans="1:5">
      <c r="A121" s="355"/>
      <c r="B121" s="355"/>
      <c r="C121" s="356"/>
      <c r="D121" s="355"/>
      <c r="E121" s="355"/>
    </row>
    <row r="122" spans="1:5">
      <c r="A122" s="355"/>
      <c r="B122" s="355"/>
      <c r="C122" s="356"/>
      <c r="D122" s="355"/>
      <c r="E122" s="355"/>
    </row>
    <row r="123" spans="1:5">
      <c r="A123" s="355"/>
      <c r="B123" s="355"/>
      <c r="C123" s="356"/>
      <c r="D123" s="355"/>
      <c r="E123" s="355"/>
    </row>
    <row r="124" spans="1:5">
      <c r="A124" s="355"/>
      <c r="B124" s="355"/>
      <c r="C124" s="356"/>
      <c r="D124" s="355"/>
      <c r="E124" s="355"/>
    </row>
    <row r="125" spans="1:5">
      <c r="A125" s="355"/>
      <c r="B125" s="355"/>
      <c r="C125" s="356"/>
      <c r="D125" s="355"/>
      <c r="E125" s="355"/>
    </row>
    <row r="126" spans="1:5">
      <c r="A126" s="355"/>
      <c r="B126" s="355"/>
      <c r="C126" s="356"/>
      <c r="D126" s="355"/>
      <c r="E126" s="355"/>
    </row>
  </sheetData>
  <sortState xmlns:xlrd2="http://schemas.microsoft.com/office/spreadsheetml/2017/richdata2" ref="A3:C63">
    <sortCondition ref="A3"/>
  </sortState>
  <pageMargins left="0.78740157480314965" right="0.78740157480314965" top="0.74803149606299213" bottom="0.51181102362204722" header="0" footer="0"/>
  <pageSetup paperSize="9" fitToWidth="0" orientation="portrait" r:id="rId1"/>
  <headerFooter differentOddEven="1" scaleWithDoc="0">
    <oddHeader>&amp;L&amp;"Open Sans,Standard"&amp;8
&amp;G&amp;R&amp;"Open Sans,Standard"&amp;8
&amp;G</oddHeader>
    <oddFooter xml:space="preserve">&amp;L&amp;"Open Sans,Standard"&amp;8Statistisches Jahrbuch 2023 - 2025
&amp;R&amp;"Open Sans,Standard"&amp;8&amp;P+208
</oddFooter>
    <evenHeader>&amp;L&amp;"Open Sans,Standard"&amp;8
&amp;G&amp;R&amp;"Open Sans,Standard"&amp;8
&amp;G</evenHeader>
    <evenFooter xml:space="preserve">&amp;L&amp;"Open Sans,Standard"&amp;8&amp;P+208
&amp;R&amp;"Open Sans,Standard"&amp;8Statistisches Jahrbuch 2023 - 2025
</even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7">
    <tabColor rgb="FF92D050"/>
  </sheetPr>
  <dimension ref="A1:N44"/>
  <sheetViews>
    <sheetView showGridLines="0" showWhiteSpace="0" view="pageLayout" topLeftCell="A6" zoomScaleNormal="100" zoomScaleSheetLayoutView="124" workbookViewId="0">
      <selection activeCell="B43" sqref="B43"/>
    </sheetView>
  </sheetViews>
  <sheetFormatPr baseColWidth="10" defaultColWidth="9.28515625" defaultRowHeight="13.9" customHeight="1" outlineLevelRow="1" outlineLevelCol="1"/>
  <cols>
    <col min="1" max="1" width="15.42578125" style="145" customWidth="1"/>
    <col min="2" max="2" width="7.140625" style="262" customWidth="1"/>
    <col min="3" max="3" width="5.7109375" style="280" customWidth="1"/>
    <col min="4" max="5" width="5.7109375" style="145" customWidth="1"/>
    <col min="6" max="6" width="8" style="262" customWidth="1"/>
    <col min="7" max="7" width="11.42578125" style="262" customWidth="1"/>
    <col min="8" max="8" width="13.140625" style="262" customWidth="1"/>
    <col min="9" max="10" width="6.28515625" style="145" customWidth="1"/>
    <col min="11" max="12" width="9.28515625" style="145" hidden="1" customWidth="1" outlineLevel="1"/>
    <col min="13" max="13" width="11.42578125" style="263" hidden="1" customWidth="1" outlineLevel="1"/>
    <col min="14" max="14" width="11.42578125" style="263" customWidth="1" collapsed="1"/>
    <col min="15" max="256" width="9.28515625" style="145"/>
    <col min="257" max="257" width="9.7109375" style="145" customWidth="1"/>
    <col min="258" max="258" width="9.28515625" style="145" customWidth="1"/>
    <col min="259" max="266" width="8.5703125" style="145" customWidth="1"/>
    <col min="267" max="268" width="9.28515625" style="145" customWidth="1"/>
    <col min="269" max="270" width="11.42578125" style="145" customWidth="1"/>
    <col min="271" max="512" width="9.28515625" style="145"/>
    <col min="513" max="513" width="9.7109375" style="145" customWidth="1"/>
    <col min="514" max="514" width="9.28515625" style="145" customWidth="1"/>
    <col min="515" max="522" width="8.5703125" style="145" customWidth="1"/>
    <col min="523" max="524" width="9.28515625" style="145" customWidth="1"/>
    <col min="525" max="526" width="11.42578125" style="145" customWidth="1"/>
    <col min="527" max="768" width="9.28515625" style="145"/>
    <col min="769" max="769" width="9.7109375" style="145" customWidth="1"/>
    <col min="770" max="770" width="9.28515625" style="145" customWidth="1"/>
    <col min="771" max="778" width="8.5703125" style="145" customWidth="1"/>
    <col min="779" max="780" width="9.28515625" style="145" customWidth="1"/>
    <col min="781" max="782" width="11.42578125" style="145" customWidth="1"/>
    <col min="783" max="1024" width="9.28515625" style="145"/>
    <col min="1025" max="1025" width="9.7109375" style="145" customWidth="1"/>
    <col min="1026" max="1026" width="9.28515625" style="145" customWidth="1"/>
    <col min="1027" max="1034" width="8.5703125" style="145" customWidth="1"/>
    <col min="1035" max="1036" width="9.28515625" style="145" customWidth="1"/>
    <col min="1037" max="1038" width="11.42578125" style="145" customWidth="1"/>
    <col min="1039" max="1280" width="9.28515625" style="145"/>
    <col min="1281" max="1281" width="9.7109375" style="145" customWidth="1"/>
    <col min="1282" max="1282" width="9.28515625" style="145" customWidth="1"/>
    <col min="1283" max="1290" width="8.5703125" style="145" customWidth="1"/>
    <col min="1291" max="1292" width="9.28515625" style="145" customWidth="1"/>
    <col min="1293" max="1294" width="11.42578125" style="145" customWidth="1"/>
    <col min="1295" max="1536" width="9.28515625" style="145"/>
    <col min="1537" max="1537" width="9.7109375" style="145" customWidth="1"/>
    <col min="1538" max="1538" width="9.28515625" style="145" customWidth="1"/>
    <col min="1539" max="1546" width="8.5703125" style="145" customWidth="1"/>
    <col min="1547" max="1548" width="9.28515625" style="145" customWidth="1"/>
    <col min="1549" max="1550" width="11.42578125" style="145" customWidth="1"/>
    <col min="1551" max="1792" width="9.28515625" style="145"/>
    <col min="1793" max="1793" width="9.7109375" style="145" customWidth="1"/>
    <col min="1794" max="1794" width="9.28515625" style="145" customWidth="1"/>
    <col min="1795" max="1802" width="8.5703125" style="145" customWidth="1"/>
    <col min="1803" max="1804" width="9.28515625" style="145" customWidth="1"/>
    <col min="1805" max="1806" width="11.42578125" style="145" customWidth="1"/>
    <col min="1807" max="2048" width="9.28515625" style="145"/>
    <col min="2049" max="2049" width="9.7109375" style="145" customWidth="1"/>
    <col min="2050" max="2050" width="9.28515625" style="145" customWidth="1"/>
    <col min="2051" max="2058" width="8.5703125" style="145" customWidth="1"/>
    <col min="2059" max="2060" width="9.28515625" style="145" customWidth="1"/>
    <col min="2061" max="2062" width="11.42578125" style="145" customWidth="1"/>
    <col min="2063" max="2304" width="9.28515625" style="145"/>
    <col min="2305" max="2305" width="9.7109375" style="145" customWidth="1"/>
    <col min="2306" max="2306" width="9.28515625" style="145" customWidth="1"/>
    <col min="2307" max="2314" width="8.5703125" style="145" customWidth="1"/>
    <col min="2315" max="2316" width="9.28515625" style="145" customWidth="1"/>
    <col min="2317" max="2318" width="11.42578125" style="145" customWidth="1"/>
    <col min="2319" max="2560" width="9.28515625" style="145"/>
    <col min="2561" max="2561" width="9.7109375" style="145" customWidth="1"/>
    <col min="2562" max="2562" width="9.28515625" style="145" customWidth="1"/>
    <col min="2563" max="2570" width="8.5703125" style="145" customWidth="1"/>
    <col min="2571" max="2572" width="9.28515625" style="145" customWidth="1"/>
    <col min="2573" max="2574" width="11.42578125" style="145" customWidth="1"/>
    <col min="2575" max="2816" width="9.28515625" style="145"/>
    <col min="2817" max="2817" width="9.7109375" style="145" customWidth="1"/>
    <col min="2818" max="2818" width="9.28515625" style="145" customWidth="1"/>
    <col min="2819" max="2826" width="8.5703125" style="145" customWidth="1"/>
    <col min="2827" max="2828" width="9.28515625" style="145" customWidth="1"/>
    <col min="2829" max="2830" width="11.42578125" style="145" customWidth="1"/>
    <col min="2831" max="3072" width="9.28515625" style="145"/>
    <col min="3073" max="3073" width="9.7109375" style="145" customWidth="1"/>
    <col min="3074" max="3074" width="9.28515625" style="145" customWidth="1"/>
    <col min="3075" max="3082" width="8.5703125" style="145" customWidth="1"/>
    <col min="3083" max="3084" width="9.28515625" style="145" customWidth="1"/>
    <col min="3085" max="3086" width="11.42578125" style="145" customWidth="1"/>
    <col min="3087" max="3328" width="9.28515625" style="145"/>
    <col min="3329" max="3329" width="9.7109375" style="145" customWidth="1"/>
    <col min="3330" max="3330" width="9.28515625" style="145" customWidth="1"/>
    <col min="3331" max="3338" width="8.5703125" style="145" customWidth="1"/>
    <col min="3339" max="3340" width="9.28515625" style="145" customWidth="1"/>
    <col min="3341" max="3342" width="11.42578125" style="145" customWidth="1"/>
    <col min="3343" max="3584" width="9.28515625" style="145"/>
    <col min="3585" max="3585" width="9.7109375" style="145" customWidth="1"/>
    <col min="3586" max="3586" width="9.28515625" style="145" customWidth="1"/>
    <col min="3587" max="3594" width="8.5703125" style="145" customWidth="1"/>
    <col min="3595" max="3596" width="9.28515625" style="145" customWidth="1"/>
    <col min="3597" max="3598" width="11.42578125" style="145" customWidth="1"/>
    <col min="3599" max="3840" width="9.28515625" style="145"/>
    <col min="3841" max="3841" width="9.7109375" style="145" customWidth="1"/>
    <col min="3842" max="3842" width="9.28515625" style="145" customWidth="1"/>
    <col min="3843" max="3850" width="8.5703125" style="145" customWidth="1"/>
    <col min="3851" max="3852" width="9.28515625" style="145" customWidth="1"/>
    <col min="3853" max="3854" width="11.42578125" style="145" customWidth="1"/>
    <col min="3855" max="4096" width="9.28515625" style="145"/>
    <col min="4097" max="4097" width="9.7109375" style="145" customWidth="1"/>
    <col min="4098" max="4098" width="9.28515625" style="145" customWidth="1"/>
    <col min="4099" max="4106" width="8.5703125" style="145" customWidth="1"/>
    <col min="4107" max="4108" width="9.28515625" style="145" customWidth="1"/>
    <col min="4109" max="4110" width="11.42578125" style="145" customWidth="1"/>
    <col min="4111" max="4352" width="9.28515625" style="145"/>
    <col min="4353" max="4353" width="9.7109375" style="145" customWidth="1"/>
    <col min="4354" max="4354" width="9.28515625" style="145" customWidth="1"/>
    <col min="4355" max="4362" width="8.5703125" style="145" customWidth="1"/>
    <col min="4363" max="4364" width="9.28515625" style="145" customWidth="1"/>
    <col min="4365" max="4366" width="11.42578125" style="145" customWidth="1"/>
    <col min="4367" max="4608" width="9.28515625" style="145"/>
    <col min="4609" max="4609" width="9.7109375" style="145" customWidth="1"/>
    <col min="4610" max="4610" width="9.28515625" style="145" customWidth="1"/>
    <col min="4611" max="4618" width="8.5703125" style="145" customWidth="1"/>
    <col min="4619" max="4620" width="9.28515625" style="145" customWidth="1"/>
    <col min="4621" max="4622" width="11.42578125" style="145" customWidth="1"/>
    <col min="4623" max="4864" width="9.28515625" style="145"/>
    <col min="4865" max="4865" width="9.7109375" style="145" customWidth="1"/>
    <col min="4866" max="4866" width="9.28515625" style="145" customWidth="1"/>
    <col min="4867" max="4874" width="8.5703125" style="145" customWidth="1"/>
    <col min="4875" max="4876" width="9.28515625" style="145" customWidth="1"/>
    <col min="4877" max="4878" width="11.42578125" style="145" customWidth="1"/>
    <col min="4879" max="5120" width="9.28515625" style="145"/>
    <col min="5121" max="5121" width="9.7109375" style="145" customWidth="1"/>
    <col min="5122" max="5122" width="9.28515625" style="145" customWidth="1"/>
    <col min="5123" max="5130" width="8.5703125" style="145" customWidth="1"/>
    <col min="5131" max="5132" width="9.28515625" style="145" customWidth="1"/>
    <col min="5133" max="5134" width="11.42578125" style="145" customWidth="1"/>
    <col min="5135" max="5376" width="9.28515625" style="145"/>
    <col min="5377" max="5377" width="9.7109375" style="145" customWidth="1"/>
    <col min="5378" max="5378" width="9.28515625" style="145" customWidth="1"/>
    <col min="5379" max="5386" width="8.5703125" style="145" customWidth="1"/>
    <col min="5387" max="5388" width="9.28515625" style="145" customWidth="1"/>
    <col min="5389" max="5390" width="11.42578125" style="145" customWidth="1"/>
    <col min="5391" max="5632" width="9.28515625" style="145"/>
    <col min="5633" max="5633" width="9.7109375" style="145" customWidth="1"/>
    <col min="5634" max="5634" width="9.28515625" style="145" customWidth="1"/>
    <col min="5635" max="5642" width="8.5703125" style="145" customWidth="1"/>
    <col min="5643" max="5644" width="9.28515625" style="145" customWidth="1"/>
    <col min="5645" max="5646" width="11.42578125" style="145" customWidth="1"/>
    <col min="5647" max="5888" width="9.28515625" style="145"/>
    <col min="5889" max="5889" width="9.7109375" style="145" customWidth="1"/>
    <col min="5890" max="5890" width="9.28515625" style="145" customWidth="1"/>
    <col min="5891" max="5898" width="8.5703125" style="145" customWidth="1"/>
    <col min="5899" max="5900" width="9.28515625" style="145" customWidth="1"/>
    <col min="5901" max="5902" width="11.42578125" style="145" customWidth="1"/>
    <col min="5903" max="6144" width="9.28515625" style="145"/>
    <col min="6145" max="6145" width="9.7109375" style="145" customWidth="1"/>
    <col min="6146" max="6146" width="9.28515625" style="145" customWidth="1"/>
    <col min="6147" max="6154" width="8.5703125" style="145" customWidth="1"/>
    <col min="6155" max="6156" width="9.28515625" style="145" customWidth="1"/>
    <col min="6157" max="6158" width="11.42578125" style="145" customWidth="1"/>
    <col min="6159" max="6400" width="9.28515625" style="145"/>
    <col min="6401" max="6401" width="9.7109375" style="145" customWidth="1"/>
    <col min="6402" max="6402" width="9.28515625" style="145" customWidth="1"/>
    <col min="6403" max="6410" width="8.5703125" style="145" customWidth="1"/>
    <col min="6411" max="6412" width="9.28515625" style="145" customWidth="1"/>
    <col min="6413" max="6414" width="11.42578125" style="145" customWidth="1"/>
    <col min="6415" max="6656" width="9.28515625" style="145"/>
    <col min="6657" max="6657" width="9.7109375" style="145" customWidth="1"/>
    <col min="6658" max="6658" width="9.28515625" style="145" customWidth="1"/>
    <col min="6659" max="6666" width="8.5703125" style="145" customWidth="1"/>
    <col min="6667" max="6668" width="9.28515625" style="145" customWidth="1"/>
    <col min="6669" max="6670" width="11.42578125" style="145" customWidth="1"/>
    <col min="6671" max="6912" width="9.28515625" style="145"/>
    <col min="6913" max="6913" width="9.7109375" style="145" customWidth="1"/>
    <col min="6914" max="6914" width="9.28515625" style="145" customWidth="1"/>
    <col min="6915" max="6922" width="8.5703125" style="145" customWidth="1"/>
    <col min="6923" max="6924" width="9.28515625" style="145" customWidth="1"/>
    <col min="6925" max="6926" width="11.42578125" style="145" customWidth="1"/>
    <col min="6927" max="7168" width="9.28515625" style="145"/>
    <col min="7169" max="7169" width="9.7109375" style="145" customWidth="1"/>
    <col min="7170" max="7170" width="9.28515625" style="145" customWidth="1"/>
    <col min="7171" max="7178" width="8.5703125" style="145" customWidth="1"/>
    <col min="7179" max="7180" width="9.28515625" style="145" customWidth="1"/>
    <col min="7181" max="7182" width="11.42578125" style="145" customWidth="1"/>
    <col min="7183" max="7424" width="9.28515625" style="145"/>
    <col min="7425" max="7425" width="9.7109375" style="145" customWidth="1"/>
    <col min="7426" max="7426" width="9.28515625" style="145" customWidth="1"/>
    <col min="7427" max="7434" width="8.5703125" style="145" customWidth="1"/>
    <col min="7435" max="7436" width="9.28515625" style="145" customWidth="1"/>
    <col min="7437" max="7438" width="11.42578125" style="145" customWidth="1"/>
    <col min="7439" max="7680" width="9.28515625" style="145"/>
    <col min="7681" max="7681" width="9.7109375" style="145" customWidth="1"/>
    <col min="7682" max="7682" width="9.28515625" style="145" customWidth="1"/>
    <col min="7683" max="7690" width="8.5703125" style="145" customWidth="1"/>
    <col min="7691" max="7692" width="9.28515625" style="145" customWidth="1"/>
    <col min="7693" max="7694" width="11.42578125" style="145" customWidth="1"/>
    <col min="7695" max="7936" width="9.28515625" style="145"/>
    <col min="7937" max="7937" width="9.7109375" style="145" customWidth="1"/>
    <col min="7938" max="7938" width="9.28515625" style="145" customWidth="1"/>
    <col min="7939" max="7946" width="8.5703125" style="145" customWidth="1"/>
    <col min="7947" max="7948" width="9.28515625" style="145" customWidth="1"/>
    <col min="7949" max="7950" width="11.42578125" style="145" customWidth="1"/>
    <col min="7951" max="8192" width="9.28515625" style="145"/>
    <col min="8193" max="8193" width="9.7109375" style="145" customWidth="1"/>
    <col min="8194" max="8194" width="9.28515625" style="145" customWidth="1"/>
    <col min="8195" max="8202" width="8.5703125" style="145" customWidth="1"/>
    <col min="8203" max="8204" width="9.28515625" style="145" customWidth="1"/>
    <col min="8205" max="8206" width="11.42578125" style="145" customWidth="1"/>
    <col min="8207" max="8448" width="9.28515625" style="145"/>
    <col min="8449" max="8449" width="9.7109375" style="145" customWidth="1"/>
    <col min="8450" max="8450" width="9.28515625" style="145" customWidth="1"/>
    <col min="8451" max="8458" width="8.5703125" style="145" customWidth="1"/>
    <col min="8459" max="8460" width="9.28515625" style="145" customWidth="1"/>
    <col min="8461" max="8462" width="11.42578125" style="145" customWidth="1"/>
    <col min="8463" max="8704" width="9.28515625" style="145"/>
    <col min="8705" max="8705" width="9.7109375" style="145" customWidth="1"/>
    <col min="8706" max="8706" width="9.28515625" style="145" customWidth="1"/>
    <col min="8707" max="8714" width="8.5703125" style="145" customWidth="1"/>
    <col min="8715" max="8716" width="9.28515625" style="145" customWidth="1"/>
    <col min="8717" max="8718" width="11.42578125" style="145" customWidth="1"/>
    <col min="8719" max="8960" width="9.28515625" style="145"/>
    <col min="8961" max="8961" width="9.7109375" style="145" customWidth="1"/>
    <col min="8962" max="8962" width="9.28515625" style="145" customWidth="1"/>
    <col min="8963" max="8970" width="8.5703125" style="145" customWidth="1"/>
    <col min="8971" max="8972" width="9.28515625" style="145" customWidth="1"/>
    <col min="8973" max="8974" width="11.42578125" style="145" customWidth="1"/>
    <col min="8975" max="9216" width="9.28515625" style="145"/>
    <col min="9217" max="9217" width="9.7109375" style="145" customWidth="1"/>
    <col min="9218" max="9218" width="9.28515625" style="145" customWidth="1"/>
    <col min="9219" max="9226" width="8.5703125" style="145" customWidth="1"/>
    <col min="9227" max="9228" width="9.28515625" style="145" customWidth="1"/>
    <col min="9229" max="9230" width="11.42578125" style="145" customWidth="1"/>
    <col min="9231" max="9472" width="9.28515625" style="145"/>
    <col min="9473" max="9473" width="9.7109375" style="145" customWidth="1"/>
    <col min="9474" max="9474" width="9.28515625" style="145" customWidth="1"/>
    <col min="9475" max="9482" width="8.5703125" style="145" customWidth="1"/>
    <col min="9483" max="9484" width="9.28515625" style="145" customWidth="1"/>
    <col min="9485" max="9486" width="11.42578125" style="145" customWidth="1"/>
    <col min="9487" max="9728" width="9.28515625" style="145"/>
    <col min="9729" max="9729" width="9.7109375" style="145" customWidth="1"/>
    <col min="9730" max="9730" width="9.28515625" style="145" customWidth="1"/>
    <col min="9731" max="9738" width="8.5703125" style="145" customWidth="1"/>
    <col min="9739" max="9740" width="9.28515625" style="145" customWidth="1"/>
    <col min="9741" max="9742" width="11.42578125" style="145" customWidth="1"/>
    <col min="9743" max="9984" width="9.28515625" style="145"/>
    <col min="9985" max="9985" width="9.7109375" style="145" customWidth="1"/>
    <col min="9986" max="9986" width="9.28515625" style="145" customWidth="1"/>
    <col min="9987" max="9994" width="8.5703125" style="145" customWidth="1"/>
    <col min="9995" max="9996" width="9.28515625" style="145" customWidth="1"/>
    <col min="9997" max="9998" width="11.42578125" style="145" customWidth="1"/>
    <col min="9999" max="10240" width="9.28515625" style="145"/>
    <col min="10241" max="10241" width="9.7109375" style="145" customWidth="1"/>
    <col min="10242" max="10242" width="9.28515625" style="145" customWidth="1"/>
    <col min="10243" max="10250" width="8.5703125" style="145" customWidth="1"/>
    <col min="10251" max="10252" width="9.28515625" style="145" customWidth="1"/>
    <col min="10253" max="10254" width="11.42578125" style="145" customWidth="1"/>
    <col min="10255" max="10496" width="9.28515625" style="145"/>
    <col min="10497" max="10497" width="9.7109375" style="145" customWidth="1"/>
    <col min="10498" max="10498" width="9.28515625" style="145" customWidth="1"/>
    <col min="10499" max="10506" width="8.5703125" style="145" customWidth="1"/>
    <col min="10507" max="10508" width="9.28515625" style="145" customWidth="1"/>
    <col min="10509" max="10510" width="11.42578125" style="145" customWidth="1"/>
    <col min="10511" max="10752" width="9.28515625" style="145"/>
    <col min="10753" max="10753" width="9.7109375" style="145" customWidth="1"/>
    <col min="10754" max="10754" width="9.28515625" style="145" customWidth="1"/>
    <col min="10755" max="10762" width="8.5703125" style="145" customWidth="1"/>
    <col min="10763" max="10764" width="9.28515625" style="145" customWidth="1"/>
    <col min="10765" max="10766" width="11.42578125" style="145" customWidth="1"/>
    <col min="10767" max="11008" width="9.28515625" style="145"/>
    <col min="11009" max="11009" width="9.7109375" style="145" customWidth="1"/>
    <col min="11010" max="11010" width="9.28515625" style="145" customWidth="1"/>
    <col min="11011" max="11018" width="8.5703125" style="145" customWidth="1"/>
    <col min="11019" max="11020" width="9.28515625" style="145" customWidth="1"/>
    <col min="11021" max="11022" width="11.42578125" style="145" customWidth="1"/>
    <col min="11023" max="11264" width="9.28515625" style="145"/>
    <col min="11265" max="11265" width="9.7109375" style="145" customWidth="1"/>
    <col min="11266" max="11266" width="9.28515625" style="145" customWidth="1"/>
    <col min="11267" max="11274" width="8.5703125" style="145" customWidth="1"/>
    <col min="11275" max="11276" width="9.28515625" style="145" customWidth="1"/>
    <col min="11277" max="11278" width="11.42578125" style="145" customWidth="1"/>
    <col min="11279" max="11520" width="9.28515625" style="145"/>
    <col min="11521" max="11521" width="9.7109375" style="145" customWidth="1"/>
    <col min="11522" max="11522" width="9.28515625" style="145" customWidth="1"/>
    <col min="11523" max="11530" width="8.5703125" style="145" customWidth="1"/>
    <col min="11531" max="11532" width="9.28515625" style="145" customWidth="1"/>
    <col min="11533" max="11534" width="11.42578125" style="145" customWidth="1"/>
    <col min="11535" max="11776" width="9.28515625" style="145"/>
    <col min="11777" max="11777" width="9.7109375" style="145" customWidth="1"/>
    <col min="11778" max="11778" width="9.28515625" style="145" customWidth="1"/>
    <col min="11779" max="11786" width="8.5703125" style="145" customWidth="1"/>
    <col min="11787" max="11788" width="9.28515625" style="145" customWidth="1"/>
    <col min="11789" max="11790" width="11.42578125" style="145" customWidth="1"/>
    <col min="11791" max="12032" width="9.28515625" style="145"/>
    <col min="12033" max="12033" width="9.7109375" style="145" customWidth="1"/>
    <col min="12034" max="12034" width="9.28515625" style="145" customWidth="1"/>
    <col min="12035" max="12042" width="8.5703125" style="145" customWidth="1"/>
    <col min="12043" max="12044" width="9.28515625" style="145" customWidth="1"/>
    <col min="12045" max="12046" width="11.42578125" style="145" customWidth="1"/>
    <col min="12047" max="12288" width="9.28515625" style="145"/>
    <col min="12289" max="12289" width="9.7109375" style="145" customWidth="1"/>
    <col min="12290" max="12290" width="9.28515625" style="145" customWidth="1"/>
    <col min="12291" max="12298" width="8.5703125" style="145" customWidth="1"/>
    <col min="12299" max="12300" width="9.28515625" style="145" customWidth="1"/>
    <col min="12301" max="12302" width="11.42578125" style="145" customWidth="1"/>
    <col min="12303" max="12544" width="9.28515625" style="145"/>
    <col min="12545" max="12545" width="9.7109375" style="145" customWidth="1"/>
    <col min="12546" max="12546" width="9.28515625" style="145" customWidth="1"/>
    <col min="12547" max="12554" width="8.5703125" style="145" customWidth="1"/>
    <col min="12555" max="12556" width="9.28515625" style="145" customWidth="1"/>
    <col min="12557" max="12558" width="11.42578125" style="145" customWidth="1"/>
    <col min="12559" max="12800" width="9.28515625" style="145"/>
    <col min="12801" max="12801" width="9.7109375" style="145" customWidth="1"/>
    <col min="12802" max="12802" width="9.28515625" style="145" customWidth="1"/>
    <col min="12803" max="12810" width="8.5703125" style="145" customWidth="1"/>
    <col min="12811" max="12812" width="9.28515625" style="145" customWidth="1"/>
    <col min="12813" max="12814" width="11.42578125" style="145" customWidth="1"/>
    <col min="12815" max="13056" width="9.28515625" style="145"/>
    <col min="13057" max="13057" width="9.7109375" style="145" customWidth="1"/>
    <col min="13058" max="13058" width="9.28515625" style="145" customWidth="1"/>
    <col min="13059" max="13066" width="8.5703125" style="145" customWidth="1"/>
    <col min="13067" max="13068" width="9.28515625" style="145" customWidth="1"/>
    <col min="13069" max="13070" width="11.42578125" style="145" customWidth="1"/>
    <col min="13071" max="13312" width="9.28515625" style="145"/>
    <col min="13313" max="13313" width="9.7109375" style="145" customWidth="1"/>
    <col min="13314" max="13314" width="9.28515625" style="145" customWidth="1"/>
    <col min="13315" max="13322" width="8.5703125" style="145" customWidth="1"/>
    <col min="13323" max="13324" width="9.28515625" style="145" customWidth="1"/>
    <col min="13325" max="13326" width="11.42578125" style="145" customWidth="1"/>
    <col min="13327" max="13568" width="9.28515625" style="145"/>
    <col min="13569" max="13569" width="9.7109375" style="145" customWidth="1"/>
    <col min="13570" max="13570" width="9.28515625" style="145" customWidth="1"/>
    <col min="13571" max="13578" width="8.5703125" style="145" customWidth="1"/>
    <col min="13579" max="13580" width="9.28515625" style="145" customWidth="1"/>
    <col min="13581" max="13582" width="11.42578125" style="145" customWidth="1"/>
    <col min="13583" max="13824" width="9.28515625" style="145"/>
    <col min="13825" max="13825" width="9.7109375" style="145" customWidth="1"/>
    <col min="13826" max="13826" width="9.28515625" style="145" customWidth="1"/>
    <col min="13827" max="13834" width="8.5703125" style="145" customWidth="1"/>
    <col min="13835" max="13836" width="9.28515625" style="145" customWidth="1"/>
    <col min="13837" max="13838" width="11.42578125" style="145" customWidth="1"/>
    <col min="13839" max="14080" width="9.28515625" style="145"/>
    <col min="14081" max="14081" width="9.7109375" style="145" customWidth="1"/>
    <col min="14082" max="14082" width="9.28515625" style="145" customWidth="1"/>
    <col min="14083" max="14090" width="8.5703125" style="145" customWidth="1"/>
    <col min="14091" max="14092" width="9.28515625" style="145" customWidth="1"/>
    <col min="14093" max="14094" width="11.42578125" style="145" customWidth="1"/>
    <col min="14095" max="14336" width="9.28515625" style="145"/>
    <col min="14337" max="14337" width="9.7109375" style="145" customWidth="1"/>
    <col min="14338" max="14338" width="9.28515625" style="145" customWidth="1"/>
    <col min="14339" max="14346" width="8.5703125" style="145" customWidth="1"/>
    <col min="14347" max="14348" width="9.28515625" style="145" customWidth="1"/>
    <col min="14349" max="14350" width="11.42578125" style="145" customWidth="1"/>
    <col min="14351" max="14592" width="9.28515625" style="145"/>
    <col min="14593" max="14593" width="9.7109375" style="145" customWidth="1"/>
    <col min="14594" max="14594" width="9.28515625" style="145" customWidth="1"/>
    <col min="14595" max="14602" width="8.5703125" style="145" customWidth="1"/>
    <col min="14603" max="14604" width="9.28515625" style="145" customWidth="1"/>
    <col min="14605" max="14606" width="11.42578125" style="145" customWidth="1"/>
    <col min="14607" max="14848" width="9.28515625" style="145"/>
    <col min="14849" max="14849" width="9.7109375" style="145" customWidth="1"/>
    <col min="14850" max="14850" width="9.28515625" style="145" customWidth="1"/>
    <col min="14851" max="14858" width="8.5703125" style="145" customWidth="1"/>
    <col min="14859" max="14860" width="9.28515625" style="145" customWidth="1"/>
    <col min="14861" max="14862" width="11.42578125" style="145" customWidth="1"/>
    <col min="14863" max="15104" width="9.28515625" style="145"/>
    <col min="15105" max="15105" width="9.7109375" style="145" customWidth="1"/>
    <col min="15106" max="15106" width="9.28515625" style="145" customWidth="1"/>
    <col min="15107" max="15114" width="8.5703125" style="145" customWidth="1"/>
    <col min="15115" max="15116" width="9.28515625" style="145" customWidth="1"/>
    <col min="15117" max="15118" width="11.42578125" style="145" customWidth="1"/>
    <col min="15119" max="15360" width="9.28515625" style="145"/>
    <col min="15361" max="15361" width="9.7109375" style="145" customWidth="1"/>
    <col min="15362" max="15362" width="9.28515625" style="145" customWidth="1"/>
    <col min="15363" max="15370" width="8.5703125" style="145" customWidth="1"/>
    <col min="15371" max="15372" width="9.28515625" style="145" customWidth="1"/>
    <col min="15373" max="15374" width="11.42578125" style="145" customWidth="1"/>
    <col min="15375" max="15616" width="9.28515625" style="145"/>
    <col min="15617" max="15617" width="9.7109375" style="145" customWidth="1"/>
    <col min="15618" max="15618" width="9.28515625" style="145" customWidth="1"/>
    <col min="15619" max="15626" width="8.5703125" style="145" customWidth="1"/>
    <col min="15627" max="15628" width="9.28515625" style="145" customWidth="1"/>
    <col min="15629" max="15630" width="11.42578125" style="145" customWidth="1"/>
    <col min="15631" max="15872" width="9.28515625" style="145"/>
    <col min="15873" max="15873" width="9.7109375" style="145" customWidth="1"/>
    <col min="15874" max="15874" width="9.28515625" style="145" customWidth="1"/>
    <col min="15875" max="15882" width="8.5703125" style="145" customWidth="1"/>
    <col min="15883" max="15884" width="9.28515625" style="145" customWidth="1"/>
    <col min="15885" max="15886" width="11.42578125" style="145" customWidth="1"/>
    <col min="15887" max="16128" width="9.28515625" style="145"/>
    <col min="16129" max="16129" width="9.7109375" style="145" customWidth="1"/>
    <col min="16130" max="16130" width="9.28515625" style="145" customWidth="1"/>
    <col min="16131" max="16138" width="8.5703125" style="145" customWidth="1"/>
    <col min="16139" max="16140" width="9.28515625" style="145" customWidth="1"/>
    <col min="16141" max="16142" width="11.42578125" style="145" customWidth="1"/>
    <col min="16143" max="16384" width="9.28515625" style="145"/>
  </cols>
  <sheetData>
    <row r="1" spans="1:14" s="59" customFormat="1" ht="21.95" customHeight="1">
      <c r="A1" s="58" t="str">
        <f>CONCATENATE(Inhalt_K7!B48,"   ",Inhalt_K7!C48)</f>
        <v>721   Entw. d. Empf. v. lfd. Hilfe z. Lebensunterhalt außerh. v. Einr. 2005 - 2024 (3. Kap. SGB XII)</v>
      </c>
    </row>
    <row r="2" spans="1:14" ht="6" customHeight="1">
      <c r="C2" s="145"/>
      <c r="M2" s="145"/>
      <c r="N2" s="145"/>
    </row>
    <row r="3" spans="1:14" ht="18" customHeight="1">
      <c r="A3" s="611" t="s">
        <v>449</v>
      </c>
      <c r="B3" s="669" t="s">
        <v>423</v>
      </c>
      <c r="C3" s="636" t="s">
        <v>39</v>
      </c>
      <c r="D3" s="637"/>
      <c r="E3" s="637"/>
      <c r="F3" s="637"/>
      <c r="G3" s="637"/>
      <c r="H3" s="637"/>
      <c r="I3" s="637"/>
      <c r="J3" s="637"/>
      <c r="M3" s="145"/>
      <c r="N3" s="145"/>
    </row>
    <row r="4" spans="1:14" ht="18" customHeight="1">
      <c r="A4" s="647"/>
      <c r="B4" s="640"/>
      <c r="C4" s="642" t="s">
        <v>341</v>
      </c>
      <c r="D4" s="644"/>
      <c r="E4" s="643"/>
      <c r="F4" s="642" t="s">
        <v>342</v>
      </c>
      <c r="G4" s="644"/>
      <c r="H4" s="643"/>
      <c r="I4" s="666" t="s">
        <v>343</v>
      </c>
      <c r="J4" s="671"/>
      <c r="M4" s="145"/>
      <c r="N4" s="145"/>
    </row>
    <row r="5" spans="1:14" ht="24.75" customHeight="1">
      <c r="A5" s="648"/>
      <c r="B5" s="641"/>
      <c r="C5" s="431" t="s">
        <v>354</v>
      </c>
      <c r="D5" s="251" t="s">
        <v>344</v>
      </c>
      <c r="E5" s="252" t="s">
        <v>277</v>
      </c>
      <c r="F5" s="251" t="s">
        <v>345</v>
      </c>
      <c r="G5" s="251" t="s">
        <v>346</v>
      </c>
      <c r="H5" s="251" t="s">
        <v>347</v>
      </c>
      <c r="I5" s="251" t="s">
        <v>469</v>
      </c>
      <c r="J5" s="253" t="s">
        <v>473</v>
      </c>
      <c r="M5" s="145"/>
      <c r="N5" s="145"/>
    </row>
    <row r="6" spans="1:14" ht="18.75" customHeight="1">
      <c r="A6" s="279">
        <v>2005</v>
      </c>
      <c r="B6" s="283">
        <v>465</v>
      </c>
      <c r="C6" s="283">
        <v>65</v>
      </c>
      <c r="D6" s="283">
        <v>395</v>
      </c>
      <c r="E6" s="283">
        <v>5</v>
      </c>
      <c r="F6" s="283">
        <v>425</v>
      </c>
      <c r="G6" s="283">
        <v>5</v>
      </c>
      <c r="H6" s="283">
        <v>35</v>
      </c>
      <c r="I6" s="284">
        <v>280</v>
      </c>
      <c r="J6" s="284">
        <v>185</v>
      </c>
      <c r="M6" s="145"/>
      <c r="N6" s="145"/>
    </row>
    <row r="7" spans="1:14" s="280" customFormat="1" ht="12.75" hidden="1" customHeight="1" outlineLevel="1">
      <c r="A7" s="279">
        <v>2006</v>
      </c>
      <c r="B7" s="283">
        <v>570</v>
      </c>
      <c r="C7" s="283">
        <v>70</v>
      </c>
      <c r="D7" s="283">
        <v>490</v>
      </c>
      <c r="E7" s="283">
        <v>10</v>
      </c>
      <c r="F7" s="283">
        <v>528</v>
      </c>
      <c r="G7" s="283">
        <v>7</v>
      </c>
      <c r="H7" s="283">
        <v>35</v>
      </c>
      <c r="I7" s="284">
        <v>327</v>
      </c>
      <c r="J7" s="284">
        <v>243</v>
      </c>
    </row>
    <row r="8" spans="1:14" s="280" customFormat="1" ht="12.75" hidden="1" customHeight="1" outlineLevel="1">
      <c r="A8" s="279">
        <v>2007</v>
      </c>
      <c r="B8" s="283">
        <v>636</v>
      </c>
      <c r="C8" s="283">
        <v>82</v>
      </c>
      <c r="D8" s="283">
        <v>549</v>
      </c>
      <c r="E8" s="283">
        <v>5</v>
      </c>
      <c r="F8" s="283">
        <v>587</v>
      </c>
      <c r="G8" s="283">
        <v>8</v>
      </c>
      <c r="H8" s="283">
        <v>41</v>
      </c>
      <c r="I8" s="284">
        <v>382</v>
      </c>
      <c r="J8" s="284">
        <v>254</v>
      </c>
    </row>
    <row r="9" spans="1:14" s="280" customFormat="1" ht="12.75" hidden="1" customHeight="1" outlineLevel="1">
      <c r="A9" s="279">
        <v>2008</v>
      </c>
      <c r="B9" s="283">
        <v>632</v>
      </c>
      <c r="C9" s="283">
        <v>92</v>
      </c>
      <c r="D9" s="283">
        <v>538</v>
      </c>
      <c r="E9" s="283" t="s">
        <v>348</v>
      </c>
      <c r="F9" s="283">
        <v>582</v>
      </c>
      <c r="G9" s="283" t="s">
        <v>348</v>
      </c>
      <c r="H9" s="283">
        <v>40</v>
      </c>
      <c r="I9" s="284">
        <v>373</v>
      </c>
      <c r="J9" s="284">
        <v>259</v>
      </c>
    </row>
    <row r="10" spans="1:14" s="280" customFormat="1" ht="12.75" hidden="1" customHeight="1" outlineLevel="1">
      <c r="A10" s="279">
        <v>2009</v>
      </c>
      <c r="B10" s="283">
        <v>694</v>
      </c>
      <c r="C10" s="283">
        <v>89</v>
      </c>
      <c r="D10" s="283">
        <v>605</v>
      </c>
      <c r="E10" s="283" t="s">
        <v>348</v>
      </c>
      <c r="F10" s="283">
        <v>652</v>
      </c>
      <c r="G10" s="283" t="s">
        <v>348</v>
      </c>
      <c r="H10" s="283">
        <v>32</v>
      </c>
      <c r="I10" s="284">
        <v>403</v>
      </c>
      <c r="J10" s="284">
        <v>291</v>
      </c>
    </row>
    <row r="11" spans="1:14" ht="18.75" customHeight="1" collapsed="1">
      <c r="A11" s="279">
        <v>2010</v>
      </c>
      <c r="B11" s="283">
        <v>746</v>
      </c>
      <c r="C11" s="283">
        <v>98</v>
      </c>
      <c r="D11" s="283">
        <v>640</v>
      </c>
      <c r="E11" s="283">
        <v>8</v>
      </c>
      <c r="F11" s="283">
        <v>698</v>
      </c>
      <c r="G11" s="283">
        <v>12</v>
      </c>
      <c r="H11" s="283">
        <v>36</v>
      </c>
      <c r="I11" s="284">
        <v>432</v>
      </c>
      <c r="J11" s="284">
        <v>314</v>
      </c>
      <c r="M11" s="145"/>
      <c r="N11" s="145"/>
    </row>
    <row r="12" spans="1:14" s="280" customFormat="1" ht="12.75" hidden="1" customHeight="1" outlineLevel="1">
      <c r="A12" s="279">
        <v>2011</v>
      </c>
      <c r="B12" s="283">
        <v>747</v>
      </c>
      <c r="C12" s="283">
        <v>112</v>
      </c>
      <c r="D12" s="283">
        <v>632</v>
      </c>
      <c r="E12" s="283" t="s">
        <v>348</v>
      </c>
      <c r="F12" s="283">
        <v>700</v>
      </c>
      <c r="G12" s="283" t="s">
        <v>348</v>
      </c>
      <c r="H12" s="283">
        <v>34</v>
      </c>
      <c r="I12" s="284">
        <v>402</v>
      </c>
      <c r="J12" s="284">
        <v>345</v>
      </c>
    </row>
    <row r="13" spans="1:14" s="280" customFormat="1" ht="12.75" hidden="1" customHeight="1" outlineLevel="1">
      <c r="A13" s="279">
        <v>2012</v>
      </c>
      <c r="B13" s="283">
        <v>695</v>
      </c>
      <c r="C13" s="283">
        <v>96</v>
      </c>
      <c r="D13" s="283">
        <v>595</v>
      </c>
      <c r="E13" s="283">
        <v>4</v>
      </c>
      <c r="F13" s="283">
        <v>654</v>
      </c>
      <c r="G13" s="283">
        <v>4</v>
      </c>
      <c r="H13" s="283">
        <v>37</v>
      </c>
      <c r="I13" s="284">
        <v>387</v>
      </c>
      <c r="J13" s="284">
        <v>308</v>
      </c>
    </row>
    <row r="14" spans="1:14" s="280" customFormat="1" ht="12.75" hidden="1" customHeight="1" outlineLevel="1">
      <c r="A14" s="279">
        <v>2013</v>
      </c>
      <c r="B14" s="283">
        <v>760</v>
      </c>
      <c r="C14" s="283">
        <v>105</v>
      </c>
      <c r="D14" s="283">
        <v>644</v>
      </c>
      <c r="E14" s="283" t="s">
        <v>348</v>
      </c>
      <c r="F14" s="283">
        <v>723</v>
      </c>
      <c r="G14" s="283" t="s">
        <v>348</v>
      </c>
      <c r="H14" s="283">
        <v>26</v>
      </c>
      <c r="I14" s="284">
        <v>411</v>
      </c>
      <c r="J14" s="284">
        <v>349</v>
      </c>
    </row>
    <row r="15" spans="1:14" s="280" customFormat="1" ht="12.75" hidden="1" customHeight="1" outlineLevel="1">
      <c r="A15" s="279">
        <v>2014</v>
      </c>
      <c r="B15" s="283">
        <v>816</v>
      </c>
      <c r="C15" s="283">
        <v>121</v>
      </c>
      <c r="D15" s="283">
        <v>675</v>
      </c>
      <c r="E15" s="283">
        <v>20</v>
      </c>
      <c r="F15" s="283">
        <v>764</v>
      </c>
      <c r="G15" s="283">
        <v>16</v>
      </c>
      <c r="H15" s="283">
        <v>36</v>
      </c>
      <c r="I15" s="284">
        <v>415</v>
      </c>
      <c r="J15" s="284">
        <v>401</v>
      </c>
    </row>
    <row r="16" spans="1:14" ht="18.75" customHeight="1" collapsed="1">
      <c r="A16" s="279">
        <v>2015</v>
      </c>
      <c r="B16" s="283">
        <v>845</v>
      </c>
      <c r="C16" s="283">
        <v>106</v>
      </c>
      <c r="D16" s="283">
        <v>712</v>
      </c>
      <c r="E16" s="283">
        <v>27</v>
      </c>
      <c r="F16" s="283">
        <v>798</v>
      </c>
      <c r="G16" s="283">
        <v>13</v>
      </c>
      <c r="H16" s="283">
        <v>33</v>
      </c>
      <c r="I16" s="284">
        <v>438</v>
      </c>
      <c r="J16" s="284">
        <v>406</v>
      </c>
      <c r="M16" s="145"/>
      <c r="N16" s="145"/>
    </row>
    <row r="17" spans="1:14" s="280" customFormat="1" ht="12.75" hidden="1" customHeight="1" outlineLevel="1">
      <c r="A17" s="279">
        <v>2016</v>
      </c>
      <c r="B17" s="283">
        <v>857</v>
      </c>
      <c r="C17" s="283">
        <v>125</v>
      </c>
      <c r="D17" s="283">
        <v>708</v>
      </c>
      <c r="E17" s="283">
        <v>24</v>
      </c>
      <c r="F17" s="283">
        <v>795</v>
      </c>
      <c r="G17" s="283">
        <v>15</v>
      </c>
      <c r="H17" s="283">
        <v>47</v>
      </c>
      <c r="I17" s="284">
        <v>459</v>
      </c>
      <c r="J17" s="284">
        <v>398</v>
      </c>
    </row>
    <row r="18" spans="1:14" s="280" customFormat="1" ht="12.75" hidden="1" customHeight="1" outlineLevel="1">
      <c r="A18" s="279">
        <v>2017</v>
      </c>
      <c r="B18" s="283">
        <v>943</v>
      </c>
      <c r="C18" s="283">
        <v>156</v>
      </c>
      <c r="D18" s="283">
        <v>760</v>
      </c>
      <c r="E18" s="283">
        <v>27</v>
      </c>
      <c r="F18" s="283">
        <v>868</v>
      </c>
      <c r="G18" s="283">
        <v>14</v>
      </c>
      <c r="H18" s="283">
        <v>61</v>
      </c>
      <c r="I18" s="284">
        <v>511</v>
      </c>
      <c r="J18" s="284">
        <v>432</v>
      </c>
    </row>
    <row r="19" spans="1:14" s="280" customFormat="1" ht="12.75" hidden="1" customHeight="1" outlineLevel="1">
      <c r="A19" s="279">
        <v>2018</v>
      </c>
      <c r="B19" s="283">
        <v>965</v>
      </c>
      <c r="C19" s="283">
        <v>174</v>
      </c>
      <c r="D19" s="283">
        <v>760</v>
      </c>
      <c r="E19" s="283">
        <v>31</v>
      </c>
      <c r="F19" s="283">
        <v>895</v>
      </c>
      <c r="G19" s="283">
        <v>10</v>
      </c>
      <c r="H19" s="283">
        <v>60</v>
      </c>
      <c r="I19" s="284">
        <v>526</v>
      </c>
      <c r="J19" s="284">
        <v>439</v>
      </c>
    </row>
    <row r="20" spans="1:14" s="280" customFormat="1" ht="12.75" hidden="1" customHeight="1" outlineLevel="1">
      <c r="A20" s="279">
        <v>2019</v>
      </c>
      <c r="B20" s="283">
        <v>921</v>
      </c>
      <c r="C20" s="283">
        <v>158</v>
      </c>
      <c r="D20" s="283">
        <v>740</v>
      </c>
      <c r="E20" s="283">
        <v>23</v>
      </c>
      <c r="F20" s="283">
        <v>850</v>
      </c>
      <c r="G20" s="283">
        <v>10</v>
      </c>
      <c r="H20" s="283">
        <v>61</v>
      </c>
      <c r="I20" s="284">
        <v>495</v>
      </c>
      <c r="J20" s="284">
        <v>426</v>
      </c>
    </row>
    <row r="21" spans="1:14" ht="18.75" customHeight="1" collapsed="1">
      <c r="A21" s="279">
        <v>2020</v>
      </c>
      <c r="B21" s="283">
        <v>829</v>
      </c>
      <c r="C21" s="283">
        <v>156</v>
      </c>
      <c r="D21" s="283">
        <v>645</v>
      </c>
      <c r="E21" s="283">
        <v>28</v>
      </c>
      <c r="F21" s="283">
        <v>766</v>
      </c>
      <c r="G21" s="283">
        <v>8</v>
      </c>
      <c r="H21" s="283">
        <v>55</v>
      </c>
      <c r="I21" s="284">
        <v>437</v>
      </c>
      <c r="J21" s="284">
        <v>392</v>
      </c>
      <c r="M21" s="145"/>
      <c r="N21" s="145"/>
    </row>
    <row r="22" spans="1:14" s="280" customFormat="1" ht="12.75" hidden="1" customHeight="1" outlineLevel="1">
      <c r="A22" s="279">
        <v>2021</v>
      </c>
      <c r="B22" s="283">
        <v>745</v>
      </c>
      <c r="C22" s="283">
        <v>137</v>
      </c>
      <c r="D22" s="283">
        <v>575</v>
      </c>
      <c r="E22" s="283">
        <v>33</v>
      </c>
      <c r="F22" s="283">
        <v>678</v>
      </c>
      <c r="G22" s="283">
        <v>9</v>
      </c>
      <c r="H22" s="283">
        <v>58</v>
      </c>
      <c r="I22" s="283">
        <v>389</v>
      </c>
      <c r="J22" s="283">
        <v>356</v>
      </c>
      <c r="K22"/>
      <c r="L22"/>
      <c r="M22"/>
    </row>
    <row r="23" spans="1:14" ht="18.75" customHeight="1" collapsed="1">
      <c r="A23" s="279">
        <v>2022</v>
      </c>
      <c r="B23" s="283">
        <v>781</v>
      </c>
      <c r="C23" s="283">
        <v>156</v>
      </c>
      <c r="D23" s="283">
        <v>593</v>
      </c>
      <c r="E23" s="283">
        <v>32</v>
      </c>
      <c r="F23" s="283">
        <v>672</v>
      </c>
      <c r="G23" s="283">
        <v>14</v>
      </c>
      <c r="H23" s="283">
        <v>95</v>
      </c>
      <c r="I23" s="284">
        <v>379</v>
      </c>
      <c r="J23" s="284">
        <v>402</v>
      </c>
      <c r="M23" s="145"/>
      <c r="N23" s="145"/>
    </row>
    <row r="24" spans="1:14" s="280" customFormat="1" ht="12.75" customHeight="1">
      <c r="A24" s="279">
        <v>2023</v>
      </c>
      <c r="B24" s="283">
        <v>701</v>
      </c>
      <c r="C24" s="283">
        <v>128</v>
      </c>
      <c r="D24" s="283">
        <v>529</v>
      </c>
      <c r="E24" s="283">
        <v>44</v>
      </c>
      <c r="F24" s="283">
        <v>575</v>
      </c>
      <c r="G24" s="283">
        <v>21</v>
      </c>
      <c r="H24" s="283">
        <v>105</v>
      </c>
      <c r="I24" s="283">
        <v>325</v>
      </c>
      <c r="J24" s="283">
        <v>375</v>
      </c>
    </row>
    <row r="25" spans="1:14" s="280" customFormat="1" ht="12.75" customHeight="1">
      <c r="A25" s="279">
        <v>2024</v>
      </c>
      <c r="B25" s="283">
        <v>654</v>
      </c>
      <c r="C25" s="283">
        <v>130</v>
      </c>
      <c r="D25" s="283">
        <v>484</v>
      </c>
      <c r="E25" s="283">
        <v>40</v>
      </c>
      <c r="F25" s="283">
        <v>540</v>
      </c>
      <c r="G25" s="283">
        <v>21</v>
      </c>
      <c r="H25" s="283">
        <v>93</v>
      </c>
      <c r="I25" s="283">
        <v>300</v>
      </c>
      <c r="J25" s="283">
        <v>352</v>
      </c>
    </row>
    <row r="26" spans="1:14" s="263" customFormat="1" ht="18" customHeight="1">
      <c r="A26" s="670" t="s">
        <v>784</v>
      </c>
      <c r="B26" s="670"/>
      <c r="C26" s="670"/>
      <c r="D26" s="670"/>
      <c r="E26" s="670"/>
      <c r="F26" s="670"/>
      <c r="G26" s="670"/>
      <c r="H26" s="670"/>
      <c r="I26" s="670"/>
      <c r="J26" s="670"/>
      <c r="K26" s="275"/>
      <c r="L26" s="275"/>
      <c r="M26" s="275"/>
    </row>
    <row r="27" spans="1:14" ht="6" customHeight="1" outlineLevel="1">
      <c r="C27" s="145"/>
      <c r="M27" s="145"/>
      <c r="N27" s="145"/>
    </row>
    <row r="28" spans="1:14" ht="20.25" customHeight="1">
      <c r="A28" s="281" t="str">
        <f>CONCATENATE(Inhalt_K7!B49,"   ",Inhalt_K7!C49)</f>
        <v>722   Empf. v. lfd. Hilfe zum Lebensunterhalt außerh. von Einr. am 31.12.2024 n. Stadtteilen</v>
      </c>
      <c r="B28" s="281"/>
      <c r="C28" s="281"/>
      <c r="D28" s="281"/>
      <c r="E28" s="281"/>
      <c r="F28" s="281"/>
      <c r="G28" s="281"/>
      <c r="H28" s="281"/>
      <c r="I28" s="281"/>
      <c r="J28" s="281"/>
      <c r="M28" s="145"/>
      <c r="N28" s="145"/>
    </row>
    <row r="29" spans="1:14" ht="6" customHeight="1">
      <c r="C29" s="145"/>
      <c r="M29" s="145"/>
      <c r="N29" s="145"/>
    </row>
    <row r="30" spans="1:14" ht="18" customHeight="1">
      <c r="A30" s="652" t="s">
        <v>349</v>
      </c>
      <c r="B30" s="669" t="s">
        <v>423</v>
      </c>
      <c r="C30" s="636" t="s">
        <v>39</v>
      </c>
      <c r="D30" s="637"/>
      <c r="E30" s="637"/>
      <c r="F30" s="637"/>
      <c r="G30" s="637"/>
      <c r="H30" s="637"/>
      <c r="I30" s="637"/>
      <c r="J30" s="637"/>
      <c r="M30" s="145"/>
      <c r="N30" s="145"/>
    </row>
    <row r="31" spans="1:14" ht="18" customHeight="1">
      <c r="A31" s="647"/>
      <c r="B31" s="640"/>
      <c r="C31" s="642" t="s">
        <v>341</v>
      </c>
      <c r="D31" s="644"/>
      <c r="E31" s="643"/>
      <c r="F31" s="642" t="s">
        <v>342</v>
      </c>
      <c r="G31" s="644"/>
      <c r="H31" s="643"/>
      <c r="I31" s="666" t="s">
        <v>343</v>
      </c>
      <c r="J31" s="671"/>
      <c r="K31" s="145" t="s">
        <v>651</v>
      </c>
      <c r="M31" s="145"/>
      <c r="N31" s="145"/>
    </row>
    <row r="32" spans="1:14" ht="24.75" customHeight="1">
      <c r="A32" s="648"/>
      <c r="B32" s="641"/>
      <c r="C32" s="431" t="s">
        <v>354</v>
      </c>
      <c r="D32" s="251" t="s">
        <v>344</v>
      </c>
      <c r="E32" s="252" t="s">
        <v>277</v>
      </c>
      <c r="F32" s="251" t="s">
        <v>345</v>
      </c>
      <c r="G32" s="251" t="s">
        <v>346</v>
      </c>
      <c r="H32" s="251" t="s">
        <v>347</v>
      </c>
      <c r="I32" s="251" t="s">
        <v>469</v>
      </c>
      <c r="J32" s="253" t="s">
        <v>473</v>
      </c>
      <c r="K32" s="145" t="s">
        <v>350</v>
      </c>
      <c r="L32" s="145" t="s">
        <v>351</v>
      </c>
      <c r="M32" s="145"/>
      <c r="N32" s="145"/>
    </row>
    <row r="33" spans="1:13" s="280" customFormat="1" ht="18" customHeight="1">
      <c r="A33" s="285" t="s">
        <v>51</v>
      </c>
      <c r="B33" s="286">
        <v>44</v>
      </c>
      <c r="C33" s="481" t="s">
        <v>373</v>
      </c>
      <c r="D33" s="484">
        <v>38</v>
      </c>
      <c r="E33" s="481" t="s">
        <v>373</v>
      </c>
      <c r="F33" s="286">
        <v>37</v>
      </c>
      <c r="G33" s="479" t="s">
        <v>63</v>
      </c>
      <c r="H33" s="480">
        <v>7</v>
      </c>
      <c r="I33" s="286">
        <v>25</v>
      </c>
      <c r="J33" s="286">
        <v>19</v>
      </c>
      <c r="K33" s="487">
        <v>11100</v>
      </c>
      <c r="L33" s="488">
        <v>4.496650454253464</v>
      </c>
      <c r="M33" s="156" t="s">
        <v>53</v>
      </c>
    </row>
    <row r="34" spans="1:13" s="280" customFormat="1" ht="12.75" customHeight="1">
      <c r="A34" s="287" t="s">
        <v>52</v>
      </c>
      <c r="B34" s="286">
        <v>90</v>
      </c>
      <c r="C34" s="483">
        <v>15</v>
      </c>
      <c r="D34" s="483">
        <v>68</v>
      </c>
      <c r="E34" s="483">
        <v>7</v>
      </c>
      <c r="F34" s="286">
        <v>72</v>
      </c>
      <c r="G34" s="481" t="s">
        <v>835</v>
      </c>
      <c r="H34" s="481" t="s">
        <v>835</v>
      </c>
      <c r="I34" s="286">
        <v>40</v>
      </c>
      <c r="J34" s="286">
        <v>49</v>
      </c>
      <c r="K34" s="487">
        <v>15800</v>
      </c>
      <c r="L34" s="488">
        <v>4.1827745738006206</v>
      </c>
      <c r="M34" s="156" t="s">
        <v>55</v>
      </c>
    </row>
    <row r="35" spans="1:13" s="280" customFormat="1" ht="12.75" customHeight="1">
      <c r="A35" s="287" t="s">
        <v>53</v>
      </c>
      <c r="B35" s="286">
        <v>49</v>
      </c>
      <c r="C35" s="481" t="s">
        <v>373</v>
      </c>
      <c r="D35" s="483">
        <v>34</v>
      </c>
      <c r="E35" s="481" t="s">
        <v>373</v>
      </c>
      <c r="F35" s="286">
        <v>42</v>
      </c>
      <c r="G35" s="481" t="s">
        <v>835</v>
      </c>
      <c r="H35" s="481" t="s">
        <v>835</v>
      </c>
      <c r="I35" s="286">
        <v>23</v>
      </c>
      <c r="J35" s="286">
        <v>26</v>
      </c>
      <c r="K35" s="487">
        <v>18616</v>
      </c>
      <c r="L35" s="488">
        <v>3.6463081130355515</v>
      </c>
      <c r="M35" s="156" t="s">
        <v>59</v>
      </c>
    </row>
    <row r="36" spans="1:13" s="280" customFormat="1" ht="18.75" customHeight="1">
      <c r="A36" s="287" t="s">
        <v>54</v>
      </c>
      <c r="B36" s="286">
        <v>34</v>
      </c>
      <c r="C36" s="483">
        <v>8</v>
      </c>
      <c r="D36" s="483">
        <v>23</v>
      </c>
      <c r="E36" s="483">
        <v>3</v>
      </c>
      <c r="F36" s="286">
        <v>24</v>
      </c>
      <c r="G36" s="481" t="s">
        <v>835</v>
      </c>
      <c r="H36" s="481" t="s">
        <v>835</v>
      </c>
      <c r="I36" s="286">
        <v>15</v>
      </c>
      <c r="J36" s="286">
        <v>19</v>
      </c>
      <c r="K36" s="487">
        <v>5708</v>
      </c>
      <c r="L36" s="488">
        <v>3.4036759700476513</v>
      </c>
      <c r="M36" s="156" t="s">
        <v>58</v>
      </c>
    </row>
    <row r="37" spans="1:13" s="280" customFormat="1" ht="12.75" customHeight="1">
      <c r="A37" s="287" t="s">
        <v>55</v>
      </c>
      <c r="B37" s="286">
        <v>66</v>
      </c>
      <c r="C37" s="484">
        <v>12</v>
      </c>
      <c r="D37" s="484">
        <v>49</v>
      </c>
      <c r="E37" s="484">
        <v>5</v>
      </c>
      <c r="F37" s="286">
        <v>57</v>
      </c>
      <c r="G37" s="480">
        <v>4</v>
      </c>
      <c r="H37" s="480">
        <v>5</v>
      </c>
      <c r="I37" s="286">
        <v>37</v>
      </c>
      <c r="J37" s="286">
        <v>28</v>
      </c>
      <c r="K37" s="487">
        <v>42501</v>
      </c>
      <c r="L37" s="488">
        <v>3.312530004800768</v>
      </c>
      <c r="M37" s="156" t="s">
        <v>57</v>
      </c>
    </row>
    <row r="38" spans="1:13" s="280" customFormat="1" ht="12.75" customHeight="1">
      <c r="A38" s="287" t="s">
        <v>56</v>
      </c>
      <c r="B38" s="286">
        <v>125</v>
      </c>
      <c r="C38" s="484">
        <v>33</v>
      </c>
      <c r="D38" s="484">
        <v>85</v>
      </c>
      <c r="E38" s="484">
        <v>7</v>
      </c>
      <c r="F38" s="286">
        <v>102</v>
      </c>
      <c r="G38" s="480">
        <v>5</v>
      </c>
      <c r="H38" s="480">
        <v>18</v>
      </c>
      <c r="I38" s="286">
        <v>48</v>
      </c>
      <c r="J38" s="286">
        <v>77</v>
      </c>
      <c r="K38" s="487">
        <v>14356</v>
      </c>
      <c r="L38" s="488">
        <v>3.0649205906937866</v>
      </c>
      <c r="M38" s="156" t="s">
        <v>51</v>
      </c>
    </row>
    <row r="39" spans="1:13" s="280" customFormat="1" ht="18.75" customHeight="1">
      <c r="A39" s="287" t="s">
        <v>57</v>
      </c>
      <c r="B39" s="286">
        <v>138</v>
      </c>
      <c r="C39" s="483">
        <v>24</v>
      </c>
      <c r="D39" s="483">
        <v>104</v>
      </c>
      <c r="E39" s="483">
        <v>10</v>
      </c>
      <c r="F39" s="286">
        <v>123</v>
      </c>
      <c r="G39" s="481" t="s">
        <v>835</v>
      </c>
      <c r="H39" s="481" t="s">
        <v>835</v>
      </c>
      <c r="I39" s="286">
        <v>59</v>
      </c>
      <c r="J39" s="286">
        <v>79</v>
      </c>
      <c r="K39" s="487">
        <v>11642</v>
      </c>
      <c r="L39" s="488">
        <v>3.0313837375178321</v>
      </c>
      <c r="M39" s="156" t="s">
        <v>54</v>
      </c>
    </row>
    <row r="40" spans="1:13" s="280" customFormat="1" ht="12.75" customHeight="1">
      <c r="A40" s="287" t="s">
        <v>58</v>
      </c>
      <c r="B40" s="286">
        <v>20</v>
      </c>
      <c r="C40" s="484">
        <v>4</v>
      </c>
      <c r="D40" s="483">
        <v>16</v>
      </c>
      <c r="E40" s="482" t="s">
        <v>374</v>
      </c>
      <c r="F40" s="286">
        <v>13</v>
      </c>
      <c r="G40" s="480">
        <v>4</v>
      </c>
      <c r="H40" s="479">
        <v>3</v>
      </c>
      <c r="I40" s="286">
        <v>12</v>
      </c>
      <c r="J40" s="286">
        <v>8</v>
      </c>
      <c r="K40" s="487">
        <v>43537</v>
      </c>
      <c r="L40" s="488">
        <v>2.8823760001844723</v>
      </c>
      <c r="M40" s="156" t="s">
        <v>56</v>
      </c>
    </row>
    <row r="41" spans="1:13" s="280" customFormat="1" ht="12.75" customHeight="1">
      <c r="A41" s="287" t="s">
        <v>59</v>
      </c>
      <c r="B41" s="286">
        <v>68</v>
      </c>
      <c r="C41" s="484">
        <v>14</v>
      </c>
      <c r="D41" s="484">
        <v>50</v>
      </c>
      <c r="E41" s="484">
        <v>4</v>
      </c>
      <c r="F41" s="286">
        <v>54</v>
      </c>
      <c r="G41" s="479" t="s">
        <v>63</v>
      </c>
      <c r="H41" s="480">
        <v>14</v>
      </c>
      <c r="I41" s="286">
        <v>30</v>
      </c>
      <c r="J41" s="286">
        <v>38</v>
      </c>
      <c r="K41" s="487">
        <v>45993</v>
      </c>
      <c r="L41" s="488">
        <v>1.9816368320232511</v>
      </c>
      <c r="M41" s="156" t="s">
        <v>52</v>
      </c>
    </row>
    <row r="42" spans="1:13" s="280" customFormat="1" ht="18" customHeight="1">
      <c r="A42" s="287" t="s">
        <v>60</v>
      </c>
      <c r="B42" s="286">
        <v>20</v>
      </c>
      <c r="C42" s="481" t="s">
        <v>373</v>
      </c>
      <c r="D42" s="483">
        <v>17</v>
      </c>
      <c r="E42" s="481" t="s">
        <v>373</v>
      </c>
      <c r="F42" s="286">
        <v>16</v>
      </c>
      <c r="G42" s="481" t="s">
        <v>835</v>
      </c>
      <c r="H42" s="481" t="s">
        <v>835</v>
      </c>
      <c r="I42" s="286">
        <v>11</v>
      </c>
      <c r="J42" s="286">
        <v>9</v>
      </c>
      <c r="K42" s="487">
        <v>13903</v>
      </c>
      <c r="L42" s="488">
        <v>1.4933174046143507</v>
      </c>
      <c r="M42" s="156" t="s">
        <v>60</v>
      </c>
    </row>
    <row r="43" spans="1:13" s="282" customFormat="1" ht="18.75" customHeight="1">
      <c r="A43" s="288" t="s">
        <v>353</v>
      </c>
      <c r="B43" s="289">
        <v>654</v>
      </c>
      <c r="C43" s="485">
        <v>130</v>
      </c>
      <c r="D43" s="485">
        <v>484</v>
      </c>
      <c r="E43" s="485">
        <v>40</v>
      </c>
      <c r="F43" s="289">
        <v>540</v>
      </c>
      <c r="G43" s="579" t="s">
        <v>836</v>
      </c>
      <c r="H43" s="579" t="s">
        <v>837</v>
      </c>
      <c r="I43" s="289">
        <v>300</v>
      </c>
      <c r="J43" s="289">
        <v>352</v>
      </c>
      <c r="K43" s="487">
        <v>223156</v>
      </c>
      <c r="L43" s="488">
        <v>2.9695147976280203</v>
      </c>
      <c r="M43" s="489" t="s">
        <v>353</v>
      </c>
    </row>
    <row r="44" spans="1:13" s="263" customFormat="1" ht="18" customHeight="1">
      <c r="A44" s="670" t="s">
        <v>784</v>
      </c>
      <c r="B44" s="670"/>
      <c r="C44" s="670"/>
      <c r="D44" s="670"/>
      <c r="E44" s="670"/>
      <c r="F44" s="670"/>
      <c r="G44" s="670"/>
      <c r="H44" s="670"/>
      <c r="I44" s="670"/>
      <c r="J44" s="670"/>
      <c r="K44" s="275"/>
      <c r="L44" s="275"/>
      <c r="M44" s="275"/>
    </row>
  </sheetData>
  <sortState xmlns:xlrd2="http://schemas.microsoft.com/office/spreadsheetml/2017/richdata2" ref="K67:M76">
    <sortCondition descending="1" ref="L67:L76"/>
  </sortState>
  <mergeCells count="14">
    <mergeCell ref="A44:J44"/>
    <mergeCell ref="A30:A32"/>
    <mergeCell ref="B30:B32"/>
    <mergeCell ref="C30:J30"/>
    <mergeCell ref="C31:E31"/>
    <mergeCell ref="F31:H31"/>
    <mergeCell ref="I31:J31"/>
    <mergeCell ref="A26:J26"/>
    <mergeCell ref="A3:A5"/>
    <mergeCell ref="B3:B5"/>
    <mergeCell ref="C3:J3"/>
    <mergeCell ref="C4:E4"/>
    <mergeCell ref="F4:H4"/>
    <mergeCell ref="I4:J4"/>
  </mergeCells>
  <pageMargins left="0.78740157480314965" right="0.78740157480314965" top="0.74803149606299213" bottom="0.51181102362204722" header="0" footer="0"/>
  <pageSetup paperSize="9" orientation="portrait" r:id="rId1"/>
  <headerFooter differentOddEven="1" scaleWithDoc="0">
    <oddHeader>&amp;L&amp;"Open Sans,Standard"&amp;8
&amp;G&amp;R&amp;"Open Sans,Standard"&amp;8
&amp;G</oddHeader>
    <oddFooter xml:space="preserve">&amp;L&amp;"Open Sans,Standard"&amp;8Statistisches Jahrbuch 2023 - 2025
&amp;R&amp;"Open Sans,Standard"&amp;8&amp;P+208
</oddFooter>
    <evenHeader>&amp;L&amp;"Open Sans,Standard"&amp;8
&amp;G&amp;R&amp;"Open Sans,Standard"&amp;8
&amp;G</evenHeader>
    <evenFooter xml:space="preserve">&amp;L&amp;"Open Sans,Standard"&amp;8&amp;P+208
&amp;R&amp;"Open Sans,Standard"&amp;8Statistisches Jahrbuch 2023 - 2025
</evenFooter>
  </headerFooter>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8">
    <tabColor rgb="FF92D050"/>
  </sheetPr>
  <dimension ref="A1:M60"/>
  <sheetViews>
    <sheetView showGridLines="0" view="pageLayout" zoomScaleNormal="100" zoomScaleSheetLayoutView="130" workbookViewId="0">
      <selection activeCell="I25" sqref="I25"/>
    </sheetView>
  </sheetViews>
  <sheetFormatPr baseColWidth="10" defaultColWidth="9.28515625" defaultRowHeight="13.9" customHeight="1" outlineLevelRow="1"/>
  <cols>
    <col min="1" max="1" width="10.5703125" style="145" customWidth="1"/>
    <col min="2" max="2" width="6.28515625" style="262" customWidth="1"/>
    <col min="3" max="5" width="6.7109375" style="262" customWidth="1"/>
    <col min="6" max="6" width="7.5703125" style="263" customWidth="1"/>
    <col min="7" max="7" width="12.140625" style="145" customWidth="1"/>
    <col min="8" max="8" width="13.7109375" style="145" customWidth="1"/>
    <col min="9" max="10" width="6.5703125" style="145" customWidth="1"/>
    <col min="11" max="256" width="9.28515625" style="145"/>
    <col min="257" max="257" width="10.7109375" style="145" customWidth="1"/>
    <col min="258" max="266" width="8.42578125" style="145" customWidth="1"/>
    <col min="267" max="512" width="9.28515625" style="145"/>
    <col min="513" max="513" width="10.7109375" style="145" customWidth="1"/>
    <col min="514" max="522" width="8.42578125" style="145" customWidth="1"/>
    <col min="523" max="768" width="9.28515625" style="145"/>
    <col min="769" max="769" width="10.7109375" style="145" customWidth="1"/>
    <col min="770" max="778" width="8.42578125" style="145" customWidth="1"/>
    <col min="779" max="1024" width="9.28515625" style="145"/>
    <col min="1025" max="1025" width="10.7109375" style="145" customWidth="1"/>
    <col min="1026" max="1034" width="8.42578125" style="145" customWidth="1"/>
    <col min="1035" max="1280" width="9.28515625" style="145"/>
    <col min="1281" max="1281" width="10.7109375" style="145" customWidth="1"/>
    <col min="1282" max="1290" width="8.42578125" style="145" customWidth="1"/>
    <col min="1291" max="1536" width="9.28515625" style="145"/>
    <col min="1537" max="1537" width="10.7109375" style="145" customWidth="1"/>
    <col min="1538" max="1546" width="8.42578125" style="145" customWidth="1"/>
    <col min="1547" max="1792" width="9.28515625" style="145"/>
    <col min="1793" max="1793" width="10.7109375" style="145" customWidth="1"/>
    <col min="1794" max="1802" width="8.42578125" style="145" customWidth="1"/>
    <col min="1803" max="2048" width="9.28515625" style="145"/>
    <col min="2049" max="2049" width="10.7109375" style="145" customWidth="1"/>
    <col min="2050" max="2058" width="8.42578125" style="145" customWidth="1"/>
    <col min="2059" max="2304" width="9.28515625" style="145"/>
    <col min="2305" max="2305" width="10.7109375" style="145" customWidth="1"/>
    <col min="2306" max="2314" width="8.42578125" style="145" customWidth="1"/>
    <col min="2315" max="2560" width="9.28515625" style="145"/>
    <col min="2561" max="2561" width="10.7109375" style="145" customWidth="1"/>
    <col min="2562" max="2570" width="8.42578125" style="145" customWidth="1"/>
    <col min="2571" max="2816" width="9.28515625" style="145"/>
    <col min="2817" max="2817" width="10.7109375" style="145" customWidth="1"/>
    <col min="2818" max="2826" width="8.42578125" style="145" customWidth="1"/>
    <col min="2827" max="3072" width="9.28515625" style="145"/>
    <col min="3073" max="3073" width="10.7109375" style="145" customWidth="1"/>
    <col min="3074" max="3082" width="8.42578125" style="145" customWidth="1"/>
    <col min="3083" max="3328" width="9.28515625" style="145"/>
    <col min="3329" max="3329" width="10.7109375" style="145" customWidth="1"/>
    <col min="3330" max="3338" width="8.42578125" style="145" customWidth="1"/>
    <col min="3339" max="3584" width="9.28515625" style="145"/>
    <col min="3585" max="3585" width="10.7109375" style="145" customWidth="1"/>
    <col min="3586" max="3594" width="8.42578125" style="145" customWidth="1"/>
    <col min="3595" max="3840" width="9.28515625" style="145"/>
    <col min="3841" max="3841" width="10.7109375" style="145" customWidth="1"/>
    <col min="3842" max="3850" width="8.42578125" style="145" customWidth="1"/>
    <col min="3851" max="4096" width="9.28515625" style="145"/>
    <col min="4097" max="4097" width="10.7109375" style="145" customWidth="1"/>
    <col min="4098" max="4106" width="8.42578125" style="145" customWidth="1"/>
    <col min="4107" max="4352" width="9.28515625" style="145"/>
    <col min="4353" max="4353" width="10.7109375" style="145" customWidth="1"/>
    <col min="4354" max="4362" width="8.42578125" style="145" customWidth="1"/>
    <col min="4363" max="4608" width="9.28515625" style="145"/>
    <col min="4609" max="4609" width="10.7109375" style="145" customWidth="1"/>
    <col min="4610" max="4618" width="8.42578125" style="145" customWidth="1"/>
    <col min="4619" max="4864" width="9.28515625" style="145"/>
    <col min="4865" max="4865" width="10.7109375" style="145" customWidth="1"/>
    <col min="4866" max="4874" width="8.42578125" style="145" customWidth="1"/>
    <col min="4875" max="5120" width="9.28515625" style="145"/>
    <col min="5121" max="5121" width="10.7109375" style="145" customWidth="1"/>
    <col min="5122" max="5130" width="8.42578125" style="145" customWidth="1"/>
    <col min="5131" max="5376" width="9.28515625" style="145"/>
    <col min="5377" max="5377" width="10.7109375" style="145" customWidth="1"/>
    <col min="5378" max="5386" width="8.42578125" style="145" customWidth="1"/>
    <col min="5387" max="5632" width="9.28515625" style="145"/>
    <col min="5633" max="5633" width="10.7109375" style="145" customWidth="1"/>
    <col min="5634" max="5642" width="8.42578125" style="145" customWidth="1"/>
    <col min="5643" max="5888" width="9.28515625" style="145"/>
    <col min="5889" max="5889" width="10.7109375" style="145" customWidth="1"/>
    <col min="5890" max="5898" width="8.42578125" style="145" customWidth="1"/>
    <col min="5899" max="6144" width="9.28515625" style="145"/>
    <col min="6145" max="6145" width="10.7109375" style="145" customWidth="1"/>
    <col min="6146" max="6154" width="8.42578125" style="145" customWidth="1"/>
    <col min="6155" max="6400" width="9.28515625" style="145"/>
    <col min="6401" max="6401" width="10.7109375" style="145" customWidth="1"/>
    <col min="6402" max="6410" width="8.42578125" style="145" customWidth="1"/>
    <col min="6411" max="6656" width="9.28515625" style="145"/>
    <col min="6657" max="6657" width="10.7109375" style="145" customWidth="1"/>
    <col min="6658" max="6666" width="8.42578125" style="145" customWidth="1"/>
    <col min="6667" max="6912" width="9.28515625" style="145"/>
    <col min="6913" max="6913" width="10.7109375" style="145" customWidth="1"/>
    <col min="6914" max="6922" width="8.42578125" style="145" customWidth="1"/>
    <col min="6923" max="7168" width="9.28515625" style="145"/>
    <col min="7169" max="7169" width="10.7109375" style="145" customWidth="1"/>
    <col min="7170" max="7178" width="8.42578125" style="145" customWidth="1"/>
    <col min="7179" max="7424" width="9.28515625" style="145"/>
    <col min="7425" max="7425" width="10.7109375" style="145" customWidth="1"/>
    <col min="7426" max="7434" width="8.42578125" style="145" customWidth="1"/>
    <col min="7435" max="7680" width="9.28515625" style="145"/>
    <col min="7681" max="7681" width="10.7109375" style="145" customWidth="1"/>
    <col min="7682" max="7690" width="8.42578125" style="145" customWidth="1"/>
    <col min="7691" max="7936" width="9.28515625" style="145"/>
    <col min="7937" max="7937" width="10.7109375" style="145" customWidth="1"/>
    <col min="7938" max="7946" width="8.42578125" style="145" customWidth="1"/>
    <col min="7947" max="8192" width="9.28515625" style="145"/>
    <col min="8193" max="8193" width="10.7109375" style="145" customWidth="1"/>
    <col min="8194" max="8202" width="8.42578125" style="145" customWidth="1"/>
    <col min="8203" max="8448" width="9.28515625" style="145"/>
    <col min="8449" max="8449" width="10.7109375" style="145" customWidth="1"/>
    <col min="8450" max="8458" width="8.42578125" style="145" customWidth="1"/>
    <col min="8459" max="8704" width="9.28515625" style="145"/>
    <col min="8705" max="8705" width="10.7109375" style="145" customWidth="1"/>
    <col min="8706" max="8714" width="8.42578125" style="145" customWidth="1"/>
    <col min="8715" max="8960" width="9.28515625" style="145"/>
    <col min="8961" max="8961" width="10.7109375" style="145" customWidth="1"/>
    <col min="8962" max="8970" width="8.42578125" style="145" customWidth="1"/>
    <col min="8971" max="9216" width="9.28515625" style="145"/>
    <col min="9217" max="9217" width="10.7109375" style="145" customWidth="1"/>
    <col min="9218" max="9226" width="8.42578125" style="145" customWidth="1"/>
    <col min="9227" max="9472" width="9.28515625" style="145"/>
    <col min="9473" max="9473" width="10.7109375" style="145" customWidth="1"/>
    <col min="9474" max="9482" width="8.42578125" style="145" customWidth="1"/>
    <col min="9483" max="9728" width="9.28515625" style="145"/>
    <col min="9729" max="9729" width="10.7109375" style="145" customWidth="1"/>
    <col min="9730" max="9738" width="8.42578125" style="145" customWidth="1"/>
    <col min="9739" max="9984" width="9.28515625" style="145"/>
    <col min="9985" max="9985" width="10.7109375" style="145" customWidth="1"/>
    <col min="9986" max="9994" width="8.42578125" style="145" customWidth="1"/>
    <col min="9995" max="10240" width="9.28515625" style="145"/>
    <col min="10241" max="10241" width="10.7109375" style="145" customWidth="1"/>
    <col min="10242" max="10250" width="8.42578125" style="145" customWidth="1"/>
    <col min="10251" max="10496" width="9.28515625" style="145"/>
    <col min="10497" max="10497" width="10.7109375" style="145" customWidth="1"/>
    <col min="10498" max="10506" width="8.42578125" style="145" customWidth="1"/>
    <col min="10507" max="10752" width="9.28515625" style="145"/>
    <col min="10753" max="10753" width="10.7109375" style="145" customWidth="1"/>
    <col min="10754" max="10762" width="8.42578125" style="145" customWidth="1"/>
    <col min="10763" max="11008" width="9.28515625" style="145"/>
    <col min="11009" max="11009" width="10.7109375" style="145" customWidth="1"/>
    <col min="11010" max="11018" width="8.42578125" style="145" customWidth="1"/>
    <col min="11019" max="11264" width="9.28515625" style="145"/>
    <col min="11265" max="11265" width="10.7109375" style="145" customWidth="1"/>
    <col min="11266" max="11274" width="8.42578125" style="145" customWidth="1"/>
    <col min="11275" max="11520" width="9.28515625" style="145"/>
    <col min="11521" max="11521" width="10.7109375" style="145" customWidth="1"/>
    <col min="11522" max="11530" width="8.42578125" style="145" customWidth="1"/>
    <col min="11531" max="11776" width="9.28515625" style="145"/>
    <col min="11777" max="11777" width="10.7109375" style="145" customWidth="1"/>
    <col min="11778" max="11786" width="8.42578125" style="145" customWidth="1"/>
    <col min="11787" max="12032" width="9.28515625" style="145"/>
    <col min="12033" max="12033" width="10.7109375" style="145" customWidth="1"/>
    <col min="12034" max="12042" width="8.42578125" style="145" customWidth="1"/>
    <col min="12043" max="12288" width="9.28515625" style="145"/>
    <col min="12289" max="12289" width="10.7109375" style="145" customWidth="1"/>
    <col min="12290" max="12298" width="8.42578125" style="145" customWidth="1"/>
    <col min="12299" max="12544" width="9.28515625" style="145"/>
    <col min="12545" max="12545" width="10.7109375" style="145" customWidth="1"/>
    <col min="12546" max="12554" width="8.42578125" style="145" customWidth="1"/>
    <col min="12555" max="12800" width="9.28515625" style="145"/>
    <col min="12801" max="12801" width="10.7109375" style="145" customWidth="1"/>
    <col min="12802" max="12810" width="8.42578125" style="145" customWidth="1"/>
    <col min="12811" max="13056" width="9.28515625" style="145"/>
    <col min="13057" max="13057" width="10.7109375" style="145" customWidth="1"/>
    <col min="13058" max="13066" width="8.42578125" style="145" customWidth="1"/>
    <col min="13067" max="13312" width="9.28515625" style="145"/>
    <col min="13313" max="13313" width="10.7109375" style="145" customWidth="1"/>
    <col min="13314" max="13322" width="8.42578125" style="145" customWidth="1"/>
    <col min="13323" max="13568" width="9.28515625" style="145"/>
    <col min="13569" max="13569" width="10.7109375" style="145" customWidth="1"/>
    <col min="13570" max="13578" width="8.42578125" style="145" customWidth="1"/>
    <col min="13579" max="13824" width="9.28515625" style="145"/>
    <col min="13825" max="13825" width="10.7109375" style="145" customWidth="1"/>
    <col min="13826" max="13834" width="8.42578125" style="145" customWidth="1"/>
    <col min="13835" max="14080" width="9.28515625" style="145"/>
    <col min="14081" max="14081" width="10.7109375" style="145" customWidth="1"/>
    <col min="14082" max="14090" width="8.42578125" style="145" customWidth="1"/>
    <col min="14091" max="14336" width="9.28515625" style="145"/>
    <col min="14337" max="14337" width="10.7109375" style="145" customWidth="1"/>
    <col min="14338" max="14346" width="8.42578125" style="145" customWidth="1"/>
    <col min="14347" max="14592" width="9.28515625" style="145"/>
    <col min="14593" max="14593" width="10.7109375" style="145" customWidth="1"/>
    <col min="14594" max="14602" width="8.42578125" style="145" customWidth="1"/>
    <col min="14603" max="14848" width="9.28515625" style="145"/>
    <col min="14849" max="14849" width="10.7109375" style="145" customWidth="1"/>
    <col min="14850" max="14858" width="8.42578125" style="145" customWidth="1"/>
    <col min="14859" max="15104" width="9.28515625" style="145"/>
    <col min="15105" max="15105" width="10.7109375" style="145" customWidth="1"/>
    <col min="15106" max="15114" width="8.42578125" style="145" customWidth="1"/>
    <col min="15115" max="15360" width="9.28515625" style="145"/>
    <col min="15361" max="15361" width="10.7109375" style="145" customWidth="1"/>
    <col min="15362" max="15370" width="8.42578125" style="145" customWidth="1"/>
    <col min="15371" max="15616" width="9.28515625" style="145"/>
    <col min="15617" max="15617" width="10.7109375" style="145" customWidth="1"/>
    <col min="15618" max="15626" width="8.42578125" style="145" customWidth="1"/>
    <col min="15627" max="15872" width="9.28515625" style="145"/>
    <col min="15873" max="15873" width="10.7109375" style="145" customWidth="1"/>
    <col min="15874" max="15882" width="8.42578125" style="145" customWidth="1"/>
    <col min="15883" max="16128" width="9.28515625" style="145"/>
    <col min="16129" max="16129" width="10.7109375" style="145" customWidth="1"/>
    <col min="16130" max="16138" width="8.42578125" style="145" customWidth="1"/>
    <col min="16139" max="16384" width="9.28515625" style="145"/>
  </cols>
  <sheetData>
    <row r="1" spans="1:11" s="59" customFormat="1" ht="21.95" customHeight="1">
      <c r="A1" s="58" t="str">
        <f>CONCATENATE(Inhalt_K7!B50,"   ",Inhalt_K7!C50)</f>
        <v>724   Entw. d. Grundsicherung im Alter u. bei Erwerbsminderung 2005 - 2024 (4. Kap. SGB XII)</v>
      </c>
    </row>
    <row r="2" spans="1:11" ht="6" customHeight="1">
      <c r="F2" s="145"/>
    </row>
    <row r="3" spans="1:11" ht="18" customHeight="1">
      <c r="A3" s="611" t="s">
        <v>470</v>
      </c>
      <c r="B3" s="669" t="s">
        <v>423</v>
      </c>
      <c r="C3" s="636" t="s">
        <v>39</v>
      </c>
      <c r="D3" s="637"/>
      <c r="E3" s="637"/>
      <c r="F3" s="637"/>
      <c r="G3" s="637"/>
      <c r="H3" s="637"/>
      <c r="I3" s="637"/>
      <c r="J3" s="637"/>
    </row>
    <row r="4" spans="1:11" ht="18" customHeight="1">
      <c r="A4" s="672"/>
      <c r="B4" s="640"/>
      <c r="C4" s="642" t="s">
        <v>341</v>
      </c>
      <c r="D4" s="644"/>
      <c r="E4" s="643"/>
      <c r="F4" s="642" t="s">
        <v>342</v>
      </c>
      <c r="G4" s="644"/>
      <c r="H4" s="643"/>
      <c r="I4" s="666" t="s">
        <v>343</v>
      </c>
      <c r="J4" s="671"/>
    </row>
    <row r="5" spans="1:11" ht="29.25" customHeight="1">
      <c r="A5" s="612"/>
      <c r="B5" s="641"/>
      <c r="C5" s="251" t="s">
        <v>354</v>
      </c>
      <c r="D5" s="251" t="s">
        <v>344</v>
      </c>
      <c r="E5" s="252" t="s">
        <v>355</v>
      </c>
      <c r="F5" s="251" t="s">
        <v>345</v>
      </c>
      <c r="G5" s="251" t="s">
        <v>471</v>
      </c>
      <c r="H5" s="251" t="s">
        <v>356</v>
      </c>
      <c r="I5" s="251" t="s">
        <v>472</v>
      </c>
      <c r="J5" s="253" t="s">
        <v>473</v>
      </c>
    </row>
    <row r="6" spans="1:11" s="263" customFormat="1" ht="18" customHeight="1">
      <c r="A6" s="278">
        <v>2005</v>
      </c>
      <c r="B6" s="384">
        <v>2495</v>
      </c>
      <c r="C6" s="384" t="s">
        <v>320</v>
      </c>
      <c r="D6" s="384" t="s">
        <v>320</v>
      </c>
      <c r="E6" s="384">
        <v>1672</v>
      </c>
      <c r="F6" s="384">
        <v>1875</v>
      </c>
      <c r="G6" s="384">
        <v>27</v>
      </c>
      <c r="H6" s="384">
        <v>593</v>
      </c>
      <c r="I6" s="384">
        <v>1019</v>
      </c>
      <c r="J6" s="384">
        <v>1476</v>
      </c>
      <c r="K6" s="273"/>
    </row>
    <row r="7" spans="1:11" s="263" customFormat="1" ht="12.75" hidden="1" customHeight="1" outlineLevel="1">
      <c r="A7" s="279">
        <v>2006</v>
      </c>
      <c r="B7" s="384">
        <v>2848</v>
      </c>
      <c r="C7" s="384" t="s">
        <v>320</v>
      </c>
      <c r="D7" s="384" t="s">
        <v>357</v>
      </c>
      <c r="E7" s="384">
        <v>1842</v>
      </c>
      <c r="F7" s="384">
        <v>2226</v>
      </c>
      <c r="G7" s="384">
        <v>35</v>
      </c>
      <c r="H7" s="384">
        <v>587</v>
      </c>
      <c r="I7" s="384">
        <v>1195</v>
      </c>
      <c r="J7" s="384">
        <v>1653</v>
      </c>
    </row>
    <row r="8" spans="1:11" s="263" customFormat="1" ht="12.75" hidden="1" customHeight="1" outlineLevel="1">
      <c r="A8" s="279">
        <v>2007</v>
      </c>
      <c r="B8" s="384">
        <v>3006</v>
      </c>
      <c r="C8" s="384" t="s">
        <v>320</v>
      </c>
      <c r="D8" s="384" t="s">
        <v>357</v>
      </c>
      <c r="E8" s="384">
        <v>1957</v>
      </c>
      <c r="F8" s="384">
        <v>2397</v>
      </c>
      <c r="G8" s="384">
        <v>34</v>
      </c>
      <c r="H8" s="384">
        <v>575</v>
      </c>
      <c r="I8" s="384">
        <v>1220</v>
      </c>
      <c r="J8" s="384">
        <v>1786</v>
      </c>
    </row>
    <row r="9" spans="1:11" s="263" customFormat="1" ht="12.75" hidden="1" customHeight="1" outlineLevel="1">
      <c r="A9" s="279">
        <v>2008</v>
      </c>
      <c r="B9" s="384">
        <v>3203</v>
      </c>
      <c r="C9" s="384" t="s">
        <v>320</v>
      </c>
      <c r="D9" s="384" t="s">
        <v>357</v>
      </c>
      <c r="E9" s="384">
        <v>2070</v>
      </c>
      <c r="F9" s="384">
        <v>2586</v>
      </c>
      <c r="G9" s="384">
        <v>34</v>
      </c>
      <c r="H9" s="384">
        <v>583</v>
      </c>
      <c r="I9" s="384">
        <v>1325</v>
      </c>
      <c r="J9" s="384">
        <v>1878</v>
      </c>
    </row>
    <row r="10" spans="1:11" s="263" customFormat="1" ht="12.75" hidden="1" customHeight="1" outlineLevel="1">
      <c r="A10" s="279">
        <v>2009</v>
      </c>
      <c r="B10" s="384">
        <v>3365</v>
      </c>
      <c r="C10" s="384" t="s">
        <v>320</v>
      </c>
      <c r="D10" s="384" t="s">
        <v>357</v>
      </c>
      <c r="E10" s="384">
        <v>2142</v>
      </c>
      <c r="F10" s="384">
        <v>2717</v>
      </c>
      <c r="G10" s="384">
        <v>40</v>
      </c>
      <c r="H10" s="384">
        <v>608</v>
      </c>
      <c r="I10" s="384">
        <v>1431</v>
      </c>
      <c r="J10" s="384">
        <v>1934</v>
      </c>
    </row>
    <row r="11" spans="1:11" s="263" customFormat="1" ht="18" customHeight="1" collapsed="1">
      <c r="A11" s="279">
        <v>2010</v>
      </c>
      <c r="B11" s="384">
        <v>3615</v>
      </c>
      <c r="C11" s="384" t="s">
        <v>320</v>
      </c>
      <c r="D11" s="384" t="s">
        <v>320</v>
      </c>
      <c r="E11" s="384">
        <v>2316</v>
      </c>
      <c r="F11" s="384">
        <v>2965</v>
      </c>
      <c r="G11" s="384">
        <v>30</v>
      </c>
      <c r="H11" s="384">
        <v>620</v>
      </c>
      <c r="I11" s="384">
        <v>1616</v>
      </c>
      <c r="J11" s="384">
        <v>1999</v>
      </c>
    </row>
    <row r="12" spans="1:11" s="263" customFormat="1" ht="12.75" hidden="1" customHeight="1" outlineLevel="1">
      <c r="A12" s="279">
        <v>2011</v>
      </c>
      <c r="B12" s="384">
        <v>3889</v>
      </c>
      <c r="C12" s="384" t="s">
        <v>320</v>
      </c>
      <c r="D12" s="384" t="s">
        <v>357</v>
      </c>
      <c r="E12" s="384">
        <v>2467</v>
      </c>
      <c r="F12" s="384">
        <v>3226</v>
      </c>
      <c r="G12" s="384">
        <v>63</v>
      </c>
      <c r="H12" s="384">
        <v>600</v>
      </c>
      <c r="I12" s="384">
        <v>1735</v>
      </c>
      <c r="J12" s="384">
        <v>2154</v>
      </c>
      <c r="K12" s="274"/>
    </row>
    <row r="13" spans="1:11" s="263" customFormat="1" ht="12.75" hidden="1" customHeight="1" outlineLevel="1">
      <c r="A13" s="279">
        <v>2012</v>
      </c>
      <c r="B13" s="384">
        <v>4027</v>
      </c>
      <c r="C13" s="385" t="s">
        <v>63</v>
      </c>
      <c r="D13" s="384">
        <v>1464</v>
      </c>
      <c r="E13" s="384">
        <v>2563</v>
      </c>
      <c r="F13" s="384">
        <v>3341</v>
      </c>
      <c r="G13" s="384">
        <v>67</v>
      </c>
      <c r="H13" s="384">
        <v>619</v>
      </c>
      <c r="I13" s="384">
        <v>1807</v>
      </c>
      <c r="J13" s="384">
        <v>2220</v>
      </c>
      <c r="K13" s="274"/>
    </row>
    <row r="14" spans="1:11" s="263" customFormat="1" ht="12.75" hidden="1" customHeight="1" outlineLevel="1">
      <c r="A14" s="279">
        <v>2013</v>
      </c>
      <c r="B14" s="384">
        <v>4257</v>
      </c>
      <c r="C14" s="385" t="s">
        <v>63</v>
      </c>
      <c r="D14" s="384">
        <v>1525</v>
      </c>
      <c r="E14" s="384">
        <v>2732</v>
      </c>
      <c r="F14" s="384">
        <v>3572</v>
      </c>
      <c r="G14" s="384">
        <v>73</v>
      </c>
      <c r="H14" s="384">
        <v>608</v>
      </c>
      <c r="I14" s="384">
        <v>1912</v>
      </c>
      <c r="J14" s="384">
        <v>2345</v>
      </c>
      <c r="K14" s="274"/>
    </row>
    <row r="15" spans="1:11" s="263" customFormat="1" ht="12.75" hidden="1" customHeight="1" outlineLevel="1">
      <c r="A15" s="279">
        <v>2014</v>
      </c>
      <c r="B15" s="384">
        <v>4414</v>
      </c>
      <c r="C15" s="384" t="s">
        <v>320</v>
      </c>
      <c r="D15" s="384">
        <v>1588</v>
      </c>
      <c r="E15" s="384">
        <v>2825</v>
      </c>
      <c r="F15" s="384">
        <v>3708</v>
      </c>
      <c r="G15" s="384">
        <v>73</v>
      </c>
      <c r="H15" s="384">
        <v>633</v>
      </c>
      <c r="I15" s="384">
        <v>2009</v>
      </c>
      <c r="J15" s="384">
        <v>2405</v>
      </c>
      <c r="K15" s="274"/>
    </row>
    <row r="16" spans="1:11" s="263" customFormat="1" ht="18" customHeight="1" collapsed="1">
      <c r="A16" s="279">
        <v>2015</v>
      </c>
      <c r="B16" s="384">
        <v>4707</v>
      </c>
      <c r="C16" s="384">
        <v>3</v>
      </c>
      <c r="D16" s="384">
        <v>1675</v>
      </c>
      <c r="E16" s="384">
        <v>3029</v>
      </c>
      <c r="F16" s="384">
        <v>3972</v>
      </c>
      <c r="G16" s="384">
        <v>80</v>
      </c>
      <c r="H16" s="384">
        <v>651</v>
      </c>
      <c r="I16" s="384">
        <v>2143</v>
      </c>
      <c r="J16" s="384">
        <v>2563</v>
      </c>
    </row>
    <row r="17" spans="1:13" s="263" customFormat="1" ht="12.75" hidden="1" customHeight="1" outlineLevel="1">
      <c r="A17" s="279">
        <v>2016</v>
      </c>
      <c r="B17" s="384">
        <v>4755</v>
      </c>
      <c r="C17" s="384" t="s">
        <v>320</v>
      </c>
      <c r="D17" s="384" t="s">
        <v>320</v>
      </c>
      <c r="E17" s="384">
        <v>2995</v>
      </c>
      <c r="F17" s="384">
        <v>4004</v>
      </c>
      <c r="G17" s="384">
        <v>86</v>
      </c>
      <c r="H17" s="384">
        <v>663</v>
      </c>
      <c r="I17" s="384">
        <v>2209</v>
      </c>
      <c r="J17" s="384">
        <v>2546</v>
      </c>
    </row>
    <row r="18" spans="1:13" s="263" customFormat="1" ht="12.75" hidden="1" customHeight="1" outlineLevel="1">
      <c r="A18" s="279">
        <v>2017</v>
      </c>
      <c r="B18" s="384">
        <v>4990</v>
      </c>
      <c r="C18" s="384">
        <v>4</v>
      </c>
      <c r="D18" s="384">
        <v>1872</v>
      </c>
      <c r="E18" s="384">
        <v>3114</v>
      </c>
      <c r="F18" s="384">
        <v>4205</v>
      </c>
      <c r="G18" s="384">
        <v>97</v>
      </c>
      <c r="H18" s="384">
        <v>687</v>
      </c>
      <c r="I18" s="384">
        <v>2323</v>
      </c>
      <c r="J18" s="384">
        <v>2667</v>
      </c>
    </row>
    <row r="19" spans="1:13" s="263" customFormat="1" ht="12.75" hidden="1" customHeight="1" outlineLevel="1">
      <c r="A19" s="279">
        <v>2018</v>
      </c>
      <c r="B19" s="384">
        <v>5095</v>
      </c>
      <c r="C19" s="384">
        <v>4</v>
      </c>
      <c r="D19" s="384">
        <v>1948</v>
      </c>
      <c r="E19" s="384">
        <v>3143</v>
      </c>
      <c r="F19" s="384">
        <v>4309</v>
      </c>
      <c r="G19" s="384">
        <v>107</v>
      </c>
      <c r="H19" s="384">
        <v>678</v>
      </c>
      <c r="I19" s="384">
        <v>2376</v>
      </c>
      <c r="J19" s="384">
        <v>2719</v>
      </c>
    </row>
    <row r="20" spans="1:13" s="263" customFormat="1" ht="12.75" hidden="1" customHeight="1" outlineLevel="1">
      <c r="A20" s="279">
        <v>2019</v>
      </c>
      <c r="B20" s="384">
        <v>5192</v>
      </c>
      <c r="C20" s="384" t="s">
        <v>320</v>
      </c>
      <c r="D20" s="384" t="s">
        <v>320</v>
      </c>
      <c r="E20" s="384">
        <v>3117</v>
      </c>
      <c r="F20" s="384">
        <v>4388</v>
      </c>
      <c r="G20" s="384">
        <v>126</v>
      </c>
      <c r="H20" s="384">
        <v>677</v>
      </c>
      <c r="I20" s="384">
        <v>2485</v>
      </c>
      <c r="J20" s="384">
        <v>2707</v>
      </c>
    </row>
    <row r="21" spans="1:13" s="263" customFormat="1" ht="18" customHeight="1" collapsed="1">
      <c r="A21" s="279">
        <v>2020</v>
      </c>
      <c r="B21" s="384">
        <v>5256</v>
      </c>
      <c r="C21" s="384">
        <v>4</v>
      </c>
      <c r="D21" s="384">
        <v>2101</v>
      </c>
      <c r="E21" s="384">
        <v>3151</v>
      </c>
      <c r="F21" s="384">
        <v>4433</v>
      </c>
      <c r="G21" s="384">
        <v>132</v>
      </c>
      <c r="H21" s="384">
        <v>690</v>
      </c>
      <c r="I21" s="384">
        <v>2545</v>
      </c>
      <c r="J21" s="384">
        <v>2711</v>
      </c>
    </row>
    <row r="22" spans="1:13" s="263" customFormat="1" ht="12" hidden="1" customHeight="1" outlineLevel="1">
      <c r="A22" s="279">
        <v>2021</v>
      </c>
      <c r="B22" s="384">
        <v>5363</v>
      </c>
      <c r="C22" s="384" t="s">
        <v>320</v>
      </c>
      <c r="D22" s="384" t="s">
        <v>320</v>
      </c>
      <c r="E22" s="384">
        <v>3187</v>
      </c>
      <c r="F22" s="384">
        <v>4526</v>
      </c>
      <c r="G22" s="384">
        <v>144</v>
      </c>
      <c r="H22" s="384">
        <v>692</v>
      </c>
      <c r="I22" s="384">
        <v>2607</v>
      </c>
      <c r="J22" s="384">
        <v>2756</v>
      </c>
      <c r="K22" s="275"/>
      <c r="L22" s="275"/>
      <c r="M22" s="275"/>
    </row>
    <row r="23" spans="1:13" s="263" customFormat="1" ht="18" customHeight="1" collapsed="1">
      <c r="A23" s="279" t="s">
        <v>510</v>
      </c>
      <c r="B23" s="384">
        <v>6035</v>
      </c>
      <c r="C23" s="384" t="s">
        <v>320</v>
      </c>
      <c r="D23" s="384" t="s">
        <v>320</v>
      </c>
      <c r="E23" s="384">
        <v>3530</v>
      </c>
      <c r="F23" s="384">
        <v>5016</v>
      </c>
      <c r="G23" s="384">
        <v>149</v>
      </c>
      <c r="H23" s="384">
        <v>870</v>
      </c>
      <c r="I23" s="384">
        <v>2925</v>
      </c>
      <c r="J23" s="384">
        <v>3110</v>
      </c>
    </row>
    <row r="24" spans="1:13" s="263" customFormat="1" ht="12" customHeight="1">
      <c r="A24" s="490" t="s">
        <v>653</v>
      </c>
      <c r="B24" s="384">
        <v>6010</v>
      </c>
      <c r="C24" s="385">
        <v>4</v>
      </c>
      <c r="D24" s="384">
        <v>2363</v>
      </c>
      <c r="E24" s="384">
        <v>3643</v>
      </c>
      <c r="F24" s="384">
        <v>4931</v>
      </c>
      <c r="G24" s="384">
        <v>162</v>
      </c>
      <c r="H24" s="384">
        <v>916</v>
      </c>
      <c r="I24" s="384">
        <v>2867</v>
      </c>
      <c r="J24" s="384">
        <v>3143</v>
      </c>
      <c r="K24" s="275"/>
      <c r="L24" s="275"/>
      <c r="M24" s="275"/>
    </row>
    <row r="25" spans="1:13" s="263" customFormat="1" ht="12" customHeight="1">
      <c r="A25" s="490" t="s">
        <v>725</v>
      </c>
      <c r="B25" s="384">
        <v>6001</v>
      </c>
      <c r="C25" s="385">
        <v>5</v>
      </c>
      <c r="D25" s="384">
        <v>2293</v>
      </c>
      <c r="E25" s="384">
        <v>3703</v>
      </c>
      <c r="F25" s="384">
        <v>4882</v>
      </c>
      <c r="G25" s="384">
        <v>153</v>
      </c>
      <c r="H25" s="384">
        <v>966</v>
      </c>
      <c r="I25" s="384">
        <v>2864</v>
      </c>
      <c r="J25" s="384">
        <v>3137</v>
      </c>
      <c r="K25" s="275"/>
      <c r="L25" s="275"/>
      <c r="M25" s="275"/>
    </row>
    <row r="26" spans="1:13" s="263" customFormat="1" ht="18" customHeight="1">
      <c r="A26" s="670" t="s">
        <v>797</v>
      </c>
      <c r="B26" s="670"/>
      <c r="C26" s="670"/>
      <c r="D26" s="670"/>
      <c r="E26" s="670"/>
      <c r="F26" s="670"/>
      <c r="G26" s="670"/>
      <c r="H26" s="670"/>
      <c r="I26" s="670"/>
      <c r="J26" s="670"/>
      <c r="K26" s="275"/>
      <c r="L26" s="275"/>
      <c r="M26" s="275"/>
    </row>
    <row r="27" spans="1:13" ht="13.9" customHeight="1">
      <c r="A27" s="156"/>
      <c r="B27" s="272"/>
      <c r="C27" s="272"/>
      <c r="D27" s="272"/>
      <c r="E27" s="272"/>
      <c r="F27" s="156"/>
      <c r="G27" s="156"/>
      <c r="H27" s="156"/>
      <c r="I27" s="156"/>
      <c r="J27" s="156"/>
      <c r="K27" s="276"/>
      <c r="L27" s="276"/>
      <c r="M27" s="276"/>
    </row>
    <row r="28" spans="1:13" ht="13.9" customHeight="1">
      <c r="A28" s="156"/>
      <c r="B28" s="272"/>
      <c r="C28" s="272"/>
      <c r="D28" s="272"/>
      <c r="E28" s="272"/>
      <c r="F28" s="156"/>
      <c r="G28" s="156"/>
      <c r="H28" s="156"/>
      <c r="I28" s="156"/>
      <c r="J28" s="156"/>
      <c r="K28" s="276"/>
      <c r="L28" s="276"/>
      <c r="M28" s="276"/>
    </row>
    <row r="29" spans="1:13" ht="13.9" customHeight="1">
      <c r="A29" s="156"/>
      <c r="B29" s="272"/>
      <c r="C29" s="272"/>
      <c r="D29" s="272"/>
      <c r="E29" s="272"/>
      <c r="F29" s="156"/>
      <c r="G29" s="156"/>
      <c r="H29" s="156"/>
      <c r="I29" s="156"/>
      <c r="J29" s="156"/>
      <c r="K29" s="276"/>
      <c r="L29" s="276"/>
      <c r="M29" s="276"/>
    </row>
    <row r="30" spans="1:13" ht="13.9" customHeight="1">
      <c r="A30" s="156"/>
      <c r="B30" s="272"/>
      <c r="C30" s="272"/>
      <c r="D30" s="272"/>
      <c r="E30" s="272"/>
      <c r="F30" s="156"/>
      <c r="G30" s="156"/>
      <c r="H30" s="156"/>
      <c r="I30" s="156"/>
      <c r="J30" s="156"/>
      <c r="K30" s="276"/>
      <c r="L30" s="276"/>
      <c r="M30" s="276"/>
    </row>
    <row r="31" spans="1:13" ht="13.9" customHeight="1">
      <c r="F31" s="145"/>
      <c r="K31" s="276"/>
      <c r="L31" s="276"/>
      <c r="M31" s="276"/>
    </row>
    <row r="32" spans="1:13" ht="13.9" customHeight="1">
      <c r="F32" s="145"/>
      <c r="K32" s="276"/>
      <c r="L32" s="276"/>
      <c r="M32" s="276"/>
    </row>
    <row r="33" spans="4:13" ht="13.9" customHeight="1">
      <c r="F33" s="145"/>
      <c r="K33" s="276"/>
      <c r="L33" s="276"/>
      <c r="M33" s="276"/>
    </row>
    <row r="34" spans="4:13" ht="13.9" customHeight="1">
      <c r="D34" s="277"/>
      <c r="F34" s="145"/>
      <c r="K34" s="276"/>
      <c r="L34" s="276"/>
      <c r="M34" s="276"/>
    </row>
    <row r="35" spans="4:13" ht="13.9" customHeight="1">
      <c r="F35" s="145"/>
      <c r="K35" s="276"/>
      <c r="L35" s="276"/>
      <c r="M35" s="276"/>
    </row>
    <row r="36" spans="4:13" ht="13.9" customHeight="1">
      <c r="F36" s="145"/>
      <c r="K36" s="276"/>
      <c r="L36" s="276"/>
      <c r="M36" s="276"/>
    </row>
    <row r="37" spans="4:13" ht="13.9" customHeight="1">
      <c r="F37" s="145"/>
      <c r="K37" s="276"/>
      <c r="L37" s="276"/>
      <c r="M37" s="276"/>
    </row>
    <row r="38" spans="4:13" ht="13.9" customHeight="1">
      <c r="F38" s="145"/>
      <c r="K38" s="276"/>
      <c r="L38" s="276"/>
      <c r="M38" s="276"/>
    </row>
    <row r="39" spans="4:13" ht="13.9" customHeight="1">
      <c r="F39" s="145"/>
      <c r="K39" s="276"/>
      <c r="L39" s="276"/>
      <c r="M39" s="276"/>
    </row>
    <row r="40" spans="4:13" ht="13.9" customHeight="1">
      <c r="F40" s="145"/>
      <c r="K40" s="276"/>
      <c r="L40" s="276"/>
      <c r="M40" s="276"/>
    </row>
    <row r="41" spans="4:13" ht="13.9" customHeight="1">
      <c r="F41" s="145"/>
      <c r="K41" s="276"/>
      <c r="L41" s="276"/>
      <c r="M41" s="276"/>
    </row>
    <row r="42" spans="4:13" ht="13.9" customHeight="1">
      <c r="F42" s="145"/>
      <c r="K42" s="276"/>
      <c r="L42" s="276"/>
      <c r="M42" s="276"/>
    </row>
    <row r="43" spans="4:13" ht="13.9" customHeight="1">
      <c r="F43" s="145"/>
      <c r="K43" s="276"/>
      <c r="L43" s="276"/>
      <c r="M43" s="276"/>
    </row>
    <row r="44" spans="4:13" ht="13.9" customHeight="1">
      <c r="F44" s="145"/>
      <c r="K44" s="276"/>
      <c r="L44" s="276"/>
      <c r="M44" s="276"/>
    </row>
    <row r="45" spans="4:13" ht="13.9" customHeight="1">
      <c r="F45" s="145"/>
      <c r="K45" s="276"/>
      <c r="L45" s="276"/>
      <c r="M45" s="276"/>
    </row>
    <row r="46" spans="4:13" ht="13.9" customHeight="1">
      <c r="F46" s="145"/>
      <c r="K46" s="276"/>
      <c r="L46" s="276"/>
      <c r="M46" s="276"/>
    </row>
    <row r="47" spans="4:13" ht="13.9" customHeight="1">
      <c r="F47" s="145"/>
      <c r="K47" s="276"/>
      <c r="L47" s="276"/>
      <c r="M47" s="276"/>
    </row>
    <row r="48" spans="4:13" ht="13.9" customHeight="1">
      <c r="F48" s="145"/>
      <c r="K48" s="276"/>
      <c r="L48" s="276"/>
      <c r="M48" s="276"/>
    </row>
    <row r="49" spans="6:13" ht="13.9" customHeight="1">
      <c r="F49" s="145"/>
      <c r="K49" s="276"/>
      <c r="L49" s="276"/>
      <c r="M49" s="276"/>
    </row>
    <row r="50" spans="6:13" ht="13.9" customHeight="1">
      <c r="F50" s="145"/>
      <c r="K50" s="276"/>
      <c r="L50" s="276"/>
      <c r="M50" s="276"/>
    </row>
    <row r="51" spans="6:13" ht="13.9" customHeight="1">
      <c r="F51" s="145"/>
      <c r="K51" s="276"/>
      <c r="L51" s="276"/>
      <c r="M51" s="276"/>
    </row>
    <row r="52" spans="6:13" ht="13.9" customHeight="1">
      <c r="F52" s="145"/>
      <c r="K52" s="276"/>
      <c r="L52" s="276"/>
      <c r="M52" s="276"/>
    </row>
    <row r="53" spans="6:13" ht="13.9" customHeight="1">
      <c r="F53" s="145"/>
      <c r="K53" s="276"/>
      <c r="L53" s="276"/>
      <c r="M53" s="276"/>
    </row>
    <row r="54" spans="6:13" ht="13.9" customHeight="1">
      <c r="F54" s="145"/>
      <c r="K54" s="276"/>
      <c r="L54" s="276"/>
      <c r="M54" s="276"/>
    </row>
    <row r="55" spans="6:13" ht="13.9" customHeight="1">
      <c r="F55" s="145"/>
      <c r="K55" s="276"/>
      <c r="L55" s="276"/>
      <c r="M55" s="276"/>
    </row>
    <row r="56" spans="6:13" ht="13.9" customHeight="1">
      <c r="F56" s="145"/>
      <c r="K56" s="276"/>
      <c r="L56" s="276"/>
      <c r="M56" s="276"/>
    </row>
    <row r="57" spans="6:13" ht="13.9" customHeight="1">
      <c r="F57" s="145"/>
      <c r="K57" s="276"/>
      <c r="L57" s="276"/>
      <c r="M57" s="276"/>
    </row>
    <row r="58" spans="6:13" ht="13.9" customHeight="1">
      <c r="F58" s="145"/>
      <c r="K58" s="276"/>
      <c r="L58" s="276"/>
      <c r="M58" s="276"/>
    </row>
    <row r="59" spans="6:13" ht="13.9" customHeight="1">
      <c r="F59" s="145"/>
      <c r="K59" s="276"/>
      <c r="L59" s="276"/>
      <c r="M59" s="276"/>
    </row>
    <row r="60" spans="6:13" ht="13.9" customHeight="1">
      <c r="F60" s="145"/>
      <c r="K60" s="276"/>
      <c r="L60" s="276"/>
      <c r="M60" s="276"/>
    </row>
  </sheetData>
  <mergeCells count="7">
    <mergeCell ref="A26:J26"/>
    <mergeCell ref="A3:A5"/>
    <mergeCell ref="B3:B5"/>
    <mergeCell ref="C3:J3"/>
    <mergeCell ref="C4:E4"/>
    <mergeCell ref="F4:H4"/>
    <mergeCell ref="I4:J4"/>
  </mergeCells>
  <pageMargins left="0.78740157480314965" right="0.78740157480314965" top="0.74803149606299213" bottom="0.51181102362204722" header="0" footer="0"/>
  <pageSetup paperSize="9" orientation="portrait" r:id="rId1"/>
  <headerFooter differentOddEven="1" scaleWithDoc="0">
    <oddHeader>&amp;L&amp;"Open Sans,Standard"&amp;8
&amp;G&amp;R&amp;"Open Sans,Standard"&amp;8
&amp;G</oddHeader>
    <oddFooter xml:space="preserve">&amp;L&amp;"Open Sans,Standard"&amp;8Statistisches Jahrbuch 2023 - 2025
&amp;R&amp;"Open Sans,Standard"&amp;8&amp;P+208
</oddFooter>
    <evenHeader>&amp;L&amp;"Open Sans,Standard"&amp;8
&amp;G&amp;R&amp;"Open Sans,Standard"&amp;8
&amp;G</evenHeader>
    <evenFooter xml:space="preserve">&amp;L&amp;"Open Sans,Standard"&amp;8&amp;P+208
&amp;R&amp;"Open Sans,Standard"&amp;8Statistisches Jahrbuch 2023 - 2025
</evenFoot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19">
    <tabColor rgb="FF92D050"/>
  </sheetPr>
  <dimension ref="A1:M65511"/>
  <sheetViews>
    <sheetView showGridLines="0" view="pageLayout" zoomScaleNormal="100" zoomScaleSheetLayoutView="130" workbookViewId="0">
      <selection activeCell="I25" sqref="I25"/>
    </sheetView>
  </sheetViews>
  <sheetFormatPr baseColWidth="10" defaultColWidth="9.28515625" defaultRowHeight="15" outlineLevelCol="1"/>
  <cols>
    <col min="1" max="1" width="15.140625" style="145" customWidth="1"/>
    <col min="2" max="2" width="7" style="262" customWidth="1"/>
    <col min="3" max="4" width="8.85546875" style="262" customWidth="1"/>
    <col min="5" max="5" width="8.85546875" style="263" customWidth="1"/>
    <col min="6" max="9" width="8.85546875" style="145" customWidth="1"/>
    <col min="10" max="12" width="0" style="156" hidden="1" customWidth="1" outlineLevel="1"/>
    <col min="13" max="13" width="9.28515625" style="145" collapsed="1"/>
    <col min="14" max="255" width="9.28515625" style="145"/>
    <col min="256" max="256" width="14.5703125" style="145" customWidth="1"/>
    <col min="257" max="257" width="8.7109375" style="145" customWidth="1"/>
    <col min="258" max="265" width="8" style="145" customWidth="1"/>
    <col min="266" max="511" width="9.28515625" style="145"/>
    <col min="512" max="512" width="14.5703125" style="145" customWidth="1"/>
    <col min="513" max="513" width="8.7109375" style="145" customWidth="1"/>
    <col min="514" max="521" width="8" style="145" customWidth="1"/>
    <col min="522" max="767" width="9.28515625" style="145"/>
    <col min="768" max="768" width="14.5703125" style="145" customWidth="1"/>
    <col min="769" max="769" width="8.7109375" style="145" customWidth="1"/>
    <col min="770" max="777" width="8" style="145" customWidth="1"/>
    <col min="778" max="1023" width="9.28515625" style="145"/>
    <col min="1024" max="1024" width="14.5703125" style="145" customWidth="1"/>
    <col min="1025" max="1025" width="8.7109375" style="145" customWidth="1"/>
    <col min="1026" max="1033" width="8" style="145" customWidth="1"/>
    <col min="1034" max="1279" width="9.28515625" style="145"/>
    <col min="1280" max="1280" width="14.5703125" style="145" customWidth="1"/>
    <col min="1281" max="1281" width="8.7109375" style="145" customWidth="1"/>
    <col min="1282" max="1289" width="8" style="145" customWidth="1"/>
    <col min="1290" max="1535" width="9.28515625" style="145"/>
    <col min="1536" max="1536" width="14.5703125" style="145" customWidth="1"/>
    <col min="1537" max="1537" width="8.7109375" style="145" customWidth="1"/>
    <col min="1538" max="1545" width="8" style="145" customWidth="1"/>
    <col min="1546" max="1791" width="9.28515625" style="145"/>
    <col min="1792" max="1792" width="14.5703125" style="145" customWidth="1"/>
    <col min="1793" max="1793" width="8.7109375" style="145" customWidth="1"/>
    <col min="1794" max="1801" width="8" style="145" customWidth="1"/>
    <col min="1802" max="2047" width="9.28515625" style="145"/>
    <col min="2048" max="2048" width="14.5703125" style="145" customWidth="1"/>
    <col min="2049" max="2049" width="8.7109375" style="145" customWidth="1"/>
    <col min="2050" max="2057" width="8" style="145" customWidth="1"/>
    <col min="2058" max="2303" width="9.28515625" style="145"/>
    <col min="2304" max="2304" width="14.5703125" style="145" customWidth="1"/>
    <col min="2305" max="2305" width="8.7109375" style="145" customWidth="1"/>
    <col min="2306" max="2313" width="8" style="145" customWidth="1"/>
    <col min="2314" max="2559" width="9.28515625" style="145"/>
    <col min="2560" max="2560" width="14.5703125" style="145" customWidth="1"/>
    <col min="2561" max="2561" width="8.7109375" style="145" customWidth="1"/>
    <col min="2562" max="2569" width="8" style="145" customWidth="1"/>
    <col min="2570" max="2815" width="9.28515625" style="145"/>
    <col min="2816" max="2816" width="14.5703125" style="145" customWidth="1"/>
    <col min="2817" max="2817" width="8.7109375" style="145" customWidth="1"/>
    <col min="2818" max="2825" width="8" style="145" customWidth="1"/>
    <col min="2826" max="3071" width="9.28515625" style="145"/>
    <col min="3072" max="3072" width="14.5703125" style="145" customWidth="1"/>
    <col min="3073" max="3073" width="8.7109375" style="145" customWidth="1"/>
    <col min="3074" max="3081" width="8" style="145" customWidth="1"/>
    <col min="3082" max="3327" width="9.28515625" style="145"/>
    <col min="3328" max="3328" width="14.5703125" style="145" customWidth="1"/>
    <col min="3329" max="3329" width="8.7109375" style="145" customWidth="1"/>
    <col min="3330" max="3337" width="8" style="145" customWidth="1"/>
    <col min="3338" max="3583" width="9.28515625" style="145"/>
    <col min="3584" max="3584" width="14.5703125" style="145" customWidth="1"/>
    <col min="3585" max="3585" width="8.7109375" style="145" customWidth="1"/>
    <col min="3586" max="3593" width="8" style="145" customWidth="1"/>
    <col min="3594" max="3839" width="9.28515625" style="145"/>
    <col min="3840" max="3840" width="14.5703125" style="145" customWidth="1"/>
    <col min="3841" max="3841" width="8.7109375" style="145" customWidth="1"/>
    <col min="3842" max="3849" width="8" style="145" customWidth="1"/>
    <col min="3850" max="4095" width="9.28515625" style="145"/>
    <col min="4096" max="4096" width="14.5703125" style="145" customWidth="1"/>
    <col min="4097" max="4097" width="8.7109375" style="145" customWidth="1"/>
    <col min="4098" max="4105" width="8" style="145" customWidth="1"/>
    <col min="4106" max="4351" width="9.28515625" style="145"/>
    <col min="4352" max="4352" width="14.5703125" style="145" customWidth="1"/>
    <col min="4353" max="4353" width="8.7109375" style="145" customWidth="1"/>
    <col min="4354" max="4361" width="8" style="145" customWidth="1"/>
    <col min="4362" max="4607" width="9.28515625" style="145"/>
    <col min="4608" max="4608" width="14.5703125" style="145" customWidth="1"/>
    <col min="4609" max="4609" width="8.7109375" style="145" customWidth="1"/>
    <col min="4610" max="4617" width="8" style="145" customWidth="1"/>
    <col min="4618" max="4863" width="9.28515625" style="145"/>
    <col min="4864" max="4864" width="14.5703125" style="145" customWidth="1"/>
    <col min="4865" max="4865" width="8.7109375" style="145" customWidth="1"/>
    <col min="4866" max="4873" width="8" style="145" customWidth="1"/>
    <col min="4874" max="5119" width="9.28515625" style="145"/>
    <col min="5120" max="5120" width="14.5703125" style="145" customWidth="1"/>
    <col min="5121" max="5121" width="8.7109375" style="145" customWidth="1"/>
    <col min="5122" max="5129" width="8" style="145" customWidth="1"/>
    <col min="5130" max="5375" width="9.28515625" style="145"/>
    <col min="5376" max="5376" width="14.5703125" style="145" customWidth="1"/>
    <col min="5377" max="5377" width="8.7109375" style="145" customWidth="1"/>
    <col min="5378" max="5385" width="8" style="145" customWidth="1"/>
    <col min="5386" max="5631" width="9.28515625" style="145"/>
    <col min="5632" max="5632" width="14.5703125" style="145" customWidth="1"/>
    <col min="5633" max="5633" width="8.7109375" style="145" customWidth="1"/>
    <col min="5634" max="5641" width="8" style="145" customWidth="1"/>
    <col min="5642" max="5887" width="9.28515625" style="145"/>
    <col min="5888" max="5888" width="14.5703125" style="145" customWidth="1"/>
    <col min="5889" max="5889" width="8.7109375" style="145" customWidth="1"/>
    <col min="5890" max="5897" width="8" style="145" customWidth="1"/>
    <col min="5898" max="6143" width="9.28515625" style="145"/>
    <col min="6144" max="6144" width="14.5703125" style="145" customWidth="1"/>
    <col min="6145" max="6145" width="8.7109375" style="145" customWidth="1"/>
    <col min="6146" max="6153" width="8" style="145" customWidth="1"/>
    <col min="6154" max="6399" width="9.28515625" style="145"/>
    <col min="6400" max="6400" width="14.5703125" style="145" customWidth="1"/>
    <col min="6401" max="6401" width="8.7109375" style="145" customWidth="1"/>
    <col min="6402" max="6409" width="8" style="145" customWidth="1"/>
    <col min="6410" max="6655" width="9.28515625" style="145"/>
    <col min="6656" max="6656" width="14.5703125" style="145" customWidth="1"/>
    <col min="6657" max="6657" width="8.7109375" style="145" customWidth="1"/>
    <col min="6658" max="6665" width="8" style="145" customWidth="1"/>
    <col min="6666" max="6911" width="9.28515625" style="145"/>
    <col min="6912" max="6912" width="14.5703125" style="145" customWidth="1"/>
    <col min="6913" max="6913" width="8.7109375" style="145" customWidth="1"/>
    <col min="6914" max="6921" width="8" style="145" customWidth="1"/>
    <col min="6922" max="7167" width="9.28515625" style="145"/>
    <col min="7168" max="7168" width="14.5703125" style="145" customWidth="1"/>
    <col min="7169" max="7169" width="8.7109375" style="145" customWidth="1"/>
    <col min="7170" max="7177" width="8" style="145" customWidth="1"/>
    <col min="7178" max="7423" width="9.28515625" style="145"/>
    <col min="7424" max="7424" width="14.5703125" style="145" customWidth="1"/>
    <col min="7425" max="7425" width="8.7109375" style="145" customWidth="1"/>
    <col min="7426" max="7433" width="8" style="145" customWidth="1"/>
    <col min="7434" max="7679" width="9.28515625" style="145"/>
    <col min="7680" max="7680" width="14.5703125" style="145" customWidth="1"/>
    <col min="7681" max="7681" width="8.7109375" style="145" customWidth="1"/>
    <col min="7682" max="7689" width="8" style="145" customWidth="1"/>
    <col min="7690" max="7935" width="9.28515625" style="145"/>
    <col min="7936" max="7936" width="14.5703125" style="145" customWidth="1"/>
    <col min="7937" max="7937" width="8.7109375" style="145" customWidth="1"/>
    <col min="7938" max="7945" width="8" style="145" customWidth="1"/>
    <col min="7946" max="8191" width="9.28515625" style="145"/>
    <col min="8192" max="8192" width="14.5703125" style="145" customWidth="1"/>
    <col min="8193" max="8193" width="8.7109375" style="145" customWidth="1"/>
    <col min="8194" max="8201" width="8" style="145" customWidth="1"/>
    <col min="8202" max="8447" width="9.28515625" style="145"/>
    <col min="8448" max="8448" width="14.5703125" style="145" customWidth="1"/>
    <col min="8449" max="8449" width="8.7109375" style="145" customWidth="1"/>
    <col min="8450" max="8457" width="8" style="145" customWidth="1"/>
    <col min="8458" max="8703" width="9.28515625" style="145"/>
    <col min="8704" max="8704" width="14.5703125" style="145" customWidth="1"/>
    <col min="8705" max="8705" width="8.7109375" style="145" customWidth="1"/>
    <col min="8706" max="8713" width="8" style="145" customWidth="1"/>
    <col min="8714" max="8959" width="9.28515625" style="145"/>
    <col min="8960" max="8960" width="14.5703125" style="145" customWidth="1"/>
    <col min="8961" max="8961" width="8.7109375" style="145" customWidth="1"/>
    <col min="8962" max="8969" width="8" style="145" customWidth="1"/>
    <col min="8970" max="9215" width="9.28515625" style="145"/>
    <col min="9216" max="9216" width="14.5703125" style="145" customWidth="1"/>
    <col min="9217" max="9217" width="8.7109375" style="145" customWidth="1"/>
    <col min="9218" max="9225" width="8" style="145" customWidth="1"/>
    <col min="9226" max="9471" width="9.28515625" style="145"/>
    <col min="9472" max="9472" width="14.5703125" style="145" customWidth="1"/>
    <col min="9473" max="9473" width="8.7109375" style="145" customWidth="1"/>
    <col min="9474" max="9481" width="8" style="145" customWidth="1"/>
    <col min="9482" max="9727" width="9.28515625" style="145"/>
    <col min="9728" max="9728" width="14.5703125" style="145" customWidth="1"/>
    <col min="9729" max="9729" width="8.7109375" style="145" customWidth="1"/>
    <col min="9730" max="9737" width="8" style="145" customWidth="1"/>
    <col min="9738" max="9983" width="9.28515625" style="145"/>
    <col min="9984" max="9984" width="14.5703125" style="145" customWidth="1"/>
    <col min="9985" max="9985" width="8.7109375" style="145" customWidth="1"/>
    <col min="9986" max="9993" width="8" style="145" customWidth="1"/>
    <col min="9994" max="10239" width="9.28515625" style="145"/>
    <col min="10240" max="10240" width="14.5703125" style="145" customWidth="1"/>
    <col min="10241" max="10241" width="8.7109375" style="145" customWidth="1"/>
    <col min="10242" max="10249" width="8" style="145" customWidth="1"/>
    <col min="10250" max="10495" width="9.28515625" style="145"/>
    <col min="10496" max="10496" width="14.5703125" style="145" customWidth="1"/>
    <col min="10497" max="10497" width="8.7109375" style="145" customWidth="1"/>
    <col min="10498" max="10505" width="8" style="145" customWidth="1"/>
    <col min="10506" max="10751" width="9.28515625" style="145"/>
    <col min="10752" max="10752" width="14.5703125" style="145" customWidth="1"/>
    <col min="10753" max="10753" width="8.7109375" style="145" customWidth="1"/>
    <col min="10754" max="10761" width="8" style="145" customWidth="1"/>
    <col min="10762" max="11007" width="9.28515625" style="145"/>
    <col min="11008" max="11008" width="14.5703125" style="145" customWidth="1"/>
    <col min="11009" max="11009" width="8.7109375" style="145" customWidth="1"/>
    <col min="11010" max="11017" width="8" style="145" customWidth="1"/>
    <col min="11018" max="11263" width="9.28515625" style="145"/>
    <col min="11264" max="11264" width="14.5703125" style="145" customWidth="1"/>
    <col min="11265" max="11265" width="8.7109375" style="145" customWidth="1"/>
    <col min="11266" max="11273" width="8" style="145" customWidth="1"/>
    <col min="11274" max="11519" width="9.28515625" style="145"/>
    <col min="11520" max="11520" width="14.5703125" style="145" customWidth="1"/>
    <col min="11521" max="11521" width="8.7109375" style="145" customWidth="1"/>
    <col min="11522" max="11529" width="8" style="145" customWidth="1"/>
    <col min="11530" max="11775" width="9.28515625" style="145"/>
    <col min="11776" max="11776" width="14.5703125" style="145" customWidth="1"/>
    <col min="11777" max="11777" width="8.7109375" style="145" customWidth="1"/>
    <col min="11778" max="11785" width="8" style="145" customWidth="1"/>
    <col min="11786" max="12031" width="9.28515625" style="145"/>
    <col min="12032" max="12032" width="14.5703125" style="145" customWidth="1"/>
    <col min="12033" max="12033" width="8.7109375" style="145" customWidth="1"/>
    <col min="12034" max="12041" width="8" style="145" customWidth="1"/>
    <col min="12042" max="12287" width="9.28515625" style="145"/>
    <col min="12288" max="12288" width="14.5703125" style="145" customWidth="1"/>
    <col min="12289" max="12289" width="8.7109375" style="145" customWidth="1"/>
    <col min="12290" max="12297" width="8" style="145" customWidth="1"/>
    <col min="12298" max="12543" width="9.28515625" style="145"/>
    <col min="12544" max="12544" width="14.5703125" style="145" customWidth="1"/>
    <col min="12545" max="12545" width="8.7109375" style="145" customWidth="1"/>
    <col min="12546" max="12553" width="8" style="145" customWidth="1"/>
    <col min="12554" max="12799" width="9.28515625" style="145"/>
    <col min="12800" max="12800" width="14.5703125" style="145" customWidth="1"/>
    <col min="12801" max="12801" width="8.7109375" style="145" customWidth="1"/>
    <col min="12802" max="12809" width="8" style="145" customWidth="1"/>
    <col min="12810" max="13055" width="9.28515625" style="145"/>
    <col min="13056" max="13056" width="14.5703125" style="145" customWidth="1"/>
    <col min="13057" max="13057" width="8.7109375" style="145" customWidth="1"/>
    <col min="13058" max="13065" width="8" style="145" customWidth="1"/>
    <col min="13066" max="13311" width="9.28515625" style="145"/>
    <col min="13312" max="13312" width="14.5703125" style="145" customWidth="1"/>
    <col min="13313" max="13313" width="8.7109375" style="145" customWidth="1"/>
    <col min="13314" max="13321" width="8" style="145" customWidth="1"/>
    <col min="13322" max="13567" width="9.28515625" style="145"/>
    <col min="13568" max="13568" width="14.5703125" style="145" customWidth="1"/>
    <col min="13569" max="13569" width="8.7109375" style="145" customWidth="1"/>
    <col min="13570" max="13577" width="8" style="145" customWidth="1"/>
    <col min="13578" max="13823" width="9.28515625" style="145"/>
    <col min="13824" max="13824" width="14.5703125" style="145" customWidth="1"/>
    <col min="13825" max="13825" width="8.7109375" style="145" customWidth="1"/>
    <col min="13826" max="13833" width="8" style="145" customWidth="1"/>
    <col min="13834" max="14079" width="9.28515625" style="145"/>
    <col min="14080" max="14080" width="14.5703125" style="145" customWidth="1"/>
    <col min="14081" max="14081" width="8.7109375" style="145" customWidth="1"/>
    <col min="14082" max="14089" width="8" style="145" customWidth="1"/>
    <col min="14090" max="14335" width="9.28515625" style="145"/>
    <col min="14336" max="14336" width="14.5703125" style="145" customWidth="1"/>
    <col min="14337" max="14337" width="8.7109375" style="145" customWidth="1"/>
    <col min="14338" max="14345" width="8" style="145" customWidth="1"/>
    <col min="14346" max="14591" width="9.28515625" style="145"/>
    <col min="14592" max="14592" width="14.5703125" style="145" customWidth="1"/>
    <col min="14593" max="14593" width="8.7109375" style="145" customWidth="1"/>
    <col min="14594" max="14601" width="8" style="145" customWidth="1"/>
    <col min="14602" max="14847" width="9.28515625" style="145"/>
    <col min="14848" max="14848" width="14.5703125" style="145" customWidth="1"/>
    <col min="14849" max="14849" width="8.7109375" style="145" customWidth="1"/>
    <col min="14850" max="14857" width="8" style="145" customWidth="1"/>
    <col min="14858" max="15103" width="9.28515625" style="145"/>
    <col min="15104" max="15104" width="14.5703125" style="145" customWidth="1"/>
    <col min="15105" max="15105" width="8.7109375" style="145" customWidth="1"/>
    <col min="15106" max="15113" width="8" style="145" customWidth="1"/>
    <col min="15114" max="15359" width="9.28515625" style="145"/>
    <col min="15360" max="15360" width="14.5703125" style="145" customWidth="1"/>
    <col min="15361" max="15361" width="8.7109375" style="145" customWidth="1"/>
    <col min="15362" max="15369" width="8" style="145" customWidth="1"/>
    <col min="15370" max="15615" width="9.28515625" style="145"/>
    <col min="15616" max="15616" width="14.5703125" style="145" customWidth="1"/>
    <col min="15617" max="15617" width="8.7109375" style="145" customWidth="1"/>
    <col min="15618" max="15625" width="8" style="145" customWidth="1"/>
    <col min="15626" max="15871" width="9.28515625" style="145"/>
    <col min="15872" max="15872" width="14.5703125" style="145" customWidth="1"/>
    <col min="15873" max="15873" width="8.7109375" style="145" customWidth="1"/>
    <col min="15874" max="15881" width="8" style="145" customWidth="1"/>
    <col min="15882" max="16127" width="9.28515625" style="145"/>
    <col min="16128" max="16128" width="14.5703125" style="145" customWidth="1"/>
    <col min="16129" max="16129" width="8.7109375" style="145" customWidth="1"/>
    <col min="16130" max="16137" width="8" style="145" customWidth="1"/>
    <col min="16138" max="16384" width="9.28515625" style="145"/>
  </cols>
  <sheetData>
    <row r="1" spans="1:13" s="59" customFormat="1" ht="21" customHeight="1">
      <c r="A1" s="58" t="str">
        <f>CONCATENATE(Inhalt_K7!B51,"   ",Inhalt_K7!C51)</f>
        <v>725   Grundsicherung im Alter u. bei Erwerbsminderung 2024 n. Stadtteilen (außerh. v. Einr.)</v>
      </c>
      <c r="J1" s="449"/>
      <c r="K1" s="449"/>
      <c r="L1" s="449"/>
    </row>
    <row r="2" spans="1:13" ht="6" customHeight="1">
      <c r="E2" s="145"/>
    </row>
    <row r="3" spans="1:13" ht="18" customHeight="1">
      <c r="A3" s="611" t="s">
        <v>470</v>
      </c>
      <c r="B3" s="669" t="s">
        <v>423</v>
      </c>
      <c r="C3" s="637" t="s">
        <v>39</v>
      </c>
      <c r="D3" s="637"/>
      <c r="E3" s="637"/>
      <c r="F3" s="637"/>
      <c r="G3" s="637"/>
      <c r="H3" s="637"/>
      <c r="I3" s="637"/>
    </row>
    <row r="4" spans="1:13" ht="18" customHeight="1">
      <c r="A4" s="672"/>
      <c r="B4" s="640"/>
      <c r="C4" s="644" t="s">
        <v>341</v>
      </c>
      <c r="D4" s="643"/>
      <c r="E4" s="642" t="s">
        <v>342</v>
      </c>
      <c r="F4" s="644"/>
      <c r="G4" s="643"/>
      <c r="H4" s="666" t="s">
        <v>343</v>
      </c>
      <c r="I4" s="671"/>
    </row>
    <row r="5" spans="1:13" ht="37.15" customHeight="1">
      <c r="A5" s="612"/>
      <c r="B5" s="641"/>
      <c r="C5" s="317" t="s">
        <v>344</v>
      </c>
      <c r="D5" s="316" t="s">
        <v>277</v>
      </c>
      <c r="E5" s="317" t="s">
        <v>345</v>
      </c>
      <c r="F5" s="317" t="s">
        <v>346</v>
      </c>
      <c r="G5" s="317" t="s">
        <v>358</v>
      </c>
      <c r="H5" s="317" t="s">
        <v>469</v>
      </c>
      <c r="I5" s="315" t="s">
        <v>270</v>
      </c>
      <c r="J5" s="156" t="s">
        <v>651</v>
      </c>
    </row>
    <row r="6" spans="1:13" s="263" customFormat="1" ht="17.25" customHeight="1">
      <c r="A6" s="265" t="s">
        <v>51</v>
      </c>
      <c r="B6" s="266">
        <v>450</v>
      </c>
      <c r="C6" s="266">
        <v>178</v>
      </c>
      <c r="D6" s="266">
        <v>272</v>
      </c>
      <c r="E6" s="266">
        <v>354</v>
      </c>
      <c r="F6" s="266">
        <v>6</v>
      </c>
      <c r="G6" s="266">
        <v>90</v>
      </c>
      <c r="H6" s="266">
        <v>246</v>
      </c>
      <c r="I6" s="266">
        <v>204</v>
      </c>
      <c r="J6" s="486">
        <v>11100</v>
      </c>
      <c r="K6" s="492">
        <v>4.9369369369369371</v>
      </c>
      <c r="L6" s="153" t="s">
        <v>53</v>
      </c>
      <c r="M6" s="491"/>
    </row>
    <row r="7" spans="1:13" s="263" customFormat="1" ht="12.75" customHeight="1">
      <c r="A7" s="267" t="s">
        <v>52</v>
      </c>
      <c r="B7" s="266">
        <v>680</v>
      </c>
      <c r="C7" s="266">
        <v>302</v>
      </c>
      <c r="D7" s="266">
        <v>377</v>
      </c>
      <c r="E7" s="266">
        <v>587</v>
      </c>
      <c r="F7" s="266">
        <v>16</v>
      </c>
      <c r="G7" s="266">
        <v>77</v>
      </c>
      <c r="H7" s="266">
        <v>308</v>
      </c>
      <c r="I7" s="266">
        <v>372</v>
      </c>
      <c r="J7" s="486">
        <v>15800</v>
      </c>
      <c r="K7" s="492">
        <v>3.5886075949367089</v>
      </c>
      <c r="L7" s="153" t="s">
        <v>55</v>
      </c>
      <c r="M7" s="491"/>
    </row>
    <row r="8" spans="1:13" s="263" customFormat="1" ht="12.75" customHeight="1">
      <c r="A8" s="267" t="s">
        <v>53</v>
      </c>
      <c r="B8" s="266">
        <v>548</v>
      </c>
      <c r="C8" s="266">
        <v>183</v>
      </c>
      <c r="D8" s="266">
        <v>365</v>
      </c>
      <c r="E8" s="266">
        <v>417</v>
      </c>
      <c r="F8" s="266">
        <v>10</v>
      </c>
      <c r="G8" s="266">
        <v>121</v>
      </c>
      <c r="H8" s="266">
        <v>261</v>
      </c>
      <c r="I8" s="266">
        <v>287</v>
      </c>
      <c r="J8" s="486">
        <v>11642</v>
      </c>
      <c r="K8" s="492">
        <v>3.521731661226593</v>
      </c>
      <c r="L8" s="153" t="s">
        <v>54</v>
      </c>
      <c r="M8" s="491"/>
    </row>
    <row r="9" spans="1:13" s="263" customFormat="1" ht="17.25" customHeight="1">
      <c r="A9" s="267" t="s">
        <v>54</v>
      </c>
      <c r="B9" s="266">
        <v>410</v>
      </c>
      <c r="C9" s="266">
        <v>134</v>
      </c>
      <c r="D9" s="266">
        <v>276</v>
      </c>
      <c r="E9" s="266">
        <v>305</v>
      </c>
      <c r="F9" s="266">
        <v>16</v>
      </c>
      <c r="G9" s="266">
        <v>89</v>
      </c>
      <c r="H9" s="266">
        <v>169</v>
      </c>
      <c r="I9" s="266">
        <v>241</v>
      </c>
      <c r="J9" s="486">
        <v>14356</v>
      </c>
      <c r="K9" s="492">
        <v>3.1345778768459183</v>
      </c>
      <c r="L9" s="153" t="s">
        <v>51</v>
      </c>
      <c r="M9" s="491"/>
    </row>
    <row r="10" spans="1:13" s="263" customFormat="1" ht="12.75" customHeight="1">
      <c r="A10" s="267" t="s">
        <v>55</v>
      </c>
      <c r="B10" s="266">
        <v>567</v>
      </c>
      <c r="C10" s="266">
        <v>222</v>
      </c>
      <c r="D10" s="266">
        <v>345</v>
      </c>
      <c r="E10" s="266">
        <v>469</v>
      </c>
      <c r="F10" s="266">
        <v>21</v>
      </c>
      <c r="G10" s="266">
        <v>77</v>
      </c>
      <c r="H10" s="266">
        <v>268</v>
      </c>
      <c r="I10" s="266">
        <v>299</v>
      </c>
      <c r="J10" s="486">
        <v>43537</v>
      </c>
      <c r="K10" s="492">
        <v>3.1099983921721752</v>
      </c>
      <c r="L10" s="153" t="s">
        <v>56</v>
      </c>
      <c r="M10" s="491"/>
    </row>
    <row r="11" spans="1:13" s="263" customFormat="1" ht="12.75" customHeight="1">
      <c r="A11" s="267" t="s">
        <v>56</v>
      </c>
      <c r="B11" s="266">
        <v>1354</v>
      </c>
      <c r="C11" s="266">
        <v>496</v>
      </c>
      <c r="D11" s="266">
        <v>854</v>
      </c>
      <c r="E11" s="266">
        <v>1075</v>
      </c>
      <c r="F11" s="266">
        <v>25</v>
      </c>
      <c r="G11" s="266">
        <v>254</v>
      </c>
      <c r="H11" s="266">
        <v>650</v>
      </c>
      <c r="I11" s="266">
        <v>704</v>
      </c>
      <c r="J11" s="486">
        <v>42501</v>
      </c>
      <c r="K11" s="492">
        <v>2.632879226371144</v>
      </c>
      <c r="L11" s="153" t="s">
        <v>57</v>
      </c>
      <c r="M11" s="491"/>
    </row>
    <row r="12" spans="1:13" s="263" customFormat="1" ht="17.25" customHeight="1">
      <c r="A12" s="267" t="s">
        <v>57</v>
      </c>
      <c r="B12" s="266">
        <v>1119</v>
      </c>
      <c r="C12" s="266">
        <v>462</v>
      </c>
      <c r="D12" s="266">
        <v>657</v>
      </c>
      <c r="E12" s="266">
        <v>946</v>
      </c>
      <c r="F12" s="266">
        <v>22</v>
      </c>
      <c r="G12" s="266">
        <v>151</v>
      </c>
      <c r="H12" s="266">
        <v>550</v>
      </c>
      <c r="I12" s="266">
        <v>569</v>
      </c>
      <c r="J12" s="486">
        <v>18616</v>
      </c>
      <c r="K12" s="492">
        <v>2.6052857756768373</v>
      </c>
      <c r="L12" s="153" t="s">
        <v>59</v>
      </c>
      <c r="M12" s="491"/>
    </row>
    <row r="13" spans="1:13" s="263" customFormat="1" ht="12.75" customHeight="1">
      <c r="A13" s="267" t="s">
        <v>58</v>
      </c>
      <c r="B13" s="266">
        <v>112</v>
      </c>
      <c r="C13" s="266">
        <v>53</v>
      </c>
      <c r="D13" s="266">
        <v>59</v>
      </c>
      <c r="E13" s="266">
        <v>91</v>
      </c>
      <c r="F13" s="266">
        <v>14</v>
      </c>
      <c r="G13" s="268">
        <v>7</v>
      </c>
      <c r="H13" s="266">
        <v>60</v>
      </c>
      <c r="I13" s="266">
        <v>52</v>
      </c>
      <c r="J13" s="486">
        <v>13903</v>
      </c>
      <c r="K13" s="492">
        <v>1.9851830540171187</v>
      </c>
      <c r="L13" s="153" t="s">
        <v>60</v>
      </c>
      <c r="M13" s="491"/>
    </row>
    <row r="14" spans="1:13" s="263" customFormat="1" ht="12.75" customHeight="1">
      <c r="A14" s="267" t="s">
        <v>59</v>
      </c>
      <c r="B14" s="266">
        <v>485</v>
      </c>
      <c r="C14" s="266">
        <v>202</v>
      </c>
      <c r="D14" s="266">
        <v>283</v>
      </c>
      <c r="E14" s="266">
        <v>410</v>
      </c>
      <c r="F14" s="266">
        <v>15</v>
      </c>
      <c r="G14" s="266">
        <v>60</v>
      </c>
      <c r="H14" s="266">
        <v>223</v>
      </c>
      <c r="I14" s="266">
        <v>262</v>
      </c>
      <c r="J14" s="486">
        <v>5708</v>
      </c>
      <c r="K14" s="492">
        <v>1.9621583742116329</v>
      </c>
      <c r="L14" s="153" t="s">
        <v>58</v>
      </c>
      <c r="M14" s="491"/>
    </row>
    <row r="15" spans="1:13" s="263" customFormat="1" ht="17.25" customHeight="1">
      <c r="A15" s="267" t="s">
        <v>60</v>
      </c>
      <c r="B15" s="266">
        <v>276</v>
      </c>
      <c r="C15" s="266">
        <v>61</v>
      </c>
      <c r="D15" s="266">
        <v>215</v>
      </c>
      <c r="E15" s="266">
        <v>228</v>
      </c>
      <c r="F15" s="266">
        <v>8</v>
      </c>
      <c r="G15" s="266">
        <v>40</v>
      </c>
      <c r="H15" s="266">
        <v>129</v>
      </c>
      <c r="I15" s="266">
        <v>147</v>
      </c>
      <c r="J15" s="486">
        <v>45993</v>
      </c>
      <c r="K15" s="492">
        <v>1.4784858565433869</v>
      </c>
      <c r="L15" s="153" t="s">
        <v>52</v>
      </c>
      <c r="M15" s="491"/>
    </row>
    <row r="16" spans="1:13" s="264" customFormat="1" ht="18" customHeight="1">
      <c r="A16" s="269" t="s">
        <v>353</v>
      </c>
      <c r="B16" s="270">
        <v>6001</v>
      </c>
      <c r="C16" s="270">
        <v>2293</v>
      </c>
      <c r="D16" s="270">
        <v>3703</v>
      </c>
      <c r="E16" s="270">
        <v>4882</v>
      </c>
      <c r="F16" s="270">
        <v>153</v>
      </c>
      <c r="G16" s="270">
        <v>966</v>
      </c>
      <c r="H16" s="270">
        <v>2864</v>
      </c>
      <c r="I16" s="270">
        <v>3137</v>
      </c>
      <c r="J16" s="486">
        <v>223156</v>
      </c>
      <c r="K16" s="492">
        <f>B16/J16*100</f>
        <v>2.6891501908978475</v>
      </c>
      <c r="L16" s="153" t="s">
        <v>353</v>
      </c>
      <c r="M16" s="491"/>
    </row>
    <row r="17" spans="1:13" s="264" customFormat="1" ht="12.75" customHeight="1">
      <c r="A17" s="271"/>
      <c r="B17" s="270"/>
      <c r="C17" s="270"/>
      <c r="D17" s="270"/>
      <c r="E17" s="270"/>
      <c r="F17" s="270"/>
      <c r="G17" s="270"/>
      <c r="H17" s="270"/>
      <c r="I17" s="270"/>
      <c r="J17" s="153"/>
      <c r="K17" s="153"/>
      <c r="L17" s="153"/>
      <c r="M17" s="491"/>
    </row>
    <row r="18" spans="1:13" s="263" customFormat="1" ht="12.75" customHeight="1">
      <c r="A18" s="670" t="s">
        <v>784</v>
      </c>
      <c r="B18" s="670"/>
      <c r="C18" s="670"/>
      <c r="D18" s="670"/>
      <c r="E18" s="670"/>
      <c r="F18" s="670"/>
      <c r="G18" s="670"/>
      <c r="H18" s="670"/>
      <c r="I18" s="670"/>
      <c r="J18" s="493"/>
      <c r="K18" s="493"/>
      <c r="L18" s="493"/>
    </row>
    <row r="19" spans="1:13" ht="13.9" customHeight="1">
      <c r="A19" s="156"/>
      <c r="B19" s="272"/>
      <c r="C19" s="272"/>
      <c r="D19" s="272"/>
      <c r="E19" s="156"/>
      <c r="F19" s="156"/>
      <c r="G19" s="156"/>
      <c r="H19" s="156"/>
      <c r="I19" s="156"/>
    </row>
    <row r="20" spans="1:13" ht="13.9" customHeight="1">
      <c r="A20" s="156"/>
      <c r="B20" s="272"/>
      <c r="C20" s="272"/>
      <c r="D20" s="272"/>
      <c r="E20" s="156"/>
      <c r="F20" s="156"/>
      <c r="G20" s="156"/>
      <c r="H20" s="156"/>
      <c r="I20" s="156"/>
    </row>
    <row r="21" spans="1:13" ht="13.9" customHeight="1">
      <c r="A21" s="156"/>
      <c r="B21" s="272"/>
      <c r="C21" s="272"/>
      <c r="D21" s="272"/>
      <c r="E21" s="156"/>
      <c r="F21" s="156"/>
      <c r="G21" s="156"/>
      <c r="H21" s="156"/>
      <c r="I21" s="156"/>
    </row>
    <row r="22" spans="1:13" ht="13.9" customHeight="1">
      <c r="E22" s="145"/>
    </row>
    <row r="23" spans="1:13" ht="13.9" customHeight="1">
      <c r="E23" s="145"/>
    </row>
    <row r="24" spans="1:13" ht="13.9" customHeight="1">
      <c r="E24" s="145"/>
    </row>
    <row r="25" spans="1:13" ht="13.9" customHeight="1">
      <c r="E25" s="145"/>
    </row>
    <row r="26" spans="1:13" ht="13.9" customHeight="1">
      <c r="E26" s="145"/>
    </row>
    <row r="27" spans="1:13" ht="13.9" customHeight="1">
      <c r="E27" s="145"/>
    </row>
    <row r="28" spans="1:13" ht="13.9" customHeight="1">
      <c r="E28" s="145"/>
    </row>
    <row r="29" spans="1:13" ht="13.9" customHeight="1">
      <c r="E29" s="145"/>
    </row>
    <row r="30" spans="1:13" ht="13.9" customHeight="1">
      <c r="E30" s="145"/>
    </row>
    <row r="31" spans="1:13" ht="13.9" customHeight="1">
      <c r="E31" s="145"/>
    </row>
    <row r="32" spans="1:13" ht="13.9" customHeight="1">
      <c r="E32" s="145"/>
    </row>
    <row r="33" spans="1:5" ht="13.9" customHeight="1">
      <c r="E33" s="145"/>
    </row>
    <row r="34" spans="1:5" ht="13.9" customHeight="1">
      <c r="E34" s="145"/>
    </row>
    <row r="35" spans="1:5" ht="13.9" customHeight="1">
      <c r="E35" s="145"/>
    </row>
    <row r="36" spans="1:5" ht="62.25" customHeight="1"/>
    <row r="37" spans="1:5" ht="13.9" customHeight="1"/>
    <row r="38" spans="1:5" ht="13.9" customHeight="1"/>
    <row r="39" spans="1:5" ht="13.9" customHeight="1"/>
    <row r="40" spans="1:5" ht="13.9" customHeight="1"/>
    <row r="41" spans="1:5" ht="13.9" customHeight="1"/>
    <row r="42" spans="1:5" ht="13.9" customHeight="1"/>
    <row r="43" spans="1:5" ht="13.9" customHeight="1"/>
    <row r="44" spans="1:5" ht="13.9" customHeight="1"/>
    <row r="45" spans="1:5" ht="13.9" customHeight="1"/>
    <row r="46" spans="1:5" ht="13.9" customHeight="1"/>
    <row r="47" spans="1:5" ht="13.9" customHeight="1">
      <c r="A47" s="330" t="s">
        <v>788</v>
      </c>
    </row>
    <row r="48" spans="1:5" ht="13.9" customHeight="1"/>
    <row r="49" ht="13.9" customHeight="1"/>
    <row r="50" ht="13.9" customHeight="1"/>
    <row r="51" ht="13.9" customHeight="1"/>
    <row r="52" ht="13.9" customHeight="1"/>
    <row r="53" ht="13.9" customHeight="1"/>
    <row r="54" ht="13.9" customHeight="1"/>
    <row r="55" ht="13.9" customHeight="1"/>
    <row r="56" ht="13.9" customHeight="1"/>
    <row r="57" ht="13.9" customHeight="1"/>
    <row r="58" ht="13.9" customHeight="1"/>
    <row r="59" ht="13.9" customHeight="1"/>
    <row r="60" ht="13.9" customHeight="1"/>
    <row r="61" ht="13.9" customHeight="1"/>
    <row r="62" ht="13.9" customHeight="1"/>
    <row r="63" ht="13.9" customHeight="1"/>
    <row r="64" ht="13.9" customHeight="1"/>
    <row r="65" ht="13.9" customHeight="1"/>
    <row r="66" ht="13.9" customHeight="1"/>
    <row r="67" ht="13.9" customHeight="1"/>
    <row r="68" ht="13.9" customHeight="1"/>
    <row r="69" ht="13.9" customHeight="1"/>
    <row r="70" ht="13.9" customHeight="1"/>
    <row r="71" ht="13.9" customHeight="1"/>
    <row r="72" ht="13.9" customHeight="1"/>
    <row r="73" ht="13.9" customHeight="1"/>
    <row r="74" ht="13.9" customHeight="1"/>
    <row r="75" ht="13.9" customHeight="1"/>
    <row r="76" ht="13.9" customHeight="1"/>
    <row r="77" ht="13.9" customHeight="1"/>
    <row r="78" ht="13.9" customHeight="1"/>
    <row r="79" ht="13.9" customHeight="1"/>
    <row r="80" ht="13.9" customHeight="1"/>
    <row r="81" ht="13.9" customHeight="1"/>
    <row r="82" ht="13.9" customHeight="1"/>
    <row r="83" ht="13.9" customHeight="1"/>
    <row r="84" ht="13.9" customHeight="1"/>
    <row r="85" ht="13.9" customHeight="1"/>
    <row r="86" ht="13.9" customHeight="1"/>
    <row r="87" ht="13.9" customHeight="1"/>
    <row r="88" ht="13.9" customHeight="1"/>
    <row r="89" ht="13.9" customHeight="1"/>
    <row r="90" ht="13.9" customHeight="1"/>
    <row r="91" ht="13.9" customHeight="1"/>
    <row r="92" ht="13.9" customHeight="1"/>
    <row r="93" ht="13.9" customHeight="1"/>
    <row r="94" ht="13.9" customHeight="1"/>
    <row r="95" ht="13.9" customHeight="1"/>
    <row r="96" ht="13.9" customHeight="1"/>
    <row r="97" ht="13.9" customHeight="1"/>
    <row r="98" ht="13.9" customHeight="1"/>
    <row r="99" ht="13.9" customHeight="1"/>
    <row r="100" ht="13.9" customHeight="1"/>
    <row r="101" ht="13.9" customHeight="1"/>
    <row r="102" ht="13.9" customHeight="1"/>
    <row r="103" ht="13.9" customHeight="1"/>
    <row r="104" ht="13.9" customHeight="1"/>
    <row r="105" ht="13.9" customHeight="1"/>
    <row r="106" ht="13.9" customHeight="1"/>
    <row r="107" ht="13.9" customHeight="1"/>
    <row r="108" ht="13.9" customHeight="1"/>
    <row r="109" ht="13.9" customHeight="1"/>
    <row r="110" ht="13.9" customHeight="1"/>
    <row r="111" ht="13.9" customHeight="1"/>
    <row r="112" ht="13.9" customHeight="1"/>
    <row r="113" ht="13.9" customHeight="1"/>
    <row r="114" ht="13.9" customHeight="1"/>
    <row r="115" ht="13.9" customHeight="1"/>
    <row r="116" ht="13.9" customHeight="1"/>
    <row r="117" ht="13.9" customHeight="1"/>
    <row r="118" ht="13.9" customHeight="1"/>
    <row r="119" ht="13.9" customHeight="1"/>
    <row r="120" ht="13.9" customHeight="1"/>
    <row r="121" ht="13.9" customHeight="1"/>
    <row r="122" ht="13.9" customHeight="1"/>
    <row r="123" ht="13.9" customHeight="1"/>
    <row r="124" ht="13.9" customHeight="1"/>
    <row r="125" ht="13.9" customHeight="1"/>
    <row r="126" ht="13.9" customHeight="1"/>
    <row r="127" ht="13.9" customHeight="1"/>
    <row r="128" ht="13.9" customHeight="1"/>
    <row r="129" ht="13.9" customHeight="1"/>
    <row r="130" ht="13.9" customHeight="1"/>
    <row r="131" ht="13.9" customHeight="1"/>
    <row r="132" ht="13.9" customHeight="1"/>
    <row r="133" ht="13.9" customHeight="1"/>
    <row r="134" ht="13.9" customHeight="1"/>
    <row r="135" ht="13.9" customHeight="1"/>
    <row r="136" ht="13.9" customHeight="1"/>
    <row r="137" ht="13.9" customHeight="1"/>
    <row r="138" ht="13.9" customHeight="1"/>
    <row r="139" ht="13.9" customHeight="1"/>
    <row r="140" ht="13.9" customHeight="1"/>
    <row r="141" ht="13.9" customHeight="1"/>
    <row r="142" ht="13.9" customHeight="1"/>
    <row r="143" ht="13.9" customHeight="1"/>
    <row r="144" ht="13.9" customHeight="1"/>
    <row r="145" ht="13.9" customHeight="1"/>
    <row r="146" ht="13.9" customHeight="1"/>
    <row r="147" ht="13.9" customHeight="1"/>
    <row r="148" ht="13.9" customHeight="1"/>
    <row r="149" ht="13.9" customHeight="1"/>
    <row r="150" ht="13.9" customHeight="1"/>
    <row r="151" ht="13.9" customHeight="1"/>
    <row r="152" ht="13.9" customHeight="1"/>
    <row r="153" ht="13.9" customHeight="1"/>
    <row r="154" ht="13.9" customHeight="1"/>
    <row r="155" ht="13.9" customHeight="1"/>
    <row r="156" ht="13.9" customHeight="1"/>
    <row r="157" ht="13.9" customHeight="1"/>
    <row r="158" ht="13.9" customHeight="1"/>
    <row r="159" ht="13.9" customHeight="1"/>
    <row r="160" ht="13.9" customHeight="1"/>
    <row r="161" ht="13.9" customHeight="1"/>
    <row r="162" ht="13.9" customHeight="1"/>
    <row r="163" ht="13.9" customHeight="1"/>
    <row r="164" ht="13.9" customHeight="1"/>
    <row r="165" ht="13.9" customHeight="1"/>
    <row r="166" ht="13.9" customHeight="1"/>
    <row r="167" ht="13.9" customHeight="1"/>
    <row r="168" ht="13.9" customHeight="1"/>
    <row r="169" ht="13.9" customHeight="1"/>
    <row r="170" ht="13.9" customHeight="1"/>
    <row r="171" ht="13.9" customHeight="1"/>
    <row r="172" ht="13.9" customHeight="1"/>
    <row r="173" ht="13.9" customHeight="1"/>
    <row r="174" ht="13.9" customHeight="1"/>
    <row r="175" ht="13.9" customHeight="1"/>
    <row r="176" ht="13.9" customHeight="1"/>
    <row r="177" ht="13.9" customHeight="1"/>
    <row r="178" ht="13.9" customHeight="1"/>
    <row r="179" ht="13.9" customHeight="1"/>
    <row r="180" ht="13.9" customHeight="1"/>
    <row r="181" ht="13.9" customHeight="1"/>
    <row r="182" ht="13.9" customHeight="1"/>
    <row r="183" ht="13.9" customHeight="1"/>
    <row r="184" ht="13.9" customHeight="1"/>
    <row r="185" ht="13.9" customHeight="1"/>
    <row r="186" ht="13.9" customHeight="1"/>
    <row r="187" ht="13.9" customHeight="1"/>
    <row r="188" ht="13.9" customHeight="1"/>
    <row r="189" ht="13.9" customHeight="1"/>
    <row r="190" ht="13.9" customHeight="1"/>
    <row r="191" ht="13.9" customHeight="1"/>
    <row r="192" ht="13.9" customHeight="1"/>
    <row r="193" ht="13.9" customHeight="1"/>
    <row r="194" ht="13.9" customHeight="1"/>
    <row r="195" ht="13.9" customHeight="1"/>
    <row r="196" ht="13.9" customHeight="1"/>
    <row r="197" ht="13.9" customHeight="1"/>
    <row r="198" ht="13.9" customHeight="1"/>
    <row r="199" ht="13.9" customHeight="1"/>
    <row r="200" ht="13.9" customHeight="1"/>
    <row r="201" ht="13.9" customHeight="1"/>
    <row r="202" ht="13.9" customHeight="1"/>
    <row r="203" ht="13.9" customHeight="1"/>
    <row r="204" ht="13.9" customHeight="1"/>
    <row r="205" ht="13.9" customHeight="1"/>
    <row r="206" ht="13.9" customHeight="1"/>
    <row r="207" ht="13.9" customHeight="1"/>
    <row r="208" ht="13.9" customHeight="1"/>
    <row r="209" ht="13.9" customHeight="1"/>
    <row r="210" ht="13.9" customHeight="1"/>
    <row r="211" ht="13.9" customHeight="1"/>
    <row r="212" ht="13.9" customHeight="1"/>
    <row r="213" ht="13.9" customHeight="1"/>
    <row r="214" ht="13.9" customHeight="1"/>
    <row r="215" ht="13.9" customHeight="1"/>
    <row r="216" ht="13.9" customHeight="1"/>
    <row r="217" ht="13.9" customHeight="1"/>
    <row r="218" ht="13.9" customHeight="1"/>
    <row r="219" ht="13.9" customHeight="1"/>
    <row r="220" ht="13.9" customHeight="1"/>
    <row r="221" ht="13.9" customHeight="1"/>
    <row r="222" ht="13.9" customHeight="1"/>
    <row r="223" ht="13.9" customHeight="1"/>
    <row r="224" ht="13.9" customHeight="1"/>
    <row r="225" ht="13.9" customHeight="1"/>
    <row r="226" ht="13.9" customHeight="1"/>
    <row r="227" ht="13.9" customHeight="1"/>
    <row r="228" ht="13.9" customHeight="1"/>
    <row r="229" ht="13.9" customHeight="1"/>
    <row r="230" ht="13.9" customHeight="1"/>
    <row r="231" ht="13.9" customHeight="1"/>
    <row r="232" ht="13.9" customHeight="1"/>
    <row r="233" ht="13.9" customHeight="1"/>
    <row r="234" ht="13.9" customHeight="1"/>
    <row r="235" ht="13.9" customHeight="1"/>
    <row r="236" ht="13.9" customHeight="1"/>
    <row r="237" ht="13.9" customHeight="1"/>
    <row r="238" ht="13.9" customHeight="1"/>
    <row r="239" ht="13.9" customHeight="1"/>
    <row r="240" ht="13.9" customHeight="1"/>
    <row r="241" ht="13.9" customHeight="1"/>
    <row r="242" ht="13.9" customHeight="1"/>
    <row r="243" ht="13.9" customHeight="1"/>
    <row r="244" ht="13.9" customHeight="1"/>
    <row r="245" ht="13.9" customHeight="1"/>
    <row r="246" ht="13.9" customHeight="1"/>
    <row r="247" ht="13.9" customHeight="1"/>
    <row r="248" ht="13.9" customHeight="1"/>
    <row r="249" ht="13.9" customHeight="1"/>
    <row r="250" ht="13.9" customHeight="1"/>
    <row r="251" ht="13.9" customHeight="1"/>
    <row r="252" ht="13.9" customHeight="1"/>
    <row r="253" ht="13.9" customHeight="1"/>
    <row r="254" ht="13.9" customHeight="1"/>
    <row r="255" ht="13.9" customHeight="1"/>
    <row r="256" ht="13.9" customHeight="1"/>
    <row r="257" ht="13.9" customHeight="1"/>
    <row r="258" ht="13.9" customHeight="1"/>
    <row r="259" ht="13.9" customHeight="1"/>
    <row r="260" ht="13.9" customHeight="1"/>
    <row r="261" ht="13.9" customHeight="1"/>
    <row r="262" ht="13.9" customHeight="1"/>
    <row r="263" ht="13.9" customHeight="1"/>
    <row r="264" ht="13.9" customHeight="1"/>
    <row r="265" ht="13.9" customHeight="1"/>
    <row r="266" ht="13.9" customHeight="1"/>
    <row r="267" ht="13.9" customHeight="1"/>
    <row r="268" ht="13.9" customHeight="1"/>
    <row r="269" ht="13.9" customHeight="1"/>
    <row r="270" ht="13.9" customHeight="1"/>
    <row r="271" ht="13.9" customHeight="1"/>
    <row r="272" ht="13.9" customHeight="1"/>
    <row r="273" ht="13.9" customHeight="1"/>
    <row r="274" ht="13.9" customHeight="1"/>
    <row r="275" ht="13.9" customHeight="1"/>
    <row r="276" ht="13.9" customHeight="1"/>
    <row r="277" ht="13.9" customHeight="1"/>
    <row r="278" ht="13.9" customHeight="1"/>
    <row r="279" ht="13.9" customHeight="1"/>
    <row r="280" ht="13.9" customHeight="1"/>
    <row r="281" ht="13.9" customHeight="1"/>
    <row r="282" ht="13.9" customHeight="1"/>
    <row r="283" ht="13.9" customHeight="1"/>
    <row r="284" ht="13.9" customHeight="1"/>
    <row r="285" ht="13.9" customHeight="1"/>
    <row r="286" ht="13.9" customHeight="1"/>
    <row r="287" ht="13.9" customHeight="1"/>
    <row r="288" ht="13.9" customHeight="1"/>
    <row r="289" ht="13.9" customHeight="1"/>
    <row r="290" ht="13.9" customHeight="1"/>
    <row r="291" ht="13.9" customHeight="1"/>
    <row r="292" ht="13.9" customHeight="1"/>
    <row r="293" ht="13.9" customHeight="1"/>
    <row r="294" ht="13.9" customHeight="1"/>
    <row r="295" ht="13.9" customHeight="1"/>
    <row r="296" ht="13.9" customHeight="1"/>
    <row r="297" ht="13.9" customHeight="1"/>
    <row r="298" ht="13.9" customHeight="1"/>
    <row r="299" ht="13.9" customHeight="1"/>
    <row r="300" ht="13.9" customHeight="1"/>
    <row r="301" ht="13.9" customHeight="1"/>
    <row r="302" ht="13.9" customHeight="1"/>
    <row r="303" ht="13.9" customHeight="1"/>
    <row r="304" ht="13.9" customHeight="1"/>
    <row r="305" ht="13.9" customHeight="1"/>
    <row r="306" ht="13.9" customHeight="1"/>
    <row r="307" ht="13.9" customHeight="1"/>
    <row r="308" ht="13.9" customHeight="1"/>
    <row r="309" ht="13.9" customHeight="1"/>
    <row r="310" ht="13.9" customHeight="1"/>
    <row r="311" ht="13.9" customHeight="1"/>
    <row r="312" ht="13.9" customHeight="1"/>
    <row r="313" ht="13.9" customHeight="1"/>
    <row r="314" ht="13.9" customHeight="1"/>
    <row r="315" ht="13.9" customHeight="1"/>
    <row r="316" ht="13.9" customHeight="1"/>
    <row r="317" ht="13.9" customHeight="1"/>
    <row r="318" ht="13.9" customHeight="1"/>
    <row r="319" ht="13.9" customHeight="1"/>
    <row r="320" ht="13.9" customHeight="1"/>
    <row r="321" ht="13.9" customHeight="1"/>
    <row r="322" ht="13.9" customHeight="1"/>
    <row r="323" ht="13.9" customHeight="1"/>
    <row r="324" ht="13.9" customHeight="1"/>
    <row r="325" ht="13.9" customHeight="1"/>
    <row r="326" ht="13.9" customHeight="1"/>
    <row r="327" ht="13.9" customHeight="1"/>
    <row r="328" ht="13.9" customHeight="1"/>
    <row r="329" ht="13.9" customHeight="1"/>
    <row r="330" ht="13.9" customHeight="1"/>
    <row r="331" ht="13.9" customHeight="1"/>
    <row r="332" ht="13.9" customHeight="1"/>
    <row r="333" ht="13.9" customHeight="1"/>
    <row r="334" ht="13.9" customHeight="1"/>
    <row r="335" ht="13.9" customHeight="1"/>
    <row r="336" ht="13.9" customHeight="1"/>
    <row r="337" ht="13.9" customHeight="1"/>
    <row r="338" ht="13.9" customHeight="1"/>
    <row r="339" ht="13.9" customHeight="1"/>
    <row r="340" ht="13.9" customHeight="1"/>
    <row r="341" ht="13.9" customHeight="1"/>
    <row r="342" ht="13.9" customHeight="1"/>
    <row r="343" ht="13.9" customHeight="1"/>
    <row r="344" ht="13.9" customHeight="1"/>
    <row r="345" ht="13.9" customHeight="1"/>
    <row r="346" ht="13.9" customHeight="1"/>
    <row r="347" ht="13.9" customHeight="1"/>
    <row r="348" ht="13.9" customHeight="1"/>
    <row r="349" ht="13.9" customHeight="1"/>
    <row r="350" ht="13.9" customHeight="1"/>
    <row r="351" ht="13.9" customHeight="1"/>
    <row r="352" ht="13.9" customHeight="1"/>
    <row r="353" ht="13.9" customHeight="1"/>
    <row r="354" ht="13.9" customHeight="1"/>
    <row r="355" ht="13.9" customHeight="1"/>
    <row r="356" ht="13.9" customHeight="1"/>
    <row r="357" ht="13.9" customHeight="1"/>
    <row r="358" ht="13.9" customHeight="1"/>
    <row r="359" ht="13.9" customHeight="1"/>
    <row r="360" ht="13.9" customHeight="1"/>
    <row r="361" ht="13.9" customHeight="1"/>
    <row r="362" ht="13.9" customHeight="1"/>
    <row r="363" ht="13.9" customHeight="1"/>
    <row r="364" ht="13.9" customHeight="1"/>
    <row r="365" ht="13.9" customHeight="1"/>
    <row r="366" ht="13.9" customHeight="1"/>
    <row r="367" ht="13.9" customHeight="1"/>
    <row r="368" ht="13.9" customHeight="1"/>
    <row r="369" ht="13.9" customHeight="1"/>
    <row r="370" ht="13.9" customHeight="1"/>
    <row r="371" ht="13.9" customHeight="1"/>
    <row r="372" ht="13.9" customHeight="1"/>
    <row r="373" ht="13.9" customHeight="1"/>
    <row r="374" ht="13.9" customHeight="1"/>
    <row r="375" ht="13.9" customHeight="1"/>
    <row r="376" ht="13.9" customHeight="1"/>
    <row r="377" ht="13.9" customHeight="1"/>
    <row r="378" ht="13.9" customHeight="1"/>
    <row r="379" ht="13.9" customHeight="1"/>
    <row r="380" ht="13.9" customHeight="1"/>
    <row r="381" ht="13.9" customHeight="1"/>
    <row r="382" ht="13.9" customHeight="1"/>
    <row r="383" ht="13.9" customHeight="1"/>
    <row r="384" ht="13.9" customHeight="1"/>
    <row r="385" ht="13.9" customHeight="1"/>
    <row r="386" ht="13.9" customHeight="1"/>
    <row r="387" ht="13.9" customHeight="1"/>
    <row r="388" ht="13.9" customHeight="1"/>
    <row r="389" ht="13.9" customHeight="1"/>
    <row r="390" ht="13.9" customHeight="1"/>
    <row r="391" ht="13.9" customHeight="1"/>
    <row r="392" ht="13.9" customHeight="1"/>
    <row r="393" ht="13.9" customHeight="1"/>
    <row r="394" ht="13.9" customHeight="1"/>
    <row r="395" ht="13.9" customHeight="1"/>
    <row r="396" ht="13.9" customHeight="1"/>
    <row r="397" ht="13.9" customHeight="1"/>
    <row r="398" ht="13.9" customHeight="1"/>
    <row r="399" ht="13.9" customHeight="1"/>
    <row r="400" ht="13.9" customHeight="1"/>
    <row r="401" ht="13.9" customHeight="1"/>
    <row r="402" ht="13.9" customHeight="1"/>
    <row r="403" ht="13.9" customHeight="1"/>
    <row r="404" ht="13.9" customHeight="1"/>
    <row r="405" ht="13.9" customHeight="1"/>
    <row r="406" ht="13.9" customHeight="1"/>
    <row r="407" ht="13.9" customHeight="1"/>
    <row r="408" ht="13.9" customHeight="1"/>
    <row r="409" ht="13.9" customHeight="1"/>
    <row r="410" ht="13.9" customHeight="1"/>
    <row r="411" ht="13.9" customHeight="1"/>
    <row r="412" ht="13.9" customHeight="1"/>
    <row r="413" ht="13.9" customHeight="1"/>
    <row r="414" ht="13.9" customHeight="1"/>
    <row r="415" ht="13.9" customHeight="1"/>
    <row r="416" ht="13.9" customHeight="1"/>
    <row r="417" ht="13.9" customHeight="1"/>
    <row r="418" ht="13.9" customHeight="1"/>
    <row r="419" ht="13.9" customHeight="1"/>
    <row r="420" ht="13.9" customHeight="1"/>
    <row r="421" ht="13.9" customHeight="1"/>
    <row r="422" ht="13.9" customHeight="1"/>
    <row r="423" ht="13.9" customHeight="1"/>
    <row r="424" ht="13.9" customHeight="1"/>
    <row r="425" ht="13.9" customHeight="1"/>
    <row r="426" ht="13.9" customHeight="1"/>
    <row r="427" ht="13.9" customHeight="1"/>
    <row r="428" ht="13.9" customHeight="1"/>
    <row r="429" ht="13.9" customHeight="1"/>
    <row r="430" ht="13.9" customHeight="1"/>
    <row r="431" ht="13.9" customHeight="1"/>
    <row r="432" ht="13.9" customHeight="1"/>
    <row r="433" ht="13.9" customHeight="1"/>
    <row r="434" ht="13.9" customHeight="1"/>
    <row r="435" ht="13.9" customHeight="1"/>
    <row r="436" ht="13.9" customHeight="1"/>
    <row r="437" ht="13.9" customHeight="1"/>
    <row r="438" ht="13.9" customHeight="1"/>
    <row r="439" ht="13.9" customHeight="1"/>
    <row r="440" ht="13.9" customHeight="1"/>
    <row r="441" ht="13.9" customHeight="1"/>
    <row r="442" ht="13.9" customHeight="1"/>
    <row r="443" ht="13.9" customHeight="1"/>
    <row r="444" ht="13.9" customHeight="1"/>
    <row r="445" ht="13.9" customHeight="1"/>
    <row r="446" ht="13.9" customHeight="1"/>
    <row r="447" ht="13.9" customHeight="1"/>
    <row r="448" ht="13.9" customHeight="1"/>
    <row r="449" ht="13.9" customHeight="1"/>
    <row r="450" ht="13.9" customHeight="1"/>
    <row r="451" ht="13.9" customHeight="1"/>
    <row r="452" ht="13.9" customHeight="1"/>
    <row r="453" ht="13.9" customHeight="1"/>
    <row r="454" ht="13.9" customHeight="1"/>
    <row r="455" ht="13.9" customHeight="1"/>
    <row r="456" ht="13.9" customHeight="1"/>
    <row r="457" ht="13.9" customHeight="1"/>
    <row r="458" ht="13.9" customHeight="1"/>
    <row r="459" ht="13.9" customHeight="1"/>
    <row r="460" ht="13.9" customHeight="1"/>
    <row r="461" ht="13.9" customHeight="1"/>
    <row r="462" ht="13.9" customHeight="1"/>
    <row r="463" ht="13.9" customHeight="1"/>
    <row r="464" ht="13.9" customHeight="1"/>
    <row r="465" ht="13.9" customHeight="1"/>
    <row r="466" ht="13.9" customHeight="1"/>
    <row r="467" ht="13.9" customHeight="1"/>
    <row r="468" ht="13.9" customHeight="1"/>
    <row r="469" ht="13.9" customHeight="1"/>
    <row r="470" ht="13.9" customHeight="1"/>
    <row r="471" ht="13.9" customHeight="1"/>
    <row r="472" ht="13.9" customHeight="1"/>
    <row r="473" ht="13.9" customHeight="1"/>
    <row r="474" ht="13.9" customHeight="1"/>
    <row r="475" ht="13.9" customHeight="1"/>
    <row r="476" ht="13.9" customHeight="1"/>
    <row r="477" ht="13.9" customHeight="1"/>
    <row r="478" ht="13.9" customHeight="1"/>
    <row r="479" ht="13.9" customHeight="1"/>
    <row r="480" ht="13.9" customHeight="1"/>
    <row r="481" ht="13.9" customHeight="1"/>
    <row r="482" ht="13.9" customHeight="1"/>
    <row r="483" ht="13.9" customHeight="1"/>
    <row r="484" ht="13.9" customHeight="1"/>
    <row r="485" ht="13.9" customHeight="1"/>
    <row r="486" ht="13.9" customHeight="1"/>
    <row r="487" ht="13.9" customHeight="1"/>
    <row r="488" ht="13.9" customHeight="1"/>
    <row r="489" ht="13.9" customHeight="1"/>
    <row r="490" ht="13.9" customHeight="1"/>
    <row r="491" ht="13.9" customHeight="1"/>
    <row r="492" ht="13.9" customHeight="1"/>
    <row r="493" ht="13.9" customHeight="1"/>
    <row r="494" ht="13.9" customHeight="1"/>
    <row r="495" ht="13.9" customHeight="1"/>
    <row r="496" ht="13.9" customHeight="1"/>
    <row r="497" ht="13.9" customHeight="1"/>
    <row r="498" ht="13.9" customHeight="1"/>
    <row r="499" ht="13.9" customHeight="1"/>
    <row r="500" ht="13.9" customHeight="1"/>
    <row r="501" ht="13.9" customHeight="1"/>
    <row r="502" ht="13.9" customHeight="1"/>
    <row r="503" ht="13.9" customHeight="1"/>
    <row r="504" ht="13.9" customHeight="1"/>
    <row r="505" ht="13.9" customHeight="1"/>
    <row r="506" ht="13.9" customHeight="1"/>
    <row r="507" ht="13.9" customHeight="1"/>
    <row r="508" ht="13.9" customHeight="1"/>
    <row r="509" ht="13.9" customHeight="1"/>
    <row r="510" ht="13.9" customHeight="1"/>
    <row r="511" ht="13.9" customHeight="1"/>
    <row r="512" ht="13.9" customHeight="1"/>
    <row r="513" ht="13.9" customHeight="1"/>
    <row r="514" ht="13.9" customHeight="1"/>
    <row r="515" ht="13.9" customHeight="1"/>
    <row r="516" ht="13.9" customHeight="1"/>
    <row r="517" ht="13.9" customHeight="1"/>
    <row r="518" ht="13.9" customHeight="1"/>
    <row r="519" ht="13.9" customHeight="1"/>
    <row r="520" ht="13.9" customHeight="1"/>
    <row r="521" ht="13.9" customHeight="1"/>
    <row r="522" ht="13.9" customHeight="1"/>
    <row r="523" ht="13.9" customHeight="1"/>
    <row r="524" ht="13.9" customHeight="1"/>
    <row r="525" ht="13.9" customHeight="1"/>
    <row r="526" ht="13.9" customHeight="1"/>
    <row r="527" ht="13.9" customHeight="1"/>
    <row r="528" ht="13.9" customHeight="1"/>
    <row r="529" ht="13.9" customHeight="1"/>
    <row r="530" ht="13.9" customHeight="1"/>
    <row r="531" ht="13.9" customHeight="1"/>
    <row r="532" ht="13.9" customHeight="1"/>
    <row r="533" ht="13.9" customHeight="1"/>
    <row r="534" ht="13.9" customHeight="1"/>
    <row r="535" ht="13.9" customHeight="1"/>
    <row r="536" ht="13.9" customHeight="1"/>
    <row r="537" ht="13.9" customHeight="1"/>
    <row r="538" ht="13.9" customHeight="1"/>
    <row r="539" ht="13.9" customHeight="1"/>
    <row r="540" ht="13.9" customHeight="1"/>
    <row r="541" ht="13.9" customHeight="1"/>
    <row r="542" ht="13.9" customHeight="1"/>
    <row r="543" ht="13.9" customHeight="1"/>
    <row r="544" ht="13.9" customHeight="1"/>
    <row r="545" ht="13.9" customHeight="1"/>
    <row r="546" ht="13.9" customHeight="1"/>
    <row r="547" ht="13.9" customHeight="1"/>
    <row r="548" ht="13.9" customHeight="1"/>
    <row r="549" ht="13.9" customHeight="1"/>
    <row r="550" ht="13.9" customHeight="1"/>
    <row r="551" ht="13.9" customHeight="1"/>
    <row r="552" ht="13.9" customHeight="1"/>
    <row r="553" ht="13.9" customHeight="1"/>
    <row r="554" ht="13.9" customHeight="1"/>
    <row r="555" ht="13.9" customHeight="1"/>
    <row r="556" ht="13.9" customHeight="1"/>
    <row r="557" ht="13.9" customHeight="1"/>
    <row r="558" ht="13.9" customHeight="1"/>
    <row r="559" ht="13.9" customHeight="1"/>
    <row r="560" ht="13.9" customHeight="1"/>
    <row r="561" ht="13.9" customHeight="1"/>
    <row r="562" ht="13.9" customHeight="1"/>
    <row r="563" ht="13.9" customHeight="1"/>
    <row r="564" ht="13.9" customHeight="1"/>
    <row r="565" ht="13.9" customHeight="1"/>
    <row r="566" ht="13.9" customHeight="1"/>
    <row r="567" ht="13.9" customHeight="1"/>
    <row r="568" ht="13.9" customHeight="1"/>
    <row r="569" ht="13.9" customHeight="1"/>
    <row r="570" ht="13.9" customHeight="1"/>
    <row r="571" ht="13.9" customHeight="1"/>
    <row r="572" ht="13.9" customHeight="1"/>
    <row r="573" ht="13.9" customHeight="1"/>
    <row r="574" ht="13.9" customHeight="1"/>
    <row r="575" ht="13.9" customHeight="1"/>
    <row r="576" ht="13.9" customHeight="1"/>
    <row r="577" ht="13.9" customHeight="1"/>
    <row r="578" ht="13.9" customHeight="1"/>
    <row r="579" ht="13.9" customHeight="1"/>
    <row r="580" ht="13.9" customHeight="1"/>
    <row r="581" ht="13.9" customHeight="1"/>
    <row r="582" ht="13.9" customHeight="1"/>
    <row r="583" ht="13.9" customHeight="1"/>
    <row r="584" ht="13.9" customHeight="1"/>
    <row r="585" ht="13.9" customHeight="1"/>
    <row r="586" ht="13.9" customHeight="1"/>
    <row r="587" ht="13.9" customHeight="1"/>
    <row r="588" ht="13.9" customHeight="1"/>
    <row r="589" ht="13.9" customHeight="1"/>
    <row r="590" ht="13.9" customHeight="1"/>
    <row r="591" ht="13.9" customHeight="1"/>
    <row r="592" ht="13.9" customHeight="1"/>
    <row r="593" ht="13.9" customHeight="1"/>
    <row r="594" ht="13.9" customHeight="1"/>
    <row r="595" ht="13.9" customHeight="1"/>
    <row r="596" ht="13.9" customHeight="1"/>
    <row r="597" ht="13.9" customHeight="1"/>
    <row r="598" ht="13.9" customHeight="1"/>
    <row r="599" ht="13.9" customHeight="1"/>
    <row r="600" ht="13.9" customHeight="1"/>
    <row r="601" ht="13.9" customHeight="1"/>
    <row r="602" ht="13.9" customHeight="1"/>
    <row r="603" ht="13.9" customHeight="1"/>
    <row r="604" ht="13.9" customHeight="1"/>
    <row r="605" ht="13.9" customHeight="1"/>
    <row r="606" ht="13.9" customHeight="1"/>
    <row r="607" ht="13.9" customHeight="1"/>
    <row r="608" ht="13.9" customHeight="1"/>
    <row r="609" ht="13.9" customHeight="1"/>
    <row r="610" ht="13.9" customHeight="1"/>
    <row r="611" ht="13.9" customHeight="1"/>
    <row r="612" ht="13.9" customHeight="1"/>
    <row r="613" ht="13.9" customHeight="1"/>
    <row r="614" ht="13.9" customHeight="1"/>
    <row r="615" ht="13.9" customHeight="1"/>
    <row r="616" ht="13.9" customHeight="1"/>
    <row r="617" ht="13.9" customHeight="1"/>
    <row r="618" ht="13.9" customHeight="1"/>
    <row r="619" ht="13.9" customHeight="1"/>
    <row r="620" ht="13.9" customHeight="1"/>
    <row r="621" ht="13.9" customHeight="1"/>
    <row r="622" ht="13.9" customHeight="1"/>
    <row r="623" ht="13.9" customHeight="1"/>
    <row r="624" ht="13.9" customHeight="1"/>
    <row r="625" ht="13.9" customHeight="1"/>
    <row r="626" ht="13.9" customHeight="1"/>
    <row r="627" ht="13.9" customHeight="1"/>
    <row r="628" ht="13.9" customHeight="1"/>
    <row r="629" ht="13.9" customHeight="1"/>
    <row r="630" ht="13.9" customHeight="1"/>
    <row r="631" ht="13.9" customHeight="1"/>
    <row r="632" ht="13.9" customHeight="1"/>
    <row r="633" ht="13.9" customHeight="1"/>
    <row r="634" ht="13.9" customHeight="1"/>
    <row r="635" ht="13.9" customHeight="1"/>
    <row r="636" ht="13.9" customHeight="1"/>
    <row r="637" ht="13.9" customHeight="1"/>
    <row r="638" ht="13.9" customHeight="1"/>
    <row r="639" ht="13.9" customHeight="1"/>
    <row r="640" ht="13.9" customHeight="1"/>
    <row r="641" ht="13.9" customHeight="1"/>
    <row r="642" ht="13.9" customHeight="1"/>
    <row r="643" ht="13.9" customHeight="1"/>
    <row r="644" ht="13.9" customHeight="1"/>
    <row r="645" ht="13.9" customHeight="1"/>
    <row r="646" ht="13.9" customHeight="1"/>
    <row r="647" ht="13.9" customHeight="1"/>
    <row r="648" ht="13.9" customHeight="1"/>
    <row r="649" ht="13.9" customHeight="1"/>
    <row r="650" ht="13.9" customHeight="1"/>
    <row r="651" ht="13.9" customHeight="1"/>
    <row r="652" ht="13.9" customHeight="1"/>
    <row r="653" ht="13.9" customHeight="1"/>
    <row r="654" ht="13.9" customHeight="1"/>
    <row r="655" ht="13.9" customHeight="1"/>
    <row r="656" ht="13.9" customHeight="1"/>
    <row r="657" ht="13.9" customHeight="1"/>
    <row r="658" ht="13.9" customHeight="1"/>
    <row r="659" ht="13.9" customHeight="1"/>
    <row r="660" ht="13.9" customHeight="1"/>
    <row r="661" ht="13.9" customHeight="1"/>
    <row r="662" ht="13.9" customHeight="1"/>
    <row r="663" ht="13.9" customHeight="1"/>
    <row r="664" ht="13.9" customHeight="1"/>
    <row r="665" ht="13.9" customHeight="1"/>
    <row r="666" ht="13.9" customHeight="1"/>
    <row r="667" ht="13.9" customHeight="1"/>
    <row r="668" ht="13.9" customHeight="1"/>
    <row r="669" ht="13.9" customHeight="1"/>
    <row r="670" ht="13.9" customHeight="1"/>
    <row r="671" ht="13.9" customHeight="1"/>
    <row r="672" ht="13.9" customHeight="1"/>
    <row r="673" ht="13.9" customHeight="1"/>
    <row r="674" ht="13.9" customHeight="1"/>
    <row r="675" ht="13.9" customHeight="1"/>
    <row r="676" ht="13.9" customHeight="1"/>
    <row r="677" ht="13.9" customHeight="1"/>
    <row r="678" ht="13.9" customHeight="1"/>
    <row r="679" ht="13.9" customHeight="1"/>
    <row r="680" ht="13.9" customHeight="1"/>
    <row r="681" ht="13.9" customHeight="1"/>
    <row r="682" ht="13.9" customHeight="1"/>
    <row r="683" ht="13.9" customHeight="1"/>
    <row r="684" ht="13.9" customHeight="1"/>
    <row r="685" ht="13.9" customHeight="1"/>
    <row r="686" ht="13.9" customHeight="1"/>
    <row r="687" ht="13.9" customHeight="1"/>
    <row r="688" ht="13.9" customHeight="1"/>
    <row r="689" ht="13.9" customHeight="1"/>
    <row r="690" ht="13.9" customHeight="1"/>
    <row r="691" ht="13.9" customHeight="1"/>
    <row r="692" ht="13.9" customHeight="1"/>
    <row r="693" ht="13.9" customHeight="1"/>
    <row r="694" ht="13.9" customHeight="1"/>
    <row r="695" ht="13.9" customHeight="1"/>
    <row r="696" ht="13.9" customHeight="1"/>
    <row r="697" ht="13.9" customHeight="1"/>
    <row r="698" ht="13.9" customHeight="1"/>
    <row r="699" ht="13.9" customHeight="1"/>
    <row r="700" ht="13.9" customHeight="1"/>
    <row r="701" ht="13.9" customHeight="1"/>
    <row r="702" ht="13.9" customHeight="1"/>
    <row r="703" ht="13.9" customHeight="1"/>
    <row r="704" ht="13.9" customHeight="1"/>
    <row r="705" ht="13.9" customHeight="1"/>
    <row r="706" ht="13.9" customHeight="1"/>
    <row r="707" ht="13.9" customHeight="1"/>
    <row r="708" ht="13.9" customHeight="1"/>
    <row r="709" ht="13.9" customHeight="1"/>
    <row r="710" ht="13.9" customHeight="1"/>
    <row r="711" ht="13.9" customHeight="1"/>
    <row r="712" ht="13.9" customHeight="1"/>
    <row r="713" ht="13.9" customHeight="1"/>
    <row r="714" ht="13.9" customHeight="1"/>
    <row r="715" ht="13.9" customHeight="1"/>
    <row r="716" ht="13.9" customHeight="1"/>
    <row r="717" ht="13.9" customHeight="1"/>
    <row r="718" ht="13.9" customHeight="1"/>
    <row r="719" ht="13.9" customHeight="1"/>
    <row r="720" ht="13.9" customHeight="1"/>
    <row r="721" ht="13.9" customHeight="1"/>
    <row r="722" ht="13.9" customHeight="1"/>
    <row r="723" ht="13.9" customHeight="1"/>
    <row r="724" ht="13.9" customHeight="1"/>
    <row r="725" ht="13.9" customHeight="1"/>
    <row r="726" ht="13.9" customHeight="1"/>
    <row r="727" ht="13.9" customHeight="1"/>
    <row r="728" ht="13.9" customHeight="1"/>
    <row r="729" ht="13.9" customHeight="1"/>
    <row r="730" ht="13.9" customHeight="1"/>
    <row r="731" ht="13.9" customHeight="1"/>
    <row r="732" ht="13.9" customHeight="1"/>
    <row r="733" ht="13.9" customHeight="1"/>
    <row r="734" ht="13.9" customHeight="1"/>
    <row r="735" ht="13.9" customHeight="1"/>
    <row r="736" ht="13.9" customHeight="1"/>
    <row r="737" ht="13.9" customHeight="1"/>
    <row r="738" ht="13.9" customHeight="1"/>
    <row r="739" ht="13.9" customHeight="1"/>
    <row r="740" ht="13.9" customHeight="1"/>
    <row r="741" ht="13.9" customHeight="1"/>
    <row r="742" ht="13.9" customHeight="1"/>
    <row r="743" ht="13.9" customHeight="1"/>
    <row r="744" ht="13.9" customHeight="1"/>
    <row r="745" ht="13.9" customHeight="1"/>
    <row r="746" ht="13.9" customHeight="1"/>
    <row r="747" ht="13.9" customHeight="1"/>
    <row r="748" ht="13.9" customHeight="1"/>
    <row r="749" ht="13.9" customHeight="1"/>
    <row r="750" ht="13.9" customHeight="1"/>
    <row r="751" ht="13.9" customHeight="1"/>
    <row r="752" ht="13.9" customHeight="1"/>
    <row r="753" ht="13.9" customHeight="1"/>
    <row r="754" ht="13.9" customHeight="1"/>
    <row r="755" ht="13.9" customHeight="1"/>
    <row r="756" ht="13.9" customHeight="1"/>
    <row r="757" ht="13.9" customHeight="1"/>
    <row r="758" ht="13.9" customHeight="1"/>
    <row r="759" ht="13.9" customHeight="1"/>
    <row r="760" ht="13.9" customHeight="1"/>
    <row r="761" ht="13.9" customHeight="1"/>
    <row r="762" ht="13.9" customHeight="1"/>
    <row r="763" ht="13.9" customHeight="1"/>
    <row r="764" ht="13.9" customHeight="1"/>
    <row r="765" ht="13.9" customHeight="1"/>
    <row r="766" ht="13.9" customHeight="1"/>
    <row r="767" ht="13.9" customHeight="1"/>
    <row r="768" ht="13.9" customHeight="1"/>
    <row r="769" ht="13.9" customHeight="1"/>
    <row r="770" ht="13.9" customHeight="1"/>
    <row r="771" ht="13.9" customHeight="1"/>
    <row r="772" ht="13.9" customHeight="1"/>
    <row r="773" ht="13.9" customHeight="1"/>
    <row r="774" ht="13.9" customHeight="1"/>
    <row r="775" ht="13.9" customHeight="1"/>
    <row r="776" ht="13.9" customHeight="1"/>
    <row r="777" ht="13.9" customHeight="1"/>
    <row r="778" ht="13.9" customHeight="1"/>
    <row r="779" ht="13.9" customHeight="1"/>
    <row r="780" ht="13.9" customHeight="1"/>
    <row r="781" ht="13.9" customHeight="1"/>
    <row r="782" ht="13.9" customHeight="1"/>
    <row r="783" ht="13.9" customHeight="1"/>
    <row r="784" ht="13.9" customHeight="1"/>
    <row r="785" ht="13.9" customHeight="1"/>
    <row r="786" ht="13.9" customHeight="1"/>
    <row r="787" ht="13.9" customHeight="1"/>
    <row r="788" ht="13.9" customHeight="1"/>
    <row r="789" ht="13.9" customHeight="1"/>
    <row r="790" ht="13.9" customHeight="1"/>
    <row r="791" ht="13.9" customHeight="1"/>
    <row r="792" ht="13.9" customHeight="1"/>
    <row r="793" ht="13.9" customHeight="1"/>
    <row r="794" ht="13.9" customHeight="1"/>
    <row r="795" ht="13.9" customHeight="1"/>
    <row r="796" ht="13.9" customHeight="1"/>
    <row r="797" ht="13.9" customHeight="1"/>
    <row r="798" ht="13.9" customHeight="1"/>
    <row r="799" ht="13.9" customHeight="1"/>
    <row r="800" ht="13.9" customHeight="1"/>
    <row r="801" ht="13.9" customHeight="1"/>
    <row r="802" ht="13.9" customHeight="1"/>
    <row r="803" ht="13.9" customHeight="1"/>
    <row r="804" ht="13.9" customHeight="1"/>
    <row r="805" ht="13.9" customHeight="1"/>
    <row r="806" ht="13.9" customHeight="1"/>
    <row r="807" ht="13.9" customHeight="1"/>
    <row r="808" ht="13.9" customHeight="1"/>
    <row r="809" ht="13.9" customHeight="1"/>
    <row r="810" ht="13.9" customHeight="1"/>
    <row r="811" ht="13.9" customHeight="1"/>
    <row r="812" ht="13.9" customHeight="1"/>
    <row r="813" ht="13.9" customHeight="1"/>
    <row r="814" ht="13.9" customHeight="1"/>
    <row r="815" ht="13.9" customHeight="1"/>
    <row r="816" ht="13.9" customHeight="1"/>
    <row r="817" ht="13.9" customHeight="1"/>
    <row r="818" ht="13.9" customHeight="1"/>
    <row r="819" ht="13.9" customHeight="1"/>
    <row r="820" ht="13.9" customHeight="1"/>
    <row r="821" ht="13.9" customHeight="1"/>
    <row r="822" ht="13.9" customHeight="1"/>
    <row r="823" ht="13.9" customHeight="1"/>
    <row r="824" ht="13.9" customHeight="1"/>
    <row r="825" ht="13.9" customHeight="1"/>
    <row r="826" ht="13.9" customHeight="1"/>
    <row r="827" ht="13.9" customHeight="1"/>
    <row r="828" ht="13.9" customHeight="1"/>
    <row r="829" ht="13.9" customHeight="1"/>
    <row r="830" ht="13.9" customHeight="1"/>
    <row r="831" ht="13.9" customHeight="1"/>
    <row r="832" ht="13.9" customHeight="1"/>
    <row r="833" ht="13.9" customHeight="1"/>
    <row r="834" ht="13.9" customHeight="1"/>
    <row r="835" ht="13.9" customHeight="1"/>
    <row r="836" ht="13.9" customHeight="1"/>
    <row r="837" ht="13.9" customHeight="1"/>
    <row r="838" ht="13.9" customHeight="1"/>
    <row r="839" ht="13.9" customHeight="1"/>
    <row r="840" ht="13.9" customHeight="1"/>
    <row r="841" ht="13.9" customHeight="1"/>
    <row r="842" ht="13.9" customHeight="1"/>
    <row r="843" ht="13.9" customHeight="1"/>
    <row r="844" ht="13.9" customHeight="1"/>
    <row r="845" ht="13.9" customHeight="1"/>
    <row r="846" ht="13.9" customHeight="1"/>
    <row r="847" ht="13.9" customHeight="1"/>
    <row r="848" ht="13.9" customHeight="1"/>
    <row r="849" ht="13.9" customHeight="1"/>
    <row r="850" ht="13.9" customHeight="1"/>
    <row r="851" ht="13.9" customHeight="1"/>
    <row r="852" ht="13.9" customHeight="1"/>
    <row r="853" ht="13.9" customHeight="1"/>
    <row r="854" ht="13.9" customHeight="1"/>
    <row r="855" ht="13.9" customHeight="1"/>
    <row r="856" ht="13.9" customHeight="1"/>
    <row r="857" ht="13.9" customHeight="1"/>
    <row r="858" ht="13.9" customHeight="1"/>
    <row r="859" ht="13.9" customHeight="1"/>
    <row r="860" ht="13.9" customHeight="1"/>
    <row r="861" ht="13.9" customHeight="1"/>
    <row r="862" ht="13.9" customHeight="1"/>
    <row r="863" ht="13.9" customHeight="1"/>
    <row r="864" ht="13.9" customHeight="1"/>
    <row r="865" ht="13.9" customHeight="1"/>
    <row r="866" ht="13.9" customHeight="1"/>
    <row r="867" ht="13.9" customHeight="1"/>
    <row r="868" ht="13.9" customHeight="1"/>
    <row r="869" ht="13.9" customHeight="1"/>
    <row r="870" ht="13.9" customHeight="1"/>
    <row r="871" ht="13.9" customHeight="1"/>
    <row r="872" ht="13.9" customHeight="1"/>
    <row r="873" ht="13.9" customHeight="1"/>
    <row r="874" ht="13.9" customHeight="1"/>
    <row r="875" ht="13.9" customHeight="1"/>
    <row r="876" ht="13.9" customHeight="1"/>
    <row r="877" ht="13.9" customHeight="1"/>
    <row r="878" ht="13.9" customHeight="1"/>
    <row r="879" ht="13.9" customHeight="1"/>
    <row r="880" ht="13.9" customHeight="1"/>
    <row r="881" ht="13.9" customHeight="1"/>
    <row r="882" ht="13.9" customHeight="1"/>
    <row r="883" ht="13.9" customHeight="1"/>
    <row r="884" ht="13.9" customHeight="1"/>
    <row r="885" ht="13.9" customHeight="1"/>
    <row r="886" ht="13.9" customHeight="1"/>
    <row r="887" ht="13.9" customHeight="1"/>
    <row r="888" ht="13.9" customHeight="1"/>
    <row r="889" ht="13.9" customHeight="1"/>
    <row r="890" ht="13.9" customHeight="1"/>
    <row r="891" ht="13.9" customHeight="1"/>
    <row r="892" ht="13.9" customHeight="1"/>
    <row r="893" ht="13.9" customHeight="1"/>
    <row r="894" ht="13.9" customHeight="1"/>
    <row r="895" ht="13.9" customHeight="1"/>
    <row r="896" ht="13.9" customHeight="1"/>
    <row r="897" ht="13.9" customHeight="1"/>
    <row r="898" ht="13.9" customHeight="1"/>
    <row r="899" ht="13.9" customHeight="1"/>
    <row r="900" ht="13.9" customHeight="1"/>
    <row r="901" ht="13.9" customHeight="1"/>
    <row r="902" ht="13.9" customHeight="1"/>
    <row r="903" ht="13.9" customHeight="1"/>
    <row r="904" ht="13.9" customHeight="1"/>
    <row r="905" ht="13.9" customHeight="1"/>
    <row r="906" ht="13.9" customHeight="1"/>
    <row r="907" ht="13.9" customHeight="1"/>
    <row r="908" ht="13.9" customHeight="1"/>
    <row r="909" ht="13.9" customHeight="1"/>
    <row r="910" ht="13.9" customHeight="1"/>
    <row r="911" ht="13.9" customHeight="1"/>
    <row r="912" ht="13.9" customHeight="1"/>
    <row r="913" ht="13.9" customHeight="1"/>
    <row r="914" ht="13.9" customHeight="1"/>
    <row r="915" ht="13.9" customHeight="1"/>
    <row r="916" ht="13.9" customHeight="1"/>
    <row r="917" ht="13.9" customHeight="1"/>
    <row r="918" ht="13.9" customHeight="1"/>
    <row r="919" ht="13.9" customHeight="1"/>
    <row r="920" ht="13.9" customHeight="1"/>
    <row r="921" ht="13.9" customHeight="1"/>
    <row r="922" ht="13.9" customHeight="1"/>
    <row r="923" ht="13.9" customHeight="1"/>
    <row r="924" ht="13.9" customHeight="1"/>
    <row r="925" ht="13.9" customHeight="1"/>
    <row r="926" ht="13.9" customHeight="1"/>
    <row r="927" ht="13.9" customHeight="1"/>
    <row r="928" ht="13.9" customHeight="1"/>
    <row r="929" ht="13.9" customHeight="1"/>
    <row r="930" ht="13.9" customHeight="1"/>
    <row r="931" ht="13.9" customHeight="1"/>
    <row r="932" ht="13.9" customHeight="1"/>
    <row r="933" ht="13.9" customHeight="1"/>
    <row r="934" ht="13.9" customHeight="1"/>
    <row r="935" ht="13.9" customHeight="1"/>
    <row r="936" ht="13.9" customHeight="1"/>
    <row r="937" ht="13.9" customHeight="1"/>
    <row r="938" ht="13.9" customHeight="1"/>
    <row r="939" ht="13.9" customHeight="1"/>
    <row r="940" ht="13.9" customHeight="1"/>
    <row r="941" ht="13.9" customHeight="1"/>
    <row r="942" ht="13.9" customHeight="1"/>
    <row r="943" ht="13.9" customHeight="1"/>
    <row r="944" ht="13.9" customHeight="1"/>
    <row r="945" ht="13.9" customHeight="1"/>
    <row r="946" ht="13.9" customHeight="1"/>
    <row r="947" ht="13.9" customHeight="1"/>
    <row r="948" ht="13.9" customHeight="1"/>
    <row r="949" ht="13.9" customHeight="1"/>
    <row r="950" ht="13.9" customHeight="1"/>
    <row r="951" ht="13.9" customHeight="1"/>
    <row r="952" ht="13.9" customHeight="1"/>
    <row r="953" ht="13.9" customHeight="1"/>
    <row r="954" ht="13.9" customHeight="1"/>
    <row r="955" ht="13.9" customHeight="1"/>
    <row r="956" ht="13.9" customHeight="1"/>
    <row r="957" ht="13.9" customHeight="1"/>
    <row r="958" ht="13.9" customHeight="1"/>
    <row r="959" ht="13.9" customHeight="1"/>
    <row r="960" ht="13.9" customHeight="1"/>
    <row r="961" ht="13.9" customHeight="1"/>
    <row r="962" ht="13.9" customHeight="1"/>
    <row r="963" ht="13.9" customHeight="1"/>
    <row r="964" ht="13.9" customHeight="1"/>
    <row r="965" ht="13.9" customHeight="1"/>
    <row r="966" ht="13.9" customHeight="1"/>
    <row r="967" ht="13.9" customHeight="1"/>
    <row r="968" ht="13.9" customHeight="1"/>
    <row r="969" ht="13.9" customHeight="1"/>
    <row r="970" ht="13.9" customHeight="1"/>
    <row r="971" ht="13.9" customHeight="1"/>
    <row r="972" ht="13.9" customHeight="1"/>
    <row r="973" ht="13.9" customHeight="1"/>
    <row r="974" ht="13.9" customHeight="1"/>
    <row r="975" ht="13.9" customHeight="1"/>
    <row r="976" ht="13.9" customHeight="1"/>
    <row r="977" ht="13.9" customHeight="1"/>
    <row r="978" ht="13.9" customHeight="1"/>
    <row r="979" ht="13.9" customHeight="1"/>
    <row r="980" ht="13.9" customHeight="1"/>
    <row r="981" ht="13.9" customHeight="1"/>
    <row r="982" ht="13.9" customHeight="1"/>
    <row r="983" ht="13.9" customHeight="1"/>
    <row r="984" ht="13.9" customHeight="1"/>
    <row r="985" ht="13.9" customHeight="1"/>
    <row r="986" ht="13.9" customHeight="1"/>
    <row r="987" ht="13.9" customHeight="1"/>
    <row r="988" ht="13.9" customHeight="1"/>
    <row r="989" ht="13.9" customHeight="1"/>
    <row r="990" ht="13.9" customHeight="1"/>
    <row r="991" ht="13.9" customHeight="1"/>
    <row r="992" ht="13.9" customHeight="1"/>
    <row r="993" ht="13.9" customHeight="1"/>
    <row r="994" ht="13.9" customHeight="1"/>
    <row r="995" ht="13.9" customHeight="1"/>
    <row r="996" ht="13.9" customHeight="1"/>
    <row r="997" ht="13.9" customHeight="1"/>
    <row r="998" ht="13.9" customHeight="1"/>
    <row r="999" ht="13.9" customHeight="1"/>
    <row r="1000" ht="13.9" customHeight="1"/>
    <row r="1001" ht="13.9" customHeight="1"/>
    <row r="1002" ht="13.9" customHeight="1"/>
    <row r="1003" ht="13.9" customHeight="1"/>
    <row r="1004" ht="13.9" customHeight="1"/>
    <row r="1005" ht="13.9" customHeight="1"/>
    <row r="1006" ht="13.9" customHeight="1"/>
    <row r="1007" ht="13.9" customHeight="1"/>
    <row r="1008" ht="13.9" customHeight="1"/>
    <row r="1009" ht="13.9" customHeight="1"/>
    <row r="1010" ht="13.9" customHeight="1"/>
    <row r="1011" ht="13.9" customHeight="1"/>
    <row r="1012" ht="13.9" customHeight="1"/>
    <row r="1013" ht="13.9" customHeight="1"/>
    <row r="1014" ht="13.9" customHeight="1"/>
    <row r="1015" ht="13.9" customHeight="1"/>
    <row r="1016" ht="13.9" customHeight="1"/>
    <row r="1017" ht="13.9" customHeight="1"/>
    <row r="1018" ht="13.9" customHeight="1"/>
    <row r="1019" ht="13.9" customHeight="1"/>
    <row r="1020" ht="13.9" customHeight="1"/>
    <row r="1021" ht="13.9" customHeight="1"/>
    <row r="1022" ht="13.9" customHeight="1"/>
    <row r="1023" ht="13.9" customHeight="1"/>
    <row r="1024" ht="13.9" customHeight="1"/>
    <row r="1025" ht="13.9" customHeight="1"/>
    <row r="1026" ht="13.9" customHeight="1"/>
    <row r="1027" ht="13.9" customHeight="1"/>
    <row r="1028" ht="13.9" customHeight="1"/>
    <row r="1029" ht="13.9" customHeight="1"/>
    <row r="1030" ht="13.9" customHeight="1"/>
    <row r="1031" ht="13.9" customHeight="1"/>
    <row r="1032" ht="13.9" customHeight="1"/>
    <row r="1033" ht="13.9" customHeight="1"/>
    <row r="1034" ht="13.9" customHeight="1"/>
    <row r="1035" ht="13.9" customHeight="1"/>
    <row r="1036" ht="13.9" customHeight="1"/>
    <row r="1037" ht="13.9" customHeight="1"/>
    <row r="1038" ht="13.9" customHeight="1"/>
    <row r="1039" ht="13.9" customHeight="1"/>
    <row r="1040" ht="13.9" customHeight="1"/>
    <row r="1041" ht="13.9" customHeight="1"/>
    <row r="1042" ht="13.9" customHeight="1"/>
    <row r="1043" ht="13.9" customHeight="1"/>
    <row r="1044" ht="13.9" customHeight="1"/>
    <row r="1045" ht="13.9" customHeight="1"/>
    <row r="1046" ht="13.9" customHeight="1"/>
    <row r="1047" ht="13.9" customHeight="1"/>
    <row r="1048" ht="13.9" customHeight="1"/>
    <row r="1049" ht="13.9" customHeight="1"/>
    <row r="1050" ht="13.9" customHeight="1"/>
    <row r="1051" ht="13.9" customHeight="1"/>
    <row r="1052" ht="13.9" customHeight="1"/>
    <row r="1053" ht="13.9" customHeight="1"/>
    <row r="1054" ht="13.9" customHeight="1"/>
    <row r="1055" ht="13.9" customHeight="1"/>
    <row r="1056" ht="13.9" customHeight="1"/>
    <row r="1057" ht="13.9" customHeight="1"/>
    <row r="1058" ht="13.9" customHeight="1"/>
    <row r="1059" ht="13.9" customHeight="1"/>
    <row r="1060" ht="13.9" customHeight="1"/>
    <row r="1061" ht="13.9" customHeight="1"/>
    <row r="1062" ht="13.9" customHeight="1"/>
    <row r="1063" ht="13.9" customHeight="1"/>
    <row r="1064" ht="13.9" customHeight="1"/>
    <row r="1065" ht="13.9" customHeight="1"/>
    <row r="1066" ht="13.9" customHeight="1"/>
    <row r="1067" ht="13.9" customHeight="1"/>
    <row r="1068" ht="13.9" customHeight="1"/>
    <row r="1069" ht="13.9" customHeight="1"/>
    <row r="1070" ht="13.9" customHeight="1"/>
    <row r="1071" ht="13.9" customHeight="1"/>
    <row r="1072" ht="13.9" customHeight="1"/>
    <row r="1073" ht="13.9" customHeight="1"/>
    <row r="1074" ht="13.9" customHeight="1"/>
    <row r="1075" ht="13.9" customHeight="1"/>
    <row r="1076" ht="13.9" customHeight="1"/>
    <row r="1077" ht="13.9" customHeight="1"/>
    <row r="1078" ht="13.9" customHeight="1"/>
    <row r="1079" ht="13.9" customHeight="1"/>
    <row r="1080" ht="13.9" customHeight="1"/>
    <row r="1081" ht="13.9" customHeight="1"/>
    <row r="1082" ht="13.9" customHeight="1"/>
    <row r="1083" ht="13.9" customHeight="1"/>
    <row r="1084" ht="13.9" customHeight="1"/>
    <row r="1085" ht="13.9" customHeight="1"/>
    <row r="1086" ht="13.9" customHeight="1"/>
    <row r="1087" ht="13.9" customHeight="1"/>
    <row r="1088" ht="13.9" customHeight="1"/>
    <row r="1089" ht="13.9" customHeight="1"/>
    <row r="1090" ht="13.9" customHeight="1"/>
    <row r="1091" ht="13.9" customHeight="1"/>
    <row r="1092" ht="13.9" customHeight="1"/>
    <row r="1093" ht="13.9" customHeight="1"/>
    <row r="1094" ht="13.9" customHeight="1"/>
    <row r="1095" ht="13.9" customHeight="1"/>
    <row r="1096" ht="13.9" customHeight="1"/>
    <row r="1097" ht="13.9" customHeight="1"/>
    <row r="1098" ht="13.9" customHeight="1"/>
    <row r="1099" ht="13.9" customHeight="1"/>
    <row r="1100" ht="13.9" customHeight="1"/>
    <row r="1101" ht="13.9" customHeight="1"/>
    <row r="1102" ht="13.9" customHeight="1"/>
    <row r="1103" ht="13.9" customHeight="1"/>
    <row r="1104" ht="13.9" customHeight="1"/>
    <row r="1105" ht="13.9" customHeight="1"/>
    <row r="1106" ht="13.9" customHeight="1"/>
    <row r="1107" ht="13.9" customHeight="1"/>
    <row r="1108" ht="13.9" customHeight="1"/>
    <row r="1109" ht="13.9" customHeight="1"/>
    <row r="1110" ht="13.9" customHeight="1"/>
    <row r="1111" ht="13.9" customHeight="1"/>
    <row r="1112" ht="13.9" customHeight="1"/>
    <row r="1113" ht="13.9" customHeight="1"/>
    <row r="1114" ht="13.9" customHeight="1"/>
    <row r="1115" ht="13.9" customHeight="1"/>
    <row r="1116" ht="13.9" customHeight="1"/>
    <row r="1117" ht="13.9" customHeight="1"/>
    <row r="1118" ht="13.9" customHeight="1"/>
    <row r="1119" ht="13.9" customHeight="1"/>
    <row r="1120" ht="13.9" customHeight="1"/>
    <row r="1121" ht="13.9" customHeight="1"/>
    <row r="1122" ht="13.9" customHeight="1"/>
    <row r="1123" ht="13.9" customHeight="1"/>
    <row r="1124" ht="13.9" customHeight="1"/>
    <row r="1125" ht="13.9" customHeight="1"/>
    <row r="1126" ht="13.9" customHeight="1"/>
    <row r="1127" ht="13.9" customHeight="1"/>
    <row r="1128" ht="13.9" customHeight="1"/>
    <row r="1129" ht="13.9" customHeight="1"/>
    <row r="1130" ht="13.9" customHeight="1"/>
    <row r="1131" ht="13.9" customHeight="1"/>
    <row r="1132" ht="13.9" customHeight="1"/>
    <row r="1133" ht="13.9" customHeight="1"/>
    <row r="1134" ht="13.9" customHeight="1"/>
    <row r="1135" ht="13.9" customHeight="1"/>
    <row r="1136" ht="13.9" customHeight="1"/>
    <row r="1137" ht="13.9" customHeight="1"/>
    <row r="1138" ht="13.9" customHeight="1"/>
    <row r="1139" ht="13.9" customHeight="1"/>
    <row r="1140" ht="13.9" customHeight="1"/>
    <row r="1141" ht="13.9" customHeight="1"/>
    <row r="1142" ht="13.9" customHeight="1"/>
    <row r="1143" ht="13.9" customHeight="1"/>
    <row r="1144" ht="13.9" customHeight="1"/>
    <row r="1145" ht="13.9" customHeight="1"/>
    <row r="1146" ht="13.9" customHeight="1"/>
    <row r="1147" ht="13.9" customHeight="1"/>
    <row r="1148" ht="13.9" customHeight="1"/>
    <row r="1149" ht="13.9" customHeight="1"/>
    <row r="1150" ht="13.9" customHeight="1"/>
    <row r="1151" ht="13.9" customHeight="1"/>
    <row r="1152" ht="13.9" customHeight="1"/>
    <row r="1153" ht="13.9" customHeight="1"/>
    <row r="1154" ht="13.9" customHeight="1"/>
    <row r="1155" ht="13.9" customHeight="1"/>
    <row r="1156" ht="13.9" customHeight="1"/>
    <row r="1157" ht="13.9" customHeight="1"/>
    <row r="1158" ht="13.9" customHeight="1"/>
    <row r="1159" ht="13.9" customHeight="1"/>
    <row r="1160" ht="13.9" customHeight="1"/>
    <row r="1161" ht="13.9" customHeight="1"/>
    <row r="1162" ht="13.9" customHeight="1"/>
    <row r="1163" ht="13.9" customHeight="1"/>
    <row r="1164" ht="13.9" customHeight="1"/>
    <row r="1165" ht="13.9" customHeight="1"/>
    <row r="1166" ht="13.9" customHeight="1"/>
    <row r="1167" ht="13.9" customHeight="1"/>
    <row r="1168" ht="13.9" customHeight="1"/>
    <row r="1169" ht="13.9" customHeight="1"/>
    <row r="1170" ht="13.9" customHeight="1"/>
    <row r="1171" ht="13.9" customHeight="1"/>
    <row r="1172" ht="13.9" customHeight="1"/>
    <row r="1173" ht="13.9" customHeight="1"/>
    <row r="1174" ht="13.9" customHeight="1"/>
    <row r="1175" ht="13.9" customHeight="1"/>
    <row r="1176" ht="13.9" customHeight="1"/>
    <row r="1177" ht="13.9" customHeight="1"/>
    <row r="1178" ht="13.9" customHeight="1"/>
    <row r="1179" ht="13.9" customHeight="1"/>
    <row r="1180" ht="13.9" customHeight="1"/>
    <row r="1181" ht="13.9" customHeight="1"/>
    <row r="1182" ht="13.9" customHeight="1"/>
    <row r="1183" ht="13.9" customHeight="1"/>
    <row r="1184" ht="13.9" customHeight="1"/>
    <row r="1185" ht="13.9" customHeight="1"/>
    <row r="1186" ht="13.9" customHeight="1"/>
    <row r="1187" ht="13.9" customHeight="1"/>
    <row r="1188" ht="13.9" customHeight="1"/>
    <row r="1189" ht="13.9" customHeight="1"/>
    <row r="1190" ht="13.9" customHeight="1"/>
    <row r="1191" ht="13.9" customHeight="1"/>
    <row r="1192" ht="13.9" customHeight="1"/>
    <row r="1193" ht="13.9" customHeight="1"/>
    <row r="1194" ht="13.9" customHeight="1"/>
    <row r="1195" ht="13.9" customHeight="1"/>
    <row r="1196" ht="13.9" customHeight="1"/>
    <row r="1197" ht="13.9" customHeight="1"/>
    <row r="1198" ht="13.9" customHeight="1"/>
    <row r="1199" ht="13.9" customHeight="1"/>
    <row r="1200" ht="13.9" customHeight="1"/>
    <row r="1201" ht="13.9" customHeight="1"/>
    <row r="1202" ht="13.9" customHeight="1"/>
    <row r="1203" ht="13.9" customHeight="1"/>
    <row r="1204" ht="13.9" customHeight="1"/>
    <row r="1205" ht="13.9" customHeight="1"/>
    <row r="1206" ht="13.9" customHeight="1"/>
    <row r="1207" ht="13.9" customHeight="1"/>
    <row r="1208" ht="13.9" customHeight="1"/>
    <row r="1209" ht="13.9" customHeight="1"/>
    <row r="1210" ht="13.9" customHeight="1"/>
    <row r="1211" ht="13.9" customHeight="1"/>
    <row r="1212" ht="13.9" customHeight="1"/>
    <row r="1213" ht="13.9" customHeight="1"/>
    <row r="1214" ht="13.9" customHeight="1"/>
    <row r="1215" ht="13.9" customHeight="1"/>
    <row r="1216" ht="13.9" customHeight="1"/>
    <row r="1217" ht="13.9" customHeight="1"/>
    <row r="1218" ht="13.9" customHeight="1"/>
    <row r="1219" ht="13.9" customHeight="1"/>
    <row r="1220" ht="13.9" customHeight="1"/>
    <row r="1221" ht="13.9" customHeight="1"/>
    <row r="1222" ht="13.9" customHeight="1"/>
    <row r="1223" ht="13.9" customHeight="1"/>
    <row r="1224" ht="13.9" customHeight="1"/>
    <row r="1225" ht="13.9" customHeight="1"/>
    <row r="1226" ht="13.9" customHeight="1"/>
    <row r="1227" ht="13.9" customHeight="1"/>
    <row r="1228" ht="13.9" customHeight="1"/>
    <row r="1229" ht="13.9" customHeight="1"/>
    <row r="1230" ht="13.9" customHeight="1"/>
    <row r="1231" ht="13.9" customHeight="1"/>
    <row r="1232" ht="13.9" customHeight="1"/>
    <row r="1233" ht="13.9" customHeight="1"/>
    <row r="1234" ht="13.9" customHeight="1"/>
    <row r="1235" ht="13.9" customHeight="1"/>
    <row r="1236" ht="13.9" customHeight="1"/>
    <row r="1237" ht="13.9" customHeight="1"/>
    <row r="1238" ht="13.9" customHeight="1"/>
    <row r="1239" ht="13.9" customHeight="1"/>
    <row r="1240" ht="13.9" customHeight="1"/>
    <row r="1241" ht="13.9" customHeight="1"/>
    <row r="1242" ht="13.9" customHeight="1"/>
    <row r="1243" ht="13.9" customHeight="1"/>
    <row r="1244" ht="13.9" customHeight="1"/>
    <row r="1245" ht="13.9" customHeight="1"/>
    <row r="1246" ht="13.9" customHeight="1"/>
    <row r="1247" ht="13.9" customHeight="1"/>
    <row r="1248" ht="13.9" customHeight="1"/>
    <row r="1249" ht="13.9" customHeight="1"/>
    <row r="1250" ht="13.9" customHeight="1"/>
    <row r="1251" ht="13.9" customHeight="1"/>
    <row r="1252" ht="13.9" customHeight="1"/>
    <row r="1253" ht="13.9" customHeight="1"/>
    <row r="1254" ht="13.9" customHeight="1"/>
    <row r="1255" ht="13.9" customHeight="1"/>
    <row r="1256" ht="13.9" customHeight="1"/>
    <row r="1257" ht="13.9" customHeight="1"/>
    <row r="1258" ht="13.9" customHeight="1"/>
    <row r="1259" ht="13.9" customHeight="1"/>
    <row r="1260" ht="13.9" customHeight="1"/>
    <row r="1261" ht="13.9" customHeight="1"/>
    <row r="1262" ht="13.9" customHeight="1"/>
    <row r="1263" ht="13.9" customHeight="1"/>
    <row r="1264" ht="13.9" customHeight="1"/>
    <row r="1265" ht="13.9" customHeight="1"/>
    <row r="1266" ht="13.9" customHeight="1"/>
    <row r="1267" ht="13.9" customHeight="1"/>
    <row r="1268" ht="13.9" customHeight="1"/>
    <row r="1269" ht="13.9" customHeight="1"/>
    <row r="1270" ht="13.9" customHeight="1"/>
    <row r="1271" ht="13.9" customHeight="1"/>
    <row r="1272" ht="13.9" customHeight="1"/>
    <row r="1273" ht="13.9" customHeight="1"/>
    <row r="1274" ht="13.9" customHeight="1"/>
    <row r="1275" ht="13.9" customHeight="1"/>
    <row r="1276" ht="13.9" customHeight="1"/>
    <row r="1277" ht="13.9" customHeight="1"/>
    <row r="1278" ht="13.9" customHeight="1"/>
    <row r="1279" ht="13.9" customHeight="1"/>
    <row r="1280" ht="13.9" customHeight="1"/>
    <row r="1281" ht="13.9" customHeight="1"/>
    <row r="1282" ht="13.9" customHeight="1"/>
    <row r="1283" ht="13.9" customHeight="1"/>
    <row r="1284" ht="13.9" customHeight="1"/>
    <row r="1285" ht="13.9" customHeight="1"/>
    <row r="1286" ht="13.9" customHeight="1"/>
    <row r="1287" ht="13.9" customHeight="1"/>
    <row r="1288" ht="13.9" customHeight="1"/>
    <row r="1289" ht="13.9" customHeight="1"/>
    <row r="1290" ht="13.9" customHeight="1"/>
    <row r="1291" ht="13.9" customHeight="1"/>
    <row r="1292" ht="13.9" customHeight="1"/>
    <row r="1293" ht="13.9" customHeight="1"/>
    <row r="1294" ht="13.9" customHeight="1"/>
    <row r="1295" ht="13.9" customHeight="1"/>
    <row r="1296" ht="13.9" customHeight="1"/>
    <row r="1297" ht="13.9" customHeight="1"/>
    <row r="1298" ht="13.9" customHeight="1"/>
    <row r="1299" ht="13.9" customHeight="1"/>
    <row r="1300" ht="13.9" customHeight="1"/>
    <row r="1301" ht="13.9" customHeight="1"/>
    <row r="1302" ht="13.9" customHeight="1"/>
    <row r="1303" ht="13.9" customHeight="1"/>
    <row r="1304" ht="13.9" customHeight="1"/>
    <row r="1305" ht="13.9" customHeight="1"/>
    <row r="1306" ht="13.9" customHeight="1"/>
    <row r="1307" ht="13.9" customHeight="1"/>
    <row r="1308" ht="13.9" customHeight="1"/>
    <row r="1309" ht="13.9" customHeight="1"/>
    <row r="1310" ht="13.9" customHeight="1"/>
    <row r="1311" ht="13.9" customHeight="1"/>
    <row r="1312" ht="13.9" customHeight="1"/>
    <row r="1313" ht="13.9" customHeight="1"/>
    <row r="1314" ht="13.9" customHeight="1"/>
    <row r="1315" ht="13.9" customHeight="1"/>
    <row r="1316" ht="13.9" customHeight="1"/>
    <row r="1317" ht="13.9" customHeight="1"/>
    <row r="1318" ht="13.9" customHeight="1"/>
    <row r="1319" ht="13.9" customHeight="1"/>
    <row r="1320" ht="13.9" customHeight="1"/>
    <row r="1321" ht="13.9" customHeight="1"/>
    <row r="1322" ht="13.9" customHeight="1"/>
    <row r="1323" ht="13.9" customHeight="1"/>
    <row r="1324" ht="13.9" customHeight="1"/>
    <row r="1325" ht="13.9" customHeight="1"/>
    <row r="1326" ht="13.9" customHeight="1"/>
    <row r="1327" ht="13.9" customHeight="1"/>
    <row r="1328" ht="13.9" customHeight="1"/>
    <row r="1329" ht="13.9" customHeight="1"/>
    <row r="1330" ht="13.9" customHeight="1"/>
    <row r="1331" ht="13.9" customHeight="1"/>
    <row r="1332" ht="13.9" customHeight="1"/>
    <row r="1333" ht="13.9" customHeight="1"/>
    <row r="1334" ht="13.9" customHeight="1"/>
    <row r="1335" ht="13.9" customHeight="1"/>
    <row r="1336" ht="13.9" customHeight="1"/>
    <row r="1337" ht="13.9" customHeight="1"/>
    <row r="1338" ht="13.9" customHeight="1"/>
    <row r="1339" ht="13.9" customHeight="1"/>
    <row r="1340" ht="13.9" customHeight="1"/>
    <row r="1341" ht="13.9" customHeight="1"/>
    <row r="1342" ht="13.9" customHeight="1"/>
    <row r="1343" ht="13.9" customHeight="1"/>
    <row r="1344" ht="13.9" customHeight="1"/>
    <row r="1345" ht="13.9" customHeight="1"/>
    <row r="1346" ht="13.9" customHeight="1"/>
    <row r="1347" ht="13.9" customHeight="1"/>
    <row r="1348" ht="13.9" customHeight="1"/>
    <row r="1349" ht="13.9" customHeight="1"/>
    <row r="1350" ht="13.9" customHeight="1"/>
    <row r="1351" ht="13.9" customHeight="1"/>
    <row r="1352" ht="13.9" customHeight="1"/>
    <row r="1353" ht="13.9" customHeight="1"/>
    <row r="1354" ht="13.9" customHeight="1"/>
    <row r="1355" ht="13.9" customHeight="1"/>
    <row r="1356" ht="13.9" customHeight="1"/>
    <row r="1357" ht="13.9" customHeight="1"/>
    <row r="1358" ht="13.9" customHeight="1"/>
    <row r="1359" ht="13.9" customHeight="1"/>
    <row r="1360" ht="13.9" customHeight="1"/>
    <row r="1361" ht="13.9" customHeight="1"/>
    <row r="1362" ht="13.9" customHeight="1"/>
    <row r="1363" ht="13.9" customHeight="1"/>
    <row r="1364" ht="13.9" customHeight="1"/>
    <row r="1365" ht="13.9" customHeight="1"/>
    <row r="1366" ht="13.9" customHeight="1"/>
    <row r="1367" ht="13.9" customHeight="1"/>
    <row r="1368" ht="13.9" customHeight="1"/>
    <row r="1369" ht="13.9" customHeight="1"/>
    <row r="1370" ht="13.9" customHeight="1"/>
    <row r="1371" ht="13.9" customHeight="1"/>
    <row r="1372" ht="13.9" customHeight="1"/>
    <row r="1373" ht="13.9" customHeight="1"/>
    <row r="1374" ht="13.9" customHeight="1"/>
    <row r="1375" ht="13.9" customHeight="1"/>
    <row r="1376" ht="13.9" customHeight="1"/>
    <row r="1377" ht="13.9" customHeight="1"/>
    <row r="1378" ht="13.9" customHeight="1"/>
    <row r="1379" ht="13.9" customHeight="1"/>
    <row r="1380" ht="13.9" customHeight="1"/>
    <row r="1381" ht="13.9" customHeight="1"/>
    <row r="1382" ht="13.9" customHeight="1"/>
    <row r="1383" ht="13.9" customHeight="1"/>
    <row r="1384" ht="13.9" customHeight="1"/>
    <row r="1385" ht="13.9" customHeight="1"/>
    <row r="1386" ht="13.9" customHeight="1"/>
    <row r="1387" ht="13.9" customHeight="1"/>
    <row r="1388" ht="13.9" customHeight="1"/>
    <row r="1389" ht="13.9" customHeight="1"/>
    <row r="1390" ht="13.9" customHeight="1"/>
    <row r="1391" ht="13.9" customHeight="1"/>
    <row r="1392" ht="13.9" customHeight="1"/>
    <row r="1393" ht="13.9" customHeight="1"/>
    <row r="1394" ht="13.9" customHeight="1"/>
    <row r="1395" ht="13.9" customHeight="1"/>
    <row r="1396" ht="13.9" customHeight="1"/>
    <row r="1397" ht="13.9" customHeight="1"/>
    <row r="1398" ht="13.9" customHeight="1"/>
    <row r="1399" ht="13.9" customHeight="1"/>
    <row r="1400" ht="13.9" customHeight="1"/>
    <row r="1401" ht="13.9" customHeight="1"/>
    <row r="1402" ht="13.9" customHeight="1"/>
    <row r="1403" ht="13.9" customHeight="1"/>
    <row r="1404" ht="13.9" customHeight="1"/>
    <row r="1405" ht="13.9" customHeight="1"/>
    <row r="1406" ht="13.9" customHeight="1"/>
    <row r="1407" ht="13.9" customHeight="1"/>
    <row r="1408" ht="13.9" customHeight="1"/>
    <row r="1409" ht="13.9" customHeight="1"/>
    <row r="1410" ht="13.9" customHeight="1"/>
    <row r="1411" ht="13.9" customHeight="1"/>
    <row r="1412" ht="13.9" customHeight="1"/>
    <row r="1413" ht="13.9" customHeight="1"/>
    <row r="1414" ht="13.9" customHeight="1"/>
    <row r="1415" ht="13.9" customHeight="1"/>
    <row r="1416" ht="13.9" customHeight="1"/>
    <row r="1417" ht="13.9" customHeight="1"/>
    <row r="1418" ht="13.9" customHeight="1"/>
    <row r="1419" ht="13.9" customHeight="1"/>
    <row r="1420" ht="13.9" customHeight="1"/>
    <row r="1421" ht="13.9" customHeight="1"/>
    <row r="1422" ht="13.9" customHeight="1"/>
    <row r="1423" ht="13.9" customHeight="1"/>
    <row r="1424" ht="13.9" customHeight="1"/>
    <row r="1425" ht="13.9" customHeight="1"/>
    <row r="1426" ht="13.9" customHeight="1"/>
    <row r="1427" ht="13.9" customHeight="1"/>
    <row r="1428" ht="13.9" customHeight="1"/>
    <row r="1429" ht="13.9" customHeight="1"/>
    <row r="1430" ht="13.9" customHeight="1"/>
    <row r="1431" ht="13.9" customHeight="1"/>
    <row r="1432" ht="13.9" customHeight="1"/>
    <row r="1433" ht="13.9" customHeight="1"/>
    <row r="1434" ht="13.9" customHeight="1"/>
    <row r="1435" ht="13.9" customHeight="1"/>
    <row r="1436" ht="13.9" customHeight="1"/>
    <row r="1437" ht="13.9" customHeight="1"/>
    <row r="1438" ht="13.9" customHeight="1"/>
    <row r="1439" ht="13.9" customHeight="1"/>
    <row r="1440" ht="13.9" customHeight="1"/>
    <row r="1441" ht="13.9" customHeight="1"/>
    <row r="1442" ht="13.9" customHeight="1"/>
    <row r="1443" ht="13.9" customHeight="1"/>
    <row r="1444" ht="13.9" customHeight="1"/>
    <row r="1445" ht="13.9" customHeight="1"/>
    <row r="1446" ht="13.9" customHeight="1"/>
    <row r="1447" ht="13.9" customHeight="1"/>
    <row r="1448" ht="13.9" customHeight="1"/>
    <row r="1449" ht="13.9" customHeight="1"/>
    <row r="1450" ht="13.9" customHeight="1"/>
    <row r="1451" ht="13.9" customHeight="1"/>
    <row r="1452" ht="13.9" customHeight="1"/>
    <row r="1453" ht="13.9" customHeight="1"/>
    <row r="1454" ht="13.9" customHeight="1"/>
    <row r="1455" ht="13.9" customHeight="1"/>
    <row r="1456" ht="13.9" customHeight="1"/>
    <row r="1457" ht="13.9" customHeight="1"/>
    <row r="1458" ht="13.9" customHeight="1"/>
    <row r="1459" ht="13.9" customHeight="1"/>
    <row r="1460" ht="13.9" customHeight="1"/>
    <row r="1461" ht="13.9" customHeight="1"/>
    <row r="1462" ht="13.9" customHeight="1"/>
    <row r="1463" ht="13.9" customHeight="1"/>
    <row r="1464" ht="13.9" customHeight="1"/>
    <row r="1465" ht="13.9" customHeight="1"/>
    <row r="1466" ht="13.9" customHeight="1"/>
    <row r="1467" ht="13.9" customHeight="1"/>
    <row r="1468" ht="13.9" customHeight="1"/>
    <row r="1469" ht="13.9" customHeight="1"/>
    <row r="1470" ht="13.9" customHeight="1"/>
    <row r="1471" ht="13.9" customHeight="1"/>
    <row r="1472" ht="13.9" customHeight="1"/>
    <row r="1473" ht="13.9" customHeight="1"/>
    <row r="1474" ht="13.9" customHeight="1"/>
    <row r="1475" ht="13.9" customHeight="1"/>
    <row r="1476" ht="13.9" customHeight="1"/>
    <row r="1477" ht="13.9" customHeight="1"/>
    <row r="1478" ht="13.9" customHeight="1"/>
    <row r="1479" ht="13.9" customHeight="1"/>
    <row r="1480" ht="13.9" customHeight="1"/>
    <row r="1481" ht="13.9" customHeight="1"/>
    <row r="1482" ht="13.9" customHeight="1"/>
    <row r="1483" ht="13.9" customHeight="1"/>
    <row r="1484" ht="13.9" customHeight="1"/>
    <row r="1485" ht="13.9" customHeight="1"/>
    <row r="1486" ht="13.9" customHeight="1"/>
    <row r="1487" ht="13.9" customHeight="1"/>
    <row r="1488" ht="13.9" customHeight="1"/>
    <row r="1489" ht="13.9" customHeight="1"/>
    <row r="1490" ht="13.9" customHeight="1"/>
    <row r="1491" ht="13.9" customHeight="1"/>
    <row r="1492" ht="13.9" customHeight="1"/>
    <row r="1493" ht="13.9" customHeight="1"/>
    <row r="1494" ht="13.9" customHeight="1"/>
    <row r="1495" ht="13.9" customHeight="1"/>
    <row r="1496" ht="13.9" customHeight="1"/>
    <row r="1497" ht="13.9" customHeight="1"/>
    <row r="1498" ht="13.9" customHeight="1"/>
    <row r="1499" ht="13.9" customHeight="1"/>
    <row r="1500" ht="13.9" customHeight="1"/>
    <row r="1501" ht="13.9" customHeight="1"/>
    <row r="1502" ht="13.9" customHeight="1"/>
    <row r="1503" ht="13.9" customHeight="1"/>
    <row r="1504" ht="13.9" customHeight="1"/>
    <row r="1505" ht="13.9" customHeight="1"/>
    <row r="1506" ht="13.9" customHeight="1"/>
    <row r="1507" ht="13.9" customHeight="1"/>
    <row r="1508" ht="13.9" customHeight="1"/>
    <row r="1509" ht="13.9" customHeight="1"/>
    <row r="1510" ht="13.9" customHeight="1"/>
    <row r="1511" ht="13.9" customHeight="1"/>
    <row r="1512" ht="13.9" customHeight="1"/>
    <row r="1513" ht="13.9" customHeight="1"/>
    <row r="1514" ht="13.9" customHeight="1"/>
    <row r="1515" ht="13.9" customHeight="1"/>
    <row r="1516" ht="13.9" customHeight="1"/>
    <row r="1517" ht="13.9" customHeight="1"/>
    <row r="1518" ht="13.9" customHeight="1"/>
    <row r="1519" ht="13.9" customHeight="1"/>
    <row r="1520" ht="13.9" customHeight="1"/>
    <row r="1521" ht="13.9" customHeight="1"/>
    <row r="1522" ht="13.9" customHeight="1"/>
    <row r="1523" ht="13.9" customHeight="1"/>
    <row r="1524" ht="13.9" customHeight="1"/>
    <row r="1525" ht="13.9" customHeight="1"/>
    <row r="1526" ht="13.9" customHeight="1"/>
    <row r="1527" ht="13.9" customHeight="1"/>
    <row r="1528" ht="13.9" customHeight="1"/>
    <row r="1529" ht="13.9" customHeight="1"/>
    <row r="1530" ht="13.9" customHeight="1"/>
    <row r="1531" ht="13.9" customHeight="1"/>
    <row r="1532" ht="13.9" customHeight="1"/>
    <row r="1533" ht="13.9" customHeight="1"/>
    <row r="1534" ht="13.9" customHeight="1"/>
    <row r="1535" ht="13.9" customHeight="1"/>
    <row r="1536" ht="13.9" customHeight="1"/>
    <row r="1537" ht="13.9" customHeight="1"/>
    <row r="1538" ht="13.9" customHeight="1"/>
    <row r="1539" ht="13.9" customHeight="1"/>
    <row r="1540" ht="13.9" customHeight="1"/>
    <row r="1541" ht="13.9" customHeight="1"/>
    <row r="1542" ht="13.9" customHeight="1"/>
    <row r="1543" ht="13.9" customHeight="1"/>
    <row r="1544" ht="13.9" customHeight="1"/>
    <row r="1545" ht="13.9" customHeight="1"/>
    <row r="1546" ht="13.9" customHeight="1"/>
    <row r="1547" ht="13.9" customHeight="1"/>
    <row r="1548" ht="13.9" customHeight="1"/>
    <row r="1549" ht="13.9" customHeight="1"/>
    <row r="1550" ht="13.9" customHeight="1"/>
    <row r="1551" ht="13.9" customHeight="1"/>
    <row r="1552" ht="13.9" customHeight="1"/>
    <row r="1553" ht="13.9" customHeight="1"/>
    <row r="1554" ht="13.9" customHeight="1"/>
    <row r="1555" ht="13.9" customHeight="1"/>
    <row r="1556" ht="13.9" customHeight="1"/>
    <row r="1557" ht="13.9" customHeight="1"/>
    <row r="1558" ht="13.9" customHeight="1"/>
    <row r="1559" ht="13.9" customHeight="1"/>
    <row r="1560" ht="13.9" customHeight="1"/>
    <row r="1561" ht="13.9" customHeight="1"/>
    <row r="1562" ht="13.9" customHeight="1"/>
    <row r="1563" ht="13.9" customHeight="1"/>
    <row r="1564" ht="13.9" customHeight="1"/>
    <row r="1565" ht="13.9" customHeight="1"/>
    <row r="1566" ht="13.9" customHeight="1"/>
    <row r="1567" ht="13.9" customHeight="1"/>
    <row r="1568" ht="13.9" customHeight="1"/>
    <row r="1569" ht="13.9" customHeight="1"/>
    <row r="1570" ht="13.9" customHeight="1"/>
    <row r="1571" ht="13.9" customHeight="1"/>
    <row r="1572" ht="13.9" customHeight="1"/>
    <row r="1573" ht="13.9" customHeight="1"/>
    <row r="1574" ht="13.9" customHeight="1"/>
    <row r="1575" ht="13.9" customHeight="1"/>
    <row r="1576" ht="13.9" customHeight="1"/>
    <row r="1577" ht="13.9" customHeight="1"/>
    <row r="1578" ht="13.9" customHeight="1"/>
    <row r="1579" ht="13.9" customHeight="1"/>
    <row r="1580" ht="13.9" customHeight="1"/>
    <row r="1581" ht="13.9" customHeight="1"/>
    <row r="1582" ht="13.9" customHeight="1"/>
    <row r="1583" ht="13.9" customHeight="1"/>
    <row r="1584" ht="13.9" customHeight="1"/>
    <row r="1585" ht="13.9" customHeight="1"/>
    <row r="1586" ht="13.9" customHeight="1"/>
    <row r="1587" ht="13.9" customHeight="1"/>
    <row r="1588" ht="13.9" customHeight="1"/>
    <row r="1589" ht="13.9" customHeight="1"/>
    <row r="1590" ht="13.9" customHeight="1"/>
    <row r="1591" ht="13.9" customHeight="1"/>
    <row r="1592" ht="13.9" customHeight="1"/>
    <row r="1593" ht="13.9" customHeight="1"/>
    <row r="1594" ht="13.9" customHeight="1"/>
    <row r="1595" ht="13.9" customHeight="1"/>
    <row r="1596" ht="13.9" customHeight="1"/>
    <row r="1597" ht="13.9" customHeight="1"/>
    <row r="1598" ht="13.9" customHeight="1"/>
    <row r="1599" ht="13.9" customHeight="1"/>
    <row r="1600" ht="13.9" customHeight="1"/>
    <row r="1601" ht="13.9" customHeight="1"/>
    <row r="1602" ht="13.9" customHeight="1"/>
    <row r="1603" ht="13.9" customHeight="1"/>
    <row r="1604" ht="13.9" customHeight="1"/>
    <row r="1605" ht="13.9" customHeight="1"/>
    <row r="1606" ht="13.9" customHeight="1"/>
    <row r="1607" ht="13.9" customHeight="1"/>
    <row r="1608" ht="13.9" customHeight="1"/>
    <row r="1609" ht="13.9" customHeight="1"/>
    <row r="1610" ht="13.9" customHeight="1"/>
    <row r="1611" ht="13.9" customHeight="1"/>
    <row r="1612" ht="13.9" customHeight="1"/>
    <row r="1613" ht="13.9" customHeight="1"/>
    <row r="1614" ht="13.9" customHeight="1"/>
    <row r="1615" ht="13.9" customHeight="1"/>
    <row r="1616" ht="13.9" customHeight="1"/>
    <row r="1617" ht="13.9" customHeight="1"/>
    <row r="1618" ht="13.9" customHeight="1"/>
    <row r="1619" ht="13.9" customHeight="1"/>
    <row r="1620" ht="13.9" customHeight="1"/>
    <row r="1621" ht="13.9" customHeight="1"/>
    <row r="1622" ht="13.9" customHeight="1"/>
    <row r="1623" ht="13.9" customHeight="1"/>
    <row r="1624" ht="13.9" customHeight="1"/>
    <row r="1625" ht="13.9" customHeight="1"/>
    <row r="1626" ht="13.9" customHeight="1"/>
    <row r="1627" ht="13.9" customHeight="1"/>
    <row r="1628" ht="13.9" customHeight="1"/>
    <row r="1629" ht="13.9" customHeight="1"/>
    <row r="1630" ht="13.9" customHeight="1"/>
    <row r="1631" ht="13.9" customHeight="1"/>
    <row r="1632" ht="13.9" customHeight="1"/>
    <row r="1633" ht="13.9" customHeight="1"/>
    <row r="1634" ht="13.9" customHeight="1"/>
    <row r="1635" ht="13.9" customHeight="1"/>
    <row r="1636" ht="13.9" customHeight="1"/>
    <row r="1637" ht="13.9" customHeight="1"/>
    <row r="1638" ht="13.9" customHeight="1"/>
    <row r="1639" ht="13.9" customHeight="1"/>
    <row r="1640" ht="13.9" customHeight="1"/>
    <row r="1641" ht="13.9" customHeight="1"/>
    <row r="1642" ht="13.9" customHeight="1"/>
    <row r="1643" ht="13.9" customHeight="1"/>
    <row r="1644" ht="13.9" customHeight="1"/>
    <row r="1645" ht="13.9" customHeight="1"/>
    <row r="1646" ht="13.9" customHeight="1"/>
    <row r="1647" ht="13.9" customHeight="1"/>
    <row r="1648" ht="13.9" customHeight="1"/>
    <row r="1649" ht="13.9" customHeight="1"/>
    <row r="1650" ht="13.9" customHeight="1"/>
    <row r="1651" ht="13.9" customHeight="1"/>
    <row r="1652" ht="13.9" customHeight="1"/>
    <row r="1653" ht="13.9" customHeight="1"/>
    <row r="1654" ht="13.9" customHeight="1"/>
    <row r="1655" ht="13.9" customHeight="1"/>
    <row r="1656" ht="13.9" customHeight="1"/>
    <row r="1657" ht="13.9" customHeight="1"/>
    <row r="1658" ht="13.9" customHeight="1"/>
    <row r="1659" ht="13.9" customHeight="1"/>
    <row r="1660" ht="13.9" customHeight="1"/>
    <row r="1661" ht="13.9" customHeight="1"/>
    <row r="1662" ht="13.9" customHeight="1"/>
    <row r="1663" ht="13.9" customHeight="1"/>
    <row r="1664" ht="13.9" customHeight="1"/>
    <row r="1665" ht="13.9" customHeight="1"/>
    <row r="1666" ht="13.9" customHeight="1"/>
    <row r="1667" ht="13.9" customHeight="1"/>
    <row r="1668" ht="13.9" customHeight="1"/>
    <row r="1669" ht="13.9" customHeight="1"/>
    <row r="1670" ht="13.9" customHeight="1"/>
    <row r="1671" ht="13.9" customHeight="1"/>
    <row r="1672" ht="13.9" customHeight="1"/>
    <row r="1673" ht="13.9" customHeight="1"/>
    <row r="1674" ht="13.9" customHeight="1"/>
    <row r="1675" ht="13.9" customHeight="1"/>
    <row r="1676" ht="13.9" customHeight="1"/>
    <row r="1677" ht="13.9" customHeight="1"/>
    <row r="1678" ht="13.9" customHeight="1"/>
    <row r="1679" ht="13.9" customHeight="1"/>
    <row r="1680" ht="13.9" customHeight="1"/>
    <row r="1681" ht="13.9" customHeight="1"/>
    <row r="1682" ht="13.9" customHeight="1"/>
    <row r="1683" ht="13.9" customHeight="1"/>
    <row r="1684" ht="13.9" customHeight="1"/>
    <row r="1685" ht="13.9" customHeight="1"/>
    <row r="1686" ht="13.9" customHeight="1"/>
    <row r="1687" ht="13.9" customHeight="1"/>
    <row r="1688" ht="13.9" customHeight="1"/>
    <row r="1689" ht="13.9" customHeight="1"/>
    <row r="1690" ht="13.9" customHeight="1"/>
    <row r="1691" ht="13.9" customHeight="1"/>
    <row r="1692" ht="13.9" customHeight="1"/>
    <row r="1693" ht="13.9" customHeight="1"/>
    <row r="1694" ht="13.9" customHeight="1"/>
    <row r="1695" ht="13.9" customHeight="1"/>
    <row r="1696" ht="13.9" customHeight="1"/>
    <row r="1697" ht="13.9" customHeight="1"/>
    <row r="1698" ht="13.9" customHeight="1"/>
    <row r="1699" ht="13.9" customHeight="1"/>
    <row r="1700" ht="13.9" customHeight="1"/>
    <row r="1701" ht="13.9" customHeight="1"/>
    <row r="1702" ht="13.9" customHeight="1"/>
    <row r="1703" ht="13.9" customHeight="1"/>
    <row r="1704" ht="13.9" customHeight="1"/>
    <row r="1705" ht="13.9" customHeight="1"/>
    <row r="1706" ht="13.9" customHeight="1"/>
    <row r="1707" ht="13.9" customHeight="1"/>
    <row r="1708" ht="13.9" customHeight="1"/>
    <row r="1709" ht="13.9" customHeight="1"/>
    <row r="1710" ht="13.9" customHeight="1"/>
    <row r="1711" ht="13.9" customHeight="1"/>
    <row r="1712" ht="13.9" customHeight="1"/>
    <row r="1713" ht="13.9" customHeight="1"/>
    <row r="1714" ht="13.9" customHeight="1"/>
    <row r="1715" ht="13.9" customHeight="1"/>
    <row r="1716" ht="13.9" customHeight="1"/>
    <row r="1717" ht="13.9" customHeight="1"/>
    <row r="1718" ht="13.9" customHeight="1"/>
    <row r="1719" ht="13.9" customHeight="1"/>
    <row r="1720" ht="13.9" customHeight="1"/>
    <row r="1721" ht="13.9" customHeight="1"/>
    <row r="1722" ht="13.9" customHeight="1"/>
    <row r="1723" ht="13.9" customHeight="1"/>
    <row r="1724" ht="13.9" customHeight="1"/>
    <row r="1725" ht="13.9" customHeight="1"/>
    <row r="1726" ht="13.9" customHeight="1"/>
    <row r="1727" ht="13.9" customHeight="1"/>
    <row r="1728" ht="13.9" customHeight="1"/>
    <row r="1729" ht="13.9" customHeight="1"/>
    <row r="1730" ht="13.9" customHeight="1"/>
    <row r="1731" ht="13.9" customHeight="1"/>
    <row r="1732" ht="13.9" customHeight="1"/>
    <row r="1733" ht="13.9" customHeight="1"/>
    <row r="1734" ht="13.9" customHeight="1"/>
    <row r="1735" ht="13.9" customHeight="1"/>
    <row r="1736" ht="13.9" customHeight="1"/>
    <row r="1737" ht="13.9" customHeight="1"/>
    <row r="1738" ht="13.9" customHeight="1"/>
    <row r="1739" ht="13.9" customHeight="1"/>
    <row r="1740" ht="13.9" customHeight="1"/>
    <row r="1741" ht="13.9" customHeight="1"/>
    <row r="1742" ht="13.9" customHeight="1"/>
    <row r="1743" ht="13.9" customHeight="1"/>
    <row r="1744" ht="13.9" customHeight="1"/>
    <row r="1745" ht="13.9" customHeight="1"/>
    <row r="1746" ht="13.9" customHeight="1"/>
    <row r="1747" ht="13.9" customHeight="1"/>
    <row r="1748" ht="13.9" customHeight="1"/>
    <row r="1749" ht="13.9" customHeight="1"/>
    <row r="1750" ht="13.9" customHeight="1"/>
    <row r="1751" ht="13.9" customHeight="1"/>
    <row r="1752" ht="13.9" customHeight="1"/>
    <row r="1753" ht="13.9" customHeight="1"/>
    <row r="1754" ht="13.9" customHeight="1"/>
    <row r="1755" ht="13.9" customHeight="1"/>
    <row r="1756" ht="13.9" customHeight="1"/>
    <row r="1757" ht="13.9" customHeight="1"/>
    <row r="1758" ht="13.9" customHeight="1"/>
    <row r="1759" ht="13.9" customHeight="1"/>
    <row r="1760" ht="13.9" customHeight="1"/>
    <row r="1761" ht="13.9" customHeight="1"/>
    <row r="1762" ht="13.9" customHeight="1"/>
    <row r="1763" ht="13.9" customHeight="1"/>
    <row r="1764" ht="13.9" customHeight="1"/>
    <row r="1765" ht="13.9" customHeight="1"/>
    <row r="1766" ht="13.9" customHeight="1"/>
    <row r="1767" ht="13.9" customHeight="1"/>
    <row r="1768" ht="13.9" customHeight="1"/>
    <row r="1769" ht="13.9" customHeight="1"/>
    <row r="1770" ht="13.9" customHeight="1"/>
    <row r="1771" ht="13.9" customHeight="1"/>
    <row r="1772" ht="13.9" customHeight="1"/>
    <row r="1773" ht="13.9" customHeight="1"/>
    <row r="1774" ht="13.9" customHeight="1"/>
    <row r="1775" ht="13.9" customHeight="1"/>
    <row r="1776" ht="13.9" customHeight="1"/>
    <row r="1777" ht="13.9" customHeight="1"/>
    <row r="1778" ht="13.9" customHeight="1"/>
    <row r="1779" ht="13.9" customHeight="1"/>
    <row r="1780" ht="13.9" customHeight="1"/>
    <row r="1781" ht="13.9" customHeight="1"/>
    <row r="1782" ht="13.9" customHeight="1"/>
    <row r="1783" ht="13.9" customHeight="1"/>
    <row r="1784" ht="13.9" customHeight="1"/>
    <row r="1785" ht="13.9" customHeight="1"/>
    <row r="1786" ht="13.9" customHeight="1"/>
    <row r="1787" ht="13.9" customHeight="1"/>
    <row r="1788" ht="13.9" customHeight="1"/>
    <row r="1789" ht="13.9" customHeight="1"/>
    <row r="1790" ht="13.9" customHeight="1"/>
    <row r="1791" ht="13.9" customHeight="1"/>
    <row r="1792" ht="13.9" customHeight="1"/>
    <row r="1793" ht="13.9" customHeight="1"/>
    <row r="1794" ht="13.9" customHeight="1"/>
    <row r="1795" ht="13.9" customHeight="1"/>
    <row r="1796" ht="13.9" customHeight="1"/>
    <row r="1797" ht="13.9" customHeight="1"/>
    <row r="1798" ht="13.9" customHeight="1"/>
    <row r="1799" ht="13.9" customHeight="1"/>
    <row r="1800" ht="13.9" customHeight="1"/>
    <row r="1801" ht="13.9" customHeight="1"/>
    <row r="1802" ht="13.9" customHeight="1"/>
    <row r="1803" ht="13.9" customHeight="1"/>
    <row r="1804" ht="13.9" customHeight="1"/>
    <row r="1805" ht="13.9" customHeight="1"/>
    <row r="1806" ht="13.9" customHeight="1"/>
    <row r="1807" ht="13.9" customHeight="1"/>
    <row r="1808" ht="13.9" customHeight="1"/>
    <row r="1809" ht="13.9" customHeight="1"/>
    <row r="1810" ht="13.9" customHeight="1"/>
    <row r="1811" ht="13.9" customHeight="1"/>
    <row r="1812" ht="13.9" customHeight="1"/>
    <row r="1813" ht="13.9" customHeight="1"/>
    <row r="1814" ht="13.9" customHeight="1"/>
    <row r="1815" ht="13.9" customHeight="1"/>
    <row r="1816" ht="13.9" customHeight="1"/>
    <row r="1817" ht="13.9" customHeight="1"/>
    <row r="1818" ht="13.9" customHeight="1"/>
    <row r="1819" ht="13.9" customHeight="1"/>
    <row r="1820" ht="13.9" customHeight="1"/>
    <row r="1821" ht="13.9" customHeight="1"/>
    <row r="1822" ht="13.9" customHeight="1"/>
    <row r="1823" ht="13.9" customHeight="1"/>
    <row r="1824" ht="13.9" customHeight="1"/>
    <row r="1825" ht="13.9" customHeight="1"/>
    <row r="1826" ht="13.9" customHeight="1"/>
    <row r="1827" ht="13.9" customHeight="1"/>
    <row r="1828" ht="13.9" customHeight="1"/>
    <row r="1829" ht="13.9" customHeight="1"/>
    <row r="1830" ht="13.9" customHeight="1"/>
    <row r="1831" ht="13.9" customHeight="1"/>
    <row r="1832" ht="13.9" customHeight="1"/>
    <row r="1833" ht="13.9" customHeight="1"/>
    <row r="1834" ht="13.9" customHeight="1"/>
    <row r="1835" ht="13.9" customHeight="1"/>
    <row r="1836" ht="13.9" customHeight="1"/>
    <row r="1837" ht="13.9" customHeight="1"/>
    <row r="1838" ht="13.9" customHeight="1"/>
    <row r="1839" ht="13.9" customHeight="1"/>
    <row r="1840" ht="13.9" customHeight="1"/>
    <row r="1841" ht="13.9" customHeight="1"/>
    <row r="1842" ht="13.9" customHeight="1"/>
    <row r="1843" ht="13.9" customHeight="1"/>
    <row r="1844" ht="13.9" customHeight="1"/>
    <row r="1845" ht="13.9" customHeight="1"/>
    <row r="1846" ht="13.9" customHeight="1"/>
    <row r="1847" ht="13.9" customHeight="1"/>
    <row r="1848" ht="13.9" customHeight="1"/>
    <row r="1849" ht="13.9" customHeight="1"/>
    <row r="1850" ht="13.9" customHeight="1"/>
    <row r="1851" ht="13.9" customHeight="1"/>
    <row r="1852" ht="13.9" customHeight="1"/>
    <row r="1853" ht="13.9" customHeight="1"/>
    <row r="1854" ht="13.9" customHeight="1"/>
    <row r="1855" ht="13.9" customHeight="1"/>
    <row r="1856" ht="13.9" customHeight="1"/>
    <row r="1857" ht="13.9" customHeight="1"/>
    <row r="1858" ht="13.9" customHeight="1"/>
    <row r="1859" ht="13.9" customHeight="1"/>
    <row r="1860" ht="13.9" customHeight="1"/>
    <row r="1861" ht="13.9" customHeight="1"/>
    <row r="1862" ht="13.9" customHeight="1"/>
    <row r="1863" ht="13.9" customHeight="1"/>
    <row r="1864" ht="13.9" customHeight="1"/>
    <row r="1865" ht="13.9" customHeight="1"/>
    <row r="1866" ht="13.9" customHeight="1"/>
    <row r="1867" ht="13.9" customHeight="1"/>
    <row r="1868" ht="13.9" customHeight="1"/>
    <row r="1869" ht="13.9" customHeight="1"/>
    <row r="1870" ht="13.9" customHeight="1"/>
    <row r="1871" ht="13.9" customHeight="1"/>
    <row r="1872" ht="13.9" customHeight="1"/>
    <row r="1873" ht="13.9" customHeight="1"/>
    <row r="1874" ht="13.9" customHeight="1"/>
    <row r="1875" ht="13.9" customHeight="1"/>
    <row r="1876" ht="13.9" customHeight="1"/>
    <row r="1877" ht="13.9" customHeight="1"/>
    <row r="1878" ht="13.9" customHeight="1"/>
    <row r="1879" ht="13.9" customHeight="1"/>
    <row r="1880" ht="13.9" customHeight="1"/>
    <row r="1881" ht="13.9" customHeight="1"/>
    <row r="1882" ht="13.9" customHeight="1"/>
    <row r="1883" ht="13.9" customHeight="1"/>
    <row r="1884" ht="13.9" customHeight="1"/>
    <row r="1885" ht="13.9" customHeight="1"/>
    <row r="1886" ht="13.9" customHeight="1"/>
    <row r="1887" ht="13.9" customHeight="1"/>
    <row r="1888" ht="13.9" customHeight="1"/>
    <row r="1889" ht="13.9" customHeight="1"/>
    <row r="1890" ht="13.9" customHeight="1"/>
    <row r="1891" ht="13.9" customHeight="1"/>
    <row r="1892" ht="13.9" customHeight="1"/>
    <row r="1893" ht="13.9" customHeight="1"/>
    <row r="1894" ht="13.9" customHeight="1"/>
    <row r="1895" ht="13.9" customHeight="1"/>
    <row r="1896" ht="13.9" customHeight="1"/>
    <row r="1897" ht="13.9" customHeight="1"/>
    <row r="1898" ht="13.9" customHeight="1"/>
    <row r="1899" ht="13.9" customHeight="1"/>
    <row r="1900" ht="13.9" customHeight="1"/>
    <row r="1901" ht="13.9" customHeight="1"/>
    <row r="1902" ht="13.9" customHeight="1"/>
    <row r="1903" ht="13.9" customHeight="1"/>
    <row r="1904" ht="13.9" customHeight="1"/>
    <row r="1905" ht="13.9" customHeight="1"/>
    <row r="1906" ht="13.9" customHeight="1"/>
    <row r="1907" ht="13.9" customHeight="1"/>
    <row r="1908" ht="13.9" customHeight="1"/>
    <row r="1909" ht="13.9" customHeight="1"/>
    <row r="1910" ht="13.9" customHeight="1"/>
    <row r="1911" ht="13.9" customHeight="1"/>
    <row r="1912" ht="13.9" customHeight="1"/>
    <row r="1913" ht="13.9" customHeight="1"/>
    <row r="1914" ht="13.9" customHeight="1"/>
    <row r="1915" ht="13.9" customHeight="1"/>
    <row r="1916" ht="13.9" customHeight="1"/>
    <row r="1917" ht="13.9" customHeight="1"/>
    <row r="1918" ht="13.9" customHeight="1"/>
    <row r="1919" ht="13.9" customHeight="1"/>
    <row r="1920" ht="13.9" customHeight="1"/>
    <row r="1921" ht="13.9" customHeight="1"/>
    <row r="1922" ht="13.9" customHeight="1"/>
    <row r="1923" ht="13.9" customHeight="1"/>
    <row r="1924" ht="13.9" customHeight="1"/>
    <row r="1925" ht="13.9" customHeight="1"/>
    <row r="1926" ht="13.9" customHeight="1"/>
    <row r="1927" ht="13.9" customHeight="1"/>
    <row r="1928" ht="13.9" customHeight="1"/>
    <row r="1929" ht="13.9" customHeight="1"/>
    <row r="1930" ht="13.9" customHeight="1"/>
    <row r="1931" ht="13.9" customHeight="1"/>
    <row r="1932" ht="13.9" customHeight="1"/>
    <row r="1933" ht="13.9" customHeight="1"/>
    <row r="1934" ht="13.9" customHeight="1"/>
    <row r="1935" ht="13.9" customHeight="1"/>
    <row r="1936" ht="13.9" customHeight="1"/>
    <row r="1937" ht="13.9" customHeight="1"/>
    <row r="1938" ht="13.9" customHeight="1"/>
    <row r="1939" ht="13.9" customHeight="1"/>
    <row r="1940" ht="13.9" customHeight="1"/>
    <row r="1941" ht="13.9" customHeight="1"/>
    <row r="1942" ht="13.9" customHeight="1"/>
    <row r="1943" ht="13.9" customHeight="1"/>
    <row r="1944" ht="13.9" customHeight="1"/>
    <row r="1945" ht="13.9" customHeight="1"/>
    <row r="1946" ht="13.9" customHeight="1"/>
    <row r="1947" ht="13.9" customHeight="1"/>
    <row r="1948" ht="13.9" customHeight="1"/>
    <row r="1949" ht="13.9" customHeight="1"/>
    <row r="1950" ht="13.9" customHeight="1"/>
    <row r="1951" ht="13.9" customHeight="1"/>
    <row r="1952" ht="13.9" customHeight="1"/>
    <row r="1953" ht="13.9" customHeight="1"/>
    <row r="1954" ht="13.9" customHeight="1"/>
    <row r="1955" ht="13.9" customHeight="1"/>
    <row r="1956" ht="13.9" customHeight="1"/>
    <row r="1957" ht="13.9" customHeight="1"/>
    <row r="1958" ht="13.9" customHeight="1"/>
    <row r="1959" ht="13.9" customHeight="1"/>
    <row r="1960" ht="13.9" customHeight="1"/>
    <row r="1961" ht="13.9" customHeight="1"/>
    <row r="1962" ht="13.9" customHeight="1"/>
    <row r="1963" ht="13.9" customHeight="1"/>
    <row r="1964" ht="13.9" customHeight="1"/>
    <row r="1965" ht="13.9" customHeight="1"/>
    <row r="1966" ht="13.9" customHeight="1"/>
    <row r="1967" ht="13.9" customHeight="1"/>
    <row r="1968" ht="13.9" customHeight="1"/>
    <row r="1969" ht="13.9" customHeight="1"/>
    <row r="1970" ht="13.9" customHeight="1"/>
    <row r="1971" ht="13.9" customHeight="1"/>
    <row r="1972" ht="13.9" customHeight="1"/>
    <row r="1973" ht="13.9" customHeight="1"/>
    <row r="1974" ht="13.9" customHeight="1"/>
    <row r="1975" ht="13.9" customHeight="1"/>
    <row r="1976" ht="13.9" customHeight="1"/>
    <row r="1977" ht="13.9" customHeight="1"/>
    <row r="1978" ht="13.9" customHeight="1"/>
    <row r="1979" ht="13.9" customHeight="1"/>
    <row r="1980" ht="13.9" customHeight="1"/>
    <row r="1981" ht="13.9" customHeight="1"/>
    <row r="1982" ht="13.9" customHeight="1"/>
    <row r="1983" ht="13.9" customHeight="1"/>
    <row r="1984" ht="13.9" customHeight="1"/>
    <row r="1985" ht="13.9" customHeight="1"/>
    <row r="1986" ht="13.9" customHeight="1"/>
    <row r="1987" ht="13.9" customHeight="1"/>
    <row r="1988" ht="13.9" customHeight="1"/>
    <row r="1989" ht="13.9" customHeight="1"/>
    <row r="1990" ht="13.9" customHeight="1"/>
    <row r="1991" ht="13.9" customHeight="1"/>
    <row r="1992" ht="13.9" customHeight="1"/>
    <row r="1993" ht="13.9" customHeight="1"/>
    <row r="1994" ht="13.9" customHeight="1"/>
    <row r="1995" ht="13.9" customHeight="1"/>
    <row r="1996" ht="13.9" customHeight="1"/>
    <row r="1997" ht="13.9" customHeight="1"/>
    <row r="1998" ht="13.9" customHeight="1"/>
    <row r="1999" ht="13.9" customHeight="1"/>
    <row r="2000" ht="13.9" customHeight="1"/>
    <row r="2001" ht="13.9" customHeight="1"/>
    <row r="2002" ht="13.9" customHeight="1"/>
    <row r="2003" ht="13.9" customHeight="1"/>
    <row r="2004" ht="13.9" customHeight="1"/>
    <row r="2005" ht="13.9" customHeight="1"/>
    <row r="2006" ht="13.9" customHeight="1"/>
    <row r="2007" ht="13.9" customHeight="1"/>
    <row r="2008" ht="13.9" customHeight="1"/>
    <row r="2009" ht="13.9" customHeight="1"/>
    <row r="2010" ht="13.9" customHeight="1"/>
    <row r="2011" ht="13.9" customHeight="1"/>
    <row r="2012" ht="13.9" customHeight="1"/>
    <row r="2013" ht="13.9" customHeight="1"/>
    <row r="2014" ht="13.9" customHeight="1"/>
    <row r="2015" ht="13.9" customHeight="1"/>
    <row r="2016" ht="13.9" customHeight="1"/>
    <row r="2017" ht="13.9" customHeight="1"/>
    <row r="2018" ht="13.9" customHeight="1"/>
    <row r="2019" ht="13.9" customHeight="1"/>
    <row r="2020" ht="13.9" customHeight="1"/>
    <row r="2021" ht="13.9" customHeight="1"/>
    <row r="2022" ht="13.9" customHeight="1"/>
    <row r="2023" ht="13.9" customHeight="1"/>
    <row r="2024" ht="13.9" customHeight="1"/>
    <row r="2025" ht="13.9" customHeight="1"/>
    <row r="2026" ht="13.9" customHeight="1"/>
    <row r="2027" ht="13.9" customHeight="1"/>
    <row r="2028" ht="13.9" customHeight="1"/>
    <row r="2029" ht="13.9" customHeight="1"/>
    <row r="2030" ht="13.9" customHeight="1"/>
    <row r="2031" ht="13.9" customHeight="1"/>
    <row r="2032" ht="13.9" customHeight="1"/>
    <row r="2033" ht="13.9" customHeight="1"/>
    <row r="2034" ht="13.9" customHeight="1"/>
    <row r="2035" ht="13.9" customHeight="1"/>
    <row r="2036" ht="13.9" customHeight="1"/>
    <row r="2037" ht="13.9" customHeight="1"/>
    <row r="2038" ht="13.9" customHeight="1"/>
    <row r="2039" ht="13.9" customHeight="1"/>
    <row r="2040" ht="13.9" customHeight="1"/>
    <row r="2041" ht="13.9" customHeight="1"/>
    <row r="2042" ht="13.9" customHeight="1"/>
    <row r="2043" ht="13.9" customHeight="1"/>
    <row r="2044" ht="13.9" customHeight="1"/>
    <row r="2045" ht="13.9" customHeight="1"/>
    <row r="2046" ht="13.9" customHeight="1"/>
    <row r="2047" ht="13.9" customHeight="1"/>
    <row r="2048" ht="13.9" customHeight="1"/>
    <row r="2049" ht="13.9" customHeight="1"/>
    <row r="2050" ht="13.9" customHeight="1"/>
    <row r="2051" ht="13.9" customHeight="1"/>
    <row r="2052" ht="13.9" customHeight="1"/>
    <row r="2053" ht="13.9" customHeight="1"/>
    <row r="2054" ht="13.9" customHeight="1"/>
    <row r="2055" ht="13.9" customHeight="1"/>
    <row r="2056" ht="13.9" customHeight="1"/>
    <row r="2057" ht="13.9" customHeight="1"/>
    <row r="2058" ht="13.9" customHeight="1"/>
    <row r="2059" ht="13.9" customHeight="1"/>
    <row r="2060" ht="13.9" customHeight="1"/>
    <row r="2061" ht="13.9" customHeight="1"/>
    <row r="2062" ht="13.9" customHeight="1"/>
    <row r="2063" ht="13.9" customHeight="1"/>
    <row r="2064" ht="13.9" customHeight="1"/>
    <row r="2065" ht="13.9" customHeight="1"/>
    <row r="2066" ht="13.9" customHeight="1"/>
    <row r="2067" ht="13.9" customHeight="1"/>
    <row r="2068" ht="13.9" customHeight="1"/>
    <row r="2069" ht="13.9" customHeight="1"/>
    <row r="2070" ht="13.9" customHeight="1"/>
    <row r="2071" ht="13.9" customHeight="1"/>
    <row r="2072" ht="13.9" customHeight="1"/>
    <row r="2073" ht="13.9" customHeight="1"/>
    <row r="2074" ht="13.9" customHeight="1"/>
    <row r="2075" ht="13.9" customHeight="1"/>
    <row r="2076" ht="13.9" customHeight="1"/>
    <row r="2077" ht="13.9" customHeight="1"/>
    <row r="2078" ht="13.9" customHeight="1"/>
    <row r="2079" ht="13.9" customHeight="1"/>
    <row r="2080" ht="13.9" customHeight="1"/>
    <row r="2081" ht="13.9" customHeight="1"/>
    <row r="2082" ht="13.9" customHeight="1"/>
    <row r="2083" ht="13.9" customHeight="1"/>
    <row r="2084" ht="13.9" customHeight="1"/>
    <row r="2085" ht="13.9" customHeight="1"/>
    <row r="2086" ht="13.9" customHeight="1"/>
    <row r="2087" ht="13.9" customHeight="1"/>
    <row r="2088" ht="13.9" customHeight="1"/>
    <row r="2089" ht="13.9" customHeight="1"/>
    <row r="2090" ht="13.9" customHeight="1"/>
    <row r="2091" ht="13.9" customHeight="1"/>
    <row r="2092" ht="13.9" customHeight="1"/>
    <row r="2093" ht="13.9" customHeight="1"/>
    <row r="2094" ht="13.9" customHeight="1"/>
    <row r="2095" ht="13.9" customHeight="1"/>
    <row r="2096" ht="13.9" customHeight="1"/>
    <row r="2097" ht="13.9" customHeight="1"/>
    <row r="2098" ht="13.9" customHeight="1"/>
    <row r="2099" ht="13.9" customHeight="1"/>
    <row r="2100" ht="13.9" customHeight="1"/>
    <row r="2101" ht="13.9" customHeight="1"/>
    <row r="2102" ht="13.9" customHeight="1"/>
    <row r="2103" ht="13.9" customHeight="1"/>
    <row r="2104" ht="13.9" customHeight="1"/>
    <row r="2105" ht="13.9" customHeight="1"/>
    <row r="2106" ht="13.9" customHeight="1"/>
    <row r="2107" ht="13.9" customHeight="1"/>
    <row r="2108" ht="13.9" customHeight="1"/>
    <row r="2109" ht="13.9" customHeight="1"/>
    <row r="2110" ht="13.9" customHeight="1"/>
    <row r="2111" ht="13.9" customHeight="1"/>
    <row r="2112" ht="13.9" customHeight="1"/>
    <row r="2113" ht="13.9" customHeight="1"/>
    <row r="2114" ht="13.9" customHeight="1"/>
    <row r="2115" ht="13.9" customHeight="1"/>
    <row r="2116" ht="13.9" customHeight="1"/>
    <row r="2117" ht="13.9" customHeight="1"/>
    <row r="2118" ht="13.9" customHeight="1"/>
    <row r="2119" ht="13.9" customHeight="1"/>
    <row r="2120" ht="13.9" customHeight="1"/>
    <row r="2121" ht="13.9" customHeight="1"/>
    <row r="2122" ht="13.9" customHeight="1"/>
    <row r="2123" ht="13.9" customHeight="1"/>
    <row r="2124" ht="13.9" customHeight="1"/>
    <row r="2125" ht="13.9" customHeight="1"/>
    <row r="2126" ht="13.9" customHeight="1"/>
    <row r="2127" ht="13.9" customHeight="1"/>
    <row r="2128" ht="13.9" customHeight="1"/>
    <row r="2129" ht="13.9" customHeight="1"/>
    <row r="2130" ht="13.9" customHeight="1"/>
    <row r="2131" ht="13.9" customHeight="1"/>
    <row r="2132" ht="13.9" customHeight="1"/>
    <row r="2133" ht="13.9" customHeight="1"/>
    <row r="2134" ht="13.9" customHeight="1"/>
    <row r="2135" ht="13.9" customHeight="1"/>
    <row r="2136" ht="13.9" customHeight="1"/>
    <row r="2137" ht="13.9" customHeight="1"/>
    <row r="2138" ht="13.9" customHeight="1"/>
    <row r="2139" ht="13.9" customHeight="1"/>
    <row r="2140" ht="13.9" customHeight="1"/>
    <row r="2141" ht="13.9" customHeight="1"/>
    <row r="2142" ht="13.9" customHeight="1"/>
    <row r="2143" ht="13.9" customHeight="1"/>
    <row r="2144" ht="13.9" customHeight="1"/>
    <row r="2145" ht="13.9" customHeight="1"/>
    <row r="2146" ht="13.9" customHeight="1"/>
    <row r="2147" ht="13.9" customHeight="1"/>
    <row r="2148" ht="13.9" customHeight="1"/>
    <row r="2149" ht="13.9" customHeight="1"/>
    <row r="2150" ht="13.9" customHeight="1"/>
    <row r="2151" ht="13.9" customHeight="1"/>
    <row r="2152" ht="13.9" customHeight="1"/>
    <row r="2153" ht="13.9" customHeight="1"/>
    <row r="2154" ht="13.9" customHeight="1"/>
    <row r="2155" ht="13.9" customHeight="1"/>
    <row r="2156" ht="13.9" customHeight="1"/>
    <row r="2157" ht="13.9" customHeight="1"/>
    <row r="2158" ht="13.9" customHeight="1"/>
    <row r="2159" ht="13.9" customHeight="1"/>
    <row r="2160" ht="13.9" customHeight="1"/>
    <row r="2161" ht="13.9" customHeight="1"/>
    <row r="2162" ht="13.9" customHeight="1"/>
    <row r="2163" ht="13.9" customHeight="1"/>
    <row r="2164" ht="13.9" customHeight="1"/>
    <row r="2165" ht="13.9" customHeight="1"/>
    <row r="2166" ht="13.9" customHeight="1"/>
    <row r="2167" ht="13.9" customHeight="1"/>
    <row r="2168" ht="13.9" customHeight="1"/>
    <row r="2169" ht="13.9" customHeight="1"/>
    <row r="2170" ht="13.9" customHeight="1"/>
    <row r="2171" ht="13.9" customHeight="1"/>
    <row r="2172" ht="13.9" customHeight="1"/>
    <row r="2173" ht="13.9" customHeight="1"/>
    <row r="2174" ht="13.9" customHeight="1"/>
    <row r="2175" ht="13.9" customHeight="1"/>
    <row r="2176" ht="13.9" customHeight="1"/>
    <row r="2177" ht="13.9" customHeight="1"/>
    <row r="2178" ht="13.9" customHeight="1"/>
    <row r="2179" ht="13.9" customHeight="1"/>
    <row r="2180" ht="13.9" customHeight="1"/>
    <row r="2181" ht="13.9" customHeight="1"/>
    <row r="2182" ht="13.9" customHeight="1"/>
    <row r="2183" ht="13.9" customHeight="1"/>
    <row r="2184" ht="13.9" customHeight="1"/>
    <row r="2185" ht="13.9" customHeight="1"/>
    <row r="2186" ht="13.9" customHeight="1"/>
    <row r="2187" ht="13.9" customHeight="1"/>
    <row r="2188" ht="13.9" customHeight="1"/>
    <row r="2189" ht="13.9" customHeight="1"/>
    <row r="2190" ht="13.9" customHeight="1"/>
    <row r="2191" ht="13.9" customHeight="1"/>
    <row r="2192" ht="13.9" customHeight="1"/>
    <row r="2193" ht="13.9" customHeight="1"/>
    <row r="2194" ht="13.9" customHeight="1"/>
    <row r="2195" ht="13.9" customHeight="1"/>
    <row r="2196" ht="13.9" customHeight="1"/>
    <row r="2197" ht="13.9" customHeight="1"/>
    <row r="2198" ht="13.9" customHeight="1"/>
    <row r="2199" ht="13.9" customHeight="1"/>
    <row r="2200" ht="13.9" customHeight="1"/>
    <row r="2201" ht="13.9" customHeight="1"/>
    <row r="2202" ht="13.9" customHeight="1"/>
    <row r="2203" ht="13.9" customHeight="1"/>
    <row r="2204" ht="13.9" customHeight="1"/>
    <row r="2205" ht="13.9" customHeight="1"/>
    <row r="2206" ht="13.9" customHeight="1"/>
    <row r="2207" ht="13.9" customHeight="1"/>
    <row r="2208" ht="13.9" customHeight="1"/>
    <row r="2209" ht="13.9" customHeight="1"/>
    <row r="2210" ht="13.9" customHeight="1"/>
    <row r="2211" ht="13.9" customHeight="1"/>
    <row r="2212" ht="13.9" customHeight="1"/>
    <row r="2213" ht="13.9" customHeight="1"/>
    <row r="2214" ht="13.9" customHeight="1"/>
    <row r="2215" ht="13.9" customHeight="1"/>
    <row r="2216" ht="13.9" customHeight="1"/>
    <row r="2217" ht="13.9" customHeight="1"/>
    <row r="2218" ht="13.9" customHeight="1"/>
    <row r="2219" ht="13.9" customHeight="1"/>
    <row r="2220" ht="13.9" customHeight="1"/>
    <row r="2221" ht="13.9" customHeight="1"/>
    <row r="2222" ht="13.9" customHeight="1"/>
    <row r="2223" ht="13.9" customHeight="1"/>
    <row r="2224" ht="13.9" customHeight="1"/>
    <row r="2225" ht="13.9" customHeight="1"/>
    <row r="2226" ht="13.9" customHeight="1"/>
    <row r="2227" ht="13.9" customHeight="1"/>
    <row r="2228" ht="13.9" customHeight="1"/>
    <row r="2229" ht="13.9" customHeight="1"/>
    <row r="2230" ht="13.9" customHeight="1"/>
    <row r="2231" ht="13.9" customHeight="1"/>
    <row r="2232" ht="13.9" customHeight="1"/>
    <row r="2233" ht="13.9" customHeight="1"/>
    <row r="2234" ht="13.9" customHeight="1"/>
    <row r="2235" ht="13.9" customHeight="1"/>
    <row r="2236" ht="13.9" customHeight="1"/>
    <row r="2237" ht="13.9" customHeight="1"/>
    <row r="2238" ht="13.9" customHeight="1"/>
    <row r="2239" ht="13.9" customHeight="1"/>
    <row r="2240" ht="13.9" customHeight="1"/>
    <row r="2241" ht="13.9" customHeight="1"/>
    <row r="2242" ht="13.9" customHeight="1"/>
    <row r="2243" ht="13.9" customHeight="1"/>
    <row r="2244" ht="13.9" customHeight="1"/>
    <row r="2245" ht="13.9" customHeight="1"/>
    <row r="2246" ht="13.9" customHeight="1"/>
    <row r="2247" ht="13.9" customHeight="1"/>
    <row r="2248" ht="13.9" customHeight="1"/>
    <row r="2249" ht="13.9" customHeight="1"/>
    <row r="2250" ht="13.9" customHeight="1"/>
    <row r="2251" ht="13.9" customHeight="1"/>
    <row r="2252" ht="13.9" customHeight="1"/>
    <row r="2253" ht="13.9" customHeight="1"/>
    <row r="2254" ht="13.9" customHeight="1"/>
    <row r="2255" ht="13.9" customHeight="1"/>
    <row r="2256" ht="13.9" customHeight="1"/>
    <row r="2257" ht="13.9" customHeight="1"/>
    <row r="2258" ht="13.9" customHeight="1"/>
    <row r="2259" ht="13.9" customHeight="1"/>
    <row r="2260" ht="13.9" customHeight="1"/>
    <row r="2261" ht="13.9" customHeight="1"/>
    <row r="2262" ht="13.9" customHeight="1"/>
    <row r="2263" ht="13.9" customHeight="1"/>
    <row r="2264" ht="13.9" customHeight="1"/>
    <row r="2265" ht="13.9" customHeight="1"/>
    <row r="2266" ht="13.9" customHeight="1"/>
    <row r="2267" ht="13.9" customHeight="1"/>
    <row r="2268" ht="13.9" customHeight="1"/>
    <row r="2269" ht="13.9" customHeight="1"/>
    <row r="2270" ht="13.9" customHeight="1"/>
    <row r="2271" ht="13.9" customHeight="1"/>
    <row r="2272" ht="13.9" customHeight="1"/>
    <row r="2273" ht="13.9" customHeight="1"/>
    <row r="2274" ht="13.9" customHeight="1"/>
    <row r="2275" ht="13.9" customHeight="1"/>
    <row r="2276" ht="13.9" customHeight="1"/>
    <row r="2277" ht="13.9" customHeight="1"/>
    <row r="2278" ht="13.9" customHeight="1"/>
    <row r="2279" ht="13.9" customHeight="1"/>
    <row r="2280" ht="13.9" customHeight="1"/>
    <row r="2281" ht="13.9" customHeight="1"/>
    <row r="2282" ht="13.9" customHeight="1"/>
    <row r="2283" ht="13.9" customHeight="1"/>
    <row r="2284" ht="13.9" customHeight="1"/>
    <row r="2285" ht="13.9" customHeight="1"/>
    <row r="2286" ht="13.9" customHeight="1"/>
    <row r="2287" ht="13.9" customHeight="1"/>
    <row r="2288" ht="13.9" customHeight="1"/>
    <row r="2289" ht="13.9" customHeight="1"/>
    <row r="2290" ht="13.9" customHeight="1"/>
    <row r="2291" ht="13.9" customHeight="1"/>
    <row r="2292" ht="13.9" customHeight="1"/>
    <row r="2293" ht="13.9" customHeight="1"/>
    <row r="2294" ht="13.9" customHeight="1"/>
    <row r="2295" ht="13.9" customHeight="1"/>
    <row r="2296" ht="13.9" customHeight="1"/>
    <row r="2297" ht="13.9" customHeight="1"/>
    <row r="2298" ht="13.9" customHeight="1"/>
    <row r="2299" ht="13.9" customHeight="1"/>
    <row r="2300" ht="13.9" customHeight="1"/>
    <row r="2301" ht="13.9" customHeight="1"/>
    <row r="2302" ht="13.9" customHeight="1"/>
    <row r="2303" ht="13.9" customHeight="1"/>
    <row r="2304" ht="13.9" customHeight="1"/>
    <row r="2305" ht="13.9" customHeight="1"/>
    <row r="2306" ht="13.9" customHeight="1"/>
    <row r="2307" ht="13.9" customHeight="1"/>
    <row r="2308" ht="13.9" customHeight="1"/>
    <row r="2309" ht="13.9" customHeight="1"/>
    <row r="2310" ht="13.9" customHeight="1"/>
    <row r="2311" ht="13.9" customHeight="1"/>
    <row r="2312" ht="13.9" customHeight="1"/>
    <row r="2313" ht="13.9" customHeight="1"/>
    <row r="2314" ht="13.9" customHeight="1"/>
    <row r="2315" ht="13.9" customHeight="1"/>
    <row r="2316" ht="13.9" customHeight="1"/>
    <row r="2317" ht="13.9" customHeight="1"/>
    <row r="2318" ht="13.9" customHeight="1"/>
    <row r="2319" ht="13.9" customHeight="1"/>
    <row r="2320" ht="13.9" customHeight="1"/>
    <row r="2321" ht="13.9" customHeight="1"/>
    <row r="2322" ht="13.9" customHeight="1"/>
    <row r="2323" ht="13.9" customHeight="1"/>
    <row r="2324" ht="13.9" customHeight="1"/>
    <row r="2325" ht="13.9" customHeight="1"/>
    <row r="2326" ht="13.9" customHeight="1"/>
    <row r="2327" ht="13.9" customHeight="1"/>
    <row r="2328" ht="13.9" customHeight="1"/>
    <row r="2329" ht="13.9" customHeight="1"/>
    <row r="2330" ht="13.9" customHeight="1"/>
    <row r="2331" ht="13.9" customHeight="1"/>
    <row r="2332" ht="13.9" customHeight="1"/>
    <row r="2333" ht="13.9" customHeight="1"/>
    <row r="2334" ht="13.9" customHeight="1"/>
    <row r="2335" ht="13.9" customHeight="1"/>
    <row r="2336" ht="13.9" customHeight="1"/>
    <row r="2337" ht="13.9" customHeight="1"/>
    <row r="2338" ht="13.9" customHeight="1"/>
    <row r="2339" ht="13.9" customHeight="1"/>
    <row r="2340" ht="13.9" customHeight="1"/>
    <row r="2341" ht="13.9" customHeight="1"/>
    <row r="2342" ht="13.9" customHeight="1"/>
    <row r="2343" ht="13.9" customHeight="1"/>
    <row r="2344" ht="13.9" customHeight="1"/>
    <row r="2345" ht="13.9" customHeight="1"/>
    <row r="2346" ht="13.9" customHeight="1"/>
    <row r="2347" ht="13.9" customHeight="1"/>
    <row r="2348" ht="13.9" customHeight="1"/>
    <row r="2349" ht="13.9" customHeight="1"/>
    <row r="2350" ht="13.9" customHeight="1"/>
    <row r="2351" ht="13.9" customHeight="1"/>
    <row r="2352" ht="13.9" customHeight="1"/>
    <row r="2353" ht="13.9" customHeight="1"/>
    <row r="2354" ht="13.9" customHeight="1"/>
    <row r="2355" ht="13.9" customHeight="1"/>
    <row r="2356" ht="13.9" customHeight="1"/>
    <row r="2357" ht="13.9" customHeight="1"/>
    <row r="2358" ht="13.9" customHeight="1"/>
    <row r="2359" ht="13.9" customHeight="1"/>
    <row r="2360" ht="13.9" customHeight="1"/>
    <row r="2361" ht="13.9" customHeight="1"/>
    <row r="2362" ht="13.9" customHeight="1"/>
    <row r="2363" ht="13.9" customHeight="1"/>
    <row r="2364" ht="13.9" customHeight="1"/>
    <row r="2365" ht="13.9" customHeight="1"/>
    <row r="2366" ht="13.9" customHeight="1"/>
    <row r="2367" ht="13.9" customHeight="1"/>
    <row r="2368" ht="13.9" customHeight="1"/>
    <row r="2369" ht="13.9" customHeight="1"/>
    <row r="2370" ht="13.9" customHeight="1"/>
    <row r="2371" ht="13.9" customHeight="1"/>
    <row r="2372" ht="13.9" customHeight="1"/>
    <row r="2373" ht="13.9" customHeight="1"/>
    <row r="2374" ht="13.9" customHeight="1"/>
    <row r="2375" ht="13.9" customHeight="1"/>
    <row r="2376" ht="13.9" customHeight="1"/>
    <row r="2377" ht="13.9" customHeight="1"/>
    <row r="2378" ht="13.9" customHeight="1"/>
    <row r="2379" ht="13.9" customHeight="1"/>
    <row r="2380" ht="13.9" customHeight="1"/>
    <row r="2381" ht="13.9" customHeight="1"/>
    <row r="2382" ht="13.9" customHeight="1"/>
    <row r="2383" ht="13.9" customHeight="1"/>
    <row r="2384" ht="13.9" customHeight="1"/>
    <row r="2385" ht="13.9" customHeight="1"/>
    <row r="2386" ht="13.9" customHeight="1"/>
    <row r="2387" ht="13.9" customHeight="1"/>
    <row r="2388" ht="13.9" customHeight="1"/>
    <row r="2389" ht="13.9" customHeight="1"/>
    <row r="2390" ht="13.9" customHeight="1"/>
    <row r="2391" ht="13.9" customHeight="1"/>
    <row r="2392" ht="13.9" customHeight="1"/>
    <row r="2393" ht="13.9" customHeight="1"/>
    <row r="2394" ht="13.9" customHeight="1"/>
    <row r="2395" ht="13.9" customHeight="1"/>
    <row r="2396" ht="13.9" customHeight="1"/>
    <row r="2397" ht="13.9" customHeight="1"/>
    <row r="2398" ht="13.9" customHeight="1"/>
    <row r="2399" ht="13.9" customHeight="1"/>
    <row r="2400" ht="13.9" customHeight="1"/>
    <row r="2401" ht="13.9" customHeight="1"/>
    <row r="2402" ht="13.9" customHeight="1"/>
    <row r="2403" ht="13.9" customHeight="1"/>
    <row r="2404" ht="13.9" customHeight="1"/>
    <row r="2405" ht="13.9" customHeight="1"/>
    <row r="2406" ht="13.9" customHeight="1"/>
    <row r="2407" ht="13.9" customHeight="1"/>
    <row r="2408" ht="13.9" customHeight="1"/>
    <row r="2409" ht="13.9" customHeight="1"/>
    <row r="2410" ht="13.9" customHeight="1"/>
    <row r="2411" ht="13.9" customHeight="1"/>
    <row r="2412" ht="13.9" customHeight="1"/>
    <row r="2413" ht="13.9" customHeight="1"/>
    <row r="2414" ht="13.9" customHeight="1"/>
    <row r="2415" ht="13.9" customHeight="1"/>
    <row r="2416" ht="13.9" customHeight="1"/>
    <row r="2417" ht="13.9" customHeight="1"/>
    <row r="2418" ht="13.9" customHeight="1"/>
    <row r="2419" ht="13.9" customHeight="1"/>
    <row r="2420" ht="13.9" customHeight="1"/>
    <row r="2421" ht="13.9" customHeight="1"/>
    <row r="2422" ht="13.9" customHeight="1"/>
    <row r="2423" ht="13.9" customHeight="1"/>
    <row r="2424" ht="13.9" customHeight="1"/>
    <row r="2425" ht="13.9" customHeight="1"/>
    <row r="2426" ht="13.9" customHeight="1"/>
    <row r="2427" ht="13.9" customHeight="1"/>
    <row r="2428" ht="13.9" customHeight="1"/>
    <row r="2429" ht="13.9" customHeight="1"/>
    <row r="2430" ht="13.9" customHeight="1"/>
    <row r="2431" ht="13.9" customHeight="1"/>
    <row r="2432" ht="13.9" customHeight="1"/>
    <row r="2433" ht="13.9" customHeight="1"/>
    <row r="2434" ht="13.9" customHeight="1"/>
    <row r="2435" ht="13.9" customHeight="1"/>
    <row r="2436" ht="13.9" customHeight="1"/>
    <row r="2437" ht="13.9" customHeight="1"/>
    <row r="2438" ht="13.9" customHeight="1"/>
    <row r="2439" ht="13.9" customHeight="1"/>
    <row r="2440" ht="13.9" customHeight="1"/>
    <row r="2441" ht="13.9" customHeight="1"/>
    <row r="2442" ht="13.9" customHeight="1"/>
    <row r="2443" ht="13.9" customHeight="1"/>
    <row r="2444" ht="13.9" customHeight="1"/>
    <row r="2445" ht="13.9" customHeight="1"/>
    <row r="2446" ht="13.9" customHeight="1"/>
    <row r="2447" ht="13.9" customHeight="1"/>
    <row r="2448" ht="13.9" customHeight="1"/>
    <row r="2449" ht="13.9" customHeight="1"/>
    <row r="2450" ht="13.9" customHeight="1"/>
    <row r="2451" ht="13.9" customHeight="1"/>
    <row r="2452" ht="13.9" customHeight="1"/>
    <row r="2453" ht="13.9" customHeight="1"/>
    <row r="2454" ht="13.9" customHeight="1"/>
    <row r="2455" ht="13.9" customHeight="1"/>
    <row r="2456" ht="13.9" customHeight="1"/>
    <row r="2457" ht="13.9" customHeight="1"/>
    <row r="2458" ht="13.9" customHeight="1"/>
    <row r="2459" ht="13.9" customHeight="1"/>
    <row r="2460" ht="13.9" customHeight="1"/>
    <row r="2461" ht="13.9" customHeight="1"/>
    <row r="2462" ht="13.9" customHeight="1"/>
    <row r="2463" ht="13.9" customHeight="1"/>
    <row r="2464" ht="13.9" customHeight="1"/>
    <row r="2465" ht="13.9" customHeight="1"/>
    <row r="2466" ht="13.9" customHeight="1"/>
    <row r="2467" ht="13.9" customHeight="1"/>
    <row r="2468" ht="13.9" customHeight="1"/>
    <row r="2469" ht="13.9" customHeight="1"/>
    <row r="2470" ht="13.9" customHeight="1"/>
    <row r="2471" ht="13.9" customHeight="1"/>
    <row r="2472" ht="13.9" customHeight="1"/>
    <row r="2473" ht="13.9" customHeight="1"/>
    <row r="2474" ht="13.9" customHeight="1"/>
    <row r="2475" ht="13.9" customHeight="1"/>
    <row r="2476" ht="13.9" customHeight="1"/>
    <row r="2477" ht="13.9" customHeight="1"/>
    <row r="2478" ht="13.9" customHeight="1"/>
    <row r="2479" ht="13.9" customHeight="1"/>
    <row r="2480" ht="13.9" customHeight="1"/>
    <row r="2481" ht="13.9" customHeight="1"/>
    <row r="2482" ht="13.9" customHeight="1"/>
    <row r="2483" ht="13.9" customHeight="1"/>
    <row r="2484" ht="13.9" customHeight="1"/>
    <row r="2485" ht="13.9" customHeight="1"/>
    <row r="2486" ht="13.9" customHeight="1"/>
    <row r="2487" ht="13.9" customHeight="1"/>
    <row r="2488" ht="13.9" customHeight="1"/>
    <row r="2489" ht="13.9" customHeight="1"/>
    <row r="2490" ht="13.9" customHeight="1"/>
    <row r="2491" ht="13.9" customHeight="1"/>
    <row r="2492" ht="13.9" customHeight="1"/>
    <row r="2493" ht="13.9" customHeight="1"/>
    <row r="2494" ht="13.9" customHeight="1"/>
    <row r="2495" ht="13.9" customHeight="1"/>
    <row r="2496" ht="13.9" customHeight="1"/>
    <row r="2497" ht="13.9" customHeight="1"/>
    <row r="2498" ht="13.9" customHeight="1"/>
    <row r="2499" ht="13.9" customHeight="1"/>
    <row r="2500" ht="13.9" customHeight="1"/>
    <row r="2501" ht="13.9" customHeight="1"/>
    <row r="2502" ht="13.9" customHeight="1"/>
    <row r="2503" ht="13.9" customHeight="1"/>
    <row r="2504" ht="13.9" customHeight="1"/>
    <row r="2505" ht="13.9" customHeight="1"/>
    <row r="2506" ht="13.9" customHeight="1"/>
    <row r="2507" ht="13.9" customHeight="1"/>
    <row r="2508" ht="13.9" customHeight="1"/>
    <row r="2509" ht="13.9" customHeight="1"/>
    <row r="2510" ht="13.9" customHeight="1"/>
    <row r="2511" ht="13.9" customHeight="1"/>
    <row r="2512" ht="13.9" customHeight="1"/>
    <row r="2513" ht="13.9" customHeight="1"/>
    <row r="2514" ht="13.9" customHeight="1"/>
    <row r="2515" ht="13.9" customHeight="1"/>
    <row r="2516" ht="13.9" customHeight="1"/>
    <row r="2517" ht="13.9" customHeight="1"/>
    <row r="2518" ht="13.9" customHeight="1"/>
    <row r="2519" ht="13.9" customHeight="1"/>
    <row r="2520" ht="13.9" customHeight="1"/>
    <row r="2521" ht="13.9" customHeight="1"/>
    <row r="2522" ht="13.9" customHeight="1"/>
    <row r="2523" ht="13.9" customHeight="1"/>
    <row r="2524" ht="13.9" customHeight="1"/>
    <row r="2525" ht="13.9" customHeight="1"/>
    <row r="2526" ht="13.9" customHeight="1"/>
    <row r="2527" ht="13.9" customHeight="1"/>
    <row r="2528" ht="13.9" customHeight="1"/>
    <row r="2529" ht="13.9" customHeight="1"/>
    <row r="2530" ht="13.9" customHeight="1"/>
    <row r="2531" ht="13.9" customHeight="1"/>
    <row r="2532" ht="13.9" customHeight="1"/>
    <row r="2533" ht="13.9" customHeight="1"/>
    <row r="2534" ht="13.9" customHeight="1"/>
    <row r="2535" ht="13.9" customHeight="1"/>
    <row r="2536" ht="13.9" customHeight="1"/>
    <row r="2537" ht="13.9" customHeight="1"/>
    <row r="2538" ht="13.9" customHeight="1"/>
    <row r="2539" ht="13.9" customHeight="1"/>
    <row r="2540" ht="13.9" customHeight="1"/>
    <row r="2541" ht="13.9" customHeight="1"/>
    <row r="2542" ht="13.9" customHeight="1"/>
    <row r="2543" ht="13.9" customHeight="1"/>
    <row r="2544" ht="13.9" customHeight="1"/>
    <row r="2545" ht="13.9" customHeight="1"/>
    <row r="2546" ht="13.9" customHeight="1"/>
    <row r="2547" ht="13.9" customHeight="1"/>
    <row r="2548" ht="13.9" customHeight="1"/>
    <row r="2549" ht="13.9" customHeight="1"/>
    <row r="2550" ht="13.9" customHeight="1"/>
    <row r="2551" ht="13.9" customHeight="1"/>
    <row r="2552" ht="13.9" customHeight="1"/>
    <row r="2553" ht="13.9" customHeight="1"/>
    <row r="2554" ht="13.9" customHeight="1"/>
    <row r="2555" ht="13.9" customHeight="1"/>
    <row r="2556" ht="13.9" customHeight="1"/>
    <row r="2557" ht="13.9" customHeight="1"/>
    <row r="2558" ht="13.9" customHeight="1"/>
    <row r="2559" ht="13.9" customHeight="1"/>
    <row r="2560" ht="13.9" customHeight="1"/>
    <row r="2561" ht="13.9" customHeight="1"/>
    <row r="2562" ht="13.9" customHeight="1"/>
    <row r="2563" ht="13.9" customHeight="1"/>
    <row r="2564" ht="13.9" customHeight="1"/>
    <row r="2565" ht="13.9" customHeight="1"/>
    <row r="2566" ht="13.9" customHeight="1"/>
    <row r="2567" ht="13.9" customHeight="1"/>
    <row r="2568" ht="13.9" customHeight="1"/>
    <row r="2569" ht="13.9" customHeight="1"/>
    <row r="2570" ht="13.9" customHeight="1"/>
    <row r="2571" ht="13.9" customHeight="1"/>
    <row r="2572" ht="13.9" customHeight="1"/>
    <row r="2573" ht="13.9" customHeight="1"/>
    <row r="2574" ht="13.9" customHeight="1"/>
    <row r="2575" ht="13.9" customHeight="1"/>
    <row r="2576" ht="13.9" customHeight="1"/>
    <row r="2577" ht="13.9" customHeight="1"/>
    <row r="2578" ht="13.9" customHeight="1"/>
    <row r="2579" ht="13.9" customHeight="1"/>
    <row r="2580" ht="13.9" customHeight="1"/>
    <row r="2581" ht="13.9" customHeight="1"/>
    <row r="2582" ht="13.9" customHeight="1"/>
    <row r="2583" ht="13.9" customHeight="1"/>
    <row r="2584" ht="13.9" customHeight="1"/>
    <row r="2585" ht="13.9" customHeight="1"/>
    <row r="2586" ht="13.9" customHeight="1"/>
    <row r="2587" ht="13.9" customHeight="1"/>
    <row r="2588" ht="13.9" customHeight="1"/>
    <row r="2589" ht="13.9" customHeight="1"/>
    <row r="2590" ht="13.9" customHeight="1"/>
    <row r="2591" ht="13.9" customHeight="1"/>
    <row r="2592" ht="13.9" customHeight="1"/>
    <row r="2593" ht="13.9" customHeight="1"/>
    <row r="2594" ht="13.9" customHeight="1"/>
    <row r="2595" ht="13.9" customHeight="1"/>
    <row r="2596" ht="13.9" customHeight="1"/>
    <row r="2597" ht="13.9" customHeight="1"/>
    <row r="2598" ht="13.9" customHeight="1"/>
    <row r="2599" ht="13.9" customHeight="1"/>
    <row r="2600" ht="13.9" customHeight="1"/>
    <row r="2601" ht="13.9" customHeight="1"/>
    <row r="2602" ht="13.9" customHeight="1"/>
    <row r="2603" ht="13.9" customHeight="1"/>
    <row r="2604" ht="13.9" customHeight="1"/>
    <row r="2605" ht="13.9" customHeight="1"/>
    <row r="2606" ht="13.9" customHeight="1"/>
    <row r="2607" ht="13.9" customHeight="1"/>
    <row r="2608" ht="13.9" customHeight="1"/>
    <row r="2609" ht="13.9" customHeight="1"/>
    <row r="2610" ht="13.9" customHeight="1"/>
    <row r="2611" ht="13.9" customHeight="1"/>
    <row r="2612" ht="13.9" customHeight="1"/>
    <row r="2613" ht="13.9" customHeight="1"/>
    <row r="2614" ht="13.9" customHeight="1"/>
    <row r="2615" ht="13.9" customHeight="1"/>
    <row r="2616" ht="13.9" customHeight="1"/>
    <row r="2617" ht="13.9" customHeight="1"/>
    <row r="2618" ht="13.9" customHeight="1"/>
    <row r="2619" ht="13.9" customHeight="1"/>
    <row r="2620" ht="13.9" customHeight="1"/>
    <row r="2621" ht="13.9" customHeight="1"/>
    <row r="2622" ht="13.9" customHeight="1"/>
    <row r="2623" ht="13.9" customHeight="1"/>
    <row r="2624" ht="13.9" customHeight="1"/>
    <row r="2625" ht="13.9" customHeight="1"/>
    <row r="2626" ht="13.9" customHeight="1"/>
    <row r="2627" ht="13.9" customHeight="1"/>
    <row r="2628" ht="13.9" customHeight="1"/>
    <row r="2629" ht="13.9" customHeight="1"/>
    <row r="2630" ht="13.9" customHeight="1"/>
    <row r="2631" ht="13.9" customHeight="1"/>
    <row r="2632" ht="13.9" customHeight="1"/>
    <row r="2633" ht="13.9" customHeight="1"/>
    <row r="2634" ht="13.9" customHeight="1"/>
    <row r="2635" ht="13.9" customHeight="1"/>
    <row r="2636" ht="13.9" customHeight="1"/>
    <row r="2637" ht="13.9" customHeight="1"/>
    <row r="2638" ht="13.9" customHeight="1"/>
    <row r="2639" ht="13.9" customHeight="1"/>
    <row r="2640" ht="13.9" customHeight="1"/>
    <row r="2641" ht="13.9" customHeight="1"/>
    <row r="2642" ht="13.9" customHeight="1"/>
    <row r="2643" ht="13.9" customHeight="1"/>
    <row r="2644" ht="13.9" customHeight="1"/>
    <row r="2645" ht="13.9" customHeight="1"/>
    <row r="2646" ht="13.9" customHeight="1"/>
    <row r="2647" ht="13.9" customHeight="1"/>
    <row r="2648" ht="13.9" customHeight="1"/>
    <row r="2649" ht="13.9" customHeight="1"/>
    <row r="2650" ht="13.9" customHeight="1"/>
    <row r="2651" ht="13.9" customHeight="1"/>
    <row r="2652" ht="13.9" customHeight="1"/>
    <row r="2653" ht="13.9" customHeight="1"/>
    <row r="2654" ht="13.9" customHeight="1"/>
    <row r="2655" ht="13.9" customHeight="1"/>
    <row r="2656" ht="13.9" customHeight="1"/>
    <row r="2657" ht="13.9" customHeight="1"/>
    <row r="2658" ht="13.9" customHeight="1"/>
    <row r="2659" ht="13.9" customHeight="1"/>
    <row r="2660" ht="13.9" customHeight="1"/>
    <row r="2661" ht="13.9" customHeight="1"/>
    <row r="2662" ht="13.9" customHeight="1"/>
    <row r="2663" ht="13.9" customHeight="1"/>
    <row r="2664" ht="13.9" customHeight="1"/>
    <row r="2665" ht="13.9" customHeight="1"/>
    <row r="2666" ht="13.9" customHeight="1"/>
    <row r="2667" ht="13.9" customHeight="1"/>
    <row r="2668" ht="13.9" customHeight="1"/>
    <row r="2669" ht="13.9" customHeight="1"/>
    <row r="2670" ht="13.9" customHeight="1"/>
    <row r="2671" ht="13.9" customHeight="1"/>
    <row r="2672" ht="13.9" customHeight="1"/>
    <row r="2673" ht="13.9" customHeight="1"/>
    <row r="2674" ht="13.9" customHeight="1"/>
    <row r="2675" ht="13.9" customHeight="1"/>
    <row r="2676" ht="13.9" customHeight="1"/>
    <row r="2677" ht="13.9" customHeight="1"/>
    <row r="2678" ht="13.9" customHeight="1"/>
    <row r="2679" ht="13.9" customHeight="1"/>
    <row r="2680" ht="13.9" customHeight="1"/>
    <row r="2681" ht="13.9" customHeight="1"/>
    <row r="2682" ht="13.9" customHeight="1"/>
    <row r="2683" ht="13.9" customHeight="1"/>
    <row r="2684" ht="13.9" customHeight="1"/>
    <row r="2685" ht="13.9" customHeight="1"/>
    <row r="2686" ht="13.9" customHeight="1"/>
    <row r="2687" ht="13.9" customHeight="1"/>
    <row r="2688" ht="13.9" customHeight="1"/>
    <row r="2689" ht="13.9" customHeight="1"/>
    <row r="2690" ht="13.9" customHeight="1"/>
    <row r="2691" ht="13.9" customHeight="1"/>
    <row r="2692" ht="13.9" customHeight="1"/>
    <row r="2693" ht="13.9" customHeight="1"/>
    <row r="2694" ht="13.9" customHeight="1"/>
    <row r="2695" ht="13.9" customHeight="1"/>
    <row r="2696" ht="13.9" customHeight="1"/>
    <row r="2697" ht="13.9" customHeight="1"/>
    <row r="2698" ht="13.9" customHeight="1"/>
    <row r="2699" ht="13.9" customHeight="1"/>
    <row r="2700" ht="13.9" customHeight="1"/>
    <row r="2701" ht="13.9" customHeight="1"/>
    <row r="2702" ht="13.9" customHeight="1"/>
    <row r="2703" ht="13.9" customHeight="1"/>
    <row r="2704" ht="13.9" customHeight="1"/>
    <row r="2705" ht="13.9" customHeight="1"/>
    <row r="2706" ht="13.9" customHeight="1"/>
    <row r="2707" ht="13.9" customHeight="1"/>
    <row r="2708" ht="13.9" customHeight="1"/>
    <row r="2709" ht="13.9" customHeight="1"/>
    <row r="2710" ht="13.9" customHeight="1"/>
    <row r="2711" ht="13.9" customHeight="1"/>
    <row r="2712" ht="13.9" customHeight="1"/>
    <row r="2713" ht="13.9" customHeight="1"/>
    <row r="2714" ht="13.9" customHeight="1"/>
    <row r="2715" ht="13.9" customHeight="1"/>
    <row r="2716" ht="13.9" customHeight="1"/>
    <row r="2717" ht="13.9" customHeight="1"/>
    <row r="2718" ht="13.9" customHeight="1"/>
    <row r="2719" ht="13.9" customHeight="1"/>
    <row r="2720" ht="13.9" customHeight="1"/>
    <row r="2721" ht="13.9" customHeight="1"/>
    <row r="2722" ht="13.9" customHeight="1"/>
    <row r="2723" ht="13.9" customHeight="1"/>
    <row r="2724" ht="13.9" customHeight="1"/>
    <row r="2725" ht="13.9" customHeight="1"/>
    <row r="2726" ht="13.9" customHeight="1"/>
    <row r="2727" ht="13.9" customHeight="1"/>
    <row r="2728" ht="13.9" customHeight="1"/>
    <row r="2729" ht="13.9" customHeight="1"/>
    <row r="2730" ht="13.9" customHeight="1"/>
    <row r="2731" ht="13.9" customHeight="1"/>
    <row r="2732" ht="13.9" customHeight="1"/>
    <row r="2733" ht="13.9" customHeight="1"/>
    <row r="2734" ht="13.9" customHeight="1"/>
    <row r="2735" ht="13.9" customHeight="1"/>
    <row r="2736" ht="13.9" customHeight="1"/>
    <row r="2737" ht="13.9" customHeight="1"/>
    <row r="2738" ht="13.9" customHeight="1"/>
    <row r="2739" ht="13.9" customHeight="1"/>
    <row r="2740" ht="13.9" customHeight="1"/>
    <row r="2741" ht="13.9" customHeight="1"/>
    <row r="2742" ht="13.9" customHeight="1"/>
    <row r="2743" ht="13.9" customHeight="1"/>
    <row r="2744" ht="13.9" customHeight="1"/>
    <row r="2745" ht="13.9" customHeight="1"/>
    <row r="2746" ht="13.9" customHeight="1"/>
    <row r="2747" ht="13.9" customHeight="1"/>
    <row r="2748" ht="13.9" customHeight="1"/>
    <row r="2749" ht="13.9" customHeight="1"/>
    <row r="2750" ht="13.9" customHeight="1"/>
    <row r="2751" ht="13.9" customHeight="1"/>
    <row r="2752" ht="13.9" customHeight="1"/>
    <row r="2753" ht="13.9" customHeight="1"/>
    <row r="2754" ht="13.9" customHeight="1"/>
    <row r="2755" ht="13.9" customHeight="1"/>
    <row r="2756" ht="13.9" customHeight="1"/>
    <row r="2757" ht="13.9" customHeight="1"/>
    <row r="2758" ht="13.9" customHeight="1"/>
    <row r="2759" ht="13.9" customHeight="1"/>
    <row r="2760" ht="13.9" customHeight="1"/>
    <row r="2761" ht="13.9" customHeight="1"/>
    <row r="2762" ht="13.9" customHeight="1"/>
    <row r="2763" ht="13.9" customHeight="1"/>
    <row r="2764" ht="13.9" customHeight="1"/>
    <row r="2765" ht="13.9" customHeight="1"/>
    <row r="2766" ht="13.9" customHeight="1"/>
    <row r="2767" ht="13.9" customHeight="1"/>
    <row r="2768" ht="13.9" customHeight="1"/>
    <row r="2769" ht="13.9" customHeight="1"/>
    <row r="2770" ht="13.9" customHeight="1"/>
    <row r="2771" ht="13.9" customHeight="1"/>
    <row r="2772" ht="13.9" customHeight="1"/>
    <row r="2773" ht="13.9" customHeight="1"/>
    <row r="2774" ht="13.9" customHeight="1"/>
    <row r="2775" ht="13.9" customHeight="1"/>
    <row r="2776" ht="13.9" customHeight="1"/>
    <row r="2777" ht="13.9" customHeight="1"/>
    <row r="2778" ht="13.9" customHeight="1"/>
    <row r="2779" ht="13.9" customHeight="1"/>
    <row r="2780" ht="13.9" customHeight="1"/>
    <row r="2781" ht="13.9" customHeight="1"/>
    <row r="2782" ht="13.9" customHeight="1"/>
    <row r="2783" ht="13.9" customHeight="1"/>
    <row r="2784" ht="13.9" customHeight="1"/>
    <row r="2785" ht="13.9" customHeight="1"/>
    <row r="2786" ht="13.9" customHeight="1"/>
    <row r="2787" ht="13.9" customHeight="1"/>
    <row r="2788" ht="13.9" customHeight="1"/>
    <row r="2789" ht="13.9" customHeight="1"/>
    <row r="2790" ht="13.9" customHeight="1"/>
    <row r="2791" ht="13.9" customHeight="1"/>
    <row r="2792" ht="13.9" customHeight="1"/>
    <row r="2793" ht="13.9" customHeight="1"/>
    <row r="2794" ht="13.9" customHeight="1"/>
    <row r="2795" ht="13.9" customHeight="1"/>
    <row r="2796" ht="13.9" customHeight="1"/>
    <row r="2797" ht="13.9" customHeight="1"/>
    <row r="2798" ht="13.9" customHeight="1"/>
    <row r="2799" ht="13.9" customHeight="1"/>
    <row r="2800" ht="13.9" customHeight="1"/>
    <row r="2801" ht="13.9" customHeight="1"/>
    <row r="2802" ht="13.9" customHeight="1"/>
    <row r="2803" ht="13.9" customHeight="1"/>
    <row r="2804" ht="13.9" customHeight="1"/>
    <row r="2805" ht="13.9" customHeight="1"/>
    <row r="2806" ht="13.9" customHeight="1"/>
    <row r="2807" ht="13.9" customHeight="1"/>
    <row r="2808" ht="13.9" customHeight="1"/>
    <row r="2809" ht="13.9" customHeight="1"/>
    <row r="2810" ht="13.9" customHeight="1"/>
    <row r="2811" ht="13.9" customHeight="1"/>
    <row r="2812" ht="13.9" customHeight="1"/>
    <row r="2813" ht="13.9" customHeight="1"/>
    <row r="2814" ht="13.9" customHeight="1"/>
    <row r="2815" ht="13.9" customHeight="1"/>
    <row r="2816" ht="13.9" customHeight="1"/>
    <row r="2817" ht="13.9" customHeight="1"/>
    <row r="2818" ht="13.9" customHeight="1"/>
    <row r="2819" ht="13.9" customHeight="1"/>
    <row r="2820" ht="13.9" customHeight="1"/>
    <row r="2821" ht="13.9" customHeight="1"/>
    <row r="2822" ht="13.9" customHeight="1"/>
    <row r="2823" ht="13.9" customHeight="1"/>
    <row r="2824" ht="13.9" customHeight="1"/>
    <row r="2825" ht="13.9" customHeight="1"/>
    <row r="2826" ht="13.9" customHeight="1"/>
    <row r="2827" ht="13.9" customHeight="1"/>
    <row r="2828" ht="13.9" customHeight="1"/>
    <row r="2829" ht="13.9" customHeight="1"/>
    <row r="2830" ht="13.9" customHeight="1"/>
    <row r="2831" ht="13.9" customHeight="1"/>
    <row r="2832" ht="13.9" customHeight="1"/>
    <row r="2833" ht="13.9" customHeight="1"/>
    <row r="2834" ht="13.9" customHeight="1"/>
    <row r="2835" ht="13.9" customHeight="1"/>
    <row r="2836" ht="13.9" customHeight="1"/>
    <row r="2837" ht="13.9" customHeight="1"/>
    <row r="2838" ht="13.9" customHeight="1"/>
    <row r="2839" ht="13.9" customHeight="1"/>
    <row r="2840" ht="13.9" customHeight="1"/>
    <row r="2841" ht="13.9" customHeight="1"/>
    <row r="2842" ht="13.9" customHeight="1"/>
    <row r="2843" ht="13.9" customHeight="1"/>
    <row r="2844" ht="13.9" customHeight="1"/>
    <row r="2845" ht="13.9" customHeight="1"/>
    <row r="2846" ht="13.9" customHeight="1"/>
    <row r="2847" ht="13.9" customHeight="1"/>
    <row r="2848" ht="13.9" customHeight="1"/>
    <row r="2849" ht="13.9" customHeight="1"/>
    <row r="2850" ht="13.9" customHeight="1"/>
    <row r="2851" ht="13.9" customHeight="1"/>
    <row r="2852" ht="13.9" customHeight="1"/>
    <row r="2853" ht="13.9" customHeight="1"/>
    <row r="2854" ht="13.9" customHeight="1"/>
    <row r="2855" ht="13.9" customHeight="1"/>
    <row r="2856" ht="13.9" customHeight="1"/>
    <row r="2857" ht="13.9" customHeight="1"/>
    <row r="2858" ht="13.9" customHeight="1"/>
    <row r="2859" ht="13.9" customHeight="1"/>
    <row r="2860" ht="13.9" customHeight="1"/>
    <row r="2861" ht="13.9" customHeight="1"/>
    <row r="2862" ht="13.9" customHeight="1"/>
    <row r="2863" ht="13.9" customHeight="1"/>
    <row r="2864" ht="13.9" customHeight="1"/>
    <row r="2865" ht="13.9" customHeight="1"/>
    <row r="2866" ht="13.9" customHeight="1"/>
    <row r="2867" ht="13.9" customHeight="1"/>
    <row r="2868" ht="13.9" customHeight="1"/>
    <row r="2869" ht="13.9" customHeight="1"/>
    <row r="2870" ht="13.9" customHeight="1"/>
    <row r="2871" ht="13.9" customHeight="1"/>
    <row r="2872" ht="13.9" customHeight="1"/>
    <row r="2873" ht="13.9" customHeight="1"/>
    <row r="2874" ht="13.9" customHeight="1"/>
    <row r="2875" ht="13.9" customHeight="1"/>
    <row r="2876" ht="13.9" customHeight="1"/>
    <row r="2877" ht="13.9" customHeight="1"/>
    <row r="2878" ht="13.9" customHeight="1"/>
    <row r="2879" ht="13.9" customHeight="1"/>
    <row r="2880" ht="13.9" customHeight="1"/>
    <row r="2881" ht="13.9" customHeight="1"/>
    <row r="2882" ht="13.9" customHeight="1"/>
    <row r="2883" ht="13.9" customHeight="1"/>
    <row r="2884" ht="13.9" customHeight="1"/>
    <row r="2885" ht="13.9" customHeight="1"/>
    <row r="2886" ht="13.9" customHeight="1"/>
    <row r="2887" ht="13.9" customHeight="1"/>
    <row r="2888" ht="13.9" customHeight="1"/>
    <row r="2889" ht="13.9" customHeight="1"/>
    <row r="2890" ht="13.9" customHeight="1"/>
    <row r="2891" ht="13.9" customHeight="1"/>
    <row r="2892" ht="13.9" customHeight="1"/>
    <row r="2893" ht="13.9" customHeight="1"/>
    <row r="2894" ht="13.9" customHeight="1"/>
    <row r="2895" ht="13.9" customHeight="1"/>
    <row r="2896" ht="13.9" customHeight="1"/>
    <row r="2897" ht="13.9" customHeight="1"/>
    <row r="2898" ht="13.9" customHeight="1"/>
    <row r="2899" ht="13.9" customHeight="1"/>
    <row r="2900" ht="13.9" customHeight="1"/>
    <row r="2901" ht="13.9" customHeight="1"/>
    <row r="2902" ht="13.9" customHeight="1"/>
    <row r="2903" ht="13.9" customHeight="1"/>
    <row r="2904" ht="13.9" customHeight="1"/>
    <row r="2905" ht="13.9" customHeight="1"/>
    <row r="2906" ht="13.9" customHeight="1"/>
    <row r="2907" ht="13.9" customHeight="1"/>
    <row r="2908" ht="13.9" customHeight="1"/>
    <row r="2909" ht="13.9" customHeight="1"/>
    <row r="2910" ht="13.9" customHeight="1"/>
    <row r="2911" ht="13.9" customHeight="1"/>
    <row r="2912" ht="13.9" customHeight="1"/>
    <row r="2913" ht="13.9" customHeight="1"/>
    <row r="2914" ht="13.9" customHeight="1"/>
    <row r="2915" ht="13.9" customHeight="1"/>
    <row r="2916" ht="13.9" customHeight="1"/>
    <row r="2917" ht="13.9" customHeight="1"/>
    <row r="2918" ht="13.9" customHeight="1"/>
    <row r="2919" ht="13.9" customHeight="1"/>
    <row r="2920" ht="13.9" customHeight="1"/>
    <row r="2921" ht="13.9" customHeight="1"/>
    <row r="2922" ht="13.9" customHeight="1"/>
    <row r="2923" ht="13.9" customHeight="1"/>
    <row r="2924" ht="13.9" customHeight="1"/>
    <row r="2925" ht="13.9" customHeight="1"/>
    <row r="2926" ht="13.9" customHeight="1"/>
    <row r="2927" ht="13.9" customHeight="1"/>
    <row r="2928" ht="13.9" customHeight="1"/>
    <row r="2929" ht="13.9" customHeight="1"/>
    <row r="2930" ht="13.9" customHeight="1"/>
    <row r="2931" ht="13.9" customHeight="1"/>
    <row r="2932" ht="13.9" customHeight="1"/>
    <row r="2933" ht="13.9" customHeight="1"/>
    <row r="2934" ht="13.9" customHeight="1"/>
    <row r="2935" ht="13.9" customHeight="1"/>
    <row r="2936" ht="13.9" customHeight="1"/>
    <row r="2937" ht="13.9" customHeight="1"/>
    <row r="2938" ht="13.9" customHeight="1"/>
    <row r="2939" ht="13.9" customHeight="1"/>
    <row r="2940" ht="13.9" customHeight="1"/>
    <row r="2941" ht="13.9" customHeight="1"/>
    <row r="2942" ht="13.9" customHeight="1"/>
    <row r="2943" ht="13.9" customHeight="1"/>
    <row r="2944" ht="13.9" customHeight="1"/>
    <row r="2945" ht="13.9" customHeight="1"/>
    <row r="2946" ht="13.9" customHeight="1"/>
    <row r="2947" ht="13.9" customHeight="1"/>
    <row r="2948" ht="13.9" customHeight="1"/>
    <row r="2949" ht="13.9" customHeight="1"/>
    <row r="2950" ht="13.9" customHeight="1"/>
    <row r="2951" ht="13.9" customHeight="1"/>
    <row r="2952" ht="13.9" customHeight="1"/>
    <row r="2953" ht="13.9" customHeight="1"/>
    <row r="2954" ht="13.9" customHeight="1"/>
    <row r="2955" ht="13.9" customHeight="1"/>
    <row r="2956" ht="13.9" customHeight="1"/>
    <row r="2957" ht="13.9" customHeight="1"/>
    <row r="2958" ht="13.9" customHeight="1"/>
    <row r="2959" ht="13.9" customHeight="1"/>
    <row r="2960" ht="13.9" customHeight="1"/>
    <row r="2961" ht="13.9" customHeight="1"/>
    <row r="2962" ht="13.9" customHeight="1"/>
    <row r="2963" ht="13.9" customHeight="1"/>
    <row r="2964" ht="13.9" customHeight="1"/>
    <row r="2965" ht="13.9" customHeight="1"/>
    <row r="2966" ht="13.9" customHeight="1"/>
    <row r="2967" ht="13.9" customHeight="1"/>
    <row r="2968" ht="13.9" customHeight="1"/>
    <row r="2969" ht="13.9" customHeight="1"/>
    <row r="2970" ht="13.9" customHeight="1"/>
    <row r="2971" ht="13.9" customHeight="1"/>
    <row r="2972" ht="13.9" customHeight="1"/>
    <row r="2973" ht="13.9" customHeight="1"/>
    <row r="2974" ht="13.9" customHeight="1"/>
    <row r="2975" ht="13.9" customHeight="1"/>
    <row r="2976" ht="13.9" customHeight="1"/>
    <row r="2977" ht="13.9" customHeight="1"/>
    <row r="2978" ht="13.9" customHeight="1"/>
    <row r="2979" ht="13.9" customHeight="1"/>
    <row r="2980" ht="13.9" customHeight="1"/>
    <row r="2981" ht="13.9" customHeight="1"/>
    <row r="2982" ht="13.9" customHeight="1"/>
    <row r="2983" ht="13.9" customHeight="1"/>
    <row r="2984" ht="13.9" customHeight="1"/>
    <row r="2985" ht="13.9" customHeight="1"/>
    <row r="2986" ht="13.9" customHeight="1"/>
    <row r="2987" ht="13.9" customHeight="1"/>
    <row r="2988" ht="13.9" customHeight="1"/>
    <row r="2989" ht="13.9" customHeight="1"/>
    <row r="2990" ht="13.9" customHeight="1"/>
    <row r="2991" ht="13.9" customHeight="1"/>
    <row r="2992" ht="13.9" customHeight="1"/>
    <row r="2993" ht="13.9" customHeight="1"/>
    <row r="2994" ht="13.9" customHeight="1"/>
    <row r="2995" ht="13.9" customHeight="1"/>
    <row r="2996" ht="13.9" customHeight="1"/>
    <row r="2997" ht="13.9" customHeight="1"/>
    <row r="2998" ht="13.9" customHeight="1"/>
    <row r="2999" ht="13.9" customHeight="1"/>
    <row r="3000" ht="13.9" customHeight="1"/>
    <row r="3001" ht="13.9" customHeight="1"/>
    <row r="3002" ht="13.9" customHeight="1"/>
    <row r="3003" ht="13.9" customHeight="1"/>
    <row r="3004" ht="13.9" customHeight="1"/>
    <row r="3005" ht="13.9" customHeight="1"/>
    <row r="3006" ht="13.9" customHeight="1"/>
    <row r="3007" ht="13.9" customHeight="1"/>
    <row r="3008" ht="13.9" customHeight="1"/>
    <row r="3009" ht="13.9" customHeight="1"/>
    <row r="3010" ht="13.9" customHeight="1"/>
    <row r="3011" ht="13.9" customHeight="1"/>
    <row r="3012" ht="13.9" customHeight="1"/>
    <row r="3013" ht="13.9" customHeight="1"/>
    <row r="3014" ht="13.9" customHeight="1"/>
    <row r="3015" ht="13.9" customHeight="1"/>
    <row r="3016" ht="13.9" customHeight="1"/>
    <row r="3017" ht="13.9" customHeight="1"/>
    <row r="3018" ht="13.9" customHeight="1"/>
    <row r="3019" ht="13.9" customHeight="1"/>
    <row r="3020" ht="13.9" customHeight="1"/>
    <row r="3021" ht="13.9" customHeight="1"/>
    <row r="3022" ht="13.9" customHeight="1"/>
    <row r="3023" ht="13.9" customHeight="1"/>
    <row r="3024" ht="13.9" customHeight="1"/>
    <row r="3025" ht="13.9" customHeight="1"/>
    <row r="3026" ht="13.9" customHeight="1"/>
    <row r="3027" ht="13.9" customHeight="1"/>
    <row r="3028" ht="13.9" customHeight="1"/>
    <row r="3029" ht="13.9" customHeight="1"/>
    <row r="3030" ht="13.9" customHeight="1"/>
    <row r="3031" ht="13.9" customHeight="1"/>
    <row r="3032" ht="13.9" customHeight="1"/>
    <row r="3033" ht="13.9" customHeight="1"/>
    <row r="3034" ht="13.9" customHeight="1"/>
    <row r="3035" ht="13.9" customHeight="1"/>
    <row r="3036" ht="13.9" customHeight="1"/>
    <row r="3037" ht="13.9" customHeight="1"/>
    <row r="3038" ht="13.9" customHeight="1"/>
    <row r="3039" ht="13.9" customHeight="1"/>
    <row r="3040" ht="13.9" customHeight="1"/>
    <row r="3041" ht="13.9" customHeight="1"/>
    <row r="3042" ht="13.9" customHeight="1"/>
    <row r="3043" ht="13.9" customHeight="1"/>
    <row r="3044" ht="13.9" customHeight="1"/>
    <row r="3045" ht="13.9" customHeight="1"/>
    <row r="3046" ht="13.9" customHeight="1"/>
    <row r="3047" ht="13.9" customHeight="1"/>
    <row r="3048" ht="13.9" customHeight="1"/>
    <row r="3049" ht="13.9" customHeight="1"/>
    <row r="3050" ht="13.9" customHeight="1"/>
    <row r="3051" ht="13.9" customHeight="1"/>
    <row r="3052" ht="13.9" customHeight="1"/>
    <row r="3053" ht="13.9" customHeight="1"/>
    <row r="3054" ht="13.9" customHeight="1"/>
    <row r="3055" ht="13.9" customHeight="1"/>
    <row r="3056" ht="13.9" customHeight="1"/>
    <row r="3057" ht="13.9" customHeight="1"/>
    <row r="3058" ht="13.9" customHeight="1"/>
    <row r="3059" ht="13.9" customHeight="1"/>
    <row r="3060" ht="13.9" customHeight="1"/>
    <row r="3061" ht="13.9" customHeight="1"/>
    <row r="3062" ht="13.9" customHeight="1"/>
    <row r="3063" ht="13.9" customHeight="1"/>
    <row r="3064" ht="13.9" customHeight="1"/>
    <row r="3065" ht="13.9" customHeight="1"/>
    <row r="3066" ht="13.9" customHeight="1"/>
    <row r="3067" ht="13.9" customHeight="1"/>
    <row r="3068" ht="13.9" customHeight="1"/>
    <row r="3069" ht="13.9" customHeight="1"/>
    <row r="3070" ht="13.9" customHeight="1"/>
    <row r="3071" ht="13.9" customHeight="1"/>
    <row r="3072" ht="13.9" customHeight="1"/>
    <row r="3073" ht="13.9" customHeight="1"/>
    <row r="3074" ht="13.9" customHeight="1"/>
    <row r="3075" ht="13.9" customHeight="1"/>
    <row r="3076" ht="13.9" customHeight="1"/>
    <row r="3077" ht="13.9" customHeight="1"/>
    <row r="3078" ht="13.9" customHeight="1"/>
    <row r="3079" ht="13.9" customHeight="1"/>
    <row r="3080" ht="13.9" customHeight="1"/>
    <row r="3081" ht="13.9" customHeight="1"/>
    <row r="3082" ht="13.9" customHeight="1"/>
    <row r="3083" ht="13.9" customHeight="1"/>
    <row r="3084" ht="13.9" customHeight="1"/>
    <row r="3085" ht="13.9" customHeight="1"/>
    <row r="3086" ht="13.9" customHeight="1"/>
    <row r="3087" ht="13.9" customHeight="1"/>
    <row r="3088" ht="13.9" customHeight="1"/>
    <row r="3089" ht="13.9" customHeight="1"/>
    <row r="3090" ht="13.9" customHeight="1"/>
    <row r="3091" ht="13.9" customHeight="1"/>
    <row r="3092" ht="13.9" customHeight="1"/>
    <row r="3093" ht="13.9" customHeight="1"/>
    <row r="3094" ht="13.9" customHeight="1"/>
    <row r="3095" ht="13.9" customHeight="1"/>
    <row r="3096" ht="13.9" customHeight="1"/>
    <row r="3097" ht="13.9" customHeight="1"/>
    <row r="3098" ht="13.9" customHeight="1"/>
    <row r="3099" ht="13.9" customHeight="1"/>
    <row r="3100" ht="13.9" customHeight="1"/>
    <row r="3101" ht="13.9" customHeight="1"/>
    <row r="3102" ht="13.9" customHeight="1"/>
    <row r="3103" ht="13.9" customHeight="1"/>
    <row r="3104" ht="13.9" customHeight="1"/>
    <row r="3105" ht="13.9" customHeight="1"/>
    <row r="3106" ht="13.9" customHeight="1"/>
    <row r="3107" ht="13.9" customHeight="1"/>
    <row r="3108" ht="13.9" customHeight="1"/>
    <row r="3109" ht="13.9" customHeight="1"/>
    <row r="3110" ht="13.9" customHeight="1"/>
    <row r="3111" ht="13.9" customHeight="1"/>
    <row r="3112" ht="13.9" customHeight="1"/>
    <row r="3113" ht="13.9" customHeight="1"/>
    <row r="3114" ht="13.9" customHeight="1"/>
    <row r="3115" ht="13.9" customHeight="1"/>
    <row r="3116" ht="13.9" customHeight="1"/>
    <row r="3117" ht="13.9" customHeight="1"/>
    <row r="3118" ht="13.9" customHeight="1"/>
    <row r="3119" ht="13.9" customHeight="1"/>
    <row r="3120" ht="13.9" customHeight="1"/>
    <row r="3121" ht="13.9" customHeight="1"/>
    <row r="3122" ht="13.9" customHeight="1"/>
    <row r="3123" ht="13.9" customHeight="1"/>
    <row r="3124" ht="13.9" customHeight="1"/>
    <row r="3125" ht="13.9" customHeight="1"/>
    <row r="3126" ht="13.9" customHeight="1"/>
    <row r="3127" ht="13.9" customHeight="1"/>
    <row r="3128" ht="13.9" customHeight="1"/>
    <row r="3129" ht="13.9" customHeight="1"/>
    <row r="3130" ht="13.9" customHeight="1"/>
    <row r="3131" ht="13.9" customHeight="1"/>
    <row r="3132" ht="13.9" customHeight="1"/>
    <row r="3133" ht="13.9" customHeight="1"/>
    <row r="3134" ht="13.9" customHeight="1"/>
    <row r="3135" ht="13.9" customHeight="1"/>
    <row r="3136" ht="13.9" customHeight="1"/>
    <row r="3137" ht="13.9" customHeight="1"/>
    <row r="3138" ht="13.9" customHeight="1"/>
    <row r="3139" ht="13.9" customHeight="1"/>
    <row r="3140" ht="13.9" customHeight="1"/>
    <row r="3141" ht="13.9" customHeight="1"/>
    <row r="3142" ht="13.9" customHeight="1"/>
    <row r="3143" ht="13.9" customHeight="1"/>
    <row r="3144" ht="13.9" customHeight="1"/>
    <row r="3145" ht="13.9" customHeight="1"/>
    <row r="3146" ht="13.9" customHeight="1"/>
    <row r="3147" ht="13.9" customHeight="1"/>
    <row r="3148" ht="13.9" customHeight="1"/>
    <row r="3149" ht="13.9" customHeight="1"/>
    <row r="3150" ht="13.9" customHeight="1"/>
    <row r="3151" ht="13.9" customHeight="1"/>
    <row r="3152" ht="13.9" customHeight="1"/>
    <row r="3153" ht="13.9" customHeight="1"/>
    <row r="3154" ht="13.9" customHeight="1"/>
    <row r="3155" ht="13.9" customHeight="1"/>
    <row r="3156" ht="13.9" customHeight="1"/>
    <row r="3157" ht="13.9" customHeight="1"/>
    <row r="3158" ht="13.9" customHeight="1"/>
    <row r="3159" ht="13.9" customHeight="1"/>
    <row r="3160" ht="13.9" customHeight="1"/>
    <row r="3161" ht="13.9" customHeight="1"/>
    <row r="3162" ht="13.9" customHeight="1"/>
    <row r="3163" ht="13.9" customHeight="1"/>
    <row r="3164" ht="13.9" customHeight="1"/>
    <row r="3165" ht="13.9" customHeight="1"/>
    <row r="3166" ht="13.9" customHeight="1"/>
    <row r="3167" ht="13.9" customHeight="1"/>
    <row r="3168" ht="13.9" customHeight="1"/>
    <row r="3169" ht="13.9" customHeight="1"/>
    <row r="3170" ht="13.9" customHeight="1"/>
    <row r="3171" ht="13.9" customHeight="1"/>
    <row r="3172" ht="13.9" customHeight="1"/>
    <row r="3173" ht="13.9" customHeight="1"/>
    <row r="3174" ht="13.9" customHeight="1"/>
    <row r="3175" ht="13.9" customHeight="1"/>
    <row r="3176" ht="13.9" customHeight="1"/>
    <row r="3177" ht="13.9" customHeight="1"/>
    <row r="3178" ht="13.9" customHeight="1"/>
    <row r="3179" ht="13.9" customHeight="1"/>
    <row r="3180" ht="13.9" customHeight="1"/>
    <row r="3181" ht="13.9" customHeight="1"/>
    <row r="3182" ht="13.9" customHeight="1"/>
    <row r="3183" ht="13.9" customHeight="1"/>
    <row r="3184" ht="13.9" customHeight="1"/>
    <row r="3185" ht="13.9" customHeight="1"/>
    <row r="3186" ht="13.9" customHeight="1"/>
    <row r="3187" ht="13.9" customHeight="1"/>
    <row r="3188" ht="13.9" customHeight="1"/>
    <row r="3189" ht="13.9" customHeight="1"/>
    <row r="3190" ht="13.9" customHeight="1"/>
    <row r="3191" ht="13.9" customHeight="1"/>
    <row r="3192" ht="13.9" customHeight="1"/>
    <row r="3193" ht="13.9" customHeight="1"/>
    <row r="3194" ht="13.9" customHeight="1"/>
    <row r="3195" ht="13.9" customHeight="1"/>
    <row r="3196" ht="13.9" customHeight="1"/>
    <row r="3197" ht="13.9" customHeight="1"/>
    <row r="3198" ht="13.9" customHeight="1"/>
    <row r="3199" ht="13.9" customHeight="1"/>
    <row r="3200" ht="13.9" customHeight="1"/>
    <row r="3201" ht="13.9" customHeight="1"/>
    <row r="3202" ht="13.9" customHeight="1"/>
    <row r="3203" ht="13.9" customHeight="1"/>
    <row r="3204" ht="13.9" customHeight="1"/>
    <row r="3205" ht="13.9" customHeight="1"/>
    <row r="3206" ht="13.9" customHeight="1"/>
    <row r="3207" ht="13.9" customHeight="1"/>
    <row r="3208" ht="13.9" customHeight="1"/>
    <row r="3209" ht="13.9" customHeight="1"/>
    <row r="3210" ht="13.9" customHeight="1"/>
    <row r="3211" ht="13.9" customHeight="1"/>
    <row r="3212" ht="13.9" customHeight="1"/>
    <row r="3213" ht="13.9" customHeight="1"/>
    <row r="3214" ht="13.9" customHeight="1"/>
    <row r="3215" ht="13.9" customHeight="1"/>
    <row r="3216" ht="13.9" customHeight="1"/>
    <row r="3217" ht="13.9" customHeight="1"/>
    <row r="3218" ht="13.9" customHeight="1"/>
    <row r="3219" ht="13.9" customHeight="1"/>
    <row r="3220" ht="13.9" customHeight="1"/>
    <row r="3221" ht="13.9" customHeight="1"/>
    <row r="3222" ht="13.9" customHeight="1"/>
    <row r="3223" ht="13.9" customHeight="1"/>
    <row r="3224" ht="13.9" customHeight="1"/>
    <row r="3225" ht="13.9" customHeight="1"/>
    <row r="3226" ht="13.9" customHeight="1"/>
    <row r="3227" ht="13.9" customHeight="1"/>
    <row r="3228" ht="13.9" customHeight="1"/>
    <row r="3229" ht="13.9" customHeight="1"/>
    <row r="3230" ht="13.9" customHeight="1"/>
    <row r="3231" ht="13.9" customHeight="1"/>
    <row r="3232" ht="13.9" customHeight="1"/>
    <row r="3233" ht="13.9" customHeight="1"/>
    <row r="3234" ht="13.9" customHeight="1"/>
    <row r="3235" ht="13.9" customHeight="1"/>
    <row r="3236" ht="13.9" customHeight="1"/>
    <row r="3237" ht="13.9" customHeight="1"/>
    <row r="3238" ht="13.9" customHeight="1"/>
    <row r="3239" ht="13.9" customHeight="1"/>
    <row r="3240" ht="13.9" customHeight="1"/>
    <row r="3241" ht="13.9" customHeight="1"/>
    <row r="3242" ht="13.9" customHeight="1"/>
    <row r="3243" ht="13.9" customHeight="1"/>
    <row r="3244" ht="13.9" customHeight="1"/>
    <row r="3245" ht="13.9" customHeight="1"/>
    <row r="3246" ht="13.9" customHeight="1"/>
    <row r="3247" ht="13.9" customHeight="1"/>
    <row r="3248" ht="13.9" customHeight="1"/>
    <row r="3249" ht="13.9" customHeight="1"/>
    <row r="3250" ht="13.9" customHeight="1"/>
    <row r="3251" ht="13.9" customHeight="1"/>
    <row r="3252" ht="13.9" customHeight="1"/>
    <row r="3253" ht="13.9" customHeight="1"/>
    <row r="3254" ht="13.9" customHeight="1"/>
    <row r="3255" ht="13.9" customHeight="1"/>
    <row r="3256" ht="13.9" customHeight="1"/>
    <row r="3257" ht="13.9" customHeight="1"/>
    <row r="3258" ht="13.9" customHeight="1"/>
    <row r="3259" ht="13.9" customHeight="1"/>
    <row r="3260" ht="13.9" customHeight="1"/>
    <row r="3261" ht="13.9" customHeight="1"/>
    <row r="3262" ht="13.9" customHeight="1"/>
    <row r="3263" ht="13.9" customHeight="1"/>
    <row r="3264" ht="13.9" customHeight="1"/>
    <row r="3265" ht="13.9" customHeight="1"/>
    <row r="3266" ht="13.9" customHeight="1"/>
    <row r="3267" ht="13.9" customHeight="1"/>
    <row r="3268" ht="13.9" customHeight="1"/>
    <row r="3269" ht="13.9" customHeight="1"/>
    <row r="3270" ht="13.9" customHeight="1"/>
    <row r="3271" ht="13.9" customHeight="1"/>
    <row r="3272" ht="13.9" customHeight="1"/>
    <row r="3273" ht="13.9" customHeight="1"/>
    <row r="3274" ht="13.9" customHeight="1"/>
    <row r="3275" ht="13.9" customHeight="1"/>
    <row r="3276" ht="13.9" customHeight="1"/>
    <row r="3277" ht="13.9" customHeight="1"/>
    <row r="3278" ht="13.9" customHeight="1"/>
    <row r="3279" ht="13.9" customHeight="1"/>
    <row r="3280" ht="13.9" customHeight="1"/>
    <row r="3281" ht="13.9" customHeight="1"/>
    <row r="3282" ht="13.9" customHeight="1"/>
    <row r="3283" ht="13.9" customHeight="1"/>
    <row r="3284" ht="13.9" customHeight="1"/>
    <row r="3285" ht="13.9" customHeight="1"/>
    <row r="3286" ht="13.9" customHeight="1"/>
    <row r="3287" ht="13.9" customHeight="1"/>
    <row r="3288" ht="13.9" customHeight="1"/>
    <row r="3289" ht="13.9" customHeight="1"/>
    <row r="3290" ht="13.9" customHeight="1"/>
    <row r="3291" ht="13.9" customHeight="1"/>
    <row r="3292" ht="13.9" customHeight="1"/>
    <row r="3293" ht="13.9" customHeight="1"/>
    <row r="3294" ht="13.9" customHeight="1"/>
    <row r="3295" ht="13.9" customHeight="1"/>
    <row r="3296" ht="13.9" customHeight="1"/>
    <row r="3297" ht="13.9" customHeight="1"/>
    <row r="3298" ht="13.9" customHeight="1"/>
    <row r="3299" ht="13.9" customHeight="1"/>
    <row r="3300" ht="13.9" customHeight="1"/>
    <row r="3301" ht="13.9" customHeight="1"/>
    <row r="3302" ht="13.9" customHeight="1"/>
    <row r="3303" ht="13.9" customHeight="1"/>
    <row r="3304" ht="13.9" customHeight="1"/>
    <row r="3305" ht="13.9" customHeight="1"/>
    <row r="3306" ht="13.9" customHeight="1"/>
    <row r="3307" ht="13.9" customHeight="1"/>
    <row r="3308" ht="13.9" customHeight="1"/>
    <row r="3309" ht="13.9" customHeight="1"/>
    <row r="3310" ht="13.9" customHeight="1"/>
    <row r="3311" ht="13.9" customHeight="1"/>
    <row r="3312" ht="13.9" customHeight="1"/>
    <row r="3313" ht="13.9" customHeight="1"/>
    <row r="3314" ht="13.9" customHeight="1"/>
    <row r="3315" ht="13.9" customHeight="1"/>
    <row r="3316" ht="13.9" customHeight="1"/>
    <row r="3317" ht="13.9" customHeight="1"/>
    <row r="3318" ht="13.9" customHeight="1"/>
    <row r="3319" ht="13.9" customHeight="1"/>
    <row r="3320" ht="13.9" customHeight="1"/>
    <row r="3321" ht="13.9" customHeight="1"/>
    <row r="3322" ht="13.9" customHeight="1"/>
    <row r="3323" ht="13.9" customHeight="1"/>
    <row r="3324" ht="13.9" customHeight="1"/>
    <row r="3325" ht="13.9" customHeight="1"/>
    <row r="3326" ht="13.9" customHeight="1"/>
    <row r="3327" ht="13.9" customHeight="1"/>
    <row r="3328" ht="13.9" customHeight="1"/>
    <row r="3329" ht="13.9" customHeight="1"/>
    <row r="3330" ht="13.9" customHeight="1"/>
    <row r="3331" ht="13.9" customHeight="1"/>
    <row r="3332" ht="13.9" customHeight="1"/>
    <row r="3333" ht="13.9" customHeight="1"/>
    <row r="3334" ht="13.9" customHeight="1"/>
    <row r="3335" ht="13.9" customHeight="1"/>
    <row r="3336" ht="13.9" customHeight="1"/>
    <row r="3337" ht="13.9" customHeight="1"/>
    <row r="3338" ht="13.9" customHeight="1"/>
    <row r="3339" ht="13.9" customHeight="1"/>
    <row r="3340" ht="13.9" customHeight="1"/>
    <row r="3341" ht="13.9" customHeight="1"/>
    <row r="3342" ht="13.9" customHeight="1"/>
    <row r="3343" ht="13.9" customHeight="1"/>
    <row r="3344" ht="13.9" customHeight="1"/>
    <row r="3345" ht="13.9" customHeight="1"/>
    <row r="3346" ht="13.9" customHeight="1"/>
    <row r="3347" ht="13.9" customHeight="1"/>
    <row r="3348" ht="13.9" customHeight="1"/>
    <row r="3349" ht="13.9" customHeight="1"/>
    <row r="3350" ht="13.9" customHeight="1"/>
    <row r="3351" ht="13.9" customHeight="1"/>
    <row r="3352" ht="13.9" customHeight="1"/>
    <row r="3353" ht="13.9" customHeight="1"/>
    <row r="3354" ht="13.9" customHeight="1"/>
    <row r="3355" ht="13.9" customHeight="1"/>
    <row r="3356" ht="13.9" customHeight="1"/>
    <row r="3357" ht="13.9" customHeight="1"/>
    <row r="3358" ht="13.9" customHeight="1"/>
    <row r="3359" ht="13.9" customHeight="1"/>
    <row r="3360" ht="13.9" customHeight="1"/>
    <row r="3361" ht="13.9" customHeight="1"/>
    <row r="3362" ht="13.9" customHeight="1"/>
    <row r="3363" ht="13.9" customHeight="1"/>
    <row r="3364" ht="13.9" customHeight="1"/>
    <row r="3365" ht="13.9" customHeight="1"/>
    <row r="3366" ht="13.9" customHeight="1"/>
    <row r="3367" ht="13.9" customHeight="1"/>
    <row r="3368" ht="13.9" customHeight="1"/>
    <row r="3369" ht="13.9" customHeight="1"/>
    <row r="3370" ht="13.9" customHeight="1"/>
    <row r="3371" ht="13.9" customHeight="1"/>
    <row r="3372" ht="13.9" customHeight="1"/>
    <row r="3373" ht="13.9" customHeight="1"/>
    <row r="3374" ht="13.9" customHeight="1"/>
    <row r="3375" ht="13.9" customHeight="1"/>
    <row r="3376" ht="13.9" customHeight="1"/>
    <row r="3377" ht="13.9" customHeight="1"/>
    <row r="3378" ht="13.9" customHeight="1"/>
    <row r="3379" ht="13.9" customHeight="1"/>
    <row r="3380" ht="13.9" customHeight="1"/>
    <row r="3381" ht="13.9" customHeight="1"/>
    <row r="3382" ht="13.9" customHeight="1"/>
    <row r="3383" ht="13.9" customHeight="1"/>
    <row r="3384" ht="13.9" customHeight="1"/>
    <row r="3385" ht="13.9" customHeight="1"/>
    <row r="3386" ht="13.9" customHeight="1"/>
    <row r="3387" ht="13.9" customHeight="1"/>
    <row r="3388" ht="13.9" customHeight="1"/>
    <row r="3389" ht="13.9" customHeight="1"/>
    <row r="3390" ht="13.9" customHeight="1"/>
    <row r="3391" ht="13.9" customHeight="1"/>
    <row r="3392" ht="13.9" customHeight="1"/>
    <row r="3393" ht="13.9" customHeight="1"/>
    <row r="3394" ht="13.9" customHeight="1"/>
    <row r="3395" ht="13.9" customHeight="1"/>
    <row r="3396" ht="13.9" customHeight="1"/>
    <row r="3397" ht="13.9" customHeight="1"/>
    <row r="3398" ht="13.9" customHeight="1"/>
    <row r="3399" ht="13.9" customHeight="1"/>
    <row r="3400" ht="13.9" customHeight="1"/>
    <row r="3401" ht="13.9" customHeight="1"/>
    <row r="3402" ht="13.9" customHeight="1"/>
    <row r="3403" ht="13.9" customHeight="1"/>
    <row r="3404" ht="13.9" customHeight="1"/>
    <row r="3405" ht="13.9" customHeight="1"/>
    <row r="3406" ht="13.9" customHeight="1"/>
    <row r="3407" ht="13.9" customHeight="1"/>
    <row r="3408" ht="13.9" customHeight="1"/>
    <row r="3409" ht="13.9" customHeight="1"/>
    <row r="3410" ht="13.9" customHeight="1"/>
    <row r="3411" ht="13.9" customHeight="1"/>
    <row r="3412" ht="13.9" customHeight="1"/>
    <row r="3413" ht="13.9" customHeight="1"/>
    <row r="3414" ht="13.9" customHeight="1"/>
    <row r="3415" ht="13.9" customHeight="1"/>
    <row r="3416" ht="13.9" customHeight="1"/>
    <row r="3417" ht="13.9" customHeight="1"/>
    <row r="3418" ht="13.9" customHeight="1"/>
    <row r="3419" ht="13.9" customHeight="1"/>
    <row r="3420" ht="13.9" customHeight="1"/>
    <row r="3421" ht="13.9" customHeight="1"/>
    <row r="3422" ht="13.9" customHeight="1"/>
    <row r="3423" ht="13.9" customHeight="1"/>
    <row r="3424" ht="13.9" customHeight="1"/>
    <row r="3425" ht="13.9" customHeight="1"/>
    <row r="3426" ht="13.9" customHeight="1"/>
    <row r="3427" ht="13.9" customHeight="1"/>
    <row r="3428" ht="13.9" customHeight="1"/>
    <row r="3429" ht="13.9" customHeight="1"/>
    <row r="3430" ht="13.9" customHeight="1"/>
    <row r="3431" ht="13.9" customHeight="1"/>
    <row r="3432" ht="13.9" customHeight="1"/>
    <row r="3433" ht="13.9" customHeight="1"/>
    <row r="3434" ht="13.9" customHeight="1"/>
    <row r="3435" ht="13.9" customHeight="1"/>
    <row r="3436" ht="13.9" customHeight="1"/>
    <row r="3437" ht="13.9" customHeight="1"/>
    <row r="3438" ht="13.9" customHeight="1"/>
    <row r="3439" ht="13.9" customHeight="1"/>
    <row r="3440" ht="13.9" customHeight="1"/>
    <row r="3441" ht="13.9" customHeight="1"/>
    <row r="3442" ht="13.9" customHeight="1"/>
    <row r="3443" ht="13.9" customHeight="1"/>
    <row r="3444" ht="13.9" customHeight="1"/>
    <row r="3445" ht="13.9" customHeight="1"/>
    <row r="3446" ht="13.9" customHeight="1"/>
    <row r="3447" ht="13.9" customHeight="1"/>
    <row r="3448" ht="13.9" customHeight="1"/>
    <row r="3449" ht="13.9" customHeight="1"/>
    <row r="3450" ht="13.9" customHeight="1"/>
    <row r="3451" ht="13.9" customHeight="1"/>
    <row r="3452" ht="13.9" customHeight="1"/>
    <row r="3453" ht="13.9" customHeight="1"/>
    <row r="3454" ht="13.9" customHeight="1"/>
    <row r="3455" ht="13.9" customHeight="1"/>
    <row r="3456" ht="13.9" customHeight="1"/>
    <row r="3457" ht="13.9" customHeight="1"/>
    <row r="3458" ht="13.9" customHeight="1"/>
    <row r="3459" ht="13.9" customHeight="1"/>
    <row r="3460" ht="13.9" customHeight="1"/>
    <row r="3461" ht="13.9" customHeight="1"/>
    <row r="3462" ht="13.9" customHeight="1"/>
    <row r="3463" ht="13.9" customHeight="1"/>
    <row r="3464" ht="13.9" customHeight="1"/>
    <row r="3465" ht="13.9" customHeight="1"/>
    <row r="3466" ht="13.9" customHeight="1"/>
    <row r="3467" ht="13.9" customHeight="1"/>
    <row r="3468" ht="13.9" customHeight="1"/>
    <row r="3469" ht="13.9" customHeight="1"/>
    <row r="3470" ht="13.9" customHeight="1"/>
    <row r="3471" ht="13.9" customHeight="1"/>
    <row r="3472" ht="13.9" customHeight="1"/>
    <row r="3473" ht="13.9" customHeight="1"/>
    <row r="3474" ht="13.9" customHeight="1"/>
    <row r="3475" ht="13.9" customHeight="1"/>
    <row r="3476" ht="13.9" customHeight="1"/>
    <row r="3477" ht="13.9" customHeight="1"/>
    <row r="3478" ht="13.9" customHeight="1"/>
    <row r="3479" ht="13.9" customHeight="1"/>
    <row r="3480" ht="13.9" customHeight="1"/>
    <row r="3481" ht="13.9" customHeight="1"/>
    <row r="3482" ht="13.9" customHeight="1"/>
    <row r="3483" ht="13.9" customHeight="1"/>
    <row r="3484" ht="13.9" customHeight="1"/>
    <row r="3485" ht="13.9" customHeight="1"/>
    <row r="3486" ht="13.9" customHeight="1"/>
    <row r="3487" ht="13.9" customHeight="1"/>
    <row r="3488" ht="13.9" customHeight="1"/>
    <row r="3489" ht="13.9" customHeight="1"/>
    <row r="3490" ht="13.9" customHeight="1"/>
    <row r="3491" ht="13.9" customHeight="1"/>
    <row r="3492" ht="13.9" customHeight="1"/>
    <row r="3493" ht="13.9" customHeight="1"/>
    <row r="3494" ht="13.9" customHeight="1"/>
    <row r="3495" ht="13.9" customHeight="1"/>
    <row r="3496" ht="13.9" customHeight="1"/>
    <row r="3497" ht="13.9" customHeight="1"/>
    <row r="3498" ht="13.9" customHeight="1"/>
    <row r="3499" ht="13.9" customHeight="1"/>
    <row r="3500" ht="13.9" customHeight="1"/>
    <row r="3501" ht="13.9" customHeight="1"/>
    <row r="3502" ht="13.9" customHeight="1"/>
    <row r="3503" ht="13.9" customHeight="1"/>
    <row r="3504" ht="13.9" customHeight="1"/>
    <row r="3505" ht="13.9" customHeight="1"/>
    <row r="3506" ht="13.9" customHeight="1"/>
    <row r="3507" ht="13.9" customHeight="1"/>
    <row r="3508" ht="13.9" customHeight="1"/>
    <row r="3509" ht="13.9" customHeight="1"/>
    <row r="3510" ht="13.9" customHeight="1"/>
    <row r="3511" ht="13.9" customHeight="1"/>
    <row r="3512" ht="13.9" customHeight="1"/>
    <row r="3513" ht="13.9" customHeight="1"/>
    <row r="3514" ht="13.9" customHeight="1"/>
    <row r="3515" ht="13.9" customHeight="1"/>
    <row r="3516" ht="13.9" customHeight="1"/>
    <row r="3517" ht="13.9" customHeight="1"/>
    <row r="3518" ht="13.9" customHeight="1"/>
    <row r="3519" ht="13.9" customHeight="1"/>
    <row r="3520" ht="13.9" customHeight="1"/>
    <row r="3521" ht="13.9" customHeight="1"/>
    <row r="3522" ht="13.9" customHeight="1"/>
    <row r="3523" ht="13.9" customHeight="1"/>
    <row r="3524" ht="13.9" customHeight="1"/>
    <row r="3525" ht="13.9" customHeight="1"/>
    <row r="3526" ht="13.9" customHeight="1"/>
    <row r="3527" ht="13.9" customHeight="1"/>
    <row r="3528" ht="13.9" customHeight="1"/>
    <row r="3529" ht="13.9" customHeight="1"/>
    <row r="3530" ht="13.9" customHeight="1"/>
    <row r="3531" ht="13.9" customHeight="1"/>
    <row r="3532" ht="13.9" customHeight="1"/>
    <row r="3533" ht="13.9" customHeight="1"/>
    <row r="3534" ht="13.9" customHeight="1"/>
    <row r="3535" ht="13.9" customHeight="1"/>
    <row r="3536" ht="13.9" customHeight="1"/>
    <row r="3537" ht="13.9" customHeight="1"/>
    <row r="3538" ht="13.9" customHeight="1"/>
    <row r="3539" ht="13.9" customHeight="1"/>
    <row r="3540" ht="13.9" customHeight="1"/>
    <row r="3541" ht="13.9" customHeight="1"/>
    <row r="3542" ht="13.9" customHeight="1"/>
    <row r="3543" ht="13.9" customHeight="1"/>
    <row r="3544" ht="13.9" customHeight="1"/>
    <row r="3545" ht="13.9" customHeight="1"/>
    <row r="3546" ht="13.9" customHeight="1"/>
    <row r="3547" ht="13.9" customHeight="1"/>
    <row r="3548" ht="13.9" customHeight="1"/>
    <row r="3549" ht="13.9" customHeight="1"/>
    <row r="3550" ht="13.9" customHeight="1"/>
    <row r="3551" ht="13.9" customHeight="1"/>
    <row r="3552" ht="13.9" customHeight="1"/>
    <row r="3553" ht="13.9" customHeight="1"/>
    <row r="3554" ht="13.9" customHeight="1"/>
    <row r="3555" ht="13.9" customHeight="1"/>
    <row r="3556" ht="13.9" customHeight="1"/>
    <row r="3557" ht="13.9" customHeight="1"/>
    <row r="3558" ht="13.9" customHeight="1"/>
    <row r="3559" ht="13.9" customHeight="1"/>
    <row r="3560" ht="13.9" customHeight="1"/>
    <row r="3561" ht="13.9" customHeight="1"/>
    <row r="3562" ht="13.9" customHeight="1"/>
    <row r="3563" ht="13.9" customHeight="1"/>
    <row r="3564" ht="13.9" customHeight="1"/>
    <row r="3565" ht="13.9" customHeight="1"/>
    <row r="3566" ht="13.9" customHeight="1"/>
    <row r="3567" ht="13.9" customHeight="1"/>
    <row r="3568" ht="13.9" customHeight="1"/>
    <row r="3569" ht="13.9" customHeight="1"/>
    <row r="3570" ht="13.9" customHeight="1"/>
    <row r="3571" ht="13.9" customHeight="1"/>
    <row r="3572" ht="13.9" customHeight="1"/>
    <row r="3573" ht="13.9" customHeight="1"/>
    <row r="3574" ht="13.9" customHeight="1"/>
    <row r="3575" ht="13.9" customHeight="1"/>
    <row r="3576" ht="13.9" customHeight="1"/>
    <row r="3577" ht="13.9" customHeight="1"/>
    <row r="3578" ht="13.9" customHeight="1"/>
    <row r="3579" ht="13.9" customHeight="1"/>
    <row r="3580" ht="13.9" customHeight="1"/>
    <row r="3581" ht="13.9" customHeight="1"/>
    <row r="3582" ht="13.9" customHeight="1"/>
    <row r="3583" ht="13.9" customHeight="1"/>
    <row r="3584" ht="13.9" customHeight="1"/>
    <row r="3585" ht="13.9" customHeight="1"/>
    <row r="3586" ht="13.9" customHeight="1"/>
    <row r="3587" ht="13.9" customHeight="1"/>
    <row r="3588" ht="13.9" customHeight="1"/>
    <row r="3589" ht="13.9" customHeight="1"/>
    <row r="3590" ht="13.9" customHeight="1"/>
    <row r="3591" ht="13.9" customHeight="1"/>
    <row r="3592" ht="13.9" customHeight="1"/>
    <row r="3593" ht="13.9" customHeight="1"/>
    <row r="3594" ht="13.9" customHeight="1"/>
    <row r="3595" ht="13.9" customHeight="1"/>
    <row r="3596" ht="13.9" customHeight="1"/>
    <row r="3597" ht="13.9" customHeight="1"/>
    <row r="3598" ht="13.9" customHeight="1"/>
    <row r="3599" ht="13.9" customHeight="1"/>
    <row r="3600" ht="13.9" customHeight="1"/>
    <row r="3601" ht="13.9" customHeight="1"/>
    <row r="3602" ht="13.9" customHeight="1"/>
    <row r="3603" ht="13.9" customHeight="1"/>
    <row r="3604" ht="13.9" customHeight="1"/>
    <row r="3605" ht="13.9" customHeight="1"/>
    <row r="3606" ht="13.9" customHeight="1"/>
    <row r="3607" ht="13.9" customHeight="1"/>
    <row r="3608" ht="13.9" customHeight="1"/>
    <row r="3609" ht="13.9" customHeight="1"/>
    <row r="3610" ht="13.9" customHeight="1"/>
    <row r="3611" ht="13.9" customHeight="1"/>
    <row r="3612" ht="13.9" customHeight="1"/>
    <row r="3613" ht="13.9" customHeight="1"/>
    <row r="3614" ht="13.9" customHeight="1"/>
    <row r="3615" ht="13.9" customHeight="1"/>
    <row r="3616" ht="13.9" customHeight="1"/>
    <row r="3617" ht="13.9" customHeight="1"/>
    <row r="3618" ht="13.9" customHeight="1"/>
    <row r="3619" ht="13.9" customHeight="1"/>
    <row r="3620" ht="13.9" customHeight="1"/>
    <row r="3621" ht="13.9" customHeight="1"/>
    <row r="3622" ht="13.9" customHeight="1"/>
    <row r="3623" ht="13.9" customHeight="1"/>
    <row r="3624" ht="13.9" customHeight="1"/>
    <row r="3625" ht="13.9" customHeight="1"/>
    <row r="3626" ht="13.9" customHeight="1"/>
    <row r="3627" ht="13.9" customHeight="1"/>
    <row r="3628" ht="13.9" customHeight="1"/>
    <row r="3629" ht="13.9" customHeight="1"/>
    <row r="3630" ht="13.9" customHeight="1"/>
    <row r="3631" ht="13.9" customHeight="1"/>
    <row r="3632" ht="13.9" customHeight="1"/>
    <row r="3633" ht="13.9" customHeight="1"/>
    <row r="3634" ht="13.9" customHeight="1"/>
    <row r="3635" ht="13.9" customHeight="1"/>
    <row r="3636" ht="13.9" customHeight="1"/>
    <row r="3637" ht="13.9" customHeight="1"/>
    <row r="3638" ht="13.9" customHeight="1"/>
    <row r="3639" ht="13.9" customHeight="1"/>
    <row r="3640" ht="13.9" customHeight="1"/>
    <row r="3641" ht="13.9" customHeight="1"/>
    <row r="3642" ht="13.9" customHeight="1"/>
    <row r="3643" ht="13.9" customHeight="1"/>
    <row r="3644" ht="13.9" customHeight="1"/>
    <row r="3645" ht="13.9" customHeight="1"/>
    <row r="3646" ht="13.9" customHeight="1"/>
    <row r="3647" ht="13.9" customHeight="1"/>
    <row r="3648" ht="13.9" customHeight="1"/>
    <row r="3649" ht="13.9" customHeight="1"/>
    <row r="3650" ht="13.9" customHeight="1"/>
    <row r="3651" ht="13.9" customHeight="1"/>
    <row r="3652" ht="13.9" customHeight="1"/>
    <row r="3653" ht="13.9" customHeight="1"/>
    <row r="3654" ht="13.9" customHeight="1"/>
    <row r="3655" ht="13.9" customHeight="1"/>
    <row r="3656" ht="13.9" customHeight="1"/>
    <row r="3657" ht="13.9" customHeight="1"/>
    <row r="3658" ht="13.9" customHeight="1"/>
    <row r="3659" ht="13.9" customHeight="1"/>
    <row r="3660" ht="13.9" customHeight="1"/>
    <row r="3661" ht="13.9" customHeight="1"/>
    <row r="3662" ht="13.9" customHeight="1"/>
    <row r="3663" ht="13.9" customHeight="1"/>
    <row r="3664" ht="13.9" customHeight="1"/>
    <row r="3665" ht="13.9" customHeight="1"/>
    <row r="3666" ht="13.9" customHeight="1"/>
    <row r="3667" ht="13.9" customHeight="1"/>
    <row r="3668" ht="13.9" customHeight="1"/>
    <row r="3669" ht="13.9" customHeight="1"/>
    <row r="3670" ht="13.9" customHeight="1"/>
    <row r="3671" ht="13.9" customHeight="1"/>
    <row r="3672" ht="13.9" customHeight="1"/>
    <row r="3673" ht="13.9" customHeight="1"/>
    <row r="3674" ht="13.9" customHeight="1"/>
    <row r="3675" ht="13.9" customHeight="1"/>
    <row r="3676" ht="13.9" customHeight="1"/>
    <row r="3677" ht="13.9" customHeight="1"/>
    <row r="3678" ht="13.9" customHeight="1"/>
    <row r="3679" ht="13.9" customHeight="1"/>
    <row r="3680" ht="13.9" customHeight="1"/>
    <row r="3681" ht="13.9" customHeight="1"/>
    <row r="3682" ht="13.9" customHeight="1"/>
    <row r="3683" ht="13.9" customHeight="1"/>
    <row r="3684" ht="13.9" customHeight="1"/>
    <row r="3685" ht="13.9" customHeight="1"/>
    <row r="3686" ht="13.9" customHeight="1"/>
    <row r="3687" ht="13.9" customHeight="1"/>
    <row r="3688" ht="13.9" customHeight="1"/>
    <row r="3689" ht="13.9" customHeight="1"/>
    <row r="3690" ht="13.9" customHeight="1"/>
    <row r="3691" ht="13.9" customHeight="1"/>
    <row r="3692" ht="13.9" customHeight="1"/>
    <row r="3693" ht="13.9" customHeight="1"/>
    <row r="3694" ht="13.9" customHeight="1"/>
    <row r="3695" ht="13.9" customHeight="1"/>
    <row r="3696" ht="13.9" customHeight="1"/>
    <row r="3697" ht="13.9" customHeight="1"/>
    <row r="3698" ht="13.9" customHeight="1"/>
    <row r="3699" ht="13.9" customHeight="1"/>
    <row r="3700" ht="13.9" customHeight="1"/>
    <row r="3701" ht="13.9" customHeight="1"/>
    <row r="3702" ht="13.9" customHeight="1"/>
    <row r="3703" ht="13.9" customHeight="1"/>
    <row r="3704" ht="13.9" customHeight="1"/>
    <row r="3705" ht="13.9" customHeight="1"/>
    <row r="3706" ht="13.9" customHeight="1"/>
    <row r="3707" ht="13.9" customHeight="1"/>
    <row r="3708" ht="13.9" customHeight="1"/>
    <row r="3709" ht="13.9" customHeight="1"/>
    <row r="3710" ht="13.9" customHeight="1"/>
    <row r="3711" ht="13.9" customHeight="1"/>
    <row r="3712" ht="13.9" customHeight="1"/>
    <row r="3713" ht="13.9" customHeight="1"/>
    <row r="3714" ht="13.9" customHeight="1"/>
    <row r="3715" ht="13.9" customHeight="1"/>
    <row r="3716" ht="13.9" customHeight="1"/>
    <row r="3717" ht="13.9" customHeight="1"/>
    <row r="3718" ht="13.9" customHeight="1"/>
    <row r="3719" ht="13.9" customHeight="1"/>
    <row r="3720" ht="13.9" customHeight="1"/>
    <row r="3721" ht="13.9" customHeight="1"/>
    <row r="3722" ht="13.9" customHeight="1"/>
    <row r="3723" ht="13.9" customHeight="1"/>
    <row r="3724" ht="13.9" customHeight="1"/>
    <row r="3725" ht="13.9" customHeight="1"/>
    <row r="3726" ht="13.9" customHeight="1"/>
    <row r="3727" ht="13.9" customHeight="1"/>
    <row r="3728" ht="13.9" customHeight="1"/>
    <row r="3729" ht="13.9" customHeight="1"/>
    <row r="3730" ht="13.9" customHeight="1"/>
    <row r="3731" ht="13.9" customHeight="1"/>
    <row r="3732" ht="13.9" customHeight="1"/>
    <row r="3733" ht="13.9" customHeight="1"/>
    <row r="3734" ht="13.9" customHeight="1"/>
    <row r="3735" ht="13.9" customHeight="1"/>
    <row r="3736" ht="13.9" customHeight="1"/>
    <row r="3737" ht="13.9" customHeight="1"/>
    <row r="3738" ht="13.9" customHeight="1"/>
    <row r="3739" ht="13.9" customHeight="1"/>
    <row r="3740" ht="13.9" customHeight="1"/>
    <row r="3741" ht="13.9" customHeight="1"/>
    <row r="3742" ht="13.9" customHeight="1"/>
    <row r="3743" ht="13.9" customHeight="1"/>
    <row r="3744" ht="13.9" customHeight="1"/>
    <row r="3745" ht="13.9" customHeight="1"/>
    <row r="3746" ht="13.9" customHeight="1"/>
    <row r="3747" ht="13.9" customHeight="1"/>
    <row r="3748" ht="13.9" customHeight="1"/>
    <row r="3749" ht="13.9" customHeight="1"/>
    <row r="3750" ht="13.9" customHeight="1"/>
    <row r="3751" ht="13.9" customHeight="1"/>
    <row r="3752" ht="13.9" customHeight="1"/>
    <row r="3753" ht="13.9" customHeight="1"/>
    <row r="3754" ht="13.9" customHeight="1"/>
    <row r="3755" ht="13.9" customHeight="1"/>
    <row r="3756" ht="13.9" customHeight="1"/>
    <row r="3757" ht="13.9" customHeight="1"/>
    <row r="3758" ht="13.9" customHeight="1"/>
    <row r="3759" ht="13.9" customHeight="1"/>
    <row r="3760" ht="13.9" customHeight="1"/>
    <row r="3761" ht="13.9" customHeight="1"/>
    <row r="3762" ht="13.9" customHeight="1"/>
    <row r="3763" ht="13.9" customHeight="1"/>
    <row r="3764" ht="13.9" customHeight="1"/>
    <row r="3765" ht="13.9" customHeight="1"/>
    <row r="3766" ht="13.9" customHeight="1"/>
    <row r="3767" ht="13.9" customHeight="1"/>
    <row r="3768" ht="13.9" customHeight="1"/>
    <row r="3769" ht="13.9" customHeight="1"/>
    <row r="3770" ht="13.9" customHeight="1"/>
    <row r="3771" ht="13.9" customHeight="1"/>
    <row r="3772" ht="13.9" customHeight="1"/>
    <row r="3773" ht="13.9" customHeight="1"/>
    <row r="3774" ht="13.9" customHeight="1"/>
    <row r="3775" ht="13.9" customHeight="1"/>
    <row r="3776" ht="13.9" customHeight="1"/>
    <row r="3777" ht="13.9" customHeight="1"/>
    <row r="3778" ht="13.9" customHeight="1"/>
    <row r="3779" ht="13.9" customHeight="1"/>
    <row r="3780" ht="13.9" customHeight="1"/>
    <row r="3781" ht="13.9" customHeight="1"/>
    <row r="3782" ht="13.9" customHeight="1"/>
    <row r="3783" ht="13.9" customHeight="1"/>
    <row r="3784" ht="13.9" customHeight="1"/>
    <row r="3785" ht="13.9" customHeight="1"/>
    <row r="3786" ht="13.9" customHeight="1"/>
    <row r="3787" ht="13.9" customHeight="1"/>
    <row r="3788" ht="13.9" customHeight="1"/>
    <row r="3789" ht="13.9" customHeight="1"/>
    <row r="3790" ht="13.9" customHeight="1"/>
    <row r="3791" ht="13.9" customHeight="1"/>
    <row r="3792" ht="13.9" customHeight="1"/>
    <row r="3793" ht="13.9" customHeight="1"/>
    <row r="3794" ht="13.9" customHeight="1"/>
    <row r="3795" ht="13.9" customHeight="1"/>
    <row r="3796" ht="13.9" customHeight="1"/>
    <row r="3797" ht="13.9" customHeight="1"/>
    <row r="3798" ht="13.9" customHeight="1"/>
    <row r="3799" ht="13.9" customHeight="1"/>
    <row r="3800" ht="13.9" customHeight="1"/>
    <row r="3801" ht="13.9" customHeight="1"/>
    <row r="3802" ht="13.9" customHeight="1"/>
    <row r="3803" ht="13.9" customHeight="1"/>
    <row r="3804" ht="13.9" customHeight="1"/>
    <row r="3805" ht="13.9" customHeight="1"/>
    <row r="3806" ht="13.9" customHeight="1"/>
    <row r="3807" ht="13.9" customHeight="1"/>
    <row r="3808" ht="13.9" customHeight="1"/>
    <row r="3809" ht="13.9" customHeight="1"/>
    <row r="3810" ht="13.9" customHeight="1"/>
    <row r="3811" ht="13.9" customHeight="1"/>
    <row r="3812" ht="13.9" customHeight="1"/>
    <row r="3813" ht="13.9" customHeight="1"/>
    <row r="3814" ht="13.9" customHeight="1"/>
    <row r="3815" ht="13.9" customHeight="1"/>
    <row r="3816" ht="13.9" customHeight="1"/>
    <row r="3817" ht="13.9" customHeight="1"/>
    <row r="3818" ht="13.9" customHeight="1"/>
    <row r="3819" ht="13.9" customHeight="1"/>
    <row r="3820" ht="13.9" customHeight="1"/>
    <row r="3821" ht="13.9" customHeight="1"/>
    <row r="3822" ht="13.9" customHeight="1"/>
    <row r="3823" ht="13.9" customHeight="1"/>
    <row r="3824" ht="13.9" customHeight="1"/>
    <row r="3825" ht="13.9" customHeight="1"/>
    <row r="3826" ht="13.9" customHeight="1"/>
    <row r="3827" ht="13.9" customHeight="1"/>
    <row r="3828" ht="13.9" customHeight="1"/>
    <row r="3829" ht="13.9" customHeight="1"/>
    <row r="3830" ht="13.9" customHeight="1"/>
    <row r="3831" ht="13.9" customHeight="1"/>
    <row r="3832" ht="13.9" customHeight="1"/>
    <row r="3833" ht="13.9" customHeight="1"/>
    <row r="3834" ht="13.9" customHeight="1"/>
    <row r="3835" ht="13.9" customHeight="1"/>
    <row r="3836" ht="13.9" customHeight="1"/>
    <row r="3837" ht="13.9" customHeight="1"/>
    <row r="3838" ht="13.9" customHeight="1"/>
    <row r="3839" ht="13.9" customHeight="1"/>
    <row r="3840" ht="13.9" customHeight="1"/>
    <row r="3841" ht="13.9" customHeight="1"/>
    <row r="3842" ht="13.9" customHeight="1"/>
    <row r="3843" ht="13.9" customHeight="1"/>
    <row r="3844" ht="13.9" customHeight="1"/>
    <row r="3845" ht="13.9" customHeight="1"/>
    <row r="3846" ht="13.9" customHeight="1"/>
    <row r="3847" ht="13.9" customHeight="1"/>
    <row r="3848" ht="13.9" customHeight="1"/>
    <row r="3849" ht="13.9" customHeight="1"/>
    <row r="3850" ht="13.9" customHeight="1"/>
    <row r="3851" ht="13.9" customHeight="1"/>
    <row r="3852" ht="13.9" customHeight="1"/>
    <row r="3853" ht="13.9" customHeight="1"/>
    <row r="3854" ht="13.9" customHeight="1"/>
    <row r="3855" ht="13.9" customHeight="1"/>
    <row r="3856" ht="13.9" customHeight="1"/>
    <row r="3857" ht="13.9" customHeight="1"/>
    <row r="3858" ht="13.9" customHeight="1"/>
    <row r="3859" ht="13.9" customHeight="1"/>
    <row r="3860" ht="13.9" customHeight="1"/>
    <row r="3861" ht="13.9" customHeight="1"/>
    <row r="3862" ht="13.9" customHeight="1"/>
    <row r="3863" ht="13.9" customHeight="1"/>
    <row r="3864" ht="13.9" customHeight="1"/>
    <row r="3865" ht="13.9" customHeight="1"/>
    <row r="3866" ht="13.9" customHeight="1"/>
    <row r="3867" ht="13.9" customHeight="1"/>
    <row r="3868" ht="13.9" customHeight="1"/>
    <row r="3869" ht="13.9" customHeight="1"/>
    <row r="3870" ht="13.9" customHeight="1"/>
    <row r="3871" ht="13.9" customHeight="1"/>
    <row r="3872" ht="13.9" customHeight="1"/>
    <row r="3873" ht="13.9" customHeight="1"/>
    <row r="3874" ht="13.9" customHeight="1"/>
    <row r="3875" ht="13.9" customHeight="1"/>
    <row r="3876" ht="13.9" customHeight="1"/>
    <row r="3877" ht="13.9" customHeight="1"/>
    <row r="3878" ht="13.9" customHeight="1"/>
    <row r="3879" ht="13.9" customHeight="1"/>
    <row r="3880" ht="13.9" customHeight="1"/>
    <row r="3881" ht="13.9" customHeight="1"/>
    <row r="3882" ht="13.9" customHeight="1"/>
    <row r="3883" ht="13.9" customHeight="1"/>
    <row r="3884" ht="13.9" customHeight="1"/>
    <row r="3885" ht="13.9" customHeight="1"/>
    <row r="3886" ht="13.9" customHeight="1"/>
    <row r="3887" ht="13.9" customHeight="1"/>
    <row r="3888" ht="13.9" customHeight="1"/>
    <row r="3889" ht="13.9" customHeight="1"/>
    <row r="3890" ht="13.9" customHeight="1"/>
    <row r="3891" ht="13.9" customHeight="1"/>
    <row r="3892" ht="13.9" customHeight="1"/>
    <row r="3893" ht="13.9" customHeight="1"/>
    <row r="3894" ht="13.9" customHeight="1"/>
    <row r="3895" ht="13.9" customHeight="1"/>
    <row r="3896" ht="13.9" customHeight="1"/>
    <row r="3897" ht="13.9" customHeight="1"/>
    <row r="3898" ht="13.9" customHeight="1"/>
    <row r="3899" ht="13.9" customHeight="1"/>
    <row r="3900" ht="13.9" customHeight="1"/>
    <row r="3901" ht="13.9" customHeight="1"/>
    <row r="3902" ht="13.9" customHeight="1"/>
    <row r="3903" ht="13.9" customHeight="1"/>
    <row r="3904" ht="13.9" customHeight="1"/>
    <row r="3905" ht="13.9" customHeight="1"/>
    <row r="3906" ht="13.9" customHeight="1"/>
    <row r="3907" ht="13.9" customHeight="1"/>
    <row r="3908" ht="13.9" customHeight="1"/>
    <row r="3909" ht="13.9" customHeight="1"/>
    <row r="3910" ht="13.9" customHeight="1"/>
    <row r="3911" ht="13.9" customHeight="1"/>
    <row r="3912" ht="13.9" customHeight="1"/>
    <row r="3913" ht="13.9" customHeight="1"/>
    <row r="3914" ht="13.9" customHeight="1"/>
    <row r="3915" ht="13.9" customHeight="1"/>
    <row r="3916" ht="13.9" customHeight="1"/>
    <row r="3917" ht="13.9" customHeight="1"/>
    <row r="3918" ht="13.9" customHeight="1"/>
    <row r="3919" ht="13.9" customHeight="1"/>
    <row r="3920" ht="13.9" customHeight="1"/>
    <row r="3921" ht="13.9" customHeight="1"/>
    <row r="3922" ht="13.9" customHeight="1"/>
    <row r="3923" ht="13.9" customHeight="1"/>
    <row r="3924" ht="13.9" customHeight="1"/>
    <row r="3925" ht="13.9" customHeight="1"/>
    <row r="3926" ht="13.9" customHeight="1"/>
    <row r="3927" ht="13.9" customHeight="1"/>
    <row r="3928" ht="13.9" customHeight="1"/>
    <row r="3929" ht="13.9" customHeight="1"/>
    <row r="3930" ht="13.9" customHeight="1"/>
    <row r="3931" ht="13.9" customHeight="1"/>
    <row r="3932" ht="13.9" customHeight="1"/>
    <row r="3933" ht="13.9" customHeight="1"/>
    <row r="3934" ht="13.9" customHeight="1"/>
    <row r="3935" ht="13.9" customHeight="1"/>
    <row r="3936" ht="13.9" customHeight="1"/>
    <row r="3937" ht="13.9" customHeight="1"/>
    <row r="3938" ht="13.9" customHeight="1"/>
    <row r="3939" ht="13.9" customHeight="1"/>
    <row r="3940" ht="13.9" customHeight="1"/>
    <row r="3941" ht="13.9" customHeight="1"/>
    <row r="3942" ht="13.9" customHeight="1"/>
    <row r="3943" ht="13.9" customHeight="1"/>
    <row r="3944" ht="13.9" customHeight="1"/>
    <row r="3945" ht="13.9" customHeight="1"/>
    <row r="3946" ht="13.9" customHeight="1"/>
    <row r="3947" ht="13.9" customHeight="1"/>
    <row r="3948" ht="13.9" customHeight="1"/>
    <row r="3949" ht="13.9" customHeight="1"/>
    <row r="3950" ht="13.9" customHeight="1"/>
    <row r="3951" ht="13.9" customHeight="1"/>
    <row r="3952" ht="13.9" customHeight="1"/>
    <row r="3953" ht="13.9" customHeight="1"/>
    <row r="3954" ht="13.9" customHeight="1"/>
    <row r="3955" ht="13.9" customHeight="1"/>
    <row r="3956" ht="13.9" customHeight="1"/>
    <row r="3957" ht="13.9" customHeight="1"/>
    <row r="3958" ht="13.9" customHeight="1"/>
    <row r="3959" ht="13.9" customHeight="1"/>
    <row r="3960" ht="13.9" customHeight="1"/>
    <row r="3961" ht="13.9" customHeight="1"/>
    <row r="3962" ht="13.9" customHeight="1"/>
    <row r="3963" ht="13.9" customHeight="1"/>
    <row r="3964" ht="13.9" customHeight="1"/>
    <row r="3965" ht="13.9" customHeight="1"/>
    <row r="3966" ht="13.9" customHeight="1"/>
    <row r="3967" ht="13.9" customHeight="1"/>
    <row r="3968" ht="13.9" customHeight="1"/>
    <row r="3969" ht="13.9" customHeight="1"/>
    <row r="3970" ht="13.9" customHeight="1"/>
    <row r="3971" ht="13.9" customHeight="1"/>
    <row r="3972" ht="13.9" customHeight="1"/>
    <row r="3973" ht="13.9" customHeight="1"/>
    <row r="3974" ht="13.9" customHeight="1"/>
    <row r="3975" ht="13.9" customHeight="1"/>
    <row r="3976" ht="13.9" customHeight="1"/>
    <row r="3977" ht="13.9" customHeight="1"/>
    <row r="3978" ht="13.9" customHeight="1"/>
    <row r="3979" ht="13.9" customHeight="1"/>
    <row r="3980" ht="13.9" customHeight="1"/>
    <row r="3981" ht="13.9" customHeight="1"/>
    <row r="3982" ht="13.9" customHeight="1"/>
    <row r="3983" ht="13.9" customHeight="1"/>
    <row r="3984" ht="13.9" customHeight="1"/>
    <row r="3985" ht="13.9" customHeight="1"/>
    <row r="3986" ht="13.9" customHeight="1"/>
    <row r="3987" ht="13.9" customHeight="1"/>
    <row r="3988" ht="13.9" customHeight="1"/>
    <row r="3989" ht="13.9" customHeight="1"/>
    <row r="3990" ht="13.9" customHeight="1"/>
    <row r="3991" ht="13.9" customHeight="1"/>
    <row r="3992" ht="13.9" customHeight="1"/>
    <row r="3993" ht="13.9" customHeight="1"/>
    <row r="3994" ht="13.9" customHeight="1"/>
    <row r="3995" ht="13.9" customHeight="1"/>
    <row r="3996" ht="13.9" customHeight="1"/>
    <row r="3997" ht="13.9" customHeight="1"/>
    <row r="3998" ht="13.9" customHeight="1"/>
    <row r="3999" ht="13.9" customHeight="1"/>
    <row r="4000" ht="13.9" customHeight="1"/>
    <row r="4001" ht="13.9" customHeight="1"/>
    <row r="4002" ht="13.9" customHeight="1"/>
    <row r="4003" ht="13.9" customHeight="1"/>
    <row r="4004" ht="13.9" customHeight="1"/>
    <row r="4005" ht="13.9" customHeight="1"/>
    <row r="4006" ht="13.9" customHeight="1"/>
    <row r="4007" ht="13.9" customHeight="1"/>
    <row r="4008" ht="13.9" customHeight="1"/>
    <row r="4009" ht="13.9" customHeight="1"/>
    <row r="4010" ht="13.9" customHeight="1"/>
    <row r="4011" ht="13.9" customHeight="1"/>
    <row r="4012" ht="13.9" customHeight="1"/>
    <row r="4013" ht="13.9" customHeight="1"/>
    <row r="4014" ht="13.9" customHeight="1"/>
    <row r="4015" ht="13.9" customHeight="1"/>
    <row r="4016" ht="13.9" customHeight="1"/>
    <row r="4017" ht="13.9" customHeight="1"/>
    <row r="4018" ht="13.9" customHeight="1"/>
    <row r="4019" ht="13.9" customHeight="1"/>
    <row r="4020" ht="13.9" customHeight="1"/>
    <row r="4021" ht="13.9" customHeight="1"/>
    <row r="4022" ht="13.9" customHeight="1"/>
    <row r="4023" ht="13.9" customHeight="1"/>
    <row r="4024" ht="13.9" customHeight="1"/>
    <row r="4025" ht="13.9" customHeight="1"/>
    <row r="4026" ht="13.9" customHeight="1"/>
    <row r="4027" ht="13.9" customHeight="1"/>
    <row r="4028" ht="13.9" customHeight="1"/>
    <row r="4029" ht="13.9" customHeight="1"/>
    <row r="4030" ht="13.9" customHeight="1"/>
    <row r="4031" ht="13.9" customHeight="1"/>
    <row r="4032" ht="13.9" customHeight="1"/>
    <row r="4033" ht="13.9" customHeight="1"/>
    <row r="4034" ht="13.9" customHeight="1"/>
    <row r="4035" ht="13.9" customHeight="1"/>
    <row r="4036" ht="13.9" customHeight="1"/>
    <row r="4037" ht="13.9" customHeight="1"/>
    <row r="4038" ht="13.9" customHeight="1"/>
    <row r="4039" ht="13.9" customHeight="1"/>
    <row r="4040" ht="13.9" customHeight="1"/>
    <row r="4041" ht="13.9" customHeight="1"/>
    <row r="4042" ht="13.9" customHeight="1"/>
    <row r="4043" ht="13.9" customHeight="1"/>
    <row r="4044" ht="13.9" customHeight="1"/>
    <row r="4045" ht="13.9" customHeight="1"/>
    <row r="4046" ht="13.9" customHeight="1"/>
    <row r="4047" ht="13.9" customHeight="1"/>
    <row r="4048" ht="13.9" customHeight="1"/>
    <row r="4049" ht="13.9" customHeight="1"/>
    <row r="4050" ht="13.9" customHeight="1"/>
    <row r="4051" ht="13.9" customHeight="1"/>
    <row r="4052" ht="13.9" customHeight="1"/>
    <row r="4053" ht="13.9" customHeight="1"/>
    <row r="4054" ht="13.9" customHeight="1"/>
    <row r="4055" ht="13.9" customHeight="1"/>
    <row r="4056" ht="13.9" customHeight="1"/>
    <row r="4057" ht="13.9" customHeight="1"/>
    <row r="4058" ht="13.9" customHeight="1"/>
    <row r="4059" ht="13.9" customHeight="1"/>
    <row r="4060" ht="13.9" customHeight="1"/>
    <row r="4061" ht="13.9" customHeight="1"/>
    <row r="4062" ht="13.9" customHeight="1"/>
    <row r="4063" ht="13.9" customHeight="1"/>
    <row r="4064" ht="13.9" customHeight="1"/>
    <row r="4065" ht="13.9" customHeight="1"/>
    <row r="4066" ht="13.9" customHeight="1"/>
    <row r="4067" ht="13.9" customHeight="1"/>
    <row r="4068" ht="13.9" customHeight="1"/>
    <row r="4069" ht="13.9" customHeight="1"/>
    <row r="4070" ht="13.9" customHeight="1"/>
    <row r="4071" ht="13.9" customHeight="1"/>
    <row r="4072" ht="13.9" customHeight="1"/>
    <row r="4073" ht="13.9" customHeight="1"/>
    <row r="4074" ht="13.9" customHeight="1"/>
    <row r="4075" ht="13.9" customHeight="1"/>
    <row r="4076" ht="13.9" customHeight="1"/>
    <row r="4077" ht="13.9" customHeight="1"/>
    <row r="4078" ht="13.9" customHeight="1"/>
    <row r="4079" ht="13.9" customHeight="1"/>
    <row r="4080" ht="13.9" customHeight="1"/>
    <row r="4081" ht="13.9" customHeight="1"/>
    <row r="4082" ht="13.9" customHeight="1"/>
    <row r="4083" ht="13.9" customHeight="1"/>
    <row r="4084" ht="13.9" customHeight="1"/>
    <row r="4085" ht="13.9" customHeight="1"/>
    <row r="4086" ht="13.9" customHeight="1"/>
    <row r="4087" ht="13.9" customHeight="1"/>
    <row r="4088" ht="13.9" customHeight="1"/>
    <row r="4089" ht="13.9" customHeight="1"/>
    <row r="4090" ht="13.9" customHeight="1"/>
    <row r="4091" ht="13.9" customHeight="1"/>
    <row r="4092" ht="13.9" customHeight="1"/>
    <row r="4093" ht="13.9" customHeight="1"/>
    <row r="4094" ht="13.9" customHeight="1"/>
    <row r="4095" ht="13.9" customHeight="1"/>
    <row r="4096" ht="13.9" customHeight="1"/>
    <row r="4097" ht="13.9" customHeight="1"/>
    <row r="4098" ht="13.9" customHeight="1"/>
    <row r="4099" ht="13.9" customHeight="1"/>
    <row r="4100" ht="13.9" customHeight="1"/>
    <row r="4101" ht="13.9" customHeight="1"/>
    <row r="4102" ht="13.9" customHeight="1"/>
    <row r="4103" ht="13.9" customHeight="1"/>
    <row r="4104" ht="13.9" customHeight="1"/>
    <row r="4105" ht="13.9" customHeight="1"/>
    <row r="4106" ht="13.9" customHeight="1"/>
    <row r="4107" ht="13.9" customHeight="1"/>
    <row r="4108" ht="13.9" customHeight="1"/>
    <row r="4109" ht="13.9" customHeight="1"/>
    <row r="4110" ht="13.9" customHeight="1"/>
    <row r="4111" ht="13.9" customHeight="1"/>
    <row r="4112" ht="13.9" customHeight="1"/>
    <row r="4113" ht="13.9" customHeight="1"/>
    <row r="4114" ht="13.9" customHeight="1"/>
    <row r="4115" ht="13.9" customHeight="1"/>
    <row r="4116" ht="13.9" customHeight="1"/>
    <row r="4117" ht="13.9" customHeight="1"/>
    <row r="4118" ht="13.9" customHeight="1"/>
    <row r="4119" ht="13.9" customHeight="1"/>
    <row r="4120" ht="13.9" customHeight="1"/>
    <row r="4121" ht="13.9" customHeight="1"/>
    <row r="4122" ht="13.9" customHeight="1"/>
    <row r="4123" ht="13.9" customHeight="1"/>
    <row r="4124" ht="13.9" customHeight="1"/>
    <row r="4125" ht="13.9" customHeight="1"/>
    <row r="4126" ht="13.9" customHeight="1"/>
    <row r="4127" ht="13.9" customHeight="1"/>
    <row r="4128" ht="13.9" customHeight="1"/>
    <row r="4129" ht="13.9" customHeight="1"/>
    <row r="4130" ht="13.9" customHeight="1"/>
    <row r="4131" ht="13.9" customHeight="1"/>
    <row r="4132" ht="13.9" customHeight="1"/>
    <row r="4133" ht="13.9" customHeight="1"/>
    <row r="4134" ht="13.9" customHeight="1"/>
    <row r="4135" ht="13.9" customHeight="1"/>
    <row r="4136" ht="13.9" customHeight="1"/>
    <row r="4137" ht="13.9" customHeight="1"/>
    <row r="4138" ht="13.9" customHeight="1"/>
    <row r="4139" ht="13.9" customHeight="1"/>
    <row r="4140" ht="13.9" customHeight="1"/>
    <row r="4141" ht="13.9" customHeight="1"/>
    <row r="4142" ht="13.9" customHeight="1"/>
    <row r="4143" ht="13.9" customHeight="1"/>
    <row r="4144" ht="13.9" customHeight="1"/>
    <row r="4145" ht="13.9" customHeight="1"/>
    <row r="4146" ht="13.9" customHeight="1"/>
    <row r="4147" ht="13.9" customHeight="1"/>
    <row r="4148" ht="13.9" customHeight="1"/>
    <row r="4149" ht="13.9" customHeight="1"/>
    <row r="4150" ht="13.9" customHeight="1"/>
    <row r="4151" ht="13.9" customHeight="1"/>
    <row r="4152" ht="13.9" customHeight="1"/>
    <row r="4153" ht="13.9" customHeight="1"/>
    <row r="4154" ht="13.9" customHeight="1"/>
    <row r="4155" ht="13.9" customHeight="1"/>
    <row r="4156" ht="13.9" customHeight="1"/>
    <row r="4157" ht="13.9" customHeight="1"/>
    <row r="4158" ht="13.9" customHeight="1"/>
    <row r="4159" ht="13.9" customHeight="1"/>
    <row r="4160" ht="13.9" customHeight="1"/>
    <row r="4161" ht="13.9" customHeight="1"/>
    <row r="4162" ht="13.9" customHeight="1"/>
    <row r="4163" ht="13.9" customHeight="1"/>
    <row r="4164" ht="13.9" customHeight="1"/>
    <row r="4165" ht="13.9" customHeight="1"/>
    <row r="4166" ht="13.9" customHeight="1"/>
    <row r="4167" ht="13.9" customHeight="1"/>
    <row r="4168" ht="13.9" customHeight="1"/>
    <row r="4169" ht="13.9" customHeight="1"/>
    <row r="4170" ht="13.9" customHeight="1"/>
    <row r="4171" ht="13.9" customHeight="1"/>
    <row r="4172" ht="13.9" customHeight="1"/>
    <row r="4173" ht="13.9" customHeight="1"/>
    <row r="4174" ht="13.9" customHeight="1"/>
    <row r="4175" ht="13.9" customHeight="1"/>
    <row r="4176" ht="13.9" customHeight="1"/>
    <row r="4177" ht="13.9" customHeight="1"/>
    <row r="4178" ht="13.9" customHeight="1"/>
    <row r="4179" ht="13.9" customHeight="1"/>
    <row r="4180" ht="13.9" customHeight="1"/>
    <row r="4181" ht="13.9" customHeight="1"/>
    <row r="4182" ht="13.9" customHeight="1"/>
    <row r="4183" ht="13.9" customHeight="1"/>
    <row r="4184" ht="13.9" customHeight="1"/>
    <row r="4185" ht="13.9" customHeight="1"/>
    <row r="4186" ht="13.9" customHeight="1"/>
    <row r="4187" ht="13.9" customHeight="1"/>
    <row r="4188" ht="13.9" customHeight="1"/>
    <row r="4189" ht="13.9" customHeight="1"/>
    <row r="4190" ht="13.9" customHeight="1"/>
    <row r="4191" ht="13.9" customHeight="1"/>
    <row r="4192" ht="13.9" customHeight="1"/>
    <row r="4193" ht="13.9" customHeight="1"/>
    <row r="4194" ht="13.9" customHeight="1"/>
    <row r="4195" ht="13.9" customHeight="1"/>
    <row r="4196" ht="13.9" customHeight="1"/>
    <row r="4197" ht="13.9" customHeight="1"/>
    <row r="4198" ht="13.9" customHeight="1"/>
    <row r="4199" ht="13.9" customHeight="1"/>
    <row r="4200" ht="13.9" customHeight="1"/>
    <row r="4201" ht="13.9" customHeight="1"/>
    <row r="4202" ht="13.9" customHeight="1"/>
    <row r="4203" ht="13.9" customHeight="1"/>
    <row r="4204" ht="13.9" customHeight="1"/>
    <row r="4205" ht="13.9" customHeight="1"/>
    <row r="4206" ht="13.9" customHeight="1"/>
    <row r="4207" ht="13.9" customHeight="1"/>
    <row r="4208" ht="13.9" customHeight="1"/>
    <row r="4209" ht="13.9" customHeight="1"/>
    <row r="4210" ht="13.9" customHeight="1"/>
    <row r="4211" ht="13.9" customHeight="1"/>
    <row r="4212" ht="13.9" customHeight="1"/>
    <row r="4213" ht="13.9" customHeight="1"/>
    <row r="4214" ht="13.9" customHeight="1"/>
    <row r="4215" ht="13.9" customHeight="1"/>
    <row r="4216" ht="13.9" customHeight="1"/>
    <row r="4217" ht="13.9" customHeight="1"/>
    <row r="4218" ht="13.9" customHeight="1"/>
    <row r="4219" ht="13.9" customHeight="1"/>
    <row r="4220" ht="13.9" customHeight="1"/>
    <row r="4221" ht="13.9" customHeight="1"/>
    <row r="4222" ht="13.9" customHeight="1"/>
    <row r="4223" ht="13.9" customHeight="1"/>
    <row r="4224" ht="13.9" customHeight="1"/>
    <row r="4225" ht="13.9" customHeight="1"/>
    <row r="4226" ht="13.9" customHeight="1"/>
    <row r="4227" ht="13.9" customHeight="1"/>
    <row r="4228" ht="13.9" customHeight="1"/>
    <row r="4229" ht="13.9" customHeight="1"/>
    <row r="4230" ht="13.9" customHeight="1"/>
    <row r="4231" ht="13.9" customHeight="1"/>
    <row r="4232" ht="13.9" customHeight="1"/>
    <row r="4233" ht="13.9" customHeight="1"/>
    <row r="4234" ht="13.9" customHeight="1"/>
    <row r="4235" ht="13.9" customHeight="1"/>
    <row r="4236" ht="13.9" customHeight="1"/>
    <row r="4237" ht="13.9" customHeight="1"/>
    <row r="4238" ht="13.9" customHeight="1"/>
    <row r="4239" ht="13.9" customHeight="1"/>
    <row r="4240" ht="13.9" customHeight="1"/>
    <row r="4241" ht="13.9" customHeight="1"/>
    <row r="4242" ht="13.9" customHeight="1"/>
    <row r="4243" ht="13.9" customHeight="1"/>
    <row r="4244" ht="13.9" customHeight="1"/>
    <row r="4245" ht="13.9" customHeight="1"/>
    <row r="4246" ht="13.9" customHeight="1"/>
    <row r="4247" ht="13.9" customHeight="1"/>
    <row r="4248" ht="13.9" customHeight="1"/>
    <row r="4249" ht="13.9" customHeight="1"/>
    <row r="4250" ht="13.9" customHeight="1"/>
    <row r="4251" ht="13.9" customHeight="1"/>
    <row r="4252" ht="13.9" customHeight="1"/>
    <row r="4253" ht="13.9" customHeight="1"/>
    <row r="4254" ht="13.9" customHeight="1"/>
    <row r="4255" ht="13.9" customHeight="1"/>
    <row r="4256" ht="13.9" customHeight="1"/>
    <row r="4257" ht="13.9" customHeight="1"/>
    <row r="4258" ht="13.9" customHeight="1"/>
    <row r="4259" ht="13.9" customHeight="1"/>
    <row r="4260" ht="13.9" customHeight="1"/>
    <row r="4261" ht="13.9" customHeight="1"/>
    <row r="4262" ht="13.9" customHeight="1"/>
    <row r="4263" ht="13.9" customHeight="1"/>
    <row r="4264" ht="13.9" customHeight="1"/>
    <row r="4265" ht="13.9" customHeight="1"/>
    <row r="4266" ht="13.9" customHeight="1"/>
    <row r="4267" ht="13.9" customHeight="1"/>
    <row r="4268" ht="13.9" customHeight="1"/>
    <row r="4269" ht="13.9" customHeight="1"/>
    <row r="4270" ht="13.9" customHeight="1"/>
    <row r="4271" ht="13.9" customHeight="1"/>
    <row r="4272" ht="13.9" customHeight="1"/>
    <row r="4273" ht="13.9" customHeight="1"/>
    <row r="4274" ht="13.9" customHeight="1"/>
    <row r="4275" ht="13.9" customHeight="1"/>
    <row r="4276" ht="13.9" customHeight="1"/>
    <row r="4277" ht="13.9" customHeight="1"/>
    <row r="4278" ht="13.9" customHeight="1"/>
    <row r="4279" ht="13.9" customHeight="1"/>
    <row r="4280" ht="13.9" customHeight="1"/>
    <row r="4281" ht="13.9" customHeight="1"/>
    <row r="4282" ht="13.9" customHeight="1"/>
    <row r="4283" ht="13.9" customHeight="1"/>
    <row r="4284" ht="13.9" customHeight="1"/>
    <row r="4285" ht="13.9" customHeight="1"/>
    <row r="4286" ht="13.9" customHeight="1"/>
    <row r="4287" ht="13.9" customHeight="1"/>
    <row r="4288" ht="13.9" customHeight="1"/>
    <row r="4289" ht="13.9" customHeight="1"/>
    <row r="4290" ht="13.9" customHeight="1"/>
    <row r="4291" ht="13.9" customHeight="1"/>
    <row r="4292" ht="13.9" customHeight="1"/>
    <row r="4293" ht="13.9" customHeight="1"/>
    <row r="4294" ht="13.9" customHeight="1"/>
    <row r="4295" ht="13.9" customHeight="1"/>
    <row r="4296" ht="13.9" customHeight="1"/>
    <row r="4297" ht="13.9" customHeight="1"/>
    <row r="4298" ht="13.9" customHeight="1"/>
    <row r="4299" ht="13.9" customHeight="1"/>
    <row r="4300" ht="13.9" customHeight="1"/>
    <row r="4301" ht="13.9" customHeight="1"/>
    <row r="4302" ht="13.9" customHeight="1"/>
    <row r="4303" ht="13.9" customHeight="1"/>
    <row r="4304" ht="13.9" customHeight="1"/>
    <row r="4305" ht="13.9" customHeight="1"/>
    <row r="4306" ht="13.9" customHeight="1"/>
    <row r="4307" ht="13.9" customHeight="1"/>
    <row r="4308" ht="13.9" customHeight="1"/>
    <row r="4309" ht="13.9" customHeight="1"/>
    <row r="4310" ht="13.9" customHeight="1"/>
    <row r="4311" ht="13.9" customHeight="1"/>
    <row r="4312" ht="13.9" customHeight="1"/>
    <row r="4313" ht="13.9" customHeight="1"/>
    <row r="4314" ht="13.9" customHeight="1"/>
    <row r="4315" ht="13.9" customHeight="1"/>
    <row r="4316" ht="13.9" customHeight="1"/>
    <row r="4317" ht="13.9" customHeight="1"/>
    <row r="4318" ht="13.9" customHeight="1"/>
    <row r="4319" ht="13.9" customHeight="1"/>
    <row r="4320" ht="13.9" customHeight="1"/>
    <row r="4321" ht="13.9" customHeight="1"/>
    <row r="4322" ht="13.9" customHeight="1"/>
    <row r="4323" ht="13.9" customHeight="1"/>
    <row r="4324" ht="13.9" customHeight="1"/>
    <row r="4325" ht="13.9" customHeight="1"/>
    <row r="4326" ht="13.9" customHeight="1"/>
    <row r="4327" ht="13.9" customHeight="1"/>
    <row r="4328" ht="13.9" customHeight="1"/>
    <row r="4329" ht="13.9" customHeight="1"/>
    <row r="4330" ht="13.9" customHeight="1"/>
    <row r="4331" ht="13.9" customHeight="1"/>
    <row r="4332" ht="13.9" customHeight="1"/>
    <row r="4333" ht="13.9" customHeight="1"/>
    <row r="4334" ht="13.9" customHeight="1"/>
    <row r="4335" ht="13.9" customHeight="1"/>
    <row r="4336" ht="13.9" customHeight="1"/>
    <row r="4337" ht="13.9" customHeight="1"/>
    <row r="4338" ht="13.9" customHeight="1"/>
    <row r="4339" ht="13.9" customHeight="1"/>
    <row r="4340" ht="13.9" customHeight="1"/>
    <row r="4341" ht="13.9" customHeight="1"/>
    <row r="4342" ht="13.9" customHeight="1"/>
    <row r="4343" ht="13.9" customHeight="1"/>
    <row r="4344" ht="13.9" customHeight="1"/>
    <row r="4345" ht="13.9" customHeight="1"/>
    <row r="4346" ht="13.9" customHeight="1"/>
    <row r="4347" ht="13.9" customHeight="1"/>
    <row r="4348" ht="13.9" customHeight="1"/>
    <row r="4349" ht="13.9" customHeight="1"/>
    <row r="4350" ht="13.9" customHeight="1"/>
    <row r="4351" ht="13.9" customHeight="1"/>
    <row r="4352" ht="13.9" customHeight="1"/>
    <row r="4353" ht="13.9" customHeight="1"/>
    <row r="4354" ht="13.9" customHeight="1"/>
    <row r="4355" ht="13.9" customHeight="1"/>
    <row r="4356" ht="13.9" customHeight="1"/>
    <row r="4357" ht="13.9" customHeight="1"/>
    <row r="4358" ht="13.9" customHeight="1"/>
    <row r="4359" ht="13.9" customHeight="1"/>
    <row r="4360" ht="13.9" customHeight="1"/>
    <row r="4361" ht="13.9" customHeight="1"/>
    <row r="4362" ht="13.9" customHeight="1"/>
    <row r="4363" ht="13.9" customHeight="1"/>
    <row r="4364" ht="13.9" customHeight="1"/>
    <row r="4365" ht="13.9" customHeight="1"/>
    <row r="4366" ht="13.9" customHeight="1"/>
    <row r="4367" ht="13.9" customHeight="1"/>
    <row r="4368" ht="13.9" customHeight="1"/>
    <row r="4369" ht="13.9" customHeight="1"/>
    <row r="4370" ht="13.9" customHeight="1"/>
    <row r="4371" ht="13.9" customHeight="1"/>
    <row r="4372" ht="13.9" customHeight="1"/>
    <row r="4373" ht="13.9" customHeight="1"/>
    <row r="4374" ht="13.9" customHeight="1"/>
    <row r="4375" ht="13.9" customHeight="1"/>
    <row r="4376" ht="13.9" customHeight="1"/>
    <row r="4377" ht="13.9" customHeight="1"/>
    <row r="4378" ht="13.9" customHeight="1"/>
    <row r="4379" ht="13.9" customHeight="1"/>
    <row r="4380" ht="13.9" customHeight="1"/>
    <row r="4381" ht="13.9" customHeight="1"/>
    <row r="4382" ht="13.9" customHeight="1"/>
    <row r="4383" ht="13.9" customHeight="1"/>
    <row r="4384" ht="13.9" customHeight="1"/>
    <row r="4385" ht="13.9" customHeight="1"/>
    <row r="4386" ht="13.9" customHeight="1"/>
    <row r="4387" ht="13.9" customHeight="1"/>
    <row r="4388" ht="13.9" customHeight="1"/>
    <row r="4389" ht="13.9" customHeight="1"/>
    <row r="4390" ht="13.9" customHeight="1"/>
    <row r="4391" ht="13.9" customHeight="1"/>
    <row r="4392" ht="13.9" customHeight="1"/>
    <row r="4393" ht="13.9" customHeight="1"/>
    <row r="4394" ht="13.9" customHeight="1"/>
    <row r="4395" ht="13.9" customHeight="1"/>
    <row r="4396" ht="13.9" customHeight="1"/>
    <row r="4397" ht="13.9" customHeight="1"/>
    <row r="4398" ht="13.9" customHeight="1"/>
    <row r="4399" ht="13.9" customHeight="1"/>
    <row r="4400" ht="13.9" customHeight="1"/>
    <row r="4401" ht="13.9" customHeight="1"/>
    <row r="4402" ht="13.9" customHeight="1"/>
    <row r="4403" ht="13.9" customHeight="1"/>
    <row r="4404" ht="13.9" customHeight="1"/>
    <row r="4405" ht="13.9" customHeight="1"/>
    <row r="4406" ht="13.9" customHeight="1"/>
    <row r="4407" ht="13.9" customHeight="1"/>
    <row r="4408" ht="13.9" customHeight="1"/>
    <row r="4409" ht="13.9" customHeight="1"/>
    <row r="4410" ht="13.9" customHeight="1"/>
    <row r="4411" ht="13.9" customHeight="1"/>
    <row r="4412" ht="13.9" customHeight="1"/>
    <row r="4413" ht="13.9" customHeight="1"/>
    <row r="4414" ht="13.9" customHeight="1"/>
    <row r="4415" ht="13.9" customHeight="1"/>
    <row r="4416" ht="13.9" customHeight="1"/>
    <row r="4417" ht="13.9" customHeight="1"/>
    <row r="4418" ht="13.9" customHeight="1"/>
    <row r="4419" ht="13.9" customHeight="1"/>
    <row r="4420" ht="13.9" customHeight="1"/>
    <row r="4421" ht="13.9" customHeight="1"/>
    <row r="4422" ht="13.9" customHeight="1"/>
    <row r="4423" ht="13.9" customHeight="1"/>
    <row r="4424" ht="13.9" customHeight="1"/>
    <row r="4425" ht="13.9" customHeight="1"/>
    <row r="4426" ht="13.9" customHeight="1"/>
    <row r="4427" ht="13.9" customHeight="1"/>
    <row r="4428" ht="13.9" customHeight="1"/>
    <row r="4429" ht="13.9" customHeight="1"/>
    <row r="4430" ht="13.9" customHeight="1"/>
    <row r="4431" ht="13.9" customHeight="1"/>
    <row r="4432" ht="13.9" customHeight="1"/>
    <row r="4433" ht="13.9" customHeight="1"/>
    <row r="4434" ht="13.9" customHeight="1"/>
    <row r="4435" ht="13.9" customHeight="1"/>
    <row r="4436" ht="13.9" customHeight="1"/>
    <row r="4437" ht="13.9" customHeight="1"/>
    <row r="4438" ht="13.9" customHeight="1"/>
    <row r="4439" ht="13.9" customHeight="1"/>
    <row r="4440" ht="13.9" customHeight="1"/>
    <row r="4441" ht="13.9" customHeight="1"/>
    <row r="4442" ht="13.9" customHeight="1"/>
    <row r="4443" ht="13.9" customHeight="1"/>
    <row r="4444" ht="13.9" customHeight="1"/>
    <row r="4445" ht="13.9" customHeight="1"/>
    <row r="4446" ht="13.9" customHeight="1"/>
    <row r="4447" ht="13.9" customHeight="1"/>
    <row r="4448" ht="13.9" customHeight="1"/>
    <row r="4449" ht="13.9" customHeight="1"/>
    <row r="4450" ht="13.9" customHeight="1"/>
    <row r="4451" ht="13.9" customHeight="1"/>
    <row r="4452" ht="13.9" customHeight="1"/>
    <row r="4453" ht="13.9" customHeight="1"/>
    <row r="4454" ht="13.9" customHeight="1"/>
    <row r="4455" ht="13.9" customHeight="1"/>
    <row r="4456" ht="13.9" customHeight="1"/>
    <row r="4457" ht="13.9" customHeight="1"/>
    <row r="4458" ht="13.9" customHeight="1"/>
    <row r="4459" ht="13.9" customHeight="1"/>
    <row r="4460" ht="13.9" customHeight="1"/>
    <row r="4461" ht="13.9" customHeight="1"/>
    <row r="4462" ht="13.9" customHeight="1"/>
    <row r="4463" ht="13.9" customHeight="1"/>
    <row r="4464" ht="13.9" customHeight="1"/>
    <row r="4465" ht="13.9" customHeight="1"/>
    <row r="4466" ht="13.9" customHeight="1"/>
    <row r="4467" ht="13.9" customHeight="1"/>
    <row r="4468" ht="13.9" customHeight="1"/>
    <row r="4469" ht="13.9" customHeight="1"/>
    <row r="4470" ht="13.9" customHeight="1"/>
    <row r="4471" ht="13.9" customHeight="1"/>
    <row r="4472" ht="13.9" customHeight="1"/>
    <row r="4473" ht="13.9" customHeight="1"/>
    <row r="4474" ht="13.9" customHeight="1"/>
    <row r="4475" ht="13.9" customHeight="1"/>
    <row r="4476" ht="13.9" customHeight="1"/>
    <row r="4477" ht="13.9" customHeight="1"/>
    <row r="4478" ht="13.9" customHeight="1"/>
    <row r="4479" ht="13.9" customHeight="1"/>
    <row r="4480" ht="13.9" customHeight="1"/>
    <row r="4481" ht="13.9" customHeight="1"/>
    <row r="4482" ht="13.9" customHeight="1"/>
    <row r="4483" ht="13.9" customHeight="1"/>
    <row r="4484" ht="13.9" customHeight="1"/>
    <row r="4485" ht="13.9" customHeight="1"/>
    <row r="4486" ht="13.9" customHeight="1"/>
    <row r="4487" ht="13.9" customHeight="1"/>
    <row r="4488" ht="13.9" customHeight="1"/>
    <row r="4489" ht="13.9" customHeight="1"/>
    <row r="4490" ht="13.9" customHeight="1"/>
    <row r="4491" ht="13.9" customHeight="1"/>
    <row r="4492" ht="13.9" customHeight="1"/>
    <row r="4493" ht="13.9" customHeight="1"/>
    <row r="4494" ht="13.9" customHeight="1"/>
    <row r="4495" ht="13.9" customHeight="1"/>
    <row r="4496" ht="13.9" customHeight="1"/>
    <row r="4497" ht="13.9" customHeight="1"/>
    <row r="4498" ht="13.9" customHeight="1"/>
    <row r="4499" ht="13.9" customHeight="1"/>
    <row r="4500" ht="13.9" customHeight="1"/>
    <row r="4501" ht="13.9" customHeight="1"/>
    <row r="4502" ht="13.9" customHeight="1"/>
    <row r="4503" ht="13.9" customHeight="1"/>
    <row r="4504" ht="13.9" customHeight="1"/>
    <row r="4505" ht="13.9" customHeight="1"/>
    <row r="4506" ht="13.9" customHeight="1"/>
    <row r="4507" ht="13.9" customHeight="1"/>
    <row r="4508" ht="13.9" customHeight="1"/>
    <row r="4509" ht="13.9" customHeight="1"/>
    <row r="4510" ht="13.9" customHeight="1"/>
    <row r="4511" ht="13.9" customHeight="1"/>
    <row r="4512" ht="13.9" customHeight="1"/>
    <row r="4513" ht="13.9" customHeight="1"/>
    <row r="4514" ht="13.9" customHeight="1"/>
    <row r="4515" ht="13.9" customHeight="1"/>
    <row r="4516" ht="13.9" customHeight="1"/>
    <row r="4517" ht="13.9" customHeight="1"/>
    <row r="4518" ht="13.9" customHeight="1"/>
    <row r="4519" ht="13.9" customHeight="1"/>
    <row r="4520" ht="13.9" customHeight="1"/>
    <row r="4521" ht="13.9" customHeight="1"/>
    <row r="4522" ht="13.9" customHeight="1"/>
    <row r="4523" ht="13.9" customHeight="1"/>
    <row r="4524" ht="13.9" customHeight="1"/>
    <row r="4525" ht="13.9" customHeight="1"/>
    <row r="4526" ht="13.9" customHeight="1"/>
    <row r="4527" ht="13.9" customHeight="1"/>
    <row r="4528" ht="13.9" customHeight="1"/>
    <row r="4529" ht="13.9" customHeight="1"/>
    <row r="4530" ht="13.9" customHeight="1"/>
    <row r="4531" ht="13.9" customHeight="1"/>
    <row r="4532" ht="13.9" customHeight="1"/>
    <row r="4533" ht="13.9" customHeight="1"/>
    <row r="4534" ht="13.9" customHeight="1"/>
    <row r="4535" ht="13.9" customHeight="1"/>
    <row r="4536" ht="13.9" customHeight="1"/>
    <row r="4537" ht="13.9" customHeight="1"/>
    <row r="4538" ht="13.9" customHeight="1"/>
    <row r="4539" ht="13.9" customHeight="1"/>
    <row r="4540" ht="13.9" customHeight="1"/>
    <row r="4541" ht="13.9" customHeight="1"/>
    <row r="4542" ht="13.9" customHeight="1"/>
    <row r="4543" ht="13.9" customHeight="1"/>
    <row r="4544" ht="13.9" customHeight="1"/>
    <row r="4545" ht="13.9" customHeight="1"/>
    <row r="4546" ht="13.9" customHeight="1"/>
    <row r="4547" ht="13.9" customHeight="1"/>
    <row r="4548" ht="13.9" customHeight="1"/>
    <row r="4549" ht="13.9" customHeight="1"/>
    <row r="4550" ht="13.9" customHeight="1"/>
    <row r="4551" ht="13.9" customHeight="1"/>
    <row r="4552" ht="13.9" customHeight="1"/>
    <row r="4553" ht="13.9" customHeight="1"/>
    <row r="4554" ht="13.9" customHeight="1"/>
    <row r="4555" ht="13.9" customHeight="1"/>
    <row r="4556" ht="13.9" customHeight="1"/>
    <row r="4557" ht="13.9" customHeight="1"/>
    <row r="4558" ht="13.9" customHeight="1"/>
    <row r="4559" ht="13.9" customHeight="1"/>
    <row r="4560" ht="13.9" customHeight="1"/>
    <row r="4561" ht="13.9" customHeight="1"/>
    <row r="4562" ht="13.9" customHeight="1"/>
    <row r="4563" ht="13.9" customHeight="1"/>
    <row r="4564" ht="13.9" customHeight="1"/>
    <row r="4565" ht="13.9" customHeight="1"/>
    <row r="4566" ht="13.9" customHeight="1"/>
    <row r="4567" ht="13.9" customHeight="1"/>
    <row r="4568" ht="13.9" customHeight="1"/>
    <row r="4569" ht="13.9" customHeight="1"/>
    <row r="4570" ht="13.9" customHeight="1"/>
    <row r="4571" ht="13.9" customHeight="1"/>
    <row r="4572" ht="13.9" customHeight="1"/>
    <row r="4573" ht="13.9" customHeight="1"/>
    <row r="4574" ht="13.9" customHeight="1"/>
    <row r="4575" ht="13.9" customHeight="1"/>
    <row r="4576" ht="13.9" customHeight="1"/>
    <row r="4577" ht="13.9" customHeight="1"/>
    <row r="4578" ht="13.9" customHeight="1"/>
    <row r="4579" ht="13.9" customHeight="1"/>
    <row r="4580" ht="13.9" customHeight="1"/>
    <row r="4581" ht="13.9" customHeight="1"/>
    <row r="4582" ht="13.9" customHeight="1"/>
    <row r="4583" ht="13.9" customHeight="1"/>
    <row r="4584" ht="13.9" customHeight="1"/>
    <row r="4585" ht="13.9" customHeight="1"/>
    <row r="4586" ht="13.9" customHeight="1"/>
    <row r="4587" ht="13.9" customHeight="1"/>
    <row r="4588" ht="13.9" customHeight="1"/>
    <row r="4589" ht="13.9" customHeight="1"/>
    <row r="4590" ht="13.9" customHeight="1"/>
    <row r="4591" ht="13.9" customHeight="1"/>
    <row r="4592" ht="13.9" customHeight="1"/>
    <row r="4593" ht="13.9" customHeight="1"/>
    <row r="4594" ht="13.9" customHeight="1"/>
    <row r="4595" ht="13.9" customHeight="1"/>
    <row r="4596" ht="13.9" customHeight="1"/>
    <row r="4597" ht="13.9" customHeight="1"/>
    <row r="4598" ht="13.9" customHeight="1"/>
    <row r="4599" ht="13.9" customHeight="1"/>
    <row r="4600" ht="13.9" customHeight="1"/>
    <row r="4601" ht="13.9" customHeight="1"/>
    <row r="4602" ht="13.9" customHeight="1"/>
    <row r="4603" ht="13.9" customHeight="1"/>
    <row r="4604" ht="13.9" customHeight="1"/>
    <row r="4605" ht="13.9" customHeight="1"/>
    <row r="4606" ht="13.9" customHeight="1"/>
    <row r="4607" ht="13.9" customHeight="1"/>
    <row r="4608" ht="13.9" customHeight="1"/>
    <row r="4609" ht="13.9" customHeight="1"/>
    <row r="4610" ht="13.9" customHeight="1"/>
    <row r="4611" ht="13.9" customHeight="1"/>
    <row r="4612" ht="13.9" customHeight="1"/>
    <row r="4613" ht="13.9" customHeight="1"/>
    <row r="4614" ht="13.9" customHeight="1"/>
    <row r="4615" ht="13.9" customHeight="1"/>
    <row r="4616" ht="13.9" customHeight="1"/>
    <row r="4617" ht="13.9" customHeight="1"/>
    <row r="4618" ht="13.9" customHeight="1"/>
    <row r="4619" ht="13.9" customHeight="1"/>
    <row r="4620" ht="13.9" customHeight="1"/>
    <row r="4621" ht="13.9" customHeight="1"/>
    <row r="4622" ht="13.9" customHeight="1"/>
    <row r="4623" ht="13.9" customHeight="1"/>
    <row r="4624" ht="13.9" customHeight="1"/>
    <row r="4625" ht="13.9" customHeight="1"/>
    <row r="4626" ht="13.9" customHeight="1"/>
    <row r="4627" ht="13.9" customHeight="1"/>
    <row r="4628" ht="13.9" customHeight="1"/>
    <row r="4629" ht="13.9" customHeight="1"/>
    <row r="4630" ht="13.9" customHeight="1"/>
    <row r="4631" ht="13.9" customHeight="1"/>
    <row r="4632" ht="13.9" customHeight="1"/>
    <row r="4633" ht="13.9" customHeight="1"/>
    <row r="4634" ht="13.9" customHeight="1"/>
    <row r="4635" ht="13.9" customHeight="1"/>
    <row r="4636" ht="13.9" customHeight="1"/>
    <row r="4637" ht="13.9" customHeight="1"/>
    <row r="4638" ht="13.9" customHeight="1"/>
    <row r="4639" ht="13.9" customHeight="1"/>
    <row r="4640" ht="13.9" customHeight="1"/>
    <row r="4641" ht="13.9" customHeight="1"/>
    <row r="4642" ht="13.9" customHeight="1"/>
    <row r="4643" ht="13.9" customHeight="1"/>
    <row r="4644" ht="13.9" customHeight="1"/>
    <row r="4645" ht="13.9" customHeight="1"/>
    <row r="4646" ht="13.9" customHeight="1"/>
    <row r="4647" ht="13.9" customHeight="1"/>
    <row r="4648" ht="13.9" customHeight="1"/>
    <row r="4649" ht="13.9" customHeight="1"/>
    <row r="4650" ht="13.9" customHeight="1"/>
    <row r="4651" ht="13.9" customHeight="1"/>
    <row r="4652" ht="13.9" customHeight="1"/>
    <row r="4653" ht="13.9" customHeight="1"/>
    <row r="4654" ht="13.9" customHeight="1"/>
    <row r="4655" ht="13.9" customHeight="1"/>
    <row r="4656" ht="13.9" customHeight="1"/>
    <row r="4657" ht="13.9" customHeight="1"/>
    <row r="4658" ht="13.9" customHeight="1"/>
    <row r="4659" ht="13.9" customHeight="1"/>
    <row r="4660" ht="13.9" customHeight="1"/>
    <row r="4661" ht="13.9" customHeight="1"/>
    <row r="4662" ht="13.9" customHeight="1"/>
    <row r="4663" ht="13.9" customHeight="1"/>
    <row r="4664" ht="13.9" customHeight="1"/>
    <row r="4665" ht="13.9" customHeight="1"/>
    <row r="4666" ht="13.9" customHeight="1"/>
    <row r="4667" ht="13.9" customHeight="1"/>
    <row r="4668" ht="13.9" customHeight="1"/>
    <row r="4669" ht="13.9" customHeight="1"/>
    <row r="4670" ht="13.9" customHeight="1"/>
    <row r="4671" ht="13.9" customHeight="1"/>
    <row r="4672" ht="13.9" customHeight="1"/>
    <row r="4673" ht="13.9" customHeight="1"/>
    <row r="4674" ht="13.9" customHeight="1"/>
    <row r="4675" ht="13.9" customHeight="1"/>
    <row r="4676" ht="13.9" customHeight="1"/>
    <row r="4677" ht="13.9" customHeight="1"/>
    <row r="4678" ht="13.9" customHeight="1"/>
    <row r="4679" ht="13.9" customHeight="1"/>
    <row r="4680" ht="13.9" customHeight="1"/>
    <row r="4681" ht="13.9" customHeight="1"/>
    <row r="4682" ht="13.9" customHeight="1"/>
    <row r="4683" ht="13.9" customHeight="1"/>
    <row r="4684" ht="13.9" customHeight="1"/>
    <row r="4685" ht="13.9" customHeight="1"/>
    <row r="4686" ht="13.9" customHeight="1"/>
    <row r="4687" ht="13.9" customHeight="1"/>
    <row r="4688" ht="13.9" customHeight="1"/>
    <row r="4689" ht="13.9" customHeight="1"/>
    <row r="4690" ht="13.9" customHeight="1"/>
    <row r="4691" ht="13.9" customHeight="1"/>
    <row r="4692" ht="13.9" customHeight="1"/>
    <row r="4693" ht="13.9" customHeight="1"/>
    <row r="4694" ht="13.9" customHeight="1"/>
    <row r="4695" ht="13.9" customHeight="1"/>
    <row r="4696" ht="13.9" customHeight="1"/>
    <row r="4697" ht="13.9" customHeight="1"/>
    <row r="4698" ht="13.9" customHeight="1"/>
    <row r="4699" ht="13.9" customHeight="1"/>
    <row r="4700" ht="13.9" customHeight="1"/>
    <row r="4701" ht="13.9" customHeight="1"/>
    <row r="4702" ht="13.9" customHeight="1"/>
    <row r="4703" ht="13.9" customHeight="1"/>
    <row r="4704" ht="13.9" customHeight="1"/>
    <row r="4705" ht="13.9" customHeight="1"/>
    <row r="4706" ht="13.9" customHeight="1"/>
    <row r="4707" ht="13.9" customHeight="1"/>
    <row r="4708" ht="13.9" customHeight="1"/>
    <row r="4709" ht="13.9" customHeight="1"/>
    <row r="4710" ht="13.9" customHeight="1"/>
    <row r="4711" ht="13.9" customHeight="1"/>
    <row r="4712" ht="13.9" customHeight="1"/>
    <row r="4713" ht="13.9" customHeight="1"/>
    <row r="4714" ht="13.9" customHeight="1"/>
    <row r="4715" ht="13.9" customHeight="1"/>
    <row r="4716" ht="13.9" customHeight="1"/>
    <row r="4717" ht="13.9" customHeight="1"/>
    <row r="4718" ht="13.9" customHeight="1"/>
    <row r="4719" ht="13.9" customHeight="1"/>
    <row r="4720" ht="13.9" customHeight="1"/>
    <row r="4721" ht="13.9" customHeight="1"/>
    <row r="4722" ht="13.9" customHeight="1"/>
    <row r="4723" ht="13.9" customHeight="1"/>
    <row r="4724" ht="13.9" customHeight="1"/>
    <row r="4725" ht="13.9" customHeight="1"/>
    <row r="4726" ht="13.9" customHeight="1"/>
    <row r="4727" ht="13.9" customHeight="1"/>
    <row r="4728" ht="13.9" customHeight="1"/>
    <row r="4729" ht="13.9" customHeight="1"/>
    <row r="4730" ht="13.9" customHeight="1"/>
    <row r="4731" ht="13.9" customHeight="1"/>
    <row r="4732" ht="13.9" customHeight="1"/>
    <row r="4733" ht="13.9" customHeight="1"/>
    <row r="4734" ht="13.9" customHeight="1"/>
    <row r="4735" ht="13.9" customHeight="1"/>
    <row r="4736" ht="13.9" customHeight="1"/>
    <row r="4737" ht="13.9" customHeight="1"/>
    <row r="4738" ht="13.9" customHeight="1"/>
    <row r="4739" ht="13.9" customHeight="1"/>
    <row r="4740" ht="13.9" customHeight="1"/>
    <row r="4741" ht="13.9" customHeight="1"/>
    <row r="4742" ht="13.9" customHeight="1"/>
    <row r="4743" ht="13.9" customHeight="1"/>
    <row r="4744" ht="13.9" customHeight="1"/>
    <row r="4745" ht="13.9" customHeight="1"/>
    <row r="4746" ht="13.9" customHeight="1"/>
    <row r="4747" ht="13.9" customHeight="1"/>
    <row r="4748" ht="13.9" customHeight="1"/>
    <row r="4749" ht="13.9" customHeight="1"/>
    <row r="4750" ht="13.9" customHeight="1"/>
    <row r="4751" ht="13.9" customHeight="1"/>
    <row r="4752" ht="13.9" customHeight="1"/>
    <row r="4753" ht="13.9" customHeight="1"/>
    <row r="4754" ht="13.9" customHeight="1"/>
    <row r="4755" ht="13.9" customHeight="1"/>
    <row r="4756" ht="13.9" customHeight="1"/>
    <row r="4757" ht="13.9" customHeight="1"/>
    <row r="4758" ht="13.9" customHeight="1"/>
    <row r="4759" ht="13.9" customHeight="1"/>
    <row r="4760" ht="13.9" customHeight="1"/>
    <row r="4761" ht="13.9" customHeight="1"/>
    <row r="4762" ht="13.9" customHeight="1"/>
    <row r="4763" ht="13.9" customHeight="1"/>
    <row r="4764" ht="13.9" customHeight="1"/>
    <row r="4765" ht="13.9" customHeight="1"/>
    <row r="4766" ht="13.9" customHeight="1"/>
    <row r="4767" ht="13.9" customHeight="1"/>
    <row r="4768" ht="13.9" customHeight="1"/>
    <row r="4769" ht="13.9" customHeight="1"/>
    <row r="4770" ht="13.9" customHeight="1"/>
    <row r="4771" ht="13.9" customHeight="1"/>
    <row r="4772" ht="13.9" customHeight="1"/>
    <row r="4773" ht="13.9" customHeight="1"/>
    <row r="4774" ht="13.9" customHeight="1"/>
    <row r="4775" ht="13.9" customHeight="1"/>
    <row r="4776" ht="13.9" customHeight="1"/>
    <row r="4777" ht="13.9" customHeight="1"/>
    <row r="4778" ht="13.9" customHeight="1"/>
    <row r="4779" ht="13.9" customHeight="1"/>
    <row r="4780" ht="13.9" customHeight="1"/>
    <row r="4781" ht="13.9" customHeight="1"/>
    <row r="4782" ht="13.9" customHeight="1"/>
    <row r="4783" ht="13.9" customHeight="1"/>
    <row r="4784" ht="13.9" customHeight="1"/>
    <row r="4785" ht="13.9" customHeight="1"/>
    <row r="4786" ht="13.9" customHeight="1"/>
    <row r="4787" ht="13.9" customHeight="1"/>
    <row r="4788" ht="13.9" customHeight="1"/>
    <row r="4789" ht="13.9" customHeight="1"/>
    <row r="4790" ht="13.9" customHeight="1"/>
    <row r="4791" ht="13.9" customHeight="1"/>
    <row r="4792" ht="13.9" customHeight="1"/>
    <row r="4793" ht="13.9" customHeight="1"/>
    <row r="4794" ht="13.9" customHeight="1"/>
    <row r="4795" ht="13.9" customHeight="1"/>
    <row r="4796" ht="13.9" customHeight="1"/>
    <row r="4797" ht="13.9" customHeight="1"/>
    <row r="4798" ht="13.9" customHeight="1"/>
    <row r="4799" ht="13.9" customHeight="1"/>
    <row r="4800" ht="13.9" customHeight="1"/>
    <row r="4801" ht="13.9" customHeight="1"/>
    <row r="4802" ht="13.9" customHeight="1"/>
    <row r="4803" ht="13.9" customHeight="1"/>
    <row r="4804" ht="13.9" customHeight="1"/>
    <row r="4805" ht="13.9" customHeight="1"/>
    <row r="4806" ht="13.9" customHeight="1"/>
    <row r="4807" ht="13.9" customHeight="1"/>
    <row r="4808" ht="13.9" customHeight="1"/>
    <row r="4809" ht="13.9" customHeight="1"/>
    <row r="4810" ht="13.9" customHeight="1"/>
    <row r="4811" ht="13.9" customHeight="1"/>
    <row r="4812" ht="13.9" customHeight="1"/>
    <row r="4813" ht="13.9" customHeight="1"/>
    <row r="4814" ht="13.9" customHeight="1"/>
    <row r="4815" ht="13.9" customHeight="1"/>
    <row r="4816" ht="13.9" customHeight="1"/>
    <row r="4817" ht="13.9" customHeight="1"/>
    <row r="4818" ht="13.9" customHeight="1"/>
    <row r="4819" ht="13.9" customHeight="1"/>
    <row r="4820" ht="13.9" customHeight="1"/>
    <row r="4821" ht="13.9" customHeight="1"/>
    <row r="4822" ht="13.9" customHeight="1"/>
    <row r="4823" ht="13.9" customHeight="1"/>
    <row r="4824" ht="13.9" customHeight="1"/>
    <row r="4825" ht="13.9" customHeight="1"/>
    <row r="4826" ht="13.9" customHeight="1"/>
    <row r="4827" ht="13.9" customHeight="1"/>
    <row r="4828" ht="13.9" customHeight="1"/>
    <row r="4829" ht="13.9" customHeight="1"/>
    <row r="4830" ht="13.9" customHeight="1"/>
    <row r="4831" ht="13.9" customHeight="1"/>
    <row r="4832" ht="13.9" customHeight="1"/>
    <row r="4833" ht="13.9" customHeight="1"/>
    <row r="4834" ht="13.9" customHeight="1"/>
    <row r="4835" ht="13.9" customHeight="1"/>
    <row r="4836" ht="13.9" customHeight="1"/>
    <row r="4837" ht="13.9" customHeight="1"/>
    <row r="4838" ht="13.9" customHeight="1"/>
    <row r="4839" ht="13.9" customHeight="1"/>
    <row r="4840" ht="13.9" customHeight="1"/>
    <row r="4841" ht="13.9" customHeight="1"/>
    <row r="4842" ht="13.9" customHeight="1"/>
    <row r="4843" ht="13.9" customHeight="1"/>
    <row r="4844" ht="13.9" customHeight="1"/>
    <row r="4845" ht="13.9" customHeight="1"/>
    <row r="4846" ht="13.9" customHeight="1"/>
    <row r="4847" ht="13.9" customHeight="1"/>
    <row r="4848" ht="13.9" customHeight="1"/>
    <row r="4849" ht="13.9" customHeight="1"/>
    <row r="4850" ht="13.9" customHeight="1"/>
    <row r="4851" ht="13.9" customHeight="1"/>
    <row r="4852" ht="13.9" customHeight="1"/>
    <row r="4853" ht="13.9" customHeight="1"/>
    <row r="4854" ht="13.9" customHeight="1"/>
    <row r="4855" ht="13.9" customHeight="1"/>
    <row r="4856" ht="13.9" customHeight="1"/>
    <row r="4857" ht="13.9" customHeight="1"/>
    <row r="4858" ht="13.9" customHeight="1"/>
    <row r="4859" ht="13.9" customHeight="1"/>
    <row r="4860" ht="13.9" customHeight="1"/>
    <row r="4861" ht="13.9" customHeight="1"/>
    <row r="4862" ht="13.9" customHeight="1"/>
    <row r="4863" ht="13.9" customHeight="1"/>
    <row r="4864" ht="13.9" customHeight="1"/>
    <row r="4865" ht="13.9" customHeight="1"/>
    <row r="4866" ht="13.9" customHeight="1"/>
    <row r="4867" ht="13.9" customHeight="1"/>
    <row r="4868" ht="13.9" customHeight="1"/>
    <row r="4869" ht="13.9" customHeight="1"/>
    <row r="4870" ht="13.9" customHeight="1"/>
    <row r="4871" ht="13.9" customHeight="1"/>
    <row r="4872" ht="13.9" customHeight="1"/>
    <row r="4873" ht="13.9" customHeight="1"/>
    <row r="4874" ht="13.9" customHeight="1"/>
    <row r="4875" ht="13.9" customHeight="1"/>
    <row r="4876" ht="13.9" customHeight="1"/>
    <row r="4877" ht="13.9" customHeight="1"/>
    <row r="4878" ht="13.9" customHeight="1"/>
    <row r="4879" ht="13.9" customHeight="1"/>
    <row r="4880" ht="13.9" customHeight="1"/>
    <row r="4881" ht="13.9" customHeight="1"/>
    <row r="4882" ht="13.9" customHeight="1"/>
    <row r="4883" ht="13.9" customHeight="1"/>
    <row r="4884" ht="13.9" customHeight="1"/>
    <row r="4885" ht="13.9" customHeight="1"/>
    <row r="4886" ht="13.9" customHeight="1"/>
    <row r="4887" ht="13.9" customHeight="1"/>
    <row r="4888" ht="13.9" customHeight="1"/>
    <row r="4889" ht="13.9" customHeight="1"/>
    <row r="4890" ht="13.9" customHeight="1"/>
    <row r="4891" ht="13.9" customHeight="1"/>
    <row r="4892" ht="13.9" customHeight="1"/>
    <row r="4893" ht="13.9" customHeight="1"/>
    <row r="4894" ht="13.9" customHeight="1"/>
    <row r="4895" ht="13.9" customHeight="1"/>
    <row r="4896" ht="13.9" customHeight="1"/>
    <row r="4897" ht="13.9" customHeight="1"/>
    <row r="4898" ht="13.9" customHeight="1"/>
    <row r="4899" ht="13.9" customHeight="1"/>
    <row r="4900" ht="13.9" customHeight="1"/>
    <row r="4901" ht="13.9" customHeight="1"/>
    <row r="4902" ht="13.9" customHeight="1"/>
    <row r="4903" ht="13.9" customHeight="1"/>
    <row r="4904" ht="13.9" customHeight="1"/>
    <row r="4905" ht="13.9" customHeight="1"/>
    <row r="4906" ht="13.9" customHeight="1"/>
    <row r="4907" ht="13.9" customHeight="1"/>
    <row r="4908" ht="13.9" customHeight="1"/>
    <row r="4909" ht="13.9" customHeight="1"/>
    <row r="4910" ht="13.9" customHeight="1"/>
    <row r="4911" ht="13.9" customHeight="1"/>
    <row r="4912" ht="13.9" customHeight="1"/>
    <row r="4913" ht="13.9" customHeight="1"/>
    <row r="4914" ht="13.9" customHeight="1"/>
    <row r="4915" ht="13.9" customHeight="1"/>
    <row r="4916" ht="13.9" customHeight="1"/>
    <row r="4917" ht="13.9" customHeight="1"/>
    <row r="4918" ht="13.9" customHeight="1"/>
    <row r="4919" ht="13.9" customHeight="1"/>
    <row r="4920" ht="13.9" customHeight="1"/>
    <row r="4921" ht="13.9" customHeight="1"/>
    <row r="4922" ht="13.9" customHeight="1"/>
    <row r="4923" ht="13.9" customHeight="1"/>
    <row r="4924" ht="13.9" customHeight="1"/>
    <row r="4925" ht="13.9" customHeight="1"/>
    <row r="4926" ht="13.9" customHeight="1"/>
    <row r="4927" ht="13.9" customHeight="1"/>
    <row r="4928" ht="13.9" customHeight="1"/>
    <row r="4929" ht="13.9" customHeight="1"/>
    <row r="4930" ht="13.9" customHeight="1"/>
    <row r="4931" ht="13.9" customHeight="1"/>
    <row r="4932" ht="13.9" customHeight="1"/>
    <row r="4933" ht="13.9" customHeight="1"/>
    <row r="4934" ht="13.9" customHeight="1"/>
    <row r="4935" ht="13.9" customHeight="1"/>
    <row r="4936" ht="13.9" customHeight="1"/>
    <row r="4937" ht="13.9" customHeight="1"/>
    <row r="4938" ht="13.9" customHeight="1"/>
    <row r="4939" ht="13.9" customHeight="1"/>
    <row r="4940" ht="13.9" customHeight="1"/>
    <row r="4941" ht="13.9" customHeight="1"/>
    <row r="4942" ht="13.9" customHeight="1"/>
    <row r="4943" ht="13.9" customHeight="1"/>
    <row r="4944" ht="13.9" customHeight="1"/>
    <row r="4945" ht="13.9" customHeight="1"/>
    <row r="4946" ht="13.9" customHeight="1"/>
    <row r="4947" ht="13.9" customHeight="1"/>
    <row r="4948" ht="13.9" customHeight="1"/>
    <row r="4949" ht="13.9" customHeight="1"/>
    <row r="4950" ht="13.9" customHeight="1"/>
    <row r="4951" ht="13.9" customHeight="1"/>
    <row r="4952" ht="13.9" customHeight="1"/>
    <row r="4953" ht="13.9" customHeight="1"/>
    <row r="4954" ht="13.9" customHeight="1"/>
    <row r="4955" ht="13.9" customHeight="1"/>
    <row r="4956" ht="13.9" customHeight="1"/>
    <row r="4957" ht="13.9" customHeight="1"/>
    <row r="4958" ht="13.9" customHeight="1"/>
    <row r="4959" ht="13.9" customHeight="1"/>
    <row r="4960" ht="13.9" customHeight="1"/>
    <row r="4961" ht="13.9" customHeight="1"/>
    <row r="4962" ht="13.9" customHeight="1"/>
    <row r="4963" ht="13.9" customHeight="1"/>
    <row r="4964" ht="13.9" customHeight="1"/>
    <row r="4965" ht="13.9" customHeight="1"/>
    <row r="4966" ht="13.9" customHeight="1"/>
    <row r="4967" ht="13.9" customHeight="1"/>
    <row r="4968" ht="13.9" customHeight="1"/>
    <row r="4969" ht="13.9" customHeight="1"/>
    <row r="4970" ht="13.9" customHeight="1"/>
    <row r="4971" ht="13.9" customHeight="1"/>
    <row r="4972" ht="13.9" customHeight="1"/>
    <row r="4973" ht="13.9" customHeight="1"/>
    <row r="4974" ht="13.9" customHeight="1"/>
    <row r="4975" ht="13.9" customHeight="1"/>
    <row r="4976" ht="13.9" customHeight="1"/>
    <row r="4977" ht="13.9" customHeight="1"/>
    <row r="4978" ht="13.9" customHeight="1"/>
    <row r="4979" ht="13.9" customHeight="1"/>
    <row r="4980" ht="13.9" customHeight="1"/>
    <row r="4981" ht="13.9" customHeight="1"/>
    <row r="4982" ht="13.9" customHeight="1"/>
    <row r="4983" ht="13.9" customHeight="1"/>
    <row r="4984" ht="13.9" customHeight="1"/>
    <row r="4985" ht="13.9" customHeight="1"/>
    <row r="4986" ht="13.9" customHeight="1"/>
    <row r="4987" ht="13.9" customHeight="1"/>
    <row r="4988" ht="13.9" customHeight="1"/>
    <row r="4989" ht="13.9" customHeight="1"/>
    <row r="4990" ht="13.9" customHeight="1"/>
    <row r="4991" ht="13.9" customHeight="1"/>
    <row r="4992" ht="13.9" customHeight="1"/>
    <row r="4993" ht="13.9" customHeight="1"/>
    <row r="4994" ht="13.9" customHeight="1"/>
    <row r="4995" ht="13.9" customHeight="1"/>
    <row r="4996" ht="13.9" customHeight="1"/>
    <row r="4997" ht="13.9" customHeight="1"/>
    <row r="4998" ht="13.9" customHeight="1"/>
    <row r="4999" ht="13.9" customHeight="1"/>
    <row r="5000" ht="13.9" customHeight="1"/>
    <row r="5001" ht="13.9" customHeight="1"/>
    <row r="5002" ht="13.9" customHeight="1"/>
    <row r="5003" ht="13.9" customHeight="1"/>
    <row r="5004" ht="13.9" customHeight="1"/>
    <row r="5005" ht="13.9" customHeight="1"/>
    <row r="5006" ht="13.9" customHeight="1"/>
    <row r="5007" ht="13.9" customHeight="1"/>
    <row r="5008" ht="13.9" customHeight="1"/>
    <row r="5009" ht="13.9" customHeight="1"/>
    <row r="5010" ht="13.9" customHeight="1"/>
    <row r="5011" ht="13.9" customHeight="1"/>
    <row r="5012" ht="13.9" customHeight="1"/>
    <row r="5013" ht="13.9" customHeight="1"/>
    <row r="5014" ht="13.9" customHeight="1"/>
    <row r="5015" ht="13.9" customHeight="1"/>
    <row r="5016" ht="13.9" customHeight="1"/>
    <row r="5017" ht="13.9" customHeight="1"/>
    <row r="5018" ht="13.9" customHeight="1"/>
    <row r="5019" ht="13.9" customHeight="1"/>
    <row r="5020" ht="13.9" customHeight="1"/>
    <row r="5021" ht="13.9" customHeight="1"/>
    <row r="5022" ht="13.9" customHeight="1"/>
    <row r="5023" ht="13.9" customHeight="1"/>
    <row r="5024" ht="13.9" customHeight="1"/>
    <row r="5025" ht="13.9" customHeight="1"/>
    <row r="5026" ht="13.9" customHeight="1"/>
    <row r="5027" ht="13.9" customHeight="1"/>
    <row r="5028" ht="13.9" customHeight="1"/>
    <row r="5029" ht="13.9" customHeight="1"/>
    <row r="5030" ht="13.9" customHeight="1"/>
    <row r="5031" ht="13.9" customHeight="1"/>
    <row r="5032" ht="13.9" customHeight="1"/>
    <row r="5033" ht="13.9" customHeight="1"/>
    <row r="5034" ht="13.9" customHeight="1"/>
    <row r="5035" ht="13.9" customHeight="1"/>
    <row r="5036" ht="13.9" customHeight="1"/>
    <row r="5037" ht="13.9" customHeight="1"/>
    <row r="5038" ht="13.9" customHeight="1"/>
    <row r="5039" ht="13.9" customHeight="1"/>
    <row r="5040" ht="13.9" customHeight="1"/>
    <row r="5041" ht="13.9" customHeight="1"/>
    <row r="5042" ht="13.9" customHeight="1"/>
    <row r="5043" ht="13.9" customHeight="1"/>
    <row r="5044" ht="13.9" customHeight="1"/>
    <row r="5045" ht="13.9" customHeight="1"/>
    <row r="5046" ht="13.9" customHeight="1"/>
    <row r="5047" ht="13.9" customHeight="1"/>
    <row r="5048" ht="13.9" customHeight="1"/>
    <row r="5049" ht="13.9" customHeight="1"/>
    <row r="5050" ht="13.9" customHeight="1"/>
    <row r="5051" ht="13.9" customHeight="1"/>
    <row r="5052" ht="13.9" customHeight="1"/>
    <row r="5053" ht="13.9" customHeight="1"/>
    <row r="5054" ht="13.9" customHeight="1"/>
    <row r="5055" ht="13.9" customHeight="1"/>
    <row r="5056" ht="13.9" customHeight="1"/>
    <row r="5057" ht="13.9" customHeight="1"/>
    <row r="5058" ht="13.9" customHeight="1"/>
    <row r="5059" ht="13.9" customHeight="1"/>
    <row r="5060" ht="13.9" customHeight="1"/>
    <row r="5061" ht="13.9" customHeight="1"/>
    <row r="5062" ht="13.9" customHeight="1"/>
    <row r="5063" ht="13.9" customHeight="1"/>
    <row r="5064" ht="13.9" customHeight="1"/>
    <row r="5065" ht="13.9" customHeight="1"/>
    <row r="5066" ht="13.9" customHeight="1"/>
    <row r="5067" ht="13.9" customHeight="1"/>
    <row r="5068" ht="13.9" customHeight="1"/>
    <row r="5069" ht="13.9" customHeight="1"/>
    <row r="5070" ht="13.9" customHeight="1"/>
    <row r="5071" ht="13.9" customHeight="1"/>
    <row r="5072" ht="13.9" customHeight="1"/>
    <row r="5073" ht="13.9" customHeight="1"/>
    <row r="5074" ht="13.9" customHeight="1"/>
    <row r="5075" ht="13.9" customHeight="1"/>
    <row r="5076" ht="13.9" customHeight="1"/>
    <row r="5077" ht="13.9" customHeight="1"/>
    <row r="5078" ht="13.9" customHeight="1"/>
    <row r="5079" ht="13.9" customHeight="1"/>
    <row r="5080" ht="13.9" customHeight="1"/>
    <row r="5081" ht="13.9" customHeight="1"/>
    <row r="5082" ht="13.9" customHeight="1"/>
    <row r="5083" ht="13.9" customHeight="1"/>
    <row r="5084" ht="13.9" customHeight="1"/>
    <row r="5085" ht="13.9" customHeight="1"/>
    <row r="5086" ht="13.9" customHeight="1"/>
    <row r="5087" ht="13.9" customHeight="1"/>
    <row r="5088" ht="13.9" customHeight="1"/>
    <row r="5089" ht="13.9" customHeight="1"/>
    <row r="5090" ht="13.9" customHeight="1"/>
    <row r="5091" ht="13.9" customHeight="1"/>
    <row r="5092" ht="13.9" customHeight="1"/>
    <row r="5093" ht="13.9" customHeight="1"/>
    <row r="5094" ht="13.9" customHeight="1"/>
    <row r="5095" ht="13.9" customHeight="1"/>
    <row r="5096" ht="13.9" customHeight="1"/>
    <row r="5097" ht="13.9" customHeight="1"/>
    <row r="5098" ht="13.9" customHeight="1"/>
    <row r="5099" ht="13.9" customHeight="1"/>
    <row r="5100" ht="13.9" customHeight="1"/>
    <row r="5101" ht="13.9" customHeight="1"/>
    <row r="5102" ht="13.9" customHeight="1"/>
    <row r="5103" ht="13.9" customHeight="1"/>
    <row r="5104" ht="13.9" customHeight="1"/>
    <row r="5105" ht="13.9" customHeight="1"/>
    <row r="5106" ht="13.9" customHeight="1"/>
    <row r="5107" ht="13.9" customHeight="1"/>
    <row r="5108" ht="13.9" customHeight="1"/>
    <row r="5109" ht="13.9" customHeight="1"/>
    <row r="5110" ht="13.9" customHeight="1"/>
    <row r="5111" ht="13.9" customHeight="1"/>
    <row r="5112" ht="13.9" customHeight="1"/>
    <row r="5113" ht="13.9" customHeight="1"/>
    <row r="5114" ht="13.9" customHeight="1"/>
    <row r="5115" ht="13.9" customHeight="1"/>
    <row r="5116" ht="13.9" customHeight="1"/>
    <row r="5117" ht="13.9" customHeight="1"/>
    <row r="5118" ht="13.9" customHeight="1"/>
    <row r="5119" ht="13.9" customHeight="1"/>
    <row r="5120" ht="13.9" customHeight="1"/>
    <row r="5121" ht="13.9" customHeight="1"/>
    <row r="5122" ht="13.9" customHeight="1"/>
    <row r="5123" ht="13.9" customHeight="1"/>
    <row r="5124" ht="13.9" customHeight="1"/>
    <row r="5125" ht="13.9" customHeight="1"/>
    <row r="5126" ht="13.9" customHeight="1"/>
    <row r="5127" ht="13.9" customHeight="1"/>
    <row r="5128" ht="13.9" customHeight="1"/>
    <row r="5129" ht="13.9" customHeight="1"/>
    <row r="5130" ht="13.9" customHeight="1"/>
    <row r="5131" ht="13.9" customHeight="1"/>
    <row r="5132" ht="13.9" customHeight="1"/>
    <row r="5133" ht="13.9" customHeight="1"/>
    <row r="5134" ht="13.9" customHeight="1"/>
    <row r="5135" ht="13.9" customHeight="1"/>
    <row r="5136" ht="13.9" customHeight="1"/>
    <row r="5137" ht="13.9" customHeight="1"/>
    <row r="5138" ht="13.9" customHeight="1"/>
    <row r="5139" ht="13.9" customHeight="1"/>
    <row r="5140" ht="13.9" customHeight="1"/>
    <row r="5141" ht="13.9" customHeight="1"/>
    <row r="5142" ht="13.9" customHeight="1"/>
    <row r="5143" ht="13.9" customHeight="1"/>
    <row r="5144" ht="13.9" customHeight="1"/>
    <row r="5145" ht="13.9" customHeight="1"/>
    <row r="5146" ht="13.9" customHeight="1"/>
    <row r="5147" ht="13.9" customHeight="1"/>
    <row r="5148" ht="13.9" customHeight="1"/>
    <row r="5149" ht="13.9" customHeight="1"/>
    <row r="5150" ht="13.9" customHeight="1"/>
    <row r="5151" ht="13.9" customHeight="1"/>
    <row r="5152" ht="13.9" customHeight="1"/>
    <row r="5153" ht="13.9" customHeight="1"/>
    <row r="5154" ht="13.9" customHeight="1"/>
    <row r="5155" ht="13.9" customHeight="1"/>
    <row r="5156" ht="13.9" customHeight="1"/>
    <row r="5157" ht="13.9" customHeight="1"/>
    <row r="5158" ht="13.9" customHeight="1"/>
    <row r="5159" ht="13.9" customHeight="1"/>
    <row r="5160" ht="13.9" customHeight="1"/>
    <row r="5161" ht="13.9" customHeight="1"/>
    <row r="5162" ht="13.9" customHeight="1"/>
    <row r="5163" ht="13.9" customHeight="1"/>
    <row r="5164" ht="13.9" customHeight="1"/>
    <row r="5165" ht="13.9" customHeight="1"/>
    <row r="5166" ht="13.9" customHeight="1"/>
    <row r="5167" ht="13.9" customHeight="1"/>
    <row r="5168" ht="13.9" customHeight="1"/>
    <row r="5169" ht="13.9" customHeight="1"/>
    <row r="5170" ht="13.9" customHeight="1"/>
    <row r="5171" ht="13.9" customHeight="1"/>
    <row r="5172" ht="13.9" customHeight="1"/>
    <row r="5173" ht="13.9" customHeight="1"/>
    <row r="5174" ht="13.9" customHeight="1"/>
    <row r="5175" ht="13.9" customHeight="1"/>
    <row r="5176" ht="13.9" customHeight="1"/>
    <row r="5177" ht="13.9" customHeight="1"/>
    <row r="5178" ht="13.9" customHeight="1"/>
    <row r="5179" ht="13.9" customHeight="1"/>
    <row r="5180" ht="13.9" customHeight="1"/>
    <row r="5181" ht="13.9" customHeight="1"/>
    <row r="5182" ht="13.9" customHeight="1"/>
    <row r="5183" ht="13.9" customHeight="1"/>
    <row r="5184" ht="13.9" customHeight="1"/>
    <row r="5185" ht="13.9" customHeight="1"/>
    <row r="5186" ht="13.9" customHeight="1"/>
    <row r="5187" ht="13.9" customHeight="1"/>
    <row r="5188" ht="13.9" customHeight="1"/>
    <row r="5189" ht="13.9" customHeight="1"/>
    <row r="5190" ht="13.9" customHeight="1"/>
    <row r="5191" ht="13.9" customHeight="1"/>
    <row r="5192" ht="13.9" customHeight="1"/>
    <row r="5193" ht="13.9" customHeight="1"/>
    <row r="5194" ht="13.9" customHeight="1"/>
    <row r="5195" ht="13.9" customHeight="1"/>
    <row r="5196" ht="13.9" customHeight="1"/>
    <row r="5197" ht="13.9" customHeight="1"/>
    <row r="5198" ht="13.9" customHeight="1"/>
    <row r="5199" ht="13.9" customHeight="1"/>
    <row r="5200" ht="13.9" customHeight="1"/>
    <row r="5201" ht="13.9" customHeight="1"/>
    <row r="5202" ht="13.9" customHeight="1"/>
    <row r="5203" ht="13.9" customHeight="1"/>
    <row r="5204" ht="13.9" customHeight="1"/>
    <row r="5205" ht="13.9" customHeight="1"/>
    <row r="5206" ht="13.9" customHeight="1"/>
    <row r="5207" ht="13.9" customHeight="1"/>
    <row r="5208" ht="13.9" customHeight="1"/>
    <row r="5209" ht="13.9" customHeight="1"/>
    <row r="5210" ht="13.9" customHeight="1"/>
    <row r="5211" ht="13.9" customHeight="1"/>
    <row r="5212" ht="13.9" customHeight="1"/>
    <row r="5213" ht="13.9" customHeight="1"/>
    <row r="5214" ht="13.9" customHeight="1"/>
    <row r="5215" ht="13.9" customHeight="1"/>
    <row r="5216" ht="13.9" customHeight="1"/>
    <row r="5217" ht="13.9" customHeight="1"/>
    <row r="5218" ht="13.9" customHeight="1"/>
    <row r="5219" ht="13.9" customHeight="1"/>
    <row r="5220" ht="13.9" customHeight="1"/>
    <row r="5221" ht="13.9" customHeight="1"/>
    <row r="5222" ht="13.9" customHeight="1"/>
    <row r="5223" ht="13.9" customHeight="1"/>
    <row r="5224" ht="13.9" customHeight="1"/>
    <row r="5225" ht="13.9" customHeight="1"/>
    <row r="5226" ht="13.9" customHeight="1"/>
    <row r="5227" ht="13.9" customHeight="1"/>
    <row r="5228" ht="13.9" customHeight="1"/>
    <row r="5229" ht="13.9" customHeight="1"/>
    <row r="5230" ht="13.9" customHeight="1"/>
    <row r="5231" ht="13.9" customHeight="1"/>
    <row r="5232" ht="13.9" customHeight="1"/>
    <row r="5233" ht="13.9" customHeight="1"/>
    <row r="5234" ht="13.9" customHeight="1"/>
    <row r="5235" ht="13.9" customHeight="1"/>
    <row r="5236" ht="13.9" customHeight="1"/>
    <row r="5237" ht="13.9" customHeight="1"/>
    <row r="5238" ht="13.9" customHeight="1"/>
    <row r="5239" ht="13.9" customHeight="1"/>
    <row r="5240" ht="13.9" customHeight="1"/>
    <row r="5241" ht="13.9" customHeight="1"/>
    <row r="5242" ht="13.9" customHeight="1"/>
    <row r="5243" ht="13.9" customHeight="1"/>
    <row r="5244" ht="13.9" customHeight="1"/>
    <row r="5245" ht="13.9" customHeight="1"/>
    <row r="5246" ht="13.9" customHeight="1"/>
    <row r="5247" ht="13.9" customHeight="1"/>
    <row r="5248" ht="13.9" customHeight="1"/>
    <row r="5249" ht="13.9" customHeight="1"/>
    <row r="5250" ht="13.9" customHeight="1"/>
    <row r="5251" ht="13.9" customHeight="1"/>
    <row r="5252" ht="13.9" customHeight="1"/>
    <row r="5253" ht="13.9" customHeight="1"/>
    <row r="5254" ht="13.9" customHeight="1"/>
    <row r="5255" ht="13.9" customHeight="1"/>
    <row r="5256" ht="13.9" customHeight="1"/>
    <row r="5257" ht="13.9" customHeight="1"/>
    <row r="5258" ht="13.9" customHeight="1"/>
    <row r="5259" ht="13.9" customHeight="1"/>
    <row r="5260" ht="13.9" customHeight="1"/>
    <row r="5261" ht="13.9" customHeight="1"/>
    <row r="5262" ht="13.9" customHeight="1"/>
    <row r="5263" ht="13.9" customHeight="1"/>
    <row r="5264" ht="13.9" customHeight="1"/>
    <row r="5265" ht="13.9" customHeight="1"/>
    <row r="5266" ht="13.9" customHeight="1"/>
    <row r="5267" ht="13.9" customHeight="1"/>
    <row r="5268" ht="13.9" customHeight="1"/>
    <row r="5269" ht="13.9" customHeight="1"/>
    <row r="5270" ht="13.9" customHeight="1"/>
    <row r="5271" ht="13.9" customHeight="1"/>
    <row r="5272" ht="13.9" customHeight="1"/>
    <row r="5273" ht="13.9" customHeight="1"/>
    <row r="5274" ht="13.9" customHeight="1"/>
    <row r="5275" ht="13.9" customHeight="1"/>
    <row r="5276" ht="13.9" customHeight="1"/>
    <row r="5277" ht="13.9" customHeight="1"/>
    <row r="5278" ht="13.9" customHeight="1"/>
    <row r="5279" ht="13.9" customHeight="1"/>
    <row r="5280" ht="13.9" customHeight="1"/>
    <row r="5281" ht="13.9" customHeight="1"/>
    <row r="5282" ht="13.9" customHeight="1"/>
    <row r="5283" ht="13.9" customHeight="1"/>
    <row r="5284" ht="13.9" customHeight="1"/>
    <row r="5285" ht="13.9" customHeight="1"/>
    <row r="5286" ht="13.9" customHeight="1"/>
    <row r="5287" ht="13.9" customHeight="1"/>
    <row r="5288" ht="13.9" customHeight="1"/>
    <row r="5289" ht="13.9" customHeight="1"/>
    <row r="5290" ht="13.9" customHeight="1"/>
    <row r="5291" ht="13.9" customHeight="1"/>
    <row r="5292" ht="13.9" customHeight="1"/>
    <row r="5293" ht="13.9" customHeight="1"/>
    <row r="5294" ht="13.9" customHeight="1"/>
    <row r="5295" ht="13.9" customHeight="1"/>
    <row r="5296" ht="13.9" customHeight="1"/>
    <row r="5297" ht="13.9" customHeight="1"/>
    <row r="5298" ht="13.9" customHeight="1"/>
    <row r="5299" ht="13.9" customHeight="1"/>
    <row r="5300" ht="13.9" customHeight="1"/>
    <row r="5301" ht="13.9" customHeight="1"/>
    <row r="5302" ht="13.9" customHeight="1"/>
    <row r="5303" ht="13.9" customHeight="1"/>
    <row r="5304" ht="13.9" customHeight="1"/>
    <row r="5305" ht="13.9" customHeight="1"/>
    <row r="5306" ht="13.9" customHeight="1"/>
    <row r="5307" ht="13.9" customHeight="1"/>
    <row r="5308" ht="13.9" customHeight="1"/>
    <row r="5309" ht="13.9" customHeight="1"/>
    <row r="5310" ht="13.9" customHeight="1"/>
    <row r="5311" ht="13.9" customHeight="1"/>
    <row r="5312" ht="13.9" customHeight="1"/>
    <row r="5313" ht="13.9" customHeight="1"/>
    <row r="5314" ht="13.9" customHeight="1"/>
    <row r="5315" ht="13.9" customHeight="1"/>
    <row r="5316" ht="13.9" customHeight="1"/>
    <row r="5317" ht="13.9" customHeight="1"/>
    <row r="5318" ht="13.9" customHeight="1"/>
    <row r="5319" ht="13.9" customHeight="1"/>
    <row r="5320" ht="13.9" customHeight="1"/>
    <row r="5321" ht="13.9" customHeight="1"/>
    <row r="5322" ht="13.9" customHeight="1"/>
    <row r="5323" ht="13.9" customHeight="1"/>
    <row r="5324" ht="13.9" customHeight="1"/>
    <row r="5325" ht="13.9" customHeight="1"/>
    <row r="5326" ht="13.9" customHeight="1"/>
    <row r="5327" ht="13.9" customHeight="1"/>
    <row r="5328" ht="13.9" customHeight="1"/>
    <row r="5329" ht="13.9" customHeight="1"/>
    <row r="5330" ht="13.9" customHeight="1"/>
    <row r="5331" ht="13.9" customHeight="1"/>
    <row r="5332" ht="13.9" customHeight="1"/>
    <row r="5333" ht="13.9" customHeight="1"/>
    <row r="5334" ht="13.9" customHeight="1"/>
    <row r="5335" ht="13.9" customHeight="1"/>
    <row r="5336" ht="13.9" customHeight="1"/>
    <row r="5337" ht="13.9" customHeight="1"/>
    <row r="5338" ht="13.9" customHeight="1"/>
    <row r="5339" ht="13.9" customHeight="1"/>
    <row r="5340" ht="13.9" customHeight="1"/>
    <row r="5341" ht="13.9" customHeight="1"/>
    <row r="5342" ht="13.9" customHeight="1"/>
    <row r="5343" ht="13.9" customHeight="1"/>
    <row r="5344" ht="13.9" customHeight="1"/>
    <row r="5345" ht="13.9" customHeight="1"/>
    <row r="5346" ht="13.9" customHeight="1"/>
    <row r="5347" ht="13.9" customHeight="1"/>
    <row r="5348" ht="13.9" customHeight="1"/>
    <row r="5349" ht="13.9" customHeight="1"/>
    <row r="5350" ht="13.9" customHeight="1"/>
    <row r="5351" ht="13.9" customHeight="1"/>
    <row r="5352" ht="13.9" customHeight="1"/>
    <row r="5353" ht="13.9" customHeight="1"/>
    <row r="5354" ht="13.9" customHeight="1"/>
    <row r="5355" ht="13.9" customHeight="1"/>
    <row r="5356" ht="13.9" customHeight="1"/>
    <row r="5357" ht="13.9" customHeight="1"/>
    <row r="5358" ht="13.9" customHeight="1"/>
    <row r="5359" ht="13.9" customHeight="1"/>
    <row r="5360" ht="13.9" customHeight="1"/>
    <row r="5361" ht="13.9" customHeight="1"/>
    <row r="5362" ht="13.9" customHeight="1"/>
    <row r="5363" ht="13.9" customHeight="1"/>
    <row r="5364" ht="13.9" customHeight="1"/>
    <row r="5365" ht="13.9" customHeight="1"/>
    <row r="5366" ht="13.9" customHeight="1"/>
    <row r="5367" ht="13.9" customHeight="1"/>
    <row r="5368" ht="13.9" customHeight="1"/>
    <row r="5369" ht="13.9" customHeight="1"/>
    <row r="5370" ht="13.9" customHeight="1"/>
    <row r="5371" ht="13.9" customHeight="1"/>
    <row r="5372" ht="13.9" customHeight="1"/>
    <row r="5373" ht="13.9" customHeight="1"/>
    <row r="5374" ht="13.9" customHeight="1"/>
    <row r="5375" ht="13.9" customHeight="1"/>
    <row r="5376" ht="13.9" customHeight="1"/>
    <row r="5377" ht="13.9" customHeight="1"/>
    <row r="5378" ht="13.9" customHeight="1"/>
    <row r="5379" ht="13.9" customHeight="1"/>
    <row r="5380" ht="13.9" customHeight="1"/>
    <row r="5381" ht="13.9" customHeight="1"/>
    <row r="5382" ht="13.9" customHeight="1"/>
    <row r="5383" ht="13.9" customHeight="1"/>
    <row r="5384" ht="13.9" customHeight="1"/>
    <row r="5385" ht="13.9" customHeight="1"/>
    <row r="5386" ht="13.9" customHeight="1"/>
    <row r="5387" ht="13.9" customHeight="1"/>
    <row r="5388" ht="13.9" customHeight="1"/>
    <row r="5389" ht="13.9" customHeight="1"/>
    <row r="5390" ht="13.9" customHeight="1"/>
    <row r="5391" ht="13.9" customHeight="1"/>
    <row r="5392" ht="13.9" customHeight="1"/>
    <row r="5393" ht="13.9" customHeight="1"/>
    <row r="5394" ht="13.9" customHeight="1"/>
    <row r="5395" ht="13.9" customHeight="1"/>
    <row r="5396" ht="13.9" customHeight="1"/>
    <row r="5397" ht="13.9" customHeight="1"/>
    <row r="5398" ht="13.9" customHeight="1"/>
    <row r="5399" ht="13.9" customHeight="1"/>
    <row r="5400" ht="13.9" customHeight="1"/>
    <row r="5401" ht="13.9" customHeight="1"/>
    <row r="5402" ht="13.9" customHeight="1"/>
    <row r="5403" ht="13.9" customHeight="1"/>
    <row r="5404" ht="13.9" customHeight="1"/>
    <row r="5405" ht="13.9" customHeight="1"/>
    <row r="5406" ht="13.9" customHeight="1"/>
    <row r="5407" ht="13.9" customHeight="1"/>
    <row r="5408" ht="13.9" customHeight="1"/>
    <row r="5409" ht="13.9" customHeight="1"/>
    <row r="5410" ht="13.9" customHeight="1"/>
    <row r="5411" ht="13.9" customHeight="1"/>
    <row r="5412" ht="13.9" customHeight="1"/>
    <row r="5413" ht="13.9" customHeight="1"/>
    <row r="5414" ht="13.9" customHeight="1"/>
    <row r="5415" ht="13.9" customHeight="1"/>
    <row r="5416" ht="13.9" customHeight="1"/>
    <row r="5417" ht="13.9" customHeight="1"/>
    <row r="5418" ht="13.9" customHeight="1"/>
    <row r="5419" ht="13.9" customHeight="1"/>
    <row r="5420" ht="13.9" customHeight="1"/>
    <row r="5421" ht="13.9" customHeight="1"/>
    <row r="5422" ht="13.9" customHeight="1"/>
    <row r="5423" ht="13.9" customHeight="1"/>
    <row r="5424" ht="13.9" customHeight="1"/>
    <row r="5425" ht="13.9" customHeight="1"/>
    <row r="5426" ht="13.9" customHeight="1"/>
    <row r="5427" ht="13.9" customHeight="1"/>
    <row r="5428" ht="13.9" customHeight="1"/>
    <row r="5429" ht="13.9" customHeight="1"/>
    <row r="5430" ht="13.9" customHeight="1"/>
    <row r="5431" ht="13.9" customHeight="1"/>
    <row r="5432" ht="13.9" customHeight="1"/>
    <row r="5433" ht="13.9" customHeight="1"/>
    <row r="5434" ht="13.9" customHeight="1"/>
    <row r="5435" ht="13.9" customHeight="1"/>
    <row r="5436" ht="13.9" customHeight="1"/>
    <row r="5437" ht="13.9" customHeight="1"/>
    <row r="5438" ht="13.9" customHeight="1"/>
    <row r="5439" ht="13.9" customHeight="1"/>
    <row r="5440" ht="13.9" customHeight="1"/>
    <row r="5441" ht="13.9" customHeight="1"/>
    <row r="5442" ht="13.9" customHeight="1"/>
    <row r="5443" ht="13.9" customHeight="1"/>
    <row r="5444" ht="13.9" customHeight="1"/>
    <row r="5445" ht="13.9" customHeight="1"/>
    <row r="5446" ht="13.9" customHeight="1"/>
    <row r="5447" ht="13.9" customHeight="1"/>
    <row r="5448" ht="13.9" customHeight="1"/>
    <row r="5449" ht="13.9" customHeight="1"/>
    <row r="5450" ht="13.9" customHeight="1"/>
    <row r="5451" ht="13.9" customHeight="1"/>
    <row r="5452" ht="13.9" customHeight="1"/>
    <row r="5453" ht="13.9" customHeight="1"/>
    <row r="5454" ht="13.9" customHeight="1"/>
    <row r="5455" ht="13.9" customHeight="1"/>
    <row r="5456" ht="13.9" customHeight="1"/>
    <row r="5457" ht="13.9" customHeight="1"/>
    <row r="5458" ht="13.9" customHeight="1"/>
    <row r="5459" ht="13.9" customHeight="1"/>
    <row r="5460" ht="13.9" customHeight="1"/>
    <row r="5461" ht="13.9" customHeight="1"/>
    <row r="5462" ht="13.9" customHeight="1"/>
    <row r="5463" ht="13.9" customHeight="1"/>
    <row r="5464" ht="13.9" customHeight="1"/>
    <row r="5465" ht="13.9" customHeight="1"/>
    <row r="5466" ht="13.9" customHeight="1"/>
    <row r="5467" ht="13.9" customHeight="1"/>
    <row r="5468" ht="13.9" customHeight="1"/>
    <row r="5469" ht="13.9" customHeight="1"/>
    <row r="5470" ht="13.9" customHeight="1"/>
    <row r="5471" ht="13.9" customHeight="1"/>
    <row r="5472" ht="13.9" customHeight="1"/>
    <row r="5473" ht="13.9" customHeight="1"/>
    <row r="5474" ht="13.9" customHeight="1"/>
    <row r="5475" ht="13.9" customHeight="1"/>
    <row r="5476" ht="13.9" customHeight="1"/>
    <row r="5477" ht="13.9" customHeight="1"/>
    <row r="5478" ht="13.9" customHeight="1"/>
    <row r="5479" ht="13.9" customHeight="1"/>
    <row r="5480" ht="13.9" customHeight="1"/>
    <row r="5481" ht="13.9" customHeight="1"/>
    <row r="5482" ht="13.9" customHeight="1"/>
    <row r="5483" ht="13.9" customHeight="1"/>
    <row r="5484" ht="13.9" customHeight="1"/>
    <row r="5485" ht="13.9" customHeight="1"/>
    <row r="5486" ht="13.9" customHeight="1"/>
    <row r="5487" ht="13.9" customHeight="1"/>
    <row r="5488" ht="13.9" customHeight="1"/>
    <row r="5489" ht="13.9" customHeight="1"/>
    <row r="5490" ht="13.9" customHeight="1"/>
    <row r="5491" ht="13.9" customHeight="1"/>
    <row r="5492" ht="13.9" customHeight="1"/>
    <row r="5493" ht="13.9" customHeight="1"/>
    <row r="5494" ht="13.9" customHeight="1"/>
    <row r="5495" ht="13.9" customHeight="1"/>
    <row r="5496" ht="13.9" customHeight="1"/>
    <row r="5497" ht="13.9" customHeight="1"/>
    <row r="5498" ht="13.9" customHeight="1"/>
    <row r="5499" ht="13.9" customHeight="1"/>
    <row r="5500" ht="13.9" customHeight="1"/>
    <row r="5501" ht="13.9" customHeight="1"/>
    <row r="5502" ht="13.9" customHeight="1"/>
    <row r="5503" ht="13.9" customHeight="1"/>
    <row r="5504" ht="13.9" customHeight="1"/>
    <row r="5505" ht="13.9" customHeight="1"/>
    <row r="5506" ht="13.9" customHeight="1"/>
    <row r="5507" ht="13.9" customHeight="1"/>
    <row r="5508" ht="13.9" customHeight="1"/>
    <row r="5509" ht="13.9" customHeight="1"/>
    <row r="5510" ht="13.9" customHeight="1"/>
    <row r="5511" ht="13.9" customHeight="1"/>
    <row r="5512" ht="13.9" customHeight="1"/>
    <row r="5513" ht="13.9" customHeight="1"/>
    <row r="5514" ht="13.9" customHeight="1"/>
    <row r="5515" ht="13.9" customHeight="1"/>
    <row r="5516" ht="13.9" customHeight="1"/>
    <row r="5517" ht="13.9" customHeight="1"/>
    <row r="5518" ht="13.9" customHeight="1"/>
    <row r="5519" ht="13.9" customHeight="1"/>
    <row r="5520" ht="13.9" customHeight="1"/>
    <row r="5521" ht="13.9" customHeight="1"/>
    <row r="5522" ht="13.9" customHeight="1"/>
    <row r="5523" ht="13.9" customHeight="1"/>
    <row r="5524" ht="13.9" customHeight="1"/>
    <row r="5525" ht="13.9" customHeight="1"/>
    <row r="5526" ht="13.9" customHeight="1"/>
    <row r="5527" ht="13.9" customHeight="1"/>
    <row r="5528" ht="13.9" customHeight="1"/>
    <row r="5529" ht="13.9" customHeight="1"/>
    <row r="5530" ht="13.9" customHeight="1"/>
    <row r="5531" ht="13.9" customHeight="1"/>
    <row r="5532" ht="13.9" customHeight="1"/>
    <row r="5533" ht="13.9" customHeight="1"/>
    <row r="5534" ht="13.9" customHeight="1"/>
    <row r="5535" ht="13.9" customHeight="1"/>
    <row r="5536" ht="13.9" customHeight="1"/>
    <row r="5537" ht="13.9" customHeight="1"/>
    <row r="5538" ht="13.9" customHeight="1"/>
    <row r="5539" ht="13.9" customHeight="1"/>
    <row r="5540" ht="13.9" customHeight="1"/>
    <row r="5541" ht="13.9" customHeight="1"/>
    <row r="5542" ht="13.9" customHeight="1"/>
    <row r="5543" ht="13.9" customHeight="1"/>
    <row r="5544" ht="13.9" customHeight="1"/>
    <row r="5545" ht="13.9" customHeight="1"/>
    <row r="5546" ht="13.9" customHeight="1"/>
    <row r="5547" ht="13.9" customHeight="1"/>
    <row r="5548" ht="13.9" customHeight="1"/>
    <row r="5549" ht="13.9" customHeight="1"/>
    <row r="5550" ht="13.9" customHeight="1"/>
    <row r="5551" ht="13.9" customHeight="1"/>
    <row r="5552" ht="13.9" customHeight="1"/>
    <row r="5553" ht="13.9" customHeight="1"/>
    <row r="5554" ht="13.9" customHeight="1"/>
    <row r="5555" ht="13.9" customHeight="1"/>
    <row r="5556" ht="13.9" customHeight="1"/>
    <row r="5557" ht="13.9" customHeight="1"/>
    <row r="5558" ht="13.9" customHeight="1"/>
    <row r="5559" ht="13.9" customHeight="1"/>
    <row r="5560" ht="13.9" customHeight="1"/>
    <row r="5561" ht="13.9" customHeight="1"/>
    <row r="5562" ht="13.9" customHeight="1"/>
    <row r="5563" ht="13.9" customHeight="1"/>
    <row r="5564" ht="13.9" customHeight="1"/>
    <row r="5565" ht="13.9" customHeight="1"/>
    <row r="5566" ht="13.9" customHeight="1"/>
    <row r="5567" ht="13.9" customHeight="1"/>
    <row r="5568" ht="13.9" customHeight="1"/>
    <row r="5569" ht="13.9" customHeight="1"/>
    <row r="5570" ht="13.9" customHeight="1"/>
    <row r="5571" ht="13.9" customHeight="1"/>
    <row r="5572" ht="13.9" customHeight="1"/>
    <row r="5573" ht="13.9" customHeight="1"/>
    <row r="5574" ht="13.9" customHeight="1"/>
    <row r="5575" ht="13.9" customHeight="1"/>
    <row r="5576" ht="13.9" customHeight="1"/>
    <row r="5577" ht="13.9" customHeight="1"/>
    <row r="5578" ht="13.9" customHeight="1"/>
    <row r="5579" ht="13.9" customHeight="1"/>
    <row r="5580" ht="13.9" customHeight="1"/>
    <row r="5581" ht="13.9" customHeight="1"/>
    <row r="5582" ht="13.9" customHeight="1"/>
    <row r="5583" ht="13.9" customHeight="1"/>
    <row r="5584" ht="13.9" customHeight="1"/>
    <row r="5585" ht="13.9" customHeight="1"/>
    <row r="5586" ht="13.9" customHeight="1"/>
    <row r="5587" ht="13.9" customHeight="1"/>
    <row r="5588" ht="13.9" customHeight="1"/>
    <row r="5589" ht="13.9" customHeight="1"/>
    <row r="5590" ht="13.9" customHeight="1"/>
    <row r="5591" ht="13.9" customHeight="1"/>
    <row r="5592" ht="13.9" customHeight="1"/>
    <row r="5593" ht="13.9" customHeight="1"/>
    <row r="5594" ht="13.9" customHeight="1"/>
    <row r="5595" ht="13.9" customHeight="1"/>
    <row r="5596" ht="13.9" customHeight="1"/>
    <row r="5597" ht="13.9" customHeight="1"/>
    <row r="5598" ht="13.9" customHeight="1"/>
    <row r="5599" ht="13.9" customHeight="1"/>
    <row r="5600" ht="13.9" customHeight="1"/>
    <row r="5601" ht="13.9" customHeight="1"/>
    <row r="5602" ht="13.9" customHeight="1"/>
    <row r="5603" ht="13.9" customHeight="1"/>
    <row r="5604" ht="13.9" customHeight="1"/>
    <row r="5605" ht="13.9" customHeight="1"/>
    <row r="5606" ht="13.9" customHeight="1"/>
    <row r="5607" ht="13.9" customHeight="1"/>
    <row r="5608" ht="13.9" customHeight="1"/>
    <row r="5609" ht="13.9" customHeight="1"/>
    <row r="5610" ht="13.9" customHeight="1"/>
    <row r="5611" ht="13.9" customHeight="1"/>
    <row r="5612" ht="13.9" customHeight="1"/>
    <row r="5613" ht="13.9" customHeight="1"/>
    <row r="5614" ht="13.9" customHeight="1"/>
    <row r="5615" ht="13.9" customHeight="1"/>
    <row r="5616" ht="13.9" customHeight="1"/>
    <row r="5617" ht="13.9" customHeight="1"/>
    <row r="5618" ht="13.9" customHeight="1"/>
    <row r="5619" ht="13.9" customHeight="1"/>
    <row r="5620" ht="13.9" customHeight="1"/>
    <row r="5621" ht="13.9" customHeight="1"/>
    <row r="5622" ht="13.9" customHeight="1"/>
    <row r="5623" ht="13.9" customHeight="1"/>
    <row r="5624" ht="13.9" customHeight="1"/>
    <row r="5625" ht="13.9" customHeight="1"/>
    <row r="5626" ht="13.9" customHeight="1"/>
    <row r="5627" ht="13.9" customHeight="1"/>
    <row r="5628" ht="13.9" customHeight="1"/>
    <row r="5629" ht="13.9" customHeight="1"/>
    <row r="5630" ht="13.9" customHeight="1"/>
    <row r="5631" ht="13.9" customHeight="1"/>
    <row r="5632" ht="13.9" customHeight="1"/>
    <row r="5633" ht="13.9" customHeight="1"/>
    <row r="5634" ht="13.9" customHeight="1"/>
    <row r="5635" ht="13.9" customHeight="1"/>
    <row r="5636" ht="13.9" customHeight="1"/>
    <row r="5637" ht="13.9" customHeight="1"/>
    <row r="5638" ht="13.9" customHeight="1"/>
    <row r="5639" ht="13.9" customHeight="1"/>
    <row r="5640" ht="13.9" customHeight="1"/>
    <row r="5641" ht="13.9" customHeight="1"/>
    <row r="5642" ht="13.9" customHeight="1"/>
    <row r="5643" ht="13.9" customHeight="1"/>
    <row r="5644" ht="13.9" customHeight="1"/>
    <row r="5645" ht="13.9" customHeight="1"/>
    <row r="5646" ht="13.9" customHeight="1"/>
    <row r="5647" ht="13.9" customHeight="1"/>
    <row r="5648" ht="13.9" customHeight="1"/>
    <row r="5649" ht="13.9" customHeight="1"/>
    <row r="5650" ht="13.9" customHeight="1"/>
    <row r="5651" ht="13.9" customHeight="1"/>
    <row r="5652" ht="13.9" customHeight="1"/>
    <row r="5653" ht="13.9" customHeight="1"/>
    <row r="5654" ht="13.9" customHeight="1"/>
    <row r="5655" ht="13.9" customHeight="1"/>
    <row r="5656" ht="13.9" customHeight="1"/>
    <row r="5657" ht="13.9" customHeight="1"/>
    <row r="5658" ht="13.9" customHeight="1"/>
    <row r="5659" ht="13.9" customHeight="1"/>
    <row r="5660" ht="13.9" customHeight="1"/>
    <row r="5661" ht="13.9" customHeight="1"/>
    <row r="5662" ht="13.9" customHeight="1"/>
    <row r="5663" ht="13.9" customHeight="1"/>
    <row r="5664" ht="13.9" customHeight="1"/>
    <row r="5665" ht="13.9" customHeight="1"/>
    <row r="5666" ht="13.9" customHeight="1"/>
    <row r="5667" ht="13.9" customHeight="1"/>
    <row r="5668" ht="13.9" customHeight="1"/>
    <row r="5669" ht="13.9" customHeight="1"/>
    <row r="5670" ht="13.9" customHeight="1"/>
    <row r="5671" ht="13.9" customHeight="1"/>
    <row r="5672" ht="13.9" customHeight="1"/>
    <row r="5673" ht="13.9" customHeight="1"/>
    <row r="5674" ht="13.9" customHeight="1"/>
    <row r="5675" ht="13.9" customHeight="1"/>
    <row r="5676" ht="13.9" customHeight="1"/>
    <row r="5677" ht="13.9" customHeight="1"/>
    <row r="5678" ht="13.9" customHeight="1"/>
    <row r="5679" ht="13.9" customHeight="1"/>
    <row r="5680" ht="13.9" customHeight="1"/>
    <row r="5681" ht="13.9" customHeight="1"/>
    <row r="5682" ht="13.9" customHeight="1"/>
    <row r="5683" ht="13.9" customHeight="1"/>
    <row r="5684" ht="13.9" customHeight="1"/>
    <row r="5685" ht="13.9" customHeight="1"/>
    <row r="5686" ht="13.9" customHeight="1"/>
    <row r="5687" ht="13.9" customHeight="1"/>
    <row r="5688" ht="13.9" customHeight="1"/>
    <row r="5689" ht="13.9" customHeight="1"/>
    <row r="5690" ht="13.9" customHeight="1"/>
    <row r="5691" ht="13.9" customHeight="1"/>
    <row r="5692" ht="13.9" customHeight="1"/>
    <row r="5693" ht="13.9" customHeight="1"/>
    <row r="5694" ht="13.9" customHeight="1"/>
    <row r="5695" ht="13.9" customHeight="1"/>
    <row r="5696" ht="13.9" customHeight="1"/>
    <row r="5697" ht="13.9" customHeight="1"/>
    <row r="5698" ht="13.9" customHeight="1"/>
    <row r="5699" ht="13.9" customHeight="1"/>
    <row r="5700" ht="13.9" customHeight="1"/>
    <row r="5701" ht="13.9" customHeight="1"/>
    <row r="5702" ht="13.9" customHeight="1"/>
    <row r="5703" ht="13.9" customHeight="1"/>
    <row r="5704" ht="13.9" customHeight="1"/>
    <row r="5705" ht="13.9" customHeight="1"/>
    <row r="5706" ht="13.9" customHeight="1"/>
    <row r="5707" ht="13.9" customHeight="1"/>
    <row r="5708" ht="13.9" customHeight="1"/>
    <row r="5709" ht="13.9" customHeight="1"/>
    <row r="5710" ht="13.9" customHeight="1"/>
    <row r="5711" ht="13.9" customHeight="1"/>
    <row r="5712" ht="13.9" customHeight="1"/>
    <row r="5713" ht="13.9" customHeight="1"/>
    <row r="5714" ht="13.9" customHeight="1"/>
    <row r="5715" ht="13.9" customHeight="1"/>
    <row r="5716" ht="13.9" customHeight="1"/>
    <row r="5717" ht="13.9" customHeight="1"/>
    <row r="5718" ht="13.9" customHeight="1"/>
    <row r="5719" ht="13.9" customHeight="1"/>
    <row r="5720" ht="13.9" customHeight="1"/>
    <row r="5721" ht="13.9" customHeight="1"/>
    <row r="5722" ht="13.9" customHeight="1"/>
    <row r="5723" ht="13.9" customHeight="1"/>
    <row r="5724" ht="13.9" customHeight="1"/>
    <row r="5725" ht="13.9" customHeight="1"/>
    <row r="5726" ht="13.9" customHeight="1"/>
    <row r="5727" ht="13.9" customHeight="1"/>
    <row r="5728" ht="13.9" customHeight="1"/>
    <row r="5729" ht="13.9" customHeight="1"/>
    <row r="5730" ht="13.9" customHeight="1"/>
    <row r="5731" ht="13.9" customHeight="1"/>
    <row r="5732" ht="13.9" customHeight="1"/>
    <row r="5733" ht="13.9" customHeight="1"/>
    <row r="5734" ht="13.9" customHeight="1"/>
    <row r="5735" ht="13.9" customHeight="1"/>
    <row r="5736" ht="13.9" customHeight="1"/>
    <row r="5737" ht="13.9" customHeight="1"/>
    <row r="5738" ht="13.9" customHeight="1"/>
    <row r="5739" ht="13.9" customHeight="1"/>
    <row r="5740" ht="13.9" customHeight="1"/>
    <row r="5741" ht="13.9" customHeight="1"/>
    <row r="5742" ht="13.9" customHeight="1"/>
    <row r="5743" ht="13.9" customHeight="1"/>
    <row r="5744" ht="13.9" customHeight="1"/>
    <row r="5745" ht="13.9" customHeight="1"/>
    <row r="5746" ht="13.9" customHeight="1"/>
    <row r="5747" ht="13.9" customHeight="1"/>
    <row r="5748" ht="13.9" customHeight="1"/>
    <row r="5749" ht="13.9" customHeight="1"/>
    <row r="5750" ht="13.9" customHeight="1"/>
    <row r="5751" ht="13.9" customHeight="1"/>
    <row r="5752" ht="13.9" customHeight="1"/>
    <row r="5753" ht="13.9" customHeight="1"/>
    <row r="5754" ht="13.9" customHeight="1"/>
    <row r="5755" ht="13.9" customHeight="1"/>
    <row r="5756" ht="13.9" customHeight="1"/>
    <row r="5757" ht="13.9" customHeight="1"/>
    <row r="5758" ht="13.9" customHeight="1"/>
    <row r="5759" ht="13.9" customHeight="1"/>
    <row r="5760" ht="13.9" customHeight="1"/>
    <row r="5761" ht="13.9" customHeight="1"/>
    <row r="5762" ht="13.9" customHeight="1"/>
    <row r="5763" ht="13.9" customHeight="1"/>
    <row r="5764" ht="13.9" customHeight="1"/>
    <row r="5765" ht="13.9" customHeight="1"/>
    <row r="5766" ht="13.9" customHeight="1"/>
    <row r="5767" ht="13.9" customHeight="1"/>
    <row r="5768" ht="13.9" customHeight="1"/>
    <row r="5769" ht="13.9" customHeight="1"/>
    <row r="5770" ht="13.9" customHeight="1"/>
    <row r="5771" ht="13.9" customHeight="1"/>
    <row r="5772" ht="13.9" customHeight="1"/>
    <row r="5773" ht="13.9" customHeight="1"/>
    <row r="5774" ht="13.9" customHeight="1"/>
    <row r="5775" ht="13.9" customHeight="1"/>
    <row r="5776" ht="13.9" customHeight="1"/>
    <row r="5777" ht="13.9" customHeight="1"/>
    <row r="5778" ht="13.9" customHeight="1"/>
    <row r="5779" ht="13.9" customHeight="1"/>
    <row r="5780" ht="13.9" customHeight="1"/>
    <row r="5781" ht="13.9" customHeight="1"/>
    <row r="5782" ht="13.9" customHeight="1"/>
    <row r="5783" ht="13.9" customHeight="1"/>
    <row r="5784" ht="13.9" customHeight="1"/>
    <row r="5785" ht="13.9" customHeight="1"/>
    <row r="5786" ht="13.9" customHeight="1"/>
    <row r="5787" ht="13.9" customHeight="1"/>
    <row r="5788" ht="13.9" customHeight="1"/>
    <row r="5789" ht="13.9" customHeight="1"/>
    <row r="5790" ht="13.9" customHeight="1"/>
    <row r="5791" ht="13.9" customHeight="1"/>
    <row r="5792" ht="13.9" customHeight="1"/>
    <row r="5793" ht="13.9" customHeight="1"/>
    <row r="5794" ht="13.9" customHeight="1"/>
    <row r="5795" ht="13.9" customHeight="1"/>
    <row r="5796" ht="13.9" customHeight="1"/>
    <row r="5797" ht="13.9" customHeight="1"/>
    <row r="5798" ht="13.9" customHeight="1"/>
    <row r="5799" ht="13.9" customHeight="1"/>
    <row r="5800" ht="13.9" customHeight="1"/>
    <row r="5801" ht="13.9" customHeight="1"/>
    <row r="5802" ht="13.9" customHeight="1"/>
    <row r="5803" ht="13.9" customHeight="1"/>
    <row r="5804" ht="13.9" customHeight="1"/>
    <row r="5805" ht="13.9" customHeight="1"/>
    <row r="5806" ht="13.9" customHeight="1"/>
    <row r="5807" ht="13.9" customHeight="1"/>
    <row r="5808" ht="13.9" customHeight="1"/>
    <row r="5809" ht="13.9" customHeight="1"/>
    <row r="5810" ht="13.9" customHeight="1"/>
    <row r="5811" ht="13.9" customHeight="1"/>
    <row r="5812" ht="13.9" customHeight="1"/>
    <row r="5813" ht="13.9" customHeight="1"/>
    <row r="5814" ht="13.9" customHeight="1"/>
    <row r="5815" ht="13.9" customHeight="1"/>
    <row r="5816" ht="13.9" customHeight="1"/>
    <row r="5817" ht="13.9" customHeight="1"/>
    <row r="5818" ht="13.9" customHeight="1"/>
    <row r="5819" ht="13.9" customHeight="1"/>
    <row r="5820" ht="13.9" customHeight="1"/>
    <row r="5821" ht="13.9" customHeight="1"/>
    <row r="5822" ht="13.9" customHeight="1"/>
    <row r="5823" ht="13.9" customHeight="1"/>
    <row r="5824" ht="13.9" customHeight="1"/>
    <row r="5825" ht="13.9" customHeight="1"/>
    <row r="5826" ht="13.9" customHeight="1"/>
    <row r="5827" ht="13.9" customHeight="1"/>
    <row r="5828" ht="13.9" customHeight="1"/>
    <row r="5829" ht="13.9" customHeight="1"/>
    <row r="5830" ht="13.9" customHeight="1"/>
    <row r="5831" ht="13.9" customHeight="1"/>
    <row r="5832" ht="13.9" customHeight="1"/>
    <row r="5833" ht="13.9" customHeight="1"/>
    <row r="5834" ht="13.9" customHeight="1"/>
    <row r="5835" ht="13.9" customHeight="1"/>
    <row r="5836" ht="13.9" customHeight="1"/>
    <row r="5837" ht="13.9" customHeight="1"/>
    <row r="5838" ht="13.9" customHeight="1"/>
    <row r="5839" ht="13.9" customHeight="1"/>
    <row r="5840" ht="13.9" customHeight="1"/>
    <row r="5841" ht="13.9" customHeight="1"/>
    <row r="5842" ht="13.9" customHeight="1"/>
    <row r="5843" ht="13.9" customHeight="1"/>
    <row r="5844" ht="13.9" customHeight="1"/>
    <row r="5845" ht="13.9" customHeight="1"/>
    <row r="5846" ht="13.9" customHeight="1"/>
    <row r="5847" ht="13.9" customHeight="1"/>
    <row r="5848" ht="13.9" customHeight="1"/>
    <row r="5849" ht="13.9" customHeight="1"/>
    <row r="5850" ht="13.9" customHeight="1"/>
    <row r="5851" ht="13.9" customHeight="1"/>
    <row r="5852" ht="13.9" customHeight="1"/>
    <row r="5853" ht="13.9" customHeight="1"/>
    <row r="5854" ht="13.9" customHeight="1"/>
    <row r="5855" ht="13.9" customHeight="1"/>
    <row r="5856" ht="13.9" customHeight="1"/>
    <row r="5857" ht="13.9" customHeight="1"/>
    <row r="5858" ht="13.9" customHeight="1"/>
    <row r="5859" ht="13.9" customHeight="1"/>
    <row r="5860" ht="13.9" customHeight="1"/>
    <row r="5861" ht="13.9" customHeight="1"/>
    <row r="5862" ht="13.9" customHeight="1"/>
    <row r="5863" ht="13.9" customHeight="1"/>
    <row r="5864" ht="13.9" customHeight="1"/>
    <row r="5865" ht="13.9" customHeight="1"/>
    <row r="5866" ht="13.9" customHeight="1"/>
    <row r="5867" ht="13.9" customHeight="1"/>
    <row r="5868" ht="13.9" customHeight="1"/>
    <row r="5869" ht="13.9" customHeight="1"/>
    <row r="5870" ht="13.9" customHeight="1"/>
    <row r="5871" ht="13.9" customHeight="1"/>
    <row r="5872" ht="13.9" customHeight="1"/>
    <row r="5873" ht="13.9" customHeight="1"/>
    <row r="5874" ht="13.9" customHeight="1"/>
    <row r="5875" ht="13.9" customHeight="1"/>
    <row r="5876" ht="13.9" customHeight="1"/>
    <row r="5877" ht="13.9" customHeight="1"/>
    <row r="5878" ht="13.9" customHeight="1"/>
    <row r="5879" ht="13.9" customHeight="1"/>
    <row r="5880" ht="13.9" customHeight="1"/>
    <row r="5881" ht="13.9" customHeight="1"/>
    <row r="5882" ht="13.9" customHeight="1"/>
    <row r="5883" ht="13.9" customHeight="1"/>
    <row r="5884" ht="13.9" customHeight="1"/>
    <row r="5885" ht="13.9" customHeight="1"/>
    <row r="5886" ht="13.9" customHeight="1"/>
    <row r="5887" ht="13.9" customHeight="1"/>
    <row r="5888" ht="13.9" customHeight="1"/>
    <row r="5889" ht="13.9" customHeight="1"/>
    <row r="5890" ht="13.9" customHeight="1"/>
    <row r="5891" ht="13.9" customHeight="1"/>
    <row r="5892" ht="13.9" customHeight="1"/>
    <row r="5893" ht="13.9" customHeight="1"/>
    <row r="5894" ht="13.9" customHeight="1"/>
    <row r="5895" ht="13.9" customHeight="1"/>
    <row r="5896" ht="13.9" customHeight="1"/>
    <row r="5897" ht="13.9" customHeight="1"/>
    <row r="5898" ht="13.9" customHeight="1"/>
    <row r="5899" ht="13.9" customHeight="1"/>
    <row r="5900" ht="13.9" customHeight="1"/>
    <row r="5901" ht="13.9" customHeight="1"/>
    <row r="5902" ht="13.9" customHeight="1"/>
    <row r="5903" ht="13.9" customHeight="1"/>
    <row r="5904" ht="13.9" customHeight="1"/>
    <row r="5905" ht="13.9" customHeight="1"/>
    <row r="5906" ht="13.9" customHeight="1"/>
    <row r="5907" ht="13.9" customHeight="1"/>
    <row r="5908" ht="13.9" customHeight="1"/>
    <row r="5909" ht="13.9" customHeight="1"/>
    <row r="5910" ht="13.9" customHeight="1"/>
    <row r="5911" ht="13.9" customHeight="1"/>
    <row r="5912" ht="13.9" customHeight="1"/>
    <row r="5913" ht="13.9" customHeight="1"/>
    <row r="5914" ht="13.9" customHeight="1"/>
    <row r="5915" ht="13.9" customHeight="1"/>
    <row r="5916" ht="13.9" customHeight="1"/>
    <row r="5917" ht="13.9" customHeight="1"/>
    <row r="5918" ht="13.9" customHeight="1"/>
    <row r="5919" ht="13.9" customHeight="1"/>
    <row r="5920" ht="13.9" customHeight="1"/>
    <row r="5921" ht="13.9" customHeight="1"/>
    <row r="5922" ht="13.9" customHeight="1"/>
    <row r="5923" ht="13.9" customHeight="1"/>
    <row r="5924" ht="13.9" customHeight="1"/>
    <row r="5925" ht="13.9" customHeight="1"/>
    <row r="5926" ht="13.9" customHeight="1"/>
    <row r="5927" ht="13.9" customHeight="1"/>
    <row r="5928" ht="13.9" customHeight="1"/>
    <row r="5929" ht="13.9" customHeight="1"/>
    <row r="5930" ht="13.9" customHeight="1"/>
    <row r="5931" ht="13.9" customHeight="1"/>
    <row r="5932" ht="13.9" customHeight="1"/>
    <row r="5933" ht="13.9" customHeight="1"/>
    <row r="5934" ht="13.9" customHeight="1"/>
    <row r="5935" ht="13.9" customHeight="1"/>
    <row r="5936" ht="13.9" customHeight="1"/>
    <row r="5937" ht="13.9" customHeight="1"/>
    <row r="5938" ht="13.9" customHeight="1"/>
    <row r="5939" ht="13.9" customHeight="1"/>
    <row r="5940" ht="13.9" customHeight="1"/>
    <row r="5941" ht="13.9" customHeight="1"/>
    <row r="5942" ht="13.9" customHeight="1"/>
    <row r="5943" ht="13.9" customHeight="1"/>
    <row r="5944" ht="13.9" customHeight="1"/>
    <row r="5945" ht="13.9" customHeight="1"/>
    <row r="5946" ht="13.9" customHeight="1"/>
    <row r="5947" ht="13.9" customHeight="1"/>
    <row r="5948" ht="13.9" customHeight="1"/>
    <row r="5949" ht="13.9" customHeight="1"/>
    <row r="5950" ht="13.9" customHeight="1"/>
    <row r="5951" ht="13.9" customHeight="1"/>
    <row r="5952" ht="13.9" customHeight="1"/>
    <row r="5953" ht="13.9" customHeight="1"/>
    <row r="5954" ht="13.9" customHeight="1"/>
    <row r="5955" ht="13.9" customHeight="1"/>
    <row r="5956" ht="13.9" customHeight="1"/>
    <row r="5957" ht="13.9" customHeight="1"/>
    <row r="5958" ht="13.9" customHeight="1"/>
    <row r="5959" ht="13.9" customHeight="1"/>
    <row r="5960" ht="13.9" customHeight="1"/>
    <row r="5961" ht="13.9" customHeight="1"/>
    <row r="5962" ht="13.9" customHeight="1"/>
    <row r="5963" ht="13.9" customHeight="1"/>
    <row r="5964" ht="13.9" customHeight="1"/>
    <row r="5965" ht="13.9" customHeight="1"/>
    <row r="5966" ht="13.9" customHeight="1"/>
    <row r="5967" ht="13.9" customHeight="1"/>
    <row r="5968" ht="13.9" customHeight="1"/>
    <row r="5969" ht="13.9" customHeight="1"/>
    <row r="5970" ht="13.9" customHeight="1"/>
    <row r="5971" ht="13.9" customHeight="1"/>
    <row r="5972" ht="13.9" customHeight="1"/>
    <row r="5973" ht="13.9" customHeight="1"/>
    <row r="5974" ht="13.9" customHeight="1"/>
    <row r="5975" ht="13.9" customHeight="1"/>
    <row r="5976" ht="13.9" customHeight="1"/>
    <row r="5977" ht="13.9" customHeight="1"/>
    <row r="5978" ht="13.9" customHeight="1"/>
    <row r="5979" ht="13.9" customHeight="1"/>
    <row r="5980" ht="13.9" customHeight="1"/>
    <row r="5981" ht="13.9" customHeight="1"/>
    <row r="5982" ht="13.9" customHeight="1"/>
    <row r="5983" ht="13.9" customHeight="1"/>
    <row r="5984" ht="13.9" customHeight="1"/>
    <row r="5985" ht="13.9" customHeight="1"/>
    <row r="5986" ht="13.9" customHeight="1"/>
    <row r="5987" ht="13.9" customHeight="1"/>
    <row r="5988" ht="13.9" customHeight="1"/>
    <row r="5989" ht="13.9" customHeight="1"/>
    <row r="5990" ht="13.9" customHeight="1"/>
    <row r="5991" ht="13.9" customHeight="1"/>
    <row r="5992" ht="13.9" customHeight="1"/>
    <row r="5993" ht="13.9" customHeight="1"/>
    <row r="5994" ht="13.9" customHeight="1"/>
    <row r="5995" ht="13.9" customHeight="1"/>
    <row r="5996" ht="13.9" customHeight="1"/>
    <row r="5997" ht="13.9" customHeight="1"/>
    <row r="5998" ht="13.9" customHeight="1"/>
    <row r="5999" ht="13.9" customHeight="1"/>
    <row r="6000" ht="13.9" customHeight="1"/>
    <row r="6001" ht="13.9" customHeight="1"/>
    <row r="6002" ht="13.9" customHeight="1"/>
    <row r="6003" ht="13.9" customHeight="1"/>
    <row r="6004" ht="13.9" customHeight="1"/>
    <row r="6005" ht="13.9" customHeight="1"/>
    <row r="6006" ht="13.9" customHeight="1"/>
    <row r="6007" ht="13.9" customHeight="1"/>
    <row r="6008" ht="13.9" customHeight="1"/>
    <row r="6009" ht="13.9" customHeight="1"/>
    <row r="6010" ht="13.9" customHeight="1"/>
    <row r="6011" ht="13.9" customHeight="1"/>
    <row r="6012" ht="13.9" customHeight="1"/>
    <row r="6013" ht="13.9" customHeight="1"/>
    <row r="6014" ht="13.9" customHeight="1"/>
    <row r="6015" ht="13.9" customHeight="1"/>
    <row r="6016" ht="13.9" customHeight="1"/>
    <row r="6017" ht="13.9" customHeight="1"/>
    <row r="6018" ht="13.9" customHeight="1"/>
    <row r="6019" ht="13.9" customHeight="1"/>
    <row r="6020" ht="13.9" customHeight="1"/>
    <row r="6021" ht="13.9" customHeight="1"/>
    <row r="6022" ht="13.9" customHeight="1"/>
    <row r="6023" ht="13.9" customHeight="1"/>
    <row r="6024" ht="13.9" customHeight="1"/>
    <row r="6025" ht="13.9" customHeight="1"/>
    <row r="6026" ht="13.9" customHeight="1"/>
    <row r="6027" ht="13.9" customHeight="1"/>
    <row r="6028" ht="13.9" customHeight="1"/>
    <row r="6029" ht="13.9" customHeight="1"/>
    <row r="6030" ht="13.9" customHeight="1"/>
    <row r="6031" ht="13.9" customHeight="1"/>
    <row r="6032" ht="13.9" customHeight="1"/>
    <row r="6033" ht="13.9" customHeight="1"/>
    <row r="6034" ht="13.9" customHeight="1"/>
    <row r="6035" ht="13.9" customHeight="1"/>
    <row r="6036" ht="13.9" customHeight="1"/>
    <row r="6037" ht="13.9" customHeight="1"/>
    <row r="6038" ht="13.9" customHeight="1"/>
    <row r="6039" ht="13.9" customHeight="1"/>
    <row r="6040" ht="13.9" customHeight="1"/>
    <row r="6041" ht="13.9" customHeight="1"/>
    <row r="6042" ht="13.9" customHeight="1"/>
    <row r="6043" ht="13.9" customHeight="1"/>
    <row r="6044" ht="13.9" customHeight="1"/>
    <row r="6045" ht="13.9" customHeight="1"/>
    <row r="6046" ht="13.9" customHeight="1"/>
    <row r="6047" ht="13.9" customHeight="1"/>
    <row r="6048" ht="13.9" customHeight="1"/>
    <row r="6049" ht="13.9" customHeight="1"/>
    <row r="6050" ht="13.9" customHeight="1"/>
    <row r="6051" ht="13.9" customHeight="1"/>
    <row r="6052" ht="13.9" customHeight="1"/>
    <row r="6053" ht="13.9" customHeight="1"/>
    <row r="6054" ht="13.9" customHeight="1"/>
    <row r="6055" ht="13.9" customHeight="1"/>
    <row r="6056" ht="13.9" customHeight="1"/>
    <row r="6057" ht="13.9" customHeight="1"/>
    <row r="6058" ht="13.9" customHeight="1"/>
    <row r="6059" ht="13.9" customHeight="1"/>
    <row r="6060" ht="13.9" customHeight="1"/>
    <row r="6061" ht="13.9" customHeight="1"/>
    <row r="6062" ht="13.9" customHeight="1"/>
    <row r="6063" ht="13.9" customHeight="1"/>
    <row r="6064" ht="13.9" customHeight="1"/>
    <row r="6065" ht="13.9" customHeight="1"/>
    <row r="6066" ht="13.9" customHeight="1"/>
    <row r="6067" ht="13.9" customHeight="1"/>
    <row r="6068" ht="13.9" customHeight="1"/>
    <row r="6069" ht="13.9" customHeight="1"/>
    <row r="6070" ht="13.9" customHeight="1"/>
    <row r="6071" ht="13.9" customHeight="1"/>
    <row r="6072" ht="13.9" customHeight="1"/>
    <row r="6073" ht="13.9" customHeight="1"/>
    <row r="6074" ht="13.9" customHeight="1"/>
    <row r="6075" ht="13.9" customHeight="1"/>
    <row r="6076" ht="13.9" customHeight="1"/>
    <row r="6077" ht="13.9" customHeight="1"/>
    <row r="6078" ht="13.9" customHeight="1"/>
    <row r="6079" ht="13.9" customHeight="1"/>
    <row r="6080" ht="13.9" customHeight="1"/>
    <row r="6081" ht="13.9" customHeight="1"/>
    <row r="6082" ht="13.9" customHeight="1"/>
    <row r="6083" ht="13.9" customHeight="1"/>
    <row r="6084" ht="13.9" customHeight="1"/>
    <row r="6085" ht="13.9" customHeight="1"/>
    <row r="6086" ht="13.9" customHeight="1"/>
    <row r="6087" ht="13.9" customHeight="1"/>
    <row r="6088" ht="13.9" customHeight="1"/>
    <row r="6089" ht="13.9" customHeight="1"/>
    <row r="6090" ht="13.9" customHeight="1"/>
    <row r="6091" ht="13.9" customHeight="1"/>
    <row r="6092" ht="13.9" customHeight="1"/>
    <row r="6093" ht="13.9" customHeight="1"/>
    <row r="6094" ht="13.9" customHeight="1"/>
    <row r="6095" ht="13.9" customHeight="1"/>
    <row r="6096" ht="13.9" customHeight="1"/>
    <row r="6097" ht="13.9" customHeight="1"/>
    <row r="6098" ht="13.9" customHeight="1"/>
    <row r="6099" ht="13.9" customHeight="1"/>
    <row r="6100" ht="13.9" customHeight="1"/>
    <row r="6101" ht="13.9" customHeight="1"/>
    <row r="6102" ht="13.9" customHeight="1"/>
    <row r="6103" ht="13.9" customHeight="1"/>
    <row r="6104" ht="13.9" customHeight="1"/>
    <row r="6105" ht="13.9" customHeight="1"/>
    <row r="6106" ht="13.9" customHeight="1"/>
    <row r="6107" ht="13.9" customHeight="1"/>
    <row r="6108" ht="13.9" customHeight="1"/>
    <row r="6109" ht="13.9" customHeight="1"/>
    <row r="6110" ht="13.9" customHeight="1"/>
    <row r="6111" ht="13.9" customHeight="1"/>
    <row r="6112" ht="13.9" customHeight="1"/>
    <row r="6113" ht="13.9" customHeight="1"/>
    <row r="6114" ht="13.9" customHeight="1"/>
    <row r="6115" ht="13.9" customHeight="1"/>
    <row r="6116" ht="13.9" customHeight="1"/>
    <row r="6117" ht="13.9" customHeight="1"/>
    <row r="6118" ht="13.9" customHeight="1"/>
    <row r="6119" ht="13.9" customHeight="1"/>
    <row r="6120" ht="13.9" customHeight="1"/>
    <row r="6121" ht="13.9" customHeight="1"/>
    <row r="6122" ht="13.9" customHeight="1"/>
    <row r="6123" ht="13.9" customHeight="1"/>
    <row r="6124" ht="13.9" customHeight="1"/>
    <row r="6125" ht="13.9" customHeight="1"/>
    <row r="6126" ht="13.9" customHeight="1"/>
    <row r="6127" ht="13.9" customHeight="1"/>
    <row r="6128" ht="13.9" customHeight="1"/>
    <row r="6129" ht="13.9" customHeight="1"/>
    <row r="6130" ht="13.9" customHeight="1"/>
    <row r="6131" ht="13.9" customHeight="1"/>
    <row r="6132" ht="13.9" customHeight="1"/>
    <row r="6133" ht="13.9" customHeight="1"/>
    <row r="6134" ht="13.9" customHeight="1"/>
    <row r="6135" ht="13.9" customHeight="1"/>
    <row r="6136" ht="13.9" customHeight="1"/>
    <row r="6137" ht="13.9" customHeight="1"/>
    <row r="6138" ht="13.9" customHeight="1"/>
    <row r="6139" ht="13.9" customHeight="1"/>
    <row r="6140" ht="13.9" customHeight="1"/>
    <row r="6141" ht="13.9" customHeight="1"/>
    <row r="6142" ht="13.9" customHeight="1"/>
    <row r="6143" ht="13.9" customHeight="1"/>
    <row r="6144" ht="13.9" customHeight="1"/>
    <row r="6145" ht="13.9" customHeight="1"/>
    <row r="6146" ht="13.9" customHeight="1"/>
    <row r="6147" ht="13.9" customHeight="1"/>
    <row r="6148" ht="13.9" customHeight="1"/>
    <row r="6149" ht="13.9" customHeight="1"/>
    <row r="6150" ht="13.9" customHeight="1"/>
    <row r="6151" ht="13.9" customHeight="1"/>
    <row r="6152" ht="13.9" customHeight="1"/>
    <row r="6153" ht="13.9" customHeight="1"/>
    <row r="6154" ht="13.9" customHeight="1"/>
    <row r="6155" ht="13.9" customHeight="1"/>
    <row r="6156" ht="13.9" customHeight="1"/>
    <row r="6157" ht="13.9" customHeight="1"/>
    <row r="6158" ht="13.9" customHeight="1"/>
    <row r="6159" ht="13.9" customHeight="1"/>
    <row r="6160" ht="13.9" customHeight="1"/>
    <row r="6161" ht="13.9" customHeight="1"/>
    <row r="6162" ht="13.9" customHeight="1"/>
    <row r="6163" ht="13.9" customHeight="1"/>
    <row r="6164" ht="13.9" customHeight="1"/>
    <row r="6165" ht="13.9" customHeight="1"/>
    <row r="6166" ht="13.9" customHeight="1"/>
    <row r="6167" ht="13.9" customHeight="1"/>
    <row r="6168" ht="13.9" customHeight="1"/>
    <row r="6169" ht="13.9" customHeight="1"/>
    <row r="6170" ht="13.9" customHeight="1"/>
    <row r="6171" ht="13.9" customHeight="1"/>
    <row r="6172" ht="13.9" customHeight="1"/>
    <row r="6173" ht="13.9" customHeight="1"/>
    <row r="6174" ht="13.9" customHeight="1"/>
    <row r="6175" ht="13.9" customHeight="1"/>
    <row r="6176" ht="13.9" customHeight="1"/>
    <row r="6177" ht="13.9" customHeight="1"/>
    <row r="6178" ht="13.9" customHeight="1"/>
    <row r="6179" ht="13.9" customHeight="1"/>
    <row r="6180" ht="13.9" customHeight="1"/>
    <row r="6181" ht="13.9" customHeight="1"/>
    <row r="6182" ht="13.9" customHeight="1"/>
    <row r="6183" ht="13.9" customHeight="1"/>
    <row r="6184" ht="13.9" customHeight="1"/>
    <row r="6185" ht="13.9" customHeight="1"/>
    <row r="6186" ht="13.9" customHeight="1"/>
    <row r="6187" ht="13.9" customHeight="1"/>
    <row r="6188" ht="13.9" customHeight="1"/>
    <row r="6189" ht="13.9" customHeight="1"/>
    <row r="6190" ht="13.9" customHeight="1"/>
    <row r="6191" ht="13.9" customHeight="1"/>
    <row r="6192" ht="13.9" customHeight="1"/>
    <row r="6193" ht="13.9" customHeight="1"/>
    <row r="6194" ht="13.9" customHeight="1"/>
    <row r="6195" ht="13.9" customHeight="1"/>
    <row r="6196" ht="13.9" customHeight="1"/>
    <row r="6197" ht="13.9" customHeight="1"/>
    <row r="6198" ht="13.9" customHeight="1"/>
    <row r="6199" ht="13.9" customHeight="1"/>
    <row r="6200" ht="13.9" customHeight="1"/>
    <row r="6201" ht="13.9" customHeight="1"/>
    <row r="6202" ht="13.9" customHeight="1"/>
    <row r="6203" ht="13.9" customHeight="1"/>
    <row r="6204" ht="13.9" customHeight="1"/>
    <row r="6205" ht="13.9" customHeight="1"/>
    <row r="6206" ht="13.9" customHeight="1"/>
    <row r="6207" ht="13.9" customHeight="1"/>
    <row r="6208" ht="13.9" customHeight="1"/>
    <row r="6209" ht="13.9" customHeight="1"/>
    <row r="6210" ht="13.9" customHeight="1"/>
    <row r="6211" ht="13.9" customHeight="1"/>
    <row r="6212" ht="13.9" customHeight="1"/>
    <row r="6213" ht="13.9" customHeight="1"/>
    <row r="6214" ht="13.9" customHeight="1"/>
    <row r="6215" ht="13.9" customHeight="1"/>
    <row r="6216" ht="13.9" customHeight="1"/>
    <row r="6217" ht="13.9" customHeight="1"/>
    <row r="6218" ht="13.9" customHeight="1"/>
    <row r="6219" ht="13.9" customHeight="1"/>
    <row r="6220" ht="13.9" customHeight="1"/>
    <row r="6221" ht="13.9" customHeight="1"/>
    <row r="6222" ht="13.9" customHeight="1"/>
    <row r="6223" ht="13.9" customHeight="1"/>
    <row r="6224" ht="13.9" customHeight="1"/>
    <row r="6225" ht="13.9" customHeight="1"/>
    <row r="6226" ht="13.9" customHeight="1"/>
    <row r="6227" ht="13.9" customHeight="1"/>
    <row r="6228" ht="13.9" customHeight="1"/>
    <row r="6229" ht="13.9" customHeight="1"/>
    <row r="6230" ht="13.9" customHeight="1"/>
    <row r="6231" ht="13.9" customHeight="1"/>
    <row r="6232" ht="13.9" customHeight="1"/>
    <row r="6233" ht="13.9" customHeight="1"/>
    <row r="6234" ht="13.9" customHeight="1"/>
    <row r="6235" ht="13.9" customHeight="1"/>
    <row r="6236" ht="13.9" customHeight="1"/>
    <row r="6237" ht="13.9" customHeight="1"/>
    <row r="6238" ht="13.9" customHeight="1"/>
    <row r="6239" ht="13.9" customHeight="1"/>
    <row r="6240" ht="13.9" customHeight="1"/>
    <row r="6241" ht="13.9" customHeight="1"/>
    <row r="6242" ht="13.9" customHeight="1"/>
    <row r="6243" ht="13.9" customHeight="1"/>
    <row r="6244" ht="13.9" customHeight="1"/>
    <row r="6245" ht="13.9" customHeight="1"/>
    <row r="6246" ht="13.9" customHeight="1"/>
    <row r="6247" ht="13.9" customHeight="1"/>
    <row r="6248" ht="13.9" customHeight="1"/>
    <row r="6249" ht="13.9" customHeight="1"/>
    <row r="6250" ht="13.9" customHeight="1"/>
    <row r="6251" ht="13.9" customHeight="1"/>
    <row r="6252" ht="13.9" customHeight="1"/>
    <row r="6253" ht="13.9" customHeight="1"/>
    <row r="6254" ht="13.9" customHeight="1"/>
    <row r="6255" ht="13.9" customHeight="1"/>
    <row r="6256" ht="13.9" customHeight="1"/>
    <row r="6257" ht="13.9" customHeight="1"/>
    <row r="6258" ht="13.9" customHeight="1"/>
    <row r="6259" ht="13.9" customHeight="1"/>
    <row r="6260" ht="13.9" customHeight="1"/>
    <row r="6261" ht="13.9" customHeight="1"/>
    <row r="6262" ht="13.9" customHeight="1"/>
    <row r="6263" ht="13.9" customHeight="1"/>
    <row r="6264" ht="13.9" customHeight="1"/>
    <row r="6265" ht="13.9" customHeight="1"/>
    <row r="6266" ht="13.9" customHeight="1"/>
    <row r="6267" ht="13.9" customHeight="1"/>
    <row r="6268" ht="13.9" customHeight="1"/>
    <row r="6269" ht="13.9" customHeight="1"/>
    <row r="6270" ht="13.9" customHeight="1"/>
    <row r="6271" ht="13.9" customHeight="1"/>
    <row r="6272" ht="13.9" customHeight="1"/>
    <row r="6273" ht="13.9" customHeight="1"/>
    <row r="6274" ht="13.9" customHeight="1"/>
    <row r="6275" ht="13.9" customHeight="1"/>
    <row r="6276" ht="13.9" customHeight="1"/>
    <row r="6277" ht="13.9" customHeight="1"/>
    <row r="6278" ht="13.9" customHeight="1"/>
    <row r="6279" ht="13.9" customHeight="1"/>
    <row r="6280" ht="13.9" customHeight="1"/>
    <row r="6281" ht="13.9" customHeight="1"/>
    <row r="6282" ht="13.9" customHeight="1"/>
    <row r="6283" ht="13.9" customHeight="1"/>
    <row r="6284" ht="13.9" customHeight="1"/>
    <row r="6285" ht="13.9" customHeight="1"/>
    <row r="6286" ht="13.9" customHeight="1"/>
    <row r="6287" ht="13.9" customHeight="1"/>
    <row r="6288" ht="13.9" customHeight="1"/>
    <row r="6289" ht="13.9" customHeight="1"/>
    <row r="6290" ht="13.9" customHeight="1"/>
    <row r="6291" ht="13.9" customHeight="1"/>
    <row r="6292" ht="13.9" customHeight="1"/>
    <row r="6293" ht="13.9" customHeight="1"/>
    <row r="6294" ht="13.9" customHeight="1"/>
    <row r="6295" ht="13.9" customHeight="1"/>
    <row r="6296" ht="13.9" customHeight="1"/>
    <row r="6297" ht="13.9" customHeight="1"/>
    <row r="6298" ht="13.9" customHeight="1"/>
    <row r="6299" ht="13.9" customHeight="1"/>
    <row r="6300" ht="13.9" customHeight="1"/>
    <row r="6301" ht="13.9" customHeight="1"/>
    <row r="6302" ht="13.9" customHeight="1"/>
    <row r="6303" ht="13.9" customHeight="1"/>
    <row r="6304" ht="13.9" customHeight="1"/>
    <row r="6305" ht="13.9" customHeight="1"/>
    <row r="6306" ht="13.9" customHeight="1"/>
    <row r="6307" ht="13.9" customHeight="1"/>
    <row r="6308" ht="13.9" customHeight="1"/>
    <row r="6309" ht="13.9" customHeight="1"/>
    <row r="6310" ht="13.9" customHeight="1"/>
    <row r="6311" ht="13.9" customHeight="1"/>
    <row r="6312" ht="13.9" customHeight="1"/>
    <row r="6313" ht="13.9" customHeight="1"/>
    <row r="6314" ht="13.9" customHeight="1"/>
    <row r="6315" ht="13.9" customHeight="1"/>
    <row r="6316" ht="13.9" customHeight="1"/>
    <row r="6317" ht="13.9" customHeight="1"/>
    <row r="6318" ht="13.9" customHeight="1"/>
    <row r="6319" ht="13.9" customHeight="1"/>
    <row r="6320" ht="13.9" customHeight="1"/>
    <row r="6321" ht="13.9" customHeight="1"/>
    <row r="6322" ht="13.9" customHeight="1"/>
    <row r="6323" ht="13.9" customHeight="1"/>
    <row r="6324" ht="13.9" customHeight="1"/>
    <row r="6325" ht="13.9" customHeight="1"/>
    <row r="6326" ht="13.9" customHeight="1"/>
    <row r="6327" ht="13.9" customHeight="1"/>
    <row r="6328" ht="13.9" customHeight="1"/>
    <row r="6329" ht="13.9" customHeight="1"/>
    <row r="6330" ht="13.9" customHeight="1"/>
    <row r="6331" ht="13.9" customHeight="1"/>
    <row r="6332" ht="13.9" customHeight="1"/>
    <row r="6333" ht="13.9" customHeight="1"/>
    <row r="6334" ht="13.9" customHeight="1"/>
    <row r="6335" ht="13.9" customHeight="1"/>
    <row r="6336" ht="13.9" customHeight="1"/>
    <row r="6337" ht="13.9" customHeight="1"/>
    <row r="6338" ht="13.9" customHeight="1"/>
    <row r="6339" ht="13.9" customHeight="1"/>
    <row r="6340" ht="13.9" customHeight="1"/>
    <row r="6341" ht="13.9" customHeight="1"/>
    <row r="6342" ht="13.9" customHeight="1"/>
    <row r="6343" ht="13.9" customHeight="1"/>
    <row r="6344" ht="13.9" customHeight="1"/>
    <row r="6345" ht="13.9" customHeight="1"/>
    <row r="6346" ht="13.9" customHeight="1"/>
    <row r="6347" ht="13.9" customHeight="1"/>
    <row r="6348" ht="13.9" customHeight="1"/>
    <row r="6349" ht="13.9" customHeight="1"/>
    <row r="6350" ht="13.9" customHeight="1"/>
    <row r="6351" ht="13.9" customHeight="1"/>
    <row r="6352" ht="13.9" customHeight="1"/>
    <row r="6353" ht="13.9" customHeight="1"/>
    <row r="6354" ht="13.9" customHeight="1"/>
    <row r="6355" ht="13.9" customHeight="1"/>
    <row r="6356" ht="13.9" customHeight="1"/>
    <row r="6357" ht="13.9" customHeight="1"/>
    <row r="6358" ht="13.9" customHeight="1"/>
    <row r="6359" ht="13.9" customHeight="1"/>
    <row r="6360" ht="13.9" customHeight="1"/>
    <row r="6361" ht="13.9" customHeight="1"/>
    <row r="6362" ht="13.9" customHeight="1"/>
    <row r="6363" ht="13.9" customHeight="1"/>
    <row r="6364" ht="13.9" customHeight="1"/>
    <row r="6365" ht="13.9" customHeight="1"/>
    <row r="6366" ht="13.9" customHeight="1"/>
    <row r="6367" ht="13.9" customHeight="1"/>
    <row r="6368" ht="13.9" customHeight="1"/>
    <row r="6369" ht="13.9" customHeight="1"/>
    <row r="6370" ht="13.9" customHeight="1"/>
    <row r="6371" ht="13.9" customHeight="1"/>
    <row r="6372" ht="13.9" customHeight="1"/>
    <row r="6373" ht="13.9" customHeight="1"/>
    <row r="6374" ht="13.9" customHeight="1"/>
    <row r="6375" ht="13.9" customHeight="1"/>
    <row r="6376" ht="13.9" customHeight="1"/>
    <row r="6377" ht="13.9" customHeight="1"/>
    <row r="6378" ht="13.9" customHeight="1"/>
    <row r="6379" ht="13.9" customHeight="1"/>
    <row r="6380" ht="13.9" customHeight="1"/>
    <row r="6381" ht="13.9" customHeight="1"/>
    <row r="6382" ht="13.9" customHeight="1"/>
    <row r="6383" ht="13.9" customHeight="1"/>
    <row r="6384" ht="13.9" customHeight="1"/>
    <row r="6385" ht="13.9" customHeight="1"/>
    <row r="6386" ht="13.9" customHeight="1"/>
    <row r="6387" ht="13.9" customHeight="1"/>
    <row r="6388" ht="13.9" customHeight="1"/>
    <row r="6389" ht="13.9" customHeight="1"/>
    <row r="6390" ht="13.9" customHeight="1"/>
    <row r="6391" ht="13.9" customHeight="1"/>
    <row r="6392" ht="13.9" customHeight="1"/>
    <row r="6393" ht="13.9" customHeight="1"/>
    <row r="6394" ht="13.9" customHeight="1"/>
    <row r="6395" ht="13.9" customHeight="1"/>
    <row r="6396" ht="13.9" customHeight="1"/>
    <row r="6397" ht="13.9" customHeight="1"/>
    <row r="6398" ht="13.9" customHeight="1"/>
    <row r="6399" ht="13.9" customHeight="1"/>
    <row r="6400" ht="13.9" customHeight="1"/>
    <row r="6401" ht="13.9" customHeight="1"/>
    <row r="6402" ht="13.9" customHeight="1"/>
    <row r="6403" ht="13.9" customHeight="1"/>
    <row r="6404" ht="13.9" customHeight="1"/>
    <row r="6405" ht="13.9" customHeight="1"/>
    <row r="6406" ht="13.9" customHeight="1"/>
    <row r="6407" ht="13.9" customHeight="1"/>
    <row r="6408" ht="13.9" customHeight="1"/>
    <row r="6409" ht="13.9" customHeight="1"/>
    <row r="6410" ht="13.9" customHeight="1"/>
    <row r="6411" ht="13.9" customHeight="1"/>
    <row r="6412" ht="13.9" customHeight="1"/>
    <row r="6413" ht="13.9" customHeight="1"/>
    <row r="6414" ht="13.9" customHeight="1"/>
    <row r="6415" ht="13.9" customHeight="1"/>
    <row r="6416" ht="13.9" customHeight="1"/>
    <row r="6417" ht="13.9" customHeight="1"/>
    <row r="6418" ht="13.9" customHeight="1"/>
    <row r="6419" ht="13.9" customHeight="1"/>
    <row r="6420" ht="13.9" customHeight="1"/>
    <row r="6421" ht="13.9" customHeight="1"/>
    <row r="6422" ht="13.9" customHeight="1"/>
    <row r="6423" ht="13.9" customHeight="1"/>
    <row r="6424" ht="13.9" customHeight="1"/>
    <row r="6425" ht="13.9" customHeight="1"/>
    <row r="6426" ht="13.9" customHeight="1"/>
    <row r="6427" ht="13.9" customHeight="1"/>
    <row r="6428" ht="13.9" customHeight="1"/>
    <row r="6429" ht="13.9" customHeight="1"/>
    <row r="6430" ht="13.9" customHeight="1"/>
    <row r="6431" ht="13.9" customHeight="1"/>
    <row r="6432" ht="13.9" customHeight="1"/>
    <row r="6433" ht="13.9" customHeight="1"/>
    <row r="6434" ht="13.9" customHeight="1"/>
    <row r="6435" ht="13.9" customHeight="1"/>
    <row r="6436" ht="13.9" customHeight="1"/>
    <row r="6437" ht="13.9" customHeight="1"/>
    <row r="6438" ht="13.9" customHeight="1"/>
    <row r="6439" ht="13.9" customHeight="1"/>
    <row r="6440" ht="13.9" customHeight="1"/>
    <row r="6441" ht="13.9" customHeight="1"/>
    <row r="6442" ht="13.9" customHeight="1"/>
    <row r="6443" ht="13.9" customHeight="1"/>
    <row r="6444" ht="13.9" customHeight="1"/>
    <row r="6445" ht="13.9" customHeight="1"/>
    <row r="6446" ht="13.9" customHeight="1"/>
    <row r="6447" ht="13.9" customHeight="1"/>
    <row r="6448" ht="13.9" customHeight="1"/>
    <row r="6449" ht="13.9" customHeight="1"/>
    <row r="6450" ht="13.9" customHeight="1"/>
    <row r="6451" ht="13.9" customHeight="1"/>
    <row r="6452" ht="13.9" customHeight="1"/>
    <row r="6453" ht="13.9" customHeight="1"/>
    <row r="6454" ht="13.9" customHeight="1"/>
    <row r="6455" ht="13.9" customHeight="1"/>
    <row r="6456" ht="13.9" customHeight="1"/>
    <row r="6457" ht="13.9" customHeight="1"/>
    <row r="6458" ht="13.9" customHeight="1"/>
    <row r="6459" ht="13.9" customHeight="1"/>
    <row r="6460" ht="13.9" customHeight="1"/>
    <row r="6461" ht="13.9" customHeight="1"/>
    <row r="6462" ht="13.9" customHeight="1"/>
    <row r="6463" ht="13.9" customHeight="1"/>
    <row r="6464" ht="13.9" customHeight="1"/>
    <row r="6465" ht="13.9" customHeight="1"/>
    <row r="6466" ht="13.9" customHeight="1"/>
    <row r="6467" ht="13.9" customHeight="1"/>
    <row r="6468" ht="13.9" customHeight="1"/>
    <row r="6469" ht="13.9" customHeight="1"/>
    <row r="6470" ht="13.9" customHeight="1"/>
    <row r="6471" ht="13.9" customHeight="1"/>
    <row r="6472" ht="13.9" customHeight="1"/>
    <row r="6473" ht="13.9" customHeight="1"/>
    <row r="6474" ht="13.9" customHeight="1"/>
    <row r="6475" ht="13.9" customHeight="1"/>
    <row r="6476" ht="13.9" customHeight="1"/>
    <row r="6477" ht="13.9" customHeight="1"/>
    <row r="6478" ht="13.9" customHeight="1"/>
    <row r="6479" ht="13.9" customHeight="1"/>
    <row r="6480" ht="13.9" customHeight="1"/>
    <row r="6481" ht="13.9" customHeight="1"/>
    <row r="6482" ht="13.9" customHeight="1"/>
    <row r="6483" ht="13.9" customHeight="1"/>
    <row r="6484" ht="13.9" customHeight="1"/>
    <row r="6485" ht="13.9" customHeight="1"/>
    <row r="6486" ht="13.9" customHeight="1"/>
    <row r="6487" ht="13.9" customHeight="1"/>
    <row r="6488" ht="13.9" customHeight="1"/>
    <row r="6489" ht="13.9" customHeight="1"/>
    <row r="6490" ht="13.9" customHeight="1"/>
    <row r="6491" ht="13.9" customHeight="1"/>
    <row r="6492" ht="13.9" customHeight="1"/>
    <row r="6493" ht="13.9" customHeight="1"/>
    <row r="6494" ht="13.9" customHeight="1"/>
    <row r="6495" ht="13.9" customHeight="1"/>
    <row r="6496" ht="13.9" customHeight="1"/>
    <row r="6497" ht="13.9" customHeight="1"/>
    <row r="6498" ht="13.9" customHeight="1"/>
    <row r="6499" ht="13.9" customHeight="1"/>
    <row r="6500" ht="13.9" customHeight="1"/>
    <row r="6501" ht="13.9" customHeight="1"/>
    <row r="6502" ht="13.9" customHeight="1"/>
    <row r="6503" ht="13.9" customHeight="1"/>
    <row r="6504" ht="13.9" customHeight="1"/>
    <row r="6505" ht="13.9" customHeight="1"/>
    <row r="6506" ht="13.9" customHeight="1"/>
    <row r="6507" ht="13.9" customHeight="1"/>
    <row r="6508" ht="13.9" customHeight="1"/>
    <row r="6509" ht="13.9" customHeight="1"/>
    <row r="6510" ht="13.9" customHeight="1"/>
    <row r="6511" ht="13.9" customHeight="1"/>
    <row r="6512" ht="13.9" customHeight="1"/>
    <row r="6513" ht="13.9" customHeight="1"/>
    <row r="6514" ht="13.9" customHeight="1"/>
    <row r="6515" ht="13.9" customHeight="1"/>
    <row r="6516" ht="13.9" customHeight="1"/>
    <row r="6517" ht="13.9" customHeight="1"/>
    <row r="6518" ht="13.9" customHeight="1"/>
    <row r="6519" ht="13.9" customHeight="1"/>
    <row r="6520" ht="13.9" customHeight="1"/>
    <row r="6521" ht="13.9" customHeight="1"/>
    <row r="6522" ht="13.9" customHeight="1"/>
    <row r="6523" ht="13.9" customHeight="1"/>
    <row r="6524" ht="13.9" customHeight="1"/>
    <row r="6525" ht="13.9" customHeight="1"/>
    <row r="6526" ht="13.9" customHeight="1"/>
    <row r="6527" ht="13.9" customHeight="1"/>
    <row r="6528" ht="13.9" customHeight="1"/>
    <row r="6529" ht="13.9" customHeight="1"/>
    <row r="6530" ht="13.9" customHeight="1"/>
    <row r="6531" ht="13.9" customHeight="1"/>
    <row r="6532" ht="13.9" customHeight="1"/>
    <row r="6533" ht="13.9" customHeight="1"/>
    <row r="6534" ht="13.9" customHeight="1"/>
    <row r="6535" ht="13.9" customHeight="1"/>
    <row r="6536" ht="13.9" customHeight="1"/>
    <row r="6537" ht="13.9" customHeight="1"/>
    <row r="6538" ht="13.9" customHeight="1"/>
    <row r="6539" ht="13.9" customHeight="1"/>
    <row r="6540" ht="13.9" customHeight="1"/>
    <row r="6541" ht="13.9" customHeight="1"/>
    <row r="6542" ht="13.9" customHeight="1"/>
    <row r="6543" ht="13.9" customHeight="1"/>
    <row r="6544" ht="13.9" customHeight="1"/>
    <row r="6545" ht="13.9" customHeight="1"/>
    <row r="6546" ht="13.9" customHeight="1"/>
    <row r="6547" ht="13.9" customHeight="1"/>
    <row r="6548" ht="13.9" customHeight="1"/>
    <row r="6549" ht="13.9" customHeight="1"/>
    <row r="6550" ht="13.9" customHeight="1"/>
    <row r="6551" ht="13.9" customHeight="1"/>
    <row r="6552" ht="13.9" customHeight="1"/>
    <row r="6553" ht="13.9" customHeight="1"/>
    <row r="6554" ht="13.9" customHeight="1"/>
    <row r="6555" ht="13.9" customHeight="1"/>
    <row r="6556" ht="13.9" customHeight="1"/>
    <row r="6557" ht="13.9" customHeight="1"/>
    <row r="6558" ht="13.9" customHeight="1"/>
    <row r="6559" ht="13.9" customHeight="1"/>
    <row r="6560" ht="13.9" customHeight="1"/>
    <row r="6561" ht="13.9" customHeight="1"/>
    <row r="6562" ht="13.9" customHeight="1"/>
    <row r="6563" ht="13.9" customHeight="1"/>
    <row r="6564" ht="13.9" customHeight="1"/>
    <row r="6565" ht="13.9" customHeight="1"/>
    <row r="6566" ht="13.9" customHeight="1"/>
    <row r="6567" ht="13.9" customHeight="1"/>
    <row r="6568" ht="13.9" customHeight="1"/>
    <row r="6569" ht="13.9" customHeight="1"/>
    <row r="6570" ht="13.9" customHeight="1"/>
    <row r="6571" ht="13.9" customHeight="1"/>
    <row r="6572" ht="13.9" customHeight="1"/>
    <row r="6573" ht="13.9" customHeight="1"/>
    <row r="6574" ht="13.9" customHeight="1"/>
    <row r="6575" ht="13.9" customHeight="1"/>
    <row r="6576" ht="13.9" customHeight="1"/>
    <row r="6577" ht="13.9" customHeight="1"/>
    <row r="6578" ht="13.9" customHeight="1"/>
    <row r="6579" ht="13.9" customHeight="1"/>
    <row r="6580" ht="13.9" customHeight="1"/>
    <row r="6581" ht="13.9" customHeight="1"/>
    <row r="6582" ht="13.9" customHeight="1"/>
    <row r="6583" ht="13.9" customHeight="1"/>
    <row r="6584" ht="13.9" customHeight="1"/>
    <row r="6585" ht="13.9" customHeight="1"/>
    <row r="6586" ht="13.9" customHeight="1"/>
    <row r="6587" ht="13.9" customHeight="1"/>
    <row r="6588" ht="13.9" customHeight="1"/>
    <row r="6589" ht="13.9" customHeight="1"/>
    <row r="6590" ht="13.9" customHeight="1"/>
    <row r="6591" ht="13.9" customHeight="1"/>
    <row r="6592" ht="13.9" customHeight="1"/>
    <row r="6593" ht="13.9" customHeight="1"/>
    <row r="6594" ht="13.9" customHeight="1"/>
    <row r="6595" ht="13.9" customHeight="1"/>
    <row r="6596" ht="13.9" customHeight="1"/>
    <row r="6597" ht="13.9" customHeight="1"/>
    <row r="6598" ht="13.9" customHeight="1"/>
    <row r="6599" ht="13.9" customHeight="1"/>
    <row r="6600" ht="13.9" customHeight="1"/>
    <row r="6601" ht="13.9" customHeight="1"/>
    <row r="6602" ht="13.9" customHeight="1"/>
    <row r="6603" ht="13.9" customHeight="1"/>
    <row r="6604" ht="13.9" customHeight="1"/>
    <row r="6605" ht="13.9" customHeight="1"/>
    <row r="6606" ht="13.9" customHeight="1"/>
    <row r="6607" ht="13.9" customHeight="1"/>
    <row r="6608" ht="13.9" customHeight="1"/>
    <row r="6609" ht="13.9" customHeight="1"/>
    <row r="6610" ht="13.9" customHeight="1"/>
    <row r="6611" ht="13.9" customHeight="1"/>
    <row r="6612" ht="13.9" customHeight="1"/>
    <row r="6613" ht="13.9" customHeight="1"/>
    <row r="6614" ht="13.9" customHeight="1"/>
    <row r="6615" ht="13.9" customHeight="1"/>
    <row r="6616" ht="13.9" customHeight="1"/>
    <row r="6617" ht="13.9" customHeight="1"/>
    <row r="6618" ht="13.9" customHeight="1"/>
    <row r="6619" ht="13.9" customHeight="1"/>
    <row r="6620" ht="13.9" customHeight="1"/>
    <row r="6621" ht="13.9" customHeight="1"/>
    <row r="6622" ht="13.9" customHeight="1"/>
    <row r="6623" ht="13.9" customHeight="1"/>
    <row r="6624" ht="13.9" customHeight="1"/>
    <row r="6625" ht="13.9" customHeight="1"/>
    <row r="6626" ht="13.9" customHeight="1"/>
    <row r="6627" ht="13.9" customHeight="1"/>
    <row r="6628" ht="13.9" customHeight="1"/>
    <row r="6629" ht="13.9" customHeight="1"/>
    <row r="6630" ht="13.9" customHeight="1"/>
    <row r="6631" ht="13.9" customHeight="1"/>
    <row r="6632" ht="13.9" customHeight="1"/>
    <row r="6633" ht="13.9" customHeight="1"/>
    <row r="6634" ht="13.9" customHeight="1"/>
    <row r="6635" ht="13.9" customHeight="1"/>
    <row r="6636" ht="13.9" customHeight="1"/>
    <row r="6637" ht="13.9" customHeight="1"/>
    <row r="6638" ht="13.9" customHeight="1"/>
    <row r="6639" ht="13.9" customHeight="1"/>
    <row r="6640" ht="13.9" customHeight="1"/>
    <row r="6641" ht="13.9" customHeight="1"/>
    <row r="6642" ht="13.9" customHeight="1"/>
    <row r="6643" ht="13.9" customHeight="1"/>
    <row r="6644" ht="13.9" customHeight="1"/>
    <row r="6645" ht="13.9" customHeight="1"/>
    <row r="6646" ht="13.9" customHeight="1"/>
    <row r="6647" ht="13.9" customHeight="1"/>
    <row r="6648" ht="13.9" customHeight="1"/>
    <row r="6649" ht="13.9" customHeight="1"/>
    <row r="6650" ht="13.9" customHeight="1"/>
    <row r="6651" ht="13.9" customHeight="1"/>
    <row r="6652" ht="13.9" customHeight="1"/>
    <row r="6653" ht="13.9" customHeight="1"/>
    <row r="6654" ht="13.9" customHeight="1"/>
    <row r="6655" ht="13.9" customHeight="1"/>
    <row r="6656" ht="13.9" customHeight="1"/>
    <row r="6657" ht="13.9" customHeight="1"/>
    <row r="6658" ht="13.9" customHeight="1"/>
    <row r="6659" ht="13.9" customHeight="1"/>
    <row r="6660" ht="13.9" customHeight="1"/>
    <row r="6661" ht="13.9" customHeight="1"/>
    <row r="6662" ht="13.9" customHeight="1"/>
    <row r="6663" ht="13.9" customHeight="1"/>
    <row r="6664" ht="13.9" customHeight="1"/>
    <row r="6665" ht="13.9" customHeight="1"/>
    <row r="6666" ht="13.9" customHeight="1"/>
    <row r="6667" ht="13.9" customHeight="1"/>
    <row r="6668" ht="13.9" customHeight="1"/>
    <row r="6669" ht="13.9" customHeight="1"/>
    <row r="6670" ht="13.9" customHeight="1"/>
    <row r="6671" ht="13.9" customHeight="1"/>
    <row r="6672" ht="13.9" customHeight="1"/>
    <row r="6673" ht="13.9" customHeight="1"/>
    <row r="6674" ht="13.9" customHeight="1"/>
    <row r="6675" ht="13.9" customHeight="1"/>
    <row r="6676" ht="13.9" customHeight="1"/>
    <row r="6677" ht="13.9" customHeight="1"/>
    <row r="6678" ht="13.9" customHeight="1"/>
    <row r="6679" ht="13.9" customHeight="1"/>
    <row r="6680" ht="13.9" customHeight="1"/>
    <row r="6681" ht="13.9" customHeight="1"/>
    <row r="6682" ht="13.9" customHeight="1"/>
    <row r="6683" ht="13.9" customHeight="1"/>
    <row r="6684" ht="13.9" customHeight="1"/>
    <row r="6685" ht="13.9" customHeight="1"/>
    <row r="6686" ht="13.9" customHeight="1"/>
    <row r="6687" ht="13.9" customHeight="1"/>
    <row r="6688" ht="13.9" customHeight="1"/>
    <row r="6689" ht="13.9" customHeight="1"/>
    <row r="6690" ht="13.9" customHeight="1"/>
    <row r="6691" ht="13.9" customHeight="1"/>
    <row r="6692" ht="13.9" customHeight="1"/>
    <row r="6693" ht="13.9" customHeight="1"/>
    <row r="6694" ht="13.9" customHeight="1"/>
    <row r="6695" ht="13.9" customHeight="1"/>
    <row r="6696" ht="13.9" customHeight="1"/>
    <row r="6697" ht="13.9" customHeight="1"/>
    <row r="6698" ht="13.9" customHeight="1"/>
    <row r="6699" ht="13.9" customHeight="1"/>
    <row r="6700" ht="13.9" customHeight="1"/>
    <row r="6701" ht="13.9" customHeight="1"/>
    <row r="6702" ht="13.9" customHeight="1"/>
    <row r="6703" ht="13.9" customHeight="1"/>
    <row r="6704" ht="13.9" customHeight="1"/>
    <row r="6705" ht="13.9" customHeight="1"/>
    <row r="6706" ht="13.9" customHeight="1"/>
    <row r="6707" ht="13.9" customHeight="1"/>
    <row r="6708" ht="13.9" customHeight="1"/>
    <row r="6709" ht="13.9" customHeight="1"/>
    <row r="6710" ht="13.9" customHeight="1"/>
    <row r="6711" ht="13.9" customHeight="1"/>
    <row r="6712" ht="13.9" customHeight="1"/>
    <row r="6713" ht="13.9" customHeight="1"/>
    <row r="6714" ht="13.9" customHeight="1"/>
    <row r="6715" ht="13.9" customHeight="1"/>
    <row r="6716" ht="13.9" customHeight="1"/>
    <row r="6717" ht="13.9" customHeight="1"/>
    <row r="6718" ht="13.9" customHeight="1"/>
    <row r="6719" ht="13.9" customHeight="1"/>
    <row r="6720" ht="13.9" customHeight="1"/>
    <row r="6721" ht="13.9" customHeight="1"/>
    <row r="6722" ht="13.9" customHeight="1"/>
    <row r="6723" ht="13.9" customHeight="1"/>
    <row r="6724" ht="13.9" customHeight="1"/>
    <row r="6725" ht="13.9" customHeight="1"/>
    <row r="6726" ht="13.9" customHeight="1"/>
    <row r="6727" ht="13.9" customHeight="1"/>
    <row r="6728" ht="13.9" customHeight="1"/>
    <row r="6729" ht="13.9" customHeight="1"/>
    <row r="6730" ht="13.9" customHeight="1"/>
    <row r="6731" ht="13.9" customHeight="1"/>
    <row r="6732" ht="13.9" customHeight="1"/>
    <row r="6733" ht="13.9" customHeight="1"/>
    <row r="6734" ht="13.9" customHeight="1"/>
    <row r="6735" ht="13.9" customHeight="1"/>
    <row r="6736" ht="13.9" customHeight="1"/>
    <row r="6737" ht="13.9" customHeight="1"/>
    <row r="6738" ht="13.9" customHeight="1"/>
    <row r="6739" ht="13.9" customHeight="1"/>
    <row r="6740" ht="13.9" customHeight="1"/>
    <row r="6741" ht="13.9" customHeight="1"/>
    <row r="6742" ht="13.9" customHeight="1"/>
    <row r="6743" ht="13.9" customHeight="1"/>
    <row r="6744" ht="13.9" customHeight="1"/>
    <row r="6745" ht="13.9" customHeight="1"/>
    <row r="6746" ht="13.9" customHeight="1"/>
    <row r="6747" ht="13.9" customHeight="1"/>
    <row r="6748" ht="13.9" customHeight="1"/>
    <row r="6749" ht="13.9" customHeight="1"/>
    <row r="6750" ht="13.9" customHeight="1"/>
    <row r="6751" ht="13.9" customHeight="1"/>
    <row r="6752" ht="13.9" customHeight="1"/>
    <row r="6753" ht="13.9" customHeight="1"/>
    <row r="6754" ht="13.9" customHeight="1"/>
    <row r="6755" ht="13.9" customHeight="1"/>
    <row r="6756" ht="13.9" customHeight="1"/>
    <row r="6757" ht="13.9" customHeight="1"/>
    <row r="6758" ht="13.9" customHeight="1"/>
    <row r="6759" ht="13.9" customHeight="1"/>
    <row r="6760" ht="13.9" customHeight="1"/>
    <row r="6761" ht="13.9" customHeight="1"/>
    <row r="6762" ht="13.9" customHeight="1"/>
    <row r="6763" ht="13.9" customHeight="1"/>
    <row r="6764" ht="13.9" customHeight="1"/>
    <row r="6765" ht="13.9" customHeight="1"/>
    <row r="6766" ht="13.9" customHeight="1"/>
    <row r="6767" ht="13.9" customHeight="1"/>
    <row r="6768" ht="13.9" customHeight="1"/>
    <row r="6769" ht="13.9" customHeight="1"/>
    <row r="6770" ht="13.9" customHeight="1"/>
    <row r="6771" ht="13.9" customHeight="1"/>
    <row r="6772" ht="13.9" customHeight="1"/>
    <row r="6773" ht="13.9" customHeight="1"/>
    <row r="6774" ht="13.9" customHeight="1"/>
    <row r="6775" ht="13.9" customHeight="1"/>
    <row r="6776" ht="13.9" customHeight="1"/>
    <row r="6777" ht="13.9" customHeight="1"/>
    <row r="6778" ht="13.9" customHeight="1"/>
    <row r="6779" ht="13.9" customHeight="1"/>
    <row r="6780" ht="13.9" customHeight="1"/>
    <row r="6781" ht="13.9" customHeight="1"/>
    <row r="6782" ht="13.9" customHeight="1"/>
    <row r="6783" ht="13.9" customHeight="1"/>
    <row r="6784" ht="13.9" customHeight="1"/>
    <row r="6785" ht="13.9" customHeight="1"/>
    <row r="6786" ht="13.9" customHeight="1"/>
    <row r="6787" ht="13.9" customHeight="1"/>
    <row r="6788" ht="13.9" customHeight="1"/>
    <row r="6789" ht="13.9" customHeight="1"/>
    <row r="6790" ht="13.9" customHeight="1"/>
    <row r="6791" ht="13.9" customHeight="1"/>
    <row r="6792" ht="13.9" customHeight="1"/>
    <row r="6793" ht="13.9" customHeight="1"/>
    <row r="6794" ht="13.9" customHeight="1"/>
    <row r="6795" ht="13.9" customHeight="1"/>
    <row r="6796" ht="13.9" customHeight="1"/>
    <row r="6797" ht="13.9" customHeight="1"/>
    <row r="6798" ht="13.9" customHeight="1"/>
    <row r="6799" ht="13.9" customHeight="1"/>
    <row r="6800" ht="13.9" customHeight="1"/>
    <row r="6801" ht="13.9" customHeight="1"/>
    <row r="6802" ht="13.9" customHeight="1"/>
    <row r="6803" ht="13.9" customHeight="1"/>
    <row r="6804" ht="13.9" customHeight="1"/>
    <row r="6805" ht="13.9" customHeight="1"/>
    <row r="6806" ht="13.9" customHeight="1"/>
    <row r="6807" ht="13.9" customHeight="1"/>
    <row r="6808" ht="13.9" customHeight="1"/>
    <row r="6809" ht="13.9" customHeight="1"/>
    <row r="6810" ht="13.9" customHeight="1"/>
    <row r="6811" ht="13.9" customHeight="1"/>
    <row r="6812" ht="13.9" customHeight="1"/>
    <row r="6813" ht="13.9" customHeight="1"/>
    <row r="6814" ht="13.9" customHeight="1"/>
    <row r="6815" ht="13.9" customHeight="1"/>
    <row r="6816" ht="13.9" customHeight="1"/>
    <row r="6817" ht="13.9" customHeight="1"/>
    <row r="6818" ht="13.9" customHeight="1"/>
    <row r="6819" ht="13.9" customHeight="1"/>
    <row r="6820" ht="13.9" customHeight="1"/>
    <row r="6821" ht="13.9" customHeight="1"/>
    <row r="6822" ht="13.9" customHeight="1"/>
    <row r="6823" ht="13.9" customHeight="1"/>
    <row r="6824" ht="13.9" customHeight="1"/>
    <row r="6825" ht="13.9" customHeight="1"/>
    <row r="6826" ht="13.9" customHeight="1"/>
    <row r="6827" ht="13.9" customHeight="1"/>
    <row r="6828" ht="13.9" customHeight="1"/>
    <row r="6829" ht="13.9" customHeight="1"/>
    <row r="6830" ht="13.9" customHeight="1"/>
    <row r="6831" ht="13.9" customHeight="1"/>
    <row r="6832" ht="13.9" customHeight="1"/>
    <row r="6833" ht="13.9" customHeight="1"/>
    <row r="6834" ht="13.9" customHeight="1"/>
    <row r="6835" ht="13.9" customHeight="1"/>
    <row r="6836" ht="13.9" customHeight="1"/>
    <row r="6837" ht="13.9" customHeight="1"/>
    <row r="6838" ht="13.9" customHeight="1"/>
    <row r="6839" ht="13.9" customHeight="1"/>
    <row r="6840" ht="13.9" customHeight="1"/>
    <row r="6841" ht="13.9" customHeight="1"/>
    <row r="6842" ht="13.9" customHeight="1"/>
    <row r="6843" ht="13.9" customHeight="1"/>
    <row r="6844" ht="13.9" customHeight="1"/>
    <row r="6845" ht="13.9" customHeight="1"/>
    <row r="6846" ht="13.9" customHeight="1"/>
    <row r="6847" ht="13.9" customHeight="1"/>
    <row r="6848" ht="13.9" customHeight="1"/>
    <row r="6849" ht="13.9" customHeight="1"/>
    <row r="6850" ht="13.9" customHeight="1"/>
    <row r="6851" ht="13.9" customHeight="1"/>
    <row r="6852" ht="13.9" customHeight="1"/>
    <row r="6853" ht="13.9" customHeight="1"/>
    <row r="6854" ht="13.9" customHeight="1"/>
    <row r="6855" ht="13.9" customHeight="1"/>
    <row r="6856" ht="13.9" customHeight="1"/>
    <row r="6857" ht="13.9" customHeight="1"/>
    <row r="6858" ht="13.9" customHeight="1"/>
    <row r="6859" ht="13.9" customHeight="1"/>
    <row r="6860" ht="13.9" customHeight="1"/>
    <row r="6861" ht="13.9" customHeight="1"/>
    <row r="6862" ht="13.9" customHeight="1"/>
    <row r="6863" ht="13.9" customHeight="1"/>
    <row r="6864" ht="13.9" customHeight="1"/>
    <row r="6865" ht="13.9" customHeight="1"/>
    <row r="6866" ht="13.9" customHeight="1"/>
    <row r="6867" ht="13.9" customHeight="1"/>
    <row r="6868" ht="13.9" customHeight="1"/>
    <row r="6869" ht="13.9" customHeight="1"/>
    <row r="6870" ht="13.9" customHeight="1"/>
    <row r="6871" ht="13.9" customHeight="1"/>
    <row r="6872" ht="13.9" customHeight="1"/>
    <row r="6873" ht="13.9" customHeight="1"/>
    <row r="6874" ht="13.9" customHeight="1"/>
    <row r="6875" ht="13.9" customHeight="1"/>
    <row r="6876" ht="13.9" customHeight="1"/>
    <row r="6877" ht="13.9" customHeight="1"/>
    <row r="6878" ht="13.9" customHeight="1"/>
    <row r="6879" ht="13.9" customHeight="1"/>
    <row r="6880" ht="13.9" customHeight="1"/>
    <row r="6881" ht="13.9" customHeight="1"/>
    <row r="6882" ht="13.9" customHeight="1"/>
    <row r="6883" ht="13.9" customHeight="1"/>
    <row r="6884" ht="13.9" customHeight="1"/>
    <row r="6885" ht="13.9" customHeight="1"/>
    <row r="6886" ht="13.9" customHeight="1"/>
    <row r="6887" ht="13.9" customHeight="1"/>
    <row r="6888" ht="13.9" customHeight="1"/>
    <row r="6889" ht="13.9" customHeight="1"/>
    <row r="6890" ht="13.9" customHeight="1"/>
    <row r="6891" ht="13.9" customHeight="1"/>
    <row r="6892" ht="13.9" customHeight="1"/>
    <row r="6893" ht="13.9" customHeight="1"/>
    <row r="6894" ht="13.9" customHeight="1"/>
    <row r="6895" ht="13.9" customHeight="1"/>
    <row r="6896" ht="13.9" customHeight="1"/>
    <row r="6897" ht="13.9" customHeight="1"/>
    <row r="6898" ht="13.9" customHeight="1"/>
    <row r="6899" ht="13.9" customHeight="1"/>
    <row r="6900" ht="13.9" customHeight="1"/>
    <row r="6901" ht="13.9" customHeight="1"/>
    <row r="6902" ht="13.9" customHeight="1"/>
    <row r="6903" ht="13.9" customHeight="1"/>
    <row r="6904" ht="13.9" customHeight="1"/>
    <row r="6905" ht="13.9" customHeight="1"/>
    <row r="6906" ht="13.9" customHeight="1"/>
    <row r="6907" ht="13.9" customHeight="1"/>
    <row r="6908" ht="13.9" customHeight="1"/>
    <row r="6909" ht="13.9" customHeight="1"/>
    <row r="6910" ht="13.9" customHeight="1"/>
    <row r="6911" ht="13.9" customHeight="1"/>
    <row r="6912" ht="13.9" customHeight="1"/>
    <row r="6913" ht="13.9" customHeight="1"/>
    <row r="6914" ht="13.9" customHeight="1"/>
    <row r="6915" ht="13.9" customHeight="1"/>
    <row r="6916" ht="13.9" customHeight="1"/>
    <row r="6917" ht="13.9" customHeight="1"/>
    <row r="6918" ht="13.9" customHeight="1"/>
    <row r="6919" ht="13.9" customHeight="1"/>
    <row r="6920" ht="13.9" customHeight="1"/>
    <row r="6921" ht="13.9" customHeight="1"/>
    <row r="6922" ht="13.9" customHeight="1"/>
    <row r="6923" ht="13.9" customHeight="1"/>
    <row r="6924" ht="13.9" customHeight="1"/>
    <row r="6925" ht="13.9" customHeight="1"/>
    <row r="6926" ht="13.9" customHeight="1"/>
    <row r="6927" ht="13.9" customHeight="1"/>
    <row r="6928" ht="13.9" customHeight="1"/>
    <row r="6929" ht="13.9" customHeight="1"/>
    <row r="6930" ht="13.9" customHeight="1"/>
    <row r="6931" ht="13.9" customHeight="1"/>
    <row r="6932" ht="13.9" customHeight="1"/>
    <row r="6933" ht="13.9" customHeight="1"/>
    <row r="6934" ht="13.9" customHeight="1"/>
    <row r="6935" ht="13.9" customHeight="1"/>
    <row r="6936" ht="13.9" customHeight="1"/>
    <row r="6937" ht="13.9" customHeight="1"/>
    <row r="6938" ht="13.9" customHeight="1"/>
    <row r="6939" ht="13.9" customHeight="1"/>
    <row r="6940" ht="13.9" customHeight="1"/>
    <row r="6941" ht="13.9" customHeight="1"/>
    <row r="6942" ht="13.9" customHeight="1"/>
    <row r="6943" ht="13.9" customHeight="1"/>
    <row r="6944" ht="13.9" customHeight="1"/>
    <row r="6945" ht="13.9" customHeight="1"/>
    <row r="6946" ht="13.9" customHeight="1"/>
    <row r="6947" ht="13.9" customHeight="1"/>
    <row r="6948" ht="13.9" customHeight="1"/>
    <row r="6949" ht="13.9" customHeight="1"/>
    <row r="6950" ht="13.9" customHeight="1"/>
    <row r="6951" ht="13.9" customHeight="1"/>
    <row r="6952" ht="13.9" customHeight="1"/>
    <row r="6953" ht="13.9" customHeight="1"/>
    <row r="6954" ht="13.9" customHeight="1"/>
    <row r="6955" ht="13.9" customHeight="1"/>
    <row r="6956" ht="13.9" customHeight="1"/>
    <row r="6957" ht="13.9" customHeight="1"/>
    <row r="6958" ht="13.9" customHeight="1"/>
    <row r="6959" ht="13.9" customHeight="1"/>
    <row r="6960" ht="13.9" customHeight="1"/>
    <row r="6961" ht="13.9" customHeight="1"/>
    <row r="6962" ht="13.9" customHeight="1"/>
    <row r="6963" ht="13.9" customHeight="1"/>
    <row r="6964" ht="13.9" customHeight="1"/>
    <row r="6965" ht="13.9" customHeight="1"/>
    <row r="6966" ht="13.9" customHeight="1"/>
    <row r="6967" ht="13.9" customHeight="1"/>
    <row r="6968" ht="13.9" customHeight="1"/>
    <row r="6969" ht="13.9" customHeight="1"/>
    <row r="6970" ht="13.9" customHeight="1"/>
    <row r="6971" ht="13.9" customHeight="1"/>
    <row r="6972" ht="13.9" customHeight="1"/>
    <row r="6973" ht="13.9" customHeight="1"/>
    <row r="6974" ht="13.9" customHeight="1"/>
    <row r="6975" ht="13.9" customHeight="1"/>
    <row r="6976" ht="13.9" customHeight="1"/>
    <row r="6977" ht="13.9" customHeight="1"/>
    <row r="6978" ht="13.9" customHeight="1"/>
    <row r="6979" ht="13.9" customHeight="1"/>
    <row r="6980" ht="13.9" customHeight="1"/>
    <row r="6981" ht="13.9" customHeight="1"/>
    <row r="6982" ht="13.9" customHeight="1"/>
    <row r="6983" ht="13.9" customHeight="1"/>
    <row r="6984" ht="13.9" customHeight="1"/>
    <row r="6985" ht="13.9" customHeight="1"/>
    <row r="6986" ht="13.9" customHeight="1"/>
    <row r="6987" ht="13.9" customHeight="1"/>
    <row r="6988" ht="13.9" customHeight="1"/>
    <row r="6989" ht="13.9" customHeight="1"/>
    <row r="6990" ht="13.9" customHeight="1"/>
    <row r="6991" ht="13.9" customHeight="1"/>
    <row r="6992" ht="13.9" customHeight="1"/>
    <row r="6993" ht="13.9" customHeight="1"/>
    <row r="6994" ht="13.9" customHeight="1"/>
    <row r="6995" ht="13.9" customHeight="1"/>
    <row r="6996" ht="13.9" customHeight="1"/>
    <row r="6997" ht="13.9" customHeight="1"/>
    <row r="6998" ht="13.9" customHeight="1"/>
    <row r="6999" ht="13.9" customHeight="1"/>
    <row r="7000" ht="13.9" customHeight="1"/>
    <row r="7001" ht="13.9" customHeight="1"/>
    <row r="7002" ht="13.9" customHeight="1"/>
    <row r="7003" ht="13.9" customHeight="1"/>
    <row r="7004" ht="13.9" customHeight="1"/>
    <row r="7005" ht="13.9" customHeight="1"/>
    <row r="7006" ht="13.9" customHeight="1"/>
    <row r="7007" ht="13.9" customHeight="1"/>
    <row r="7008" ht="13.9" customHeight="1"/>
    <row r="7009" ht="13.9" customHeight="1"/>
    <row r="7010" ht="13.9" customHeight="1"/>
    <row r="7011" ht="13.9" customHeight="1"/>
    <row r="7012" ht="13.9" customHeight="1"/>
    <row r="7013" ht="13.9" customHeight="1"/>
    <row r="7014" ht="13.9" customHeight="1"/>
    <row r="7015" ht="13.9" customHeight="1"/>
    <row r="7016" ht="13.9" customHeight="1"/>
    <row r="7017" ht="13.9" customHeight="1"/>
    <row r="7018" ht="13.9" customHeight="1"/>
    <row r="7019" ht="13.9" customHeight="1"/>
    <row r="7020" ht="13.9" customHeight="1"/>
    <row r="7021" ht="13.9" customHeight="1"/>
    <row r="7022" ht="13.9" customHeight="1"/>
    <row r="7023" ht="13.9" customHeight="1"/>
    <row r="7024" ht="13.9" customHeight="1"/>
    <row r="7025" ht="13.9" customHeight="1"/>
    <row r="7026" ht="13.9" customHeight="1"/>
    <row r="7027" ht="13.9" customHeight="1"/>
    <row r="7028" ht="13.9" customHeight="1"/>
    <row r="7029" ht="13.9" customHeight="1"/>
    <row r="7030" ht="13.9" customHeight="1"/>
    <row r="7031" ht="13.9" customHeight="1"/>
    <row r="7032" ht="13.9" customHeight="1"/>
    <row r="7033" ht="13.9" customHeight="1"/>
    <row r="7034" ht="13.9" customHeight="1"/>
    <row r="7035" ht="13.9" customHeight="1"/>
    <row r="7036" ht="13.9" customHeight="1"/>
    <row r="7037" ht="13.9" customHeight="1"/>
    <row r="7038" ht="13.9" customHeight="1"/>
    <row r="7039" ht="13.9" customHeight="1"/>
    <row r="7040" ht="13.9" customHeight="1"/>
    <row r="7041" ht="13.9" customHeight="1"/>
    <row r="7042" ht="13.9" customHeight="1"/>
    <row r="7043" ht="13.9" customHeight="1"/>
    <row r="7044" ht="13.9" customHeight="1"/>
    <row r="7045" ht="13.9" customHeight="1"/>
    <row r="7046" ht="13.9" customHeight="1"/>
    <row r="7047" ht="13.9" customHeight="1"/>
    <row r="7048" ht="13.9" customHeight="1"/>
    <row r="7049" ht="13.9" customHeight="1"/>
    <row r="7050" ht="13.9" customHeight="1"/>
    <row r="7051" ht="13.9" customHeight="1"/>
    <row r="7052" ht="13.9" customHeight="1"/>
    <row r="7053" ht="13.9" customHeight="1"/>
    <row r="7054" ht="13.9" customHeight="1"/>
    <row r="7055" ht="13.9" customHeight="1"/>
    <row r="7056" ht="13.9" customHeight="1"/>
    <row r="7057" ht="13.9" customHeight="1"/>
    <row r="7058" ht="13.9" customHeight="1"/>
    <row r="7059" ht="13.9" customHeight="1"/>
    <row r="7060" ht="13.9" customHeight="1"/>
    <row r="7061" ht="13.9" customHeight="1"/>
    <row r="7062" ht="13.9" customHeight="1"/>
    <row r="7063" ht="13.9" customHeight="1"/>
    <row r="7064" ht="13.9" customHeight="1"/>
    <row r="7065" ht="13.9" customHeight="1"/>
    <row r="7066" ht="13.9" customHeight="1"/>
    <row r="7067" ht="13.9" customHeight="1"/>
    <row r="7068" ht="13.9" customHeight="1"/>
    <row r="7069" ht="13.9" customHeight="1"/>
    <row r="7070" ht="13.9" customHeight="1"/>
    <row r="7071" ht="13.9" customHeight="1"/>
    <row r="7072" ht="13.9" customHeight="1"/>
    <row r="7073" ht="13.9" customHeight="1"/>
    <row r="7074" ht="13.9" customHeight="1"/>
    <row r="7075" ht="13.9" customHeight="1"/>
    <row r="7076" ht="13.9" customHeight="1"/>
    <row r="7077" ht="13.9" customHeight="1"/>
    <row r="7078" ht="13.9" customHeight="1"/>
    <row r="7079" ht="13.9" customHeight="1"/>
    <row r="7080" ht="13.9" customHeight="1"/>
    <row r="7081" ht="13.9" customHeight="1"/>
    <row r="7082" ht="13.9" customHeight="1"/>
    <row r="7083" ht="13.9" customHeight="1"/>
    <row r="7084" ht="13.9" customHeight="1"/>
    <row r="7085" ht="13.9" customHeight="1"/>
    <row r="7086" ht="13.9" customHeight="1"/>
    <row r="7087" ht="13.9" customHeight="1"/>
    <row r="7088" ht="13.9" customHeight="1"/>
    <row r="7089" ht="13.9" customHeight="1"/>
    <row r="7090" ht="13.9" customHeight="1"/>
    <row r="7091" ht="13.9" customHeight="1"/>
    <row r="7092" ht="13.9" customHeight="1"/>
    <row r="7093" ht="13.9" customHeight="1"/>
    <row r="7094" ht="13.9" customHeight="1"/>
    <row r="7095" ht="13.9" customHeight="1"/>
    <row r="7096" ht="13.9" customHeight="1"/>
    <row r="7097" ht="13.9" customHeight="1"/>
    <row r="7098" ht="13.9" customHeight="1"/>
    <row r="7099" ht="13.9" customHeight="1"/>
    <row r="7100" ht="13.9" customHeight="1"/>
    <row r="7101" ht="13.9" customHeight="1"/>
    <row r="7102" ht="13.9" customHeight="1"/>
    <row r="7103" ht="13.9" customHeight="1"/>
    <row r="7104" ht="13.9" customHeight="1"/>
    <row r="7105" ht="13.9" customHeight="1"/>
    <row r="7106" ht="13.9" customHeight="1"/>
    <row r="7107" ht="13.9" customHeight="1"/>
    <row r="7108" ht="13.9" customHeight="1"/>
    <row r="7109" ht="13.9" customHeight="1"/>
    <row r="7110" ht="13.9" customHeight="1"/>
    <row r="7111" ht="13.9" customHeight="1"/>
    <row r="7112" ht="13.9" customHeight="1"/>
    <row r="7113" ht="13.9" customHeight="1"/>
    <row r="7114" ht="13.9" customHeight="1"/>
    <row r="7115" ht="13.9" customHeight="1"/>
    <row r="7116" ht="13.9" customHeight="1"/>
    <row r="7117" ht="13.9" customHeight="1"/>
    <row r="7118" ht="13.9" customHeight="1"/>
    <row r="7119" ht="13.9" customHeight="1"/>
    <row r="7120" ht="13.9" customHeight="1"/>
    <row r="7121" ht="13.9" customHeight="1"/>
    <row r="7122" ht="13.9" customHeight="1"/>
    <row r="7123" ht="13.9" customHeight="1"/>
    <row r="7124" ht="13.9" customHeight="1"/>
    <row r="7125" ht="13.9" customHeight="1"/>
    <row r="7126" ht="13.9" customHeight="1"/>
    <row r="7127" ht="13.9" customHeight="1"/>
    <row r="7128" ht="13.9" customHeight="1"/>
    <row r="7129" ht="13.9" customHeight="1"/>
    <row r="7130" ht="13.9" customHeight="1"/>
    <row r="7131" ht="13.9" customHeight="1"/>
    <row r="7132" ht="13.9" customHeight="1"/>
    <row r="7133" ht="13.9" customHeight="1"/>
    <row r="7134" ht="13.9" customHeight="1"/>
    <row r="7135" ht="13.9" customHeight="1"/>
    <row r="7136" ht="13.9" customHeight="1"/>
    <row r="7137" ht="13.9" customHeight="1"/>
    <row r="7138" ht="13.9" customHeight="1"/>
    <row r="7139" ht="13.9" customHeight="1"/>
    <row r="7140" ht="13.9" customHeight="1"/>
    <row r="7141" ht="13.9" customHeight="1"/>
    <row r="7142" ht="13.9" customHeight="1"/>
    <row r="7143" ht="13.9" customHeight="1"/>
    <row r="7144" ht="13.9" customHeight="1"/>
    <row r="7145" ht="13.9" customHeight="1"/>
    <row r="7146" ht="13.9" customHeight="1"/>
    <row r="7147" ht="13.9" customHeight="1"/>
    <row r="7148" ht="13.9" customHeight="1"/>
    <row r="7149" ht="13.9" customHeight="1"/>
    <row r="7150" ht="13.9" customHeight="1"/>
    <row r="7151" ht="13.9" customHeight="1"/>
    <row r="7152" ht="13.9" customHeight="1"/>
    <row r="7153" ht="13.9" customHeight="1"/>
    <row r="7154" ht="13.9" customHeight="1"/>
    <row r="7155" ht="13.9" customHeight="1"/>
    <row r="7156" ht="13.9" customHeight="1"/>
    <row r="7157" ht="13.9" customHeight="1"/>
    <row r="7158" ht="13.9" customHeight="1"/>
    <row r="7159" ht="13.9" customHeight="1"/>
    <row r="7160" ht="13.9" customHeight="1"/>
    <row r="7161" ht="13.9" customHeight="1"/>
    <row r="7162" ht="13.9" customHeight="1"/>
    <row r="7163" ht="13.9" customHeight="1"/>
    <row r="7164" ht="13.9" customHeight="1"/>
    <row r="7165" ht="13.9" customHeight="1"/>
    <row r="7166" ht="13.9" customHeight="1"/>
    <row r="7167" ht="13.9" customHeight="1"/>
    <row r="7168" ht="13.9" customHeight="1"/>
    <row r="7169" ht="13.9" customHeight="1"/>
    <row r="7170" ht="13.9" customHeight="1"/>
    <row r="7171" ht="13.9" customHeight="1"/>
    <row r="7172" ht="13.9" customHeight="1"/>
    <row r="7173" ht="13.9" customHeight="1"/>
    <row r="7174" ht="13.9" customHeight="1"/>
    <row r="7175" ht="13.9" customHeight="1"/>
    <row r="7176" ht="13.9" customHeight="1"/>
    <row r="7177" ht="13.9" customHeight="1"/>
    <row r="7178" ht="13.9" customHeight="1"/>
    <row r="7179" ht="13.9" customHeight="1"/>
    <row r="7180" ht="13.9" customHeight="1"/>
    <row r="7181" ht="13.9" customHeight="1"/>
    <row r="7182" ht="13.9" customHeight="1"/>
    <row r="7183" ht="13.9" customHeight="1"/>
    <row r="7184" ht="13.9" customHeight="1"/>
    <row r="7185" ht="13.9" customHeight="1"/>
    <row r="7186" ht="13.9" customHeight="1"/>
    <row r="7187" ht="13.9" customHeight="1"/>
    <row r="7188" ht="13.9" customHeight="1"/>
    <row r="7189" ht="13.9" customHeight="1"/>
    <row r="7190" ht="13.9" customHeight="1"/>
    <row r="7191" ht="13.9" customHeight="1"/>
    <row r="7192" ht="13.9" customHeight="1"/>
    <row r="7193" ht="13.9" customHeight="1"/>
    <row r="7194" ht="13.9" customHeight="1"/>
    <row r="7195" ht="13.9" customHeight="1"/>
    <row r="7196" ht="13.9" customHeight="1"/>
    <row r="7197" ht="13.9" customHeight="1"/>
    <row r="7198" ht="13.9" customHeight="1"/>
    <row r="7199" ht="13.9" customHeight="1"/>
    <row r="7200" ht="13.9" customHeight="1"/>
    <row r="7201" ht="13.9" customHeight="1"/>
    <row r="7202" ht="13.9" customHeight="1"/>
    <row r="7203" ht="13.9" customHeight="1"/>
    <row r="7204" ht="13.9" customHeight="1"/>
    <row r="7205" ht="13.9" customHeight="1"/>
    <row r="7206" ht="13.9" customHeight="1"/>
    <row r="7207" ht="13.9" customHeight="1"/>
    <row r="7208" ht="13.9" customHeight="1"/>
    <row r="7209" ht="13.9" customHeight="1"/>
    <row r="7210" ht="13.9" customHeight="1"/>
    <row r="7211" ht="13.9" customHeight="1"/>
    <row r="7212" ht="13.9" customHeight="1"/>
    <row r="7213" ht="13.9" customHeight="1"/>
    <row r="7214" ht="13.9" customHeight="1"/>
    <row r="7215" ht="13.9" customHeight="1"/>
    <row r="7216" ht="13.9" customHeight="1"/>
    <row r="7217" ht="13.9" customHeight="1"/>
    <row r="7218" ht="13.9" customHeight="1"/>
    <row r="7219" ht="13.9" customHeight="1"/>
    <row r="7220" ht="13.9" customHeight="1"/>
    <row r="7221" ht="13.9" customHeight="1"/>
    <row r="7222" ht="13.9" customHeight="1"/>
    <row r="7223" ht="13.9" customHeight="1"/>
    <row r="7224" ht="13.9" customHeight="1"/>
    <row r="7225" ht="13.9" customHeight="1"/>
    <row r="7226" ht="13.9" customHeight="1"/>
    <row r="7227" ht="13.9" customHeight="1"/>
    <row r="7228" ht="13.9" customHeight="1"/>
    <row r="7229" ht="13.9" customHeight="1"/>
    <row r="7230" ht="13.9" customHeight="1"/>
    <row r="7231" ht="13.9" customHeight="1"/>
    <row r="7232" ht="13.9" customHeight="1"/>
    <row r="7233" ht="13.9" customHeight="1"/>
    <row r="7234" ht="13.9" customHeight="1"/>
    <row r="7235" ht="13.9" customHeight="1"/>
    <row r="7236" ht="13.9" customHeight="1"/>
    <row r="7237" ht="13.9" customHeight="1"/>
    <row r="7238" ht="13.9" customHeight="1"/>
    <row r="7239" ht="13.9" customHeight="1"/>
    <row r="7240" ht="13.9" customHeight="1"/>
    <row r="7241" ht="13.9" customHeight="1"/>
    <row r="7242" ht="13.9" customHeight="1"/>
    <row r="7243" ht="13.9" customHeight="1"/>
    <row r="7244" ht="13.9" customHeight="1"/>
    <row r="7245" ht="13.9" customHeight="1"/>
    <row r="7246" ht="13.9" customHeight="1"/>
    <row r="7247" ht="13.9" customHeight="1"/>
    <row r="7248" ht="13.9" customHeight="1"/>
    <row r="7249" ht="13.9" customHeight="1"/>
    <row r="7250" ht="13.9" customHeight="1"/>
    <row r="7251" ht="13.9" customHeight="1"/>
    <row r="7252" ht="13.9" customHeight="1"/>
    <row r="7253" ht="13.9" customHeight="1"/>
    <row r="7254" ht="13.9" customHeight="1"/>
    <row r="7255" ht="13.9" customHeight="1"/>
    <row r="7256" ht="13.9" customHeight="1"/>
    <row r="7257" ht="13.9" customHeight="1"/>
    <row r="7258" ht="13.9" customHeight="1"/>
    <row r="7259" ht="13.9" customHeight="1"/>
    <row r="7260" ht="13.9" customHeight="1"/>
    <row r="7261" ht="13.9" customHeight="1"/>
    <row r="7262" ht="13.9" customHeight="1"/>
    <row r="7263" ht="13.9" customHeight="1"/>
    <row r="7264" ht="13.9" customHeight="1"/>
    <row r="7265" ht="13.9" customHeight="1"/>
    <row r="7266" ht="13.9" customHeight="1"/>
    <row r="7267" ht="13.9" customHeight="1"/>
    <row r="7268" ht="13.9" customHeight="1"/>
    <row r="7269" ht="13.9" customHeight="1"/>
    <row r="7270" ht="13.9" customHeight="1"/>
    <row r="7271" ht="13.9" customHeight="1"/>
    <row r="7272" ht="13.9" customHeight="1"/>
    <row r="7273" ht="13.9" customHeight="1"/>
    <row r="7274" ht="13.9" customHeight="1"/>
    <row r="7275" ht="13.9" customHeight="1"/>
    <row r="7276" ht="13.9" customHeight="1"/>
    <row r="7277" ht="13.9" customHeight="1"/>
    <row r="7278" ht="13.9" customHeight="1"/>
    <row r="7279" ht="13.9" customHeight="1"/>
    <row r="7280" ht="13.9" customHeight="1"/>
    <row r="7281" ht="13.9" customHeight="1"/>
    <row r="7282" ht="13.9" customHeight="1"/>
    <row r="7283" ht="13.9" customHeight="1"/>
    <row r="7284" ht="13.9" customHeight="1"/>
    <row r="7285" ht="13.9" customHeight="1"/>
    <row r="7286" ht="13.9" customHeight="1"/>
    <row r="7287" ht="13.9" customHeight="1"/>
    <row r="7288" ht="13.9" customHeight="1"/>
    <row r="7289" ht="13.9" customHeight="1"/>
    <row r="7290" ht="13.9" customHeight="1"/>
    <row r="7291" ht="13.9" customHeight="1"/>
    <row r="7292" ht="13.9" customHeight="1"/>
    <row r="7293" ht="13.9" customHeight="1"/>
    <row r="7294" ht="13.9" customHeight="1"/>
    <row r="7295" ht="13.9" customHeight="1"/>
    <row r="7296" ht="13.9" customHeight="1"/>
    <row r="7297" ht="13.9" customHeight="1"/>
    <row r="7298" ht="13.9" customHeight="1"/>
    <row r="7299" ht="13.9" customHeight="1"/>
    <row r="7300" ht="13.9" customHeight="1"/>
    <row r="7301" ht="13.9" customHeight="1"/>
    <row r="7302" ht="13.9" customHeight="1"/>
    <row r="7303" ht="13.9" customHeight="1"/>
    <row r="7304" ht="13.9" customHeight="1"/>
    <row r="7305" ht="13.9" customHeight="1"/>
    <row r="7306" ht="13.9" customHeight="1"/>
    <row r="7307" ht="13.9" customHeight="1"/>
    <row r="7308" ht="13.9" customHeight="1"/>
    <row r="7309" ht="13.9" customHeight="1"/>
    <row r="7310" ht="13.9" customHeight="1"/>
    <row r="7311" ht="13.9" customHeight="1"/>
    <row r="7312" ht="13.9" customHeight="1"/>
    <row r="7313" ht="13.9" customHeight="1"/>
    <row r="7314" ht="13.9" customHeight="1"/>
    <row r="7315" ht="13.9" customHeight="1"/>
    <row r="7316" ht="13.9" customHeight="1"/>
    <row r="7317" ht="13.9" customHeight="1"/>
    <row r="7318" ht="13.9" customHeight="1"/>
    <row r="7319" ht="13.9" customHeight="1"/>
    <row r="7320" ht="13.9" customHeight="1"/>
    <row r="7321" ht="13.9" customHeight="1"/>
    <row r="7322" ht="13.9" customHeight="1"/>
    <row r="7323" ht="13.9" customHeight="1"/>
    <row r="7324" ht="13.9" customHeight="1"/>
    <row r="7325" ht="13.9" customHeight="1"/>
    <row r="7326" ht="13.9" customHeight="1"/>
    <row r="7327" ht="13.9" customHeight="1"/>
    <row r="7328" ht="13.9" customHeight="1"/>
    <row r="7329" ht="13.9" customHeight="1"/>
    <row r="7330" ht="13.9" customHeight="1"/>
    <row r="7331" ht="13.9" customHeight="1"/>
    <row r="7332" ht="13.9" customHeight="1"/>
    <row r="7333" ht="13.9" customHeight="1"/>
    <row r="7334" ht="13.9" customHeight="1"/>
    <row r="7335" ht="13.9" customHeight="1"/>
    <row r="7336" ht="13.9" customHeight="1"/>
    <row r="7337" ht="13.9" customHeight="1"/>
    <row r="7338" ht="13.9" customHeight="1"/>
    <row r="7339" ht="13.9" customHeight="1"/>
    <row r="7340" ht="13.9" customHeight="1"/>
    <row r="7341" ht="13.9" customHeight="1"/>
    <row r="7342" ht="13.9" customHeight="1"/>
    <row r="7343" ht="13.9" customHeight="1"/>
    <row r="7344" ht="13.9" customHeight="1"/>
    <row r="7345" ht="13.9" customHeight="1"/>
    <row r="7346" ht="13.9" customHeight="1"/>
    <row r="7347" ht="13.9" customHeight="1"/>
    <row r="7348" ht="13.9" customHeight="1"/>
    <row r="7349" ht="13.9" customHeight="1"/>
    <row r="7350" ht="13.9" customHeight="1"/>
    <row r="7351" ht="13.9" customHeight="1"/>
    <row r="7352" ht="13.9" customHeight="1"/>
    <row r="7353" ht="13.9" customHeight="1"/>
    <row r="7354" ht="13.9" customHeight="1"/>
    <row r="7355" ht="13.9" customHeight="1"/>
    <row r="7356" ht="13.9" customHeight="1"/>
    <row r="7357" ht="13.9" customHeight="1"/>
    <row r="7358" ht="13.9" customHeight="1"/>
    <row r="7359" ht="13.9" customHeight="1"/>
    <row r="7360" ht="13.9" customHeight="1"/>
    <row r="7361" ht="13.9" customHeight="1"/>
    <row r="7362" ht="13.9" customHeight="1"/>
    <row r="7363" ht="13.9" customHeight="1"/>
    <row r="7364" ht="13.9" customHeight="1"/>
    <row r="7365" ht="13.9" customHeight="1"/>
    <row r="7366" ht="13.9" customHeight="1"/>
    <row r="7367" ht="13.9" customHeight="1"/>
    <row r="7368" ht="13.9" customHeight="1"/>
    <row r="7369" ht="13.9" customHeight="1"/>
    <row r="7370" ht="13.9" customHeight="1"/>
    <row r="7371" ht="13.9" customHeight="1"/>
    <row r="7372" ht="13.9" customHeight="1"/>
    <row r="7373" ht="13.9" customHeight="1"/>
    <row r="7374" ht="13.9" customHeight="1"/>
    <row r="7375" ht="13.9" customHeight="1"/>
    <row r="7376" ht="13.9" customHeight="1"/>
    <row r="7377" ht="13.9" customHeight="1"/>
    <row r="7378" ht="13.9" customHeight="1"/>
    <row r="7379" ht="13.9" customHeight="1"/>
    <row r="7380" ht="13.9" customHeight="1"/>
    <row r="7381" ht="13.9" customHeight="1"/>
    <row r="7382" ht="13.9" customHeight="1"/>
    <row r="7383" ht="13.9" customHeight="1"/>
    <row r="7384" ht="13.9" customHeight="1"/>
    <row r="7385" ht="13.9" customHeight="1"/>
    <row r="7386" ht="13.9" customHeight="1"/>
    <row r="7387" ht="13.9" customHeight="1"/>
    <row r="7388" ht="13.9" customHeight="1"/>
    <row r="7389" ht="13.9" customHeight="1"/>
    <row r="7390" ht="13.9" customHeight="1"/>
    <row r="7391" ht="13.9" customHeight="1"/>
    <row r="7392" ht="13.9" customHeight="1"/>
    <row r="7393" ht="13.9" customHeight="1"/>
    <row r="7394" ht="13.9" customHeight="1"/>
    <row r="7395" ht="13.9" customHeight="1"/>
    <row r="7396" ht="13.9" customHeight="1"/>
    <row r="7397" ht="13.9" customHeight="1"/>
    <row r="7398" ht="13.9" customHeight="1"/>
    <row r="7399" ht="13.9" customHeight="1"/>
    <row r="7400" ht="13.9" customHeight="1"/>
    <row r="7401" ht="13.9" customHeight="1"/>
    <row r="7402" ht="13.9" customHeight="1"/>
    <row r="7403" ht="13.9" customHeight="1"/>
    <row r="7404" ht="13.9" customHeight="1"/>
    <row r="7405" ht="13.9" customHeight="1"/>
    <row r="7406" ht="13.9" customHeight="1"/>
    <row r="7407" ht="13.9" customHeight="1"/>
    <row r="7408" ht="13.9" customHeight="1"/>
    <row r="7409" ht="13.9" customHeight="1"/>
    <row r="7410" ht="13.9" customHeight="1"/>
    <row r="7411" ht="13.9" customHeight="1"/>
    <row r="7412" ht="13.9" customHeight="1"/>
    <row r="7413" ht="13.9" customHeight="1"/>
    <row r="7414" ht="13.9" customHeight="1"/>
    <row r="7415" ht="13.9" customHeight="1"/>
    <row r="7416" ht="13.9" customHeight="1"/>
    <row r="7417" ht="13.9" customHeight="1"/>
    <row r="7418" ht="13.9" customHeight="1"/>
    <row r="7419" ht="13.9" customHeight="1"/>
    <row r="7420" ht="13.9" customHeight="1"/>
    <row r="7421" ht="13.9" customHeight="1"/>
    <row r="7422" ht="13.9" customHeight="1"/>
    <row r="7423" ht="13.9" customHeight="1"/>
    <row r="7424" ht="13.9" customHeight="1"/>
    <row r="7425" ht="13.9" customHeight="1"/>
    <row r="7426" ht="13.9" customHeight="1"/>
    <row r="7427" ht="13.9" customHeight="1"/>
    <row r="7428" ht="13.9" customHeight="1"/>
    <row r="7429" ht="13.9" customHeight="1"/>
    <row r="7430" ht="13.9" customHeight="1"/>
    <row r="7431" ht="13.9" customHeight="1"/>
    <row r="7432" ht="13.9" customHeight="1"/>
    <row r="7433" ht="13.9" customHeight="1"/>
    <row r="7434" ht="13.9" customHeight="1"/>
    <row r="7435" ht="13.9" customHeight="1"/>
    <row r="7436" ht="13.9" customHeight="1"/>
    <row r="7437" ht="13.9" customHeight="1"/>
    <row r="7438" ht="13.9" customHeight="1"/>
    <row r="7439" ht="13.9" customHeight="1"/>
    <row r="7440" ht="13.9" customHeight="1"/>
    <row r="7441" ht="13.9" customHeight="1"/>
    <row r="7442" ht="13.9" customHeight="1"/>
    <row r="7443" ht="13.9" customHeight="1"/>
    <row r="7444" ht="13.9" customHeight="1"/>
    <row r="7445" ht="13.9" customHeight="1"/>
    <row r="7446" ht="13.9" customHeight="1"/>
    <row r="7447" ht="13.9" customHeight="1"/>
    <row r="7448" ht="13.9" customHeight="1"/>
    <row r="7449" ht="13.9" customHeight="1"/>
    <row r="7450" ht="13.9" customHeight="1"/>
    <row r="7451" ht="13.9" customHeight="1"/>
    <row r="7452" ht="13.9" customHeight="1"/>
    <row r="7453" ht="13.9" customHeight="1"/>
    <row r="7454" ht="13.9" customHeight="1"/>
    <row r="7455" ht="13.9" customHeight="1"/>
    <row r="7456" ht="13.9" customHeight="1"/>
    <row r="7457" ht="13.9" customHeight="1"/>
    <row r="7458" ht="13.9" customHeight="1"/>
    <row r="7459" ht="13.9" customHeight="1"/>
    <row r="7460" ht="13.9" customHeight="1"/>
    <row r="7461" ht="13.9" customHeight="1"/>
    <row r="7462" ht="13.9" customHeight="1"/>
    <row r="7463" ht="13.9" customHeight="1"/>
    <row r="7464" ht="13.9" customHeight="1"/>
    <row r="7465" ht="13.9" customHeight="1"/>
    <row r="7466" ht="13.9" customHeight="1"/>
    <row r="7467" ht="13.9" customHeight="1"/>
    <row r="7468" ht="13.9" customHeight="1"/>
    <row r="7469" ht="13.9" customHeight="1"/>
    <row r="7470" ht="13.9" customHeight="1"/>
    <row r="7471" ht="13.9" customHeight="1"/>
    <row r="7472" ht="13.9" customHeight="1"/>
    <row r="7473" ht="13.9" customHeight="1"/>
    <row r="7474" ht="13.9" customHeight="1"/>
    <row r="7475" ht="13.9" customHeight="1"/>
    <row r="7476" ht="13.9" customHeight="1"/>
    <row r="7477" ht="13.9" customHeight="1"/>
    <row r="7478" ht="13.9" customHeight="1"/>
    <row r="7479" ht="13.9" customHeight="1"/>
    <row r="7480" ht="13.9" customHeight="1"/>
    <row r="7481" ht="13.9" customHeight="1"/>
    <row r="7482" ht="13.9" customHeight="1"/>
    <row r="7483" ht="13.9" customHeight="1"/>
    <row r="7484" ht="13.9" customHeight="1"/>
    <row r="7485" ht="13.9" customHeight="1"/>
    <row r="7486" ht="13.9" customHeight="1"/>
    <row r="7487" ht="13.9" customHeight="1"/>
    <row r="7488" ht="13.9" customHeight="1"/>
    <row r="7489" ht="13.9" customHeight="1"/>
    <row r="7490" ht="13.9" customHeight="1"/>
    <row r="7491" ht="13.9" customHeight="1"/>
    <row r="7492" ht="13.9" customHeight="1"/>
    <row r="7493" ht="13.9" customHeight="1"/>
    <row r="7494" ht="13.9" customHeight="1"/>
    <row r="7495" ht="13.9" customHeight="1"/>
    <row r="7496" ht="13.9" customHeight="1"/>
    <row r="7497" ht="13.9" customHeight="1"/>
    <row r="7498" ht="13.9" customHeight="1"/>
    <row r="7499" ht="13.9" customHeight="1"/>
    <row r="7500" ht="13.9" customHeight="1"/>
    <row r="7501" ht="13.9" customHeight="1"/>
    <row r="7502" ht="13.9" customHeight="1"/>
    <row r="7503" ht="13.9" customHeight="1"/>
    <row r="7504" ht="13.9" customHeight="1"/>
    <row r="7505" ht="13.9" customHeight="1"/>
    <row r="7506" ht="13.9" customHeight="1"/>
    <row r="7507" ht="13.9" customHeight="1"/>
    <row r="7508" ht="13.9" customHeight="1"/>
    <row r="7509" ht="13.9" customHeight="1"/>
    <row r="7510" ht="13.9" customHeight="1"/>
    <row r="7511" ht="13.9" customHeight="1"/>
    <row r="7512" ht="13.9" customHeight="1"/>
    <row r="7513" ht="13.9" customHeight="1"/>
    <row r="7514" ht="13.9" customHeight="1"/>
    <row r="7515" ht="13.9" customHeight="1"/>
    <row r="7516" ht="13.9" customHeight="1"/>
    <row r="7517" ht="13.9" customHeight="1"/>
    <row r="7518" ht="13.9" customHeight="1"/>
    <row r="7519" ht="13.9" customHeight="1"/>
    <row r="7520" ht="13.9" customHeight="1"/>
    <row r="7521" ht="13.9" customHeight="1"/>
    <row r="7522" ht="13.9" customHeight="1"/>
    <row r="7523" ht="13.9" customHeight="1"/>
    <row r="7524" ht="13.9" customHeight="1"/>
    <row r="7525" ht="13.9" customHeight="1"/>
    <row r="7526" ht="13.9" customHeight="1"/>
    <row r="7527" ht="13.9" customHeight="1"/>
    <row r="7528" ht="13.9" customHeight="1"/>
    <row r="7529" ht="13.9" customHeight="1"/>
    <row r="7530" ht="13.9" customHeight="1"/>
    <row r="7531" ht="13.9" customHeight="1"/>
    <row r="7532" ht="13.9" customHeight="1"/>
    <row r="7533" ht="13.9" customHeight="1"/>
    <row r="7534" ht="13.9" customHeight="1"/>
    <row r="7535" ht="13.9" customHeight="1"/>
    <row r="7536" ht="13.9" customHeight="1"/>
    <row r="7537" ht="13.9" customHeight="1"/>
    <row r="7538" ht="13.9" customHeight="1"/>
    <row r="7539" ht="13.9" customHeight="1"/>
    <row r="7540" ht="13.9" customHeight="1"/>
    <row r="7541" ht="13.9" customHeight="1"/>
    <row r="7542" ht="13.9" customHeight="1"/>
    <row r="7543" ht="13.9" customHeight="1"/>
    <row r="7544" ht="13.9" customHeight="1"/>
    <row r="7545" ht="13.9" customHeight="1"/>
    <row r="7546" ht="13.9" customHeight="1"/>
    <row r="7547" ht="13.9" customHeight="1"/>
    <row r="7548" ht="13.9" customHeight="1"/>
    <row r="7549" ht="13.9" customHeight="1"/>
    <row r="7550" ht="13.9" customHeight="1"/>
    <row r="7551" ht="13.9" customHeight="1"/>
    <row r="7552" ht="13.9" customHeight="1"/>
    <row r="7553" ht="13.9" customHeight="1"/>
    <row r="7554" ht="13.9" customHeight="1"/>
    <row r="7555" ht="13.9" customHeight="1"/>
    <row r="7556" ht="13.9" customHeight="1"/>
    <row r="7557" ht="13.9" customHeight="1"/>
    <row r="7558" ht="13.9" customHeight="1"/>
    <row r="7559" ht="13.9" customHeight="1"/>
    <row r="7560" ht="13.9" customHeight="1"/>
    <row r="7561" ht="13.9" customHeight="1"/>
    <row r="7562" ht="13.9" customHeight="1"/>
    <row r="7563" ht="13.9" customHeight="1"/>
    <row r="7564" ht="13.9" customHeight="1"/>
    <row r="7565" ht="13.9" customHeight="1"/>
    <row r="7566" ht="13.9" customHeight="1"/>
    <row r="7567" ht="13.9" customHeight="1"/>
    <row r="7568" ht="13.9" customHeight="1"/>
    <row r="7569" ht="13.9" customHeight="1"/>
    <row r="7570" ht="13.9" customHeight="1"/>
    <row r="7571" ht="13.9" customHeight="1"/>
    <row r="7572" ht="13.9" customHeight="1"/>
    <row r="7573" ht="13.9" customHeight="1"/>
    <row r="7574" ht="13.9" customHeight="1"/>
    <row r="7575" ht="13.9" customHeight="1"/>
    <row r="7576" ht="13.9" customHeight="1"/>
    <row r="7577" ht="13.9" customHeight="1"/>
    <row r="7578" ht="13.9" customHeight="1"/>
    <row r="7579" ht="13.9" customHeight="1"/>
    <row r="7580" ht="13.9" customHeight="1"/>
    <row r="7581" ht="13.9" customHeight="1"/>
    <row r="7582" ht="13.9" customHeight="1"/>
    <row r="7583" ht="13.9" customHeight="1"/>
    <row r="7584" ht="13.9" customHeight="1"/>
    <row r="7585" ht="13.9" customHeight="1"/>
    <row r="7586" ht="13.9" customHeight="1"/>
    <row r="7587" ht="13.9" customHeight="1"/>
    <row r="7588" ht="13.9" customHeight="1"/>
    <row r="7589" ht="13.9" customHeight="1"/>
    <row r="7590" ht="13.9" customHeight="1"/>
    <row r="7591" ht="13.9" customHeight="1"/>
    <row r="7592" ht="13.9" customHeight="1"/>
    <row r="7593" ht="13.9" customHeight="1"/>
    <row r="7594" ht="13.9" customHeight="1"/>
    <row r="7595" ht="13.9" customHeight="1"/>
    <row r="7596" ht="13.9" customHeight="1"/>
    <row r="7597" ht="13.9" customHeight="1"/>
    <row r="7598" ht="13.9" customHeight="1"/>
    <row r="7599" ht="13.9" customHeight="1"/>
    <row r="7600" ht="13.9" customHeight="1"/>
    <row r="7601" ht="13.9" customHeight="1"/>
    <row r="7602" ht="13.9" customHeight="1"/>
    <row r="7603" ht="13.9" customHeight="1"/>
    <row r="7604" ht="13.9" customHeight="1"/>
    <row r="7605" ht="13.9" customHeight="1"/>
    <row r="7606" ht="13.9" customHeight="1"/>
    <row r="7607" ht="13.9" customHeight="1"/>
    <row r="7608" ht="13.9" customHeight="1"/>
    <row r="7609" ht="13.9" customHeight="1"/>
    <row r="7610" ht="13.9" customHeight="1"/>
    <row r="7611" ht="13.9" customHeight="1"/>
    <row r="7612" ht="13.9" customHeight="1"/>
    <row r="7613" ht="13.9" customHeight="1"/>
    <row r="7614" ht="13.9" customHeight="1"/>
    <row r="7615" ht="13.9" customHeight="1"/>
    <row r="7616" ht="13.9" customHeight="1"/>
    <row r="7617" ht="13.9" customHeight="1"/>
    <row r="7618" ht="13.9" customHeight="1"/>
    <row r="7619" ht="13.9" customHeight="1"/>
    <row r="7620" ht="13.9" customHeight="1"/>
    <row r="7621" ht="13.9" customHeight="1"/>
    <row r="7622" ht="13.9" customHeight="1"/>
    <row r="7623" ht="13.9" customHeight="1"/>
    <row r="7624" ht="13.9" customHeight="1"/>
    <row r="7625" ht="13.9" customHeight="1"/>
    <row r="7626" ht="13.9" customHeight="1"/>
    <row r="7627" ht="13.9" customHeight="1"/>
    <row r="7628" ht="13.9" customHeight="1"/>
    <row r="7629" ht="13.9" customHeight="1"/>
    <row r="7630" ht="13.9" customHeight="1"/>
    <row r="7631" ht="13.9" customHeight="1"/>
    <row r="7632" ht="13.9" customHeight="1"/>
    <row r="7633" ht="13.9" customHeight="1"/>
    <row r="7634" ht="13.9" customHeight="1"/>
    <row r="7635" ht="13.9" customHeight="1"/>
    <row r="7636" ht="13.9" customHeight="1"/>
    <row r="7637" ht="13.9" customHeight="1"/>
    <row r="7638" ht="13.9" customHeight="1"/>
    <row r="7639" ht="13.9" customHeight="1"/>
    <row r="7640" ht="13.9" customHeight="1"/>
    <row r="7641" ht="13.9" customHeight="1"/>
    <row r="7642" ht="13.9" customHeight="1"/>
    <row r="7643" ht="13.9" customHeight="1"/>
    <row r="7644" ht="13.9" customHeight="1"/>
    <row r="7645" ht="13.9" customHeight="1"/>
    <row r="7646" ht="13.9" customHeight="1"/>
    <row r="7647" ht="13.9" customHeight="1"/>
    <row r="7648" ht="13.9" customHeight="1"/>
    <row r="7649" ht="13.9" customHeight="1"/>
    <row r="7650" ht="13.9" customHeight="1"/>
    <row r="7651" ht="13.9" customHeight="1"/>
    <row r="7652" ht="13.9" customHeight="1"/>
    <row r="7653" ht="13.9" customHeight="1"/>
    <row r="7654" ht="13.9" customHeight="1"/>
    <row r="7655" ht="13.9" customHeight="1"/>
    <row r="7656" ht="13.9" customHeight="1"/>
    <row r="7657" ht="13.9" customHeight="1"/>
    <row r="7658" ht="13.9" customHeight="1"/>
    <row r="7659" ht="13.9" customHeight="1"/>
    <row r="7660" ht="13.9" customHeight="1"/>
    <row r="7661" ht="13.9" customHeight="1"/>
    <row r="7662" ht="13.9" customHeight="1"/>
    <row r="7663" ht="13.9" customHeight="1"/>
    <row r="7664" ht="13.9" customHeight="1"/>
    <row r="7665" ht="13.9" customHeight="1"/>
    <row r="7666" ht="13.9" customHeight="1"/>
    <row r="7667" ht="13.9" customHeight="1"/>
    <row r="7668" ht="13.9" customHeight="1"/>
    <row r="7669" ht="13.9" customHeight="1"/>
    <row r="7670" ht="13.9" customHeight="1"/>
    <row r="7671" ht="13.9" customHeight="1"/>
    <row r="7672" ht="13.9" customHeight="1"/>
    <row r="7673" ht="13.9" customHeight="1"/>
    <row r="7674" ht="13.9" customHeight="1"/>
    <row r="7675" ht="13.9" customHeight="1"/>
    <row r="7676" ht="13.9" customHeight="1"/>
    <row r="7677" ht="13.9" customHeight="1"/>
    <row r="7678" ht="13.9" customHeight="1"/>
    <row r="7679" ht="13.9" customHeight="1"/>
    <row r="7680" ht="13.9" customHeight="1"/>
    <row r="7681" ht="13.9" customHeight="1"/>
    <row r="7682" ht="13.9" customHeight="1"/>
    <row r="7683" ht="13.9" customHeight="1"/>
    <row r="7684" ht="13.9" customHeight="1"/>
    <row r="7685" ht="13.9" customHeight="1"/>
    <row r="7686" ht="13.9" customHeight="1"/>
    <row r="7687" ht="13.9" customHeight="1"/>
    <row r="7688" ht="13.9" customHeight="1"/>
    <row r="7689" ht="13.9" customHeight="1"/>
    <row r="7690" ht="13.9" customHeight="1"/>
    <row r="7691" ht="13.9" customHeight="1"/>
    <row r="7692" ht="13.9" customHeight="1"/>
    <row r="7693" ht="13.9" customHeight="1"/>
    <row r="7694" ht="13.9" customHeight="1"/>
    <row r="7695" ht="13.9" customHeight="1"/>
    <row r="7696" ht="13.9" customHeight="1"/>
    <row r="7697" ht="13.9" customHeight="1"/>
    <row r="7698" ht="13.9" customHeight="1"/>
    <row r="7699" ht="13.9" customHeight="1"/>
    <row r="7700" ht="13.9" customHeight="1"/>
    <row r="7701" ht="13.9" customHeight="1"/>
    <row r="7702" ht="13.9" customHeight="1"/>
    <row r="7703" ht="13.9" customHeight="1"/>
    <row r="7704" ht="13.9" customHeight="1"/>
    <row r="7705" ht="13.9" customHeight="1"/>
    <row r="7706" ht="13.9" customHeight="1"/>
    <row r="7707" ht="13.9" customHeight="1"/>
    <row r="7708" ht="13.9" customHeight="1"/>
    <row r="7709" ht="13.9" customHeight="1"/>
    <row r="7710" ht="13.9" customHeight="1"/>
    <row r="7711" ht="13.9" customHeight="1"/>
    <row r="7712" ht="13.9" customHeight="1"/>
    <row r="7713" ht="13.9" customHeight="1"/>
    <row r="7714" ht="13.9" customHeight="1"/>
    <row r="7715" ht="13.9" customHeight="1"/>
    <row r="7716" ht="13.9" customHeight="1"/>
    <row r="7717" ht="13.9" customHeight="1"/>
    <row r="7718" ht="13.9" customHeight="1"/>
    <row r="7719" ht="13.9" customHeight="1"/>
    <row r="7720" ht="13.9" customHeight="1"/>
    <row r="7721" ht="13.9" customHeight="1"/>
    <row r="7722" ht="13.9" customHeight="1"/>
    <row r="7723" ht="13.9" customHeight="1"/>
    <row r="7724" ht="13.9" customHeight="1"/>
    <row r="7725" ht="13.9" customHeight="1"/>
    <row r="7726" ht="13.9" customHeight="1"/>
    <row r="7727" ht="13.9" customHeight="1"/>
    <row r="7728" ht="13.9" customHeight="1"/>
    <row r="7729" ht="13.9" customHeight="1"/>
    <row r="7730" ht="13.9" customHeight="1"/>
    <row r="7731" ht="13.9" customHeight="1"/>
    <row r="7732" ht="13.9" customHeight="1"/>
    <row r="7733" ht="13.9" customHeight="1"/>
    <row r="7734" ht="13.9" customHeight="1"/>
    <row r="7735" ht="13.9" customHeight="1"/>
    <row r="7736" ht="13.9" customHeight="1"/>
    <row r="7737" ht="13.9" customHeight="1"/>
    <row r="7738" ht="13.9" customHeight="1"/>
    <row r="7739" ht="13.9" customHeight="1"/>
    <row r="7740" ht="13.9" customHeight="1"/>
    <row r="7741" ht="13.9" customHeight="1"/>
    <row r="7742" ht="13.9" customHeight="1"/>
    <row r="7743" ht="13.9" customHeight="1"/>
    <row r="7744" ht="13.9" customHeight="1"/>
    <row r="7745" ht="13.9" customHeight="1"/>
    <row r="7746" ht="13.9" customHeight="1"/>
    <row r="7747" ht="13.9" customHeight="1"/>
    <row r="7748" ht="13.9" customHeight="1"/>
    <row r="7749" ht="13.9" customHeight="1"/>
    <row r="7750" ht="13.9" customHeight="1"/>
    <row r="7751" ht="13.9" customHeight="1"/>
    <row r="7752" ht="13.9" customHeight="1"/>
    <row r="7753" ht="13.9" customHeight="1"/>
    <row r="7754" ht="13.9" customHeight="1"/>
    <row r="7755" ht="13.9" customHeight="1"/>
    <row r="7756" ht="13.9" customHeight="1"/>
    <row r="7757" ht="13.9" customHeight="1"/>
    <row r="7758" ht="13.9" customHeight="1"/>
    <row r="7759" ht="13.9" customHeight="1"/>
    <row r="7760" ht="13.9" customHeight="1"/>
    <row r="7761" ht="13.9" customHeight="1"/>
    <row r="7762" ht="13.9" customHeight="1"/>
    <row r="7763" ht="13.9" customHeight="1"/>
    <row r="7764" ht="13.9" customHeight="1"/>
    <row r="7765" ht="13.9" customHeight="1"/>
    <row r="7766" ht="13.9" customHeight="1"/>
    <row r="7767" ht="13.9" customHeight="1"/>
    <row r="7768" ht="13.9" customHeight="1"/>
    <row r="7769" ht="13.9" customHeight="1"/>
    <row r="7770" ht="13.9" customHeight="1"/>
    <row r="7771" ht="13.9" customHeight="1"/>
    <row r="7772" ht="13.9" customHeight="1"/>
    <row r="7773" ht="13.9" customHeight="1"/>
    <row r="7774" ht="13.9" customHeight="1"/>
    <row r="7775" ht="13.9" customHeight="1"/>
    <row r="7776" ht="13.9" customHeight="1"/>
    <row r="7777" ht="13.9" customHeight="1"/>
    <row r="7778" ht="13.9" customHeight="1"/>
    <row r="7779" ht="13.9" customHeight="1"/>
    <row r="7780" ht="13.9" customHeight="1"/>
    <row r="7781" ht="13.9" customHeight="1"/>
    <row r="7782" ht="13.9" customHeight="1"/>
    <row r="7783" ht="13.9" customHeight="1"/>
    <row r="7784" ht="13.9" customHeight="1"/>
    <row r="7785" ht="13.9" customHeight="1"/>
    <row r="7786" ht="13.9" customHeight="1"/>
    <row r="7787" ht="13.9" customHeight="1"/>
    <row r="7788" ht="13.9" customHeight="1"/>
    <row r="7789" ht="13.9" customHeight="1"/>
    <row r="7790" ht="13.9" customHeight="1"/>
    <row r="7791" ht="13.9" customHeight="1"/>
    <row r="7792" ht="13.9" customHeight="1"/>
    <row r="7793" ht="13.9" customHeight="1"/>
    <row r="7794" ht="13.9" customHeight="1"/>
    <row r="7795" ht="13.9" customHeight="1"/>
    <row r="7796" ht="13.9" customHeight="1"/>
    <row r="7797" ht="13.9" customHeight="1"/>
    <row r="7798" ht="13.9" customHeight="1"/>
    <row r="7799" ht="13.9" customHeight="1"/>
    <row r="7800" ht="13.9" customHeight="1"/>
    <row r="7801" ht="13.9" customHeight="1"/>
    <row r="7802" ht="13.9" customHeight="1"/>
    <row r="7803" ht="13.9" customHeight="1"/>
    <row r="7804" ht="13.9" customHeight="1"/>
    <row r="7805" ht="13.9" customHeight="1"/>
    <row r="7806" ht="13.9" customHeight="1"/>
    <row r="7807" ht="13.9" customHeight="1"/>
    <row r="7808" ht="13.9" customHeight="1"/>
    <row r="7809" ht="13.9" customHeight="1"/>
    <row r="7810" ht="13.9" customHeight="1"/>
    <row r="7811" ht="13.9" customHeight="1"/>
    <row r="7812" ht="13.9" customHeight="1"/>
    <row r="7813" ht="13.9" customHeight="1"/>
    <row r="7814" ht="13.9" customHeight="1"/>
    <row r="7815" ht="13.9" customHeight="1"/>
    <row r="7816" ht="13.9" customHeight="1"/>
    <row r="7817" ht="13.9" customHeight="1"/>
    <row r="7818" ht="13.9" customHeight="1"/>
    <row r="7819" ht="13.9" customHeight="1"/>
    <row r="7820" ht="13.9" customHeight="1"/>
    <row r="7821" ht="13.9" customHeight="1"/>
    <row r="7822" ht="13.9" customHeight="1"/>
    <row r="7823" ht="13.9" customHeight="1"/>
    <row r="7824" ht="13.9" customHeight="1"/>
    <row r="7825" ht="13.9" customHeight="1"/>
    <row r="7826" ht="13.9" customHeight="1"/>
    <row r="7827" ht="13.9" customHeight="1"/>
    <row r="7828" ht="13.9" customHeight="1"/>
    <row r="7829" ht="13.9" customHeight="1"/>
    <row r="7830" ht="13.9" customHeight="1"/>
    <row r="7831" ht="13.9" customHeight="1"/>
    <row r="7832" ht="13.9" customHeight="1"/>
    <row r="7833" ht="13.9" customHeight="1"/>
    <row r="7834" ht="13.9" customHeight="1"/>
    <row r="7835" ht="13.9" customHeight="1"/>
    <row r="7836" ht="13.9" customHeight="1"/>
    <row r="7837" ht="13.9" customHeight="1"/>
    <row r="7838" ht="13.9" customHeight="1"/>
    <row r="7839" ht="13.9" customHeight="1"/>
    <row r="7840" ht="13.9" customHeight="1"/>
    <row r="7841" ht="13.9" customHeight="1"/>
    <row r="7842" ht="13.9" customHeight="1"/>
    <row r="7843" ht="13.9" customHeight="1"/>
    <row r="7844" ht="13.9" customHeight="1"/>
    <row r="7845" ht="13.9" customHeight="1"/>
    <row r="7846" ht="13.9" customHeight="1"/>
    <row r="7847" ht="13.9" customHeight="1"/>
    <row r="7848" ht="13.9" customHeight="1"/>
    <row r="7849" ht="13.9" customHeight="1"/>
    <row r="7850" ht="13.9" customHeight="1"/>
    <row r="7851" ht="13.9" customHeight="1"/>
    <row r="7852" ht="13.9" customHeight="1"/>
    <row r="7853" ht="13.9" customHeight="1"/>
    <row r="7854" ht="13.9" customHeight="1"/>
    <row r="7855" ht="13.9" customHeight="1"/>
    <row r="7856" ht="13.9" customHeight="1"/>
    <row r="7857" ht="13.9" customHeight="1"/>
    <row r="7858" ht="13.9" customHeight="1"/>
    <row r="7859" ht="13.9" customHeight="1"/>
    <row r="7860" ht="13.9" customHeight="1"/>
    <row r="7861" ht="13.9" customHeight="1"/>
    <row r="7862" ht="13.9" customHeight="1"/>
    <row r="7863" ht="13.9" customHeight="1"/>
    <row r="7864" ht="13.9" customHeight="1"/>
    <row r="7865" ht="13.9" customHeight="1"/>
    <row r="7866" ht="13.9" customHeight="1"/>
    <row r="7867" ht="13.9" customHeight="1"/>
    <row r="7868" ht="13.9" customHeight="1"/>
    <row r="7869" ht="13.9" customHeight="1"/>
    <row r="7870" ht="13.9" customHeight="1"/>
    <row r="7871" ht="13.9" customHeight="1"/>
    <row r="7872" ht="13.9" customHeight="1"/>
    <row r="7873" ht="13.9" customHeight="1"/>
    <row r="7874" ht="13.9" customHeight="1"/>
    <row r="7875" ht="13.9" customHeight="1"/>
    <row r="7876" ht="13.9" customHeight="1"/>
    <row r="7877" ht="13.9" customHeight="1"/>
    <row r="7878" ht="13.9" customHeight="1"/>
    <row r="7879" ht="13.9" customHeight="1"/>
    <row r="7880" ht="13.9" customHeight="1"/>
    <row r="7881" ht="13.9" customHeight="1"/>
    <row r="7882" ht="13.9" customHeight="1"/>
    <row r="7883" ht="13.9" customHeight="1"/>
    <row r="7884" ht="13.9" customHeight="1"/>
    <row r="7885" ht="13.9" customHeight="1"/>
    <row r="7886" ht="13.9" customHeight="1"/>
    <row r="7887" ht="13.9" customHeight="1"/>
    <row r="7888" ht="13.9" customHeight="1"/>
    <row r="7889" ht="13.9" customHeight="1"/>
    <row r="7890" ht="13.9" customHeight="1"/>
    <row r="7891" ht="13.9" customHeight="1"/>
    <row r="7892" ht="13.9" customHeight="1"/>
    <row r="7893" ht="13.9" customHeight="1"/>
    <row r="7894" ht="13.9" customHeight="1"/>
    <row r="7895" ht="13.9" customHeight="1"/>
    <row r="7896" ht="13.9" customHeight="1"/>
    <row r="7897" ht="13.9" customHeight="1"/>
    <row r="7898" ht="13.9" customHeight="1"/>
    <row r="7899" ht="13.9" customHeight="1"/>
    <row r="7900" ht="13.9" customHeight="1"/>
    <row r="7901" ht="13.9" customHeight="1"/>
    <row r="7902" ht="13.9" customHeight="1"/>
    <row r="7903" ht="13.9" customHeight="1"/>
    <row r="7904" ht="13.9" customHeight="1"/>
    <row r="7905" ht="13.9" customHeight="1"/>
    <row r="7906" ht="13.9" customHeight="1"/>
    <row r="7907" ht="13.9" customHeight="1"/>
    <row r="7908" ht="13.9" customHeight="1"/>
    <row r="7909" ht="13.9" customHeight="1"/>
    <row r="7910" ht="13.9" customHeight="1"/>
    <row r="7911" ht="13.9" customHeight="1"/>
    <row r="7912" ht="13.9" customHeight="1"/>
    <row r="7913" ht="13.9" customHeight="1"/>
    <row r="7914" ht="13.9" customHeight="1"/>
    <row r="7915" ht="13.9" customHeight="1"/>
    <row r="7916" ht="13.9" customHeight="1"/>
    <row r="7917" ht="13.9" customHeight="1"/>
    <row r="7918" ht="13.9" customHeight="1"/>
    <row r="7919" ht="13.9" customHeight="1"/>
    <row r="7920" ht="13.9" customHeight="1"/>
    <row r="7921" ht="13.9" customHeight="1"/>
    <row r="7922" ht="13.9" customHeight="1"/>
    <row r="7923" ht="13.9" customHeight="1"/>
    <row r="7924" ht="13.9" customHeight="1"/>
    <row r="7925" ht="13.9" customHeight="1"/>
    <row r="7926" ht="13.9" customHeight="1"/>
    <row r="7927" ht="13.9" customHeight="1"/>
    <row r="7928" ht="13.9" customHeight="1"/>
    <row r="7929" ht="13.9" customHeight="1"/>
    <row r="7930" ht="13.9" customHeight="1"/>
    <row r="7931" ht="13.9" customHeight="1"/>
    <row r="7932" ht="13.9" customHeight="1"/>
    <row r="7933" ht="13.9" customHeight="1"/>
    <row r="7934" ht="13.9" customHeight="1"/>
    <row r="7935" ht="13.9" customHeight="1"/>
    <row r="7936" ht="13.9" customHeight="1"/>
    <row r="7937" ht="13.9" customHeight="1"/>
    <row r="7938" ht="13.9" customHeight="1"/>
    <row r="7939" ht="13.9" customHeight="1"/>
    <row r="7940" ht="13.9" customHeight="1"/>
    <row r="7941" ht="13.9" customHeight="1"/>
    <row r="7942" ht="13.9" customHeight="1"/>
    <row r="7943" ht="13.9" customHeight="1"/>
    <row r="7944" ht="13.9" customHeight="1"/>
    <row r="7945" ht="13.9" customHeight="1"/>
    <row r="7946" ht="13.9" customHeight="1"/>
    <row r="7947" ht="13.9" customHeight="1"/>
    <row r="7948" ht="13.9" customHeight="1"/>
    <row r="7949" ht="13.9" customHeight="1"/>
    <row r="7950" ht="13.9" customHeight="1"/>
    <row r="7951" ht="13.9" customHeight="1"/>
    <row r="7952" ht="13.9" customHeight="1"/>
    <row r="7953" ht="13.9" customHeight="1"/>
    <row r="7954" ht="13.9" customHeight="1"/>
    <row r="7955" ht="13.9" customHeight="1"/>
    <row r="7956" ht="13.9" customHeight="1"/>
    <row r="7957" ht="13.9" customHeight="1"/>
    <row r="7958" ht="13.9" customHeight="1"/>
    <row r="7959" ht="13.9" customHeight="1"/>
    <row r="7960" ht="13.9" customHeight="1"/>
    <row r="7961" ht="13.9" customHeight="1"/>
    <row r="7962" ht="13.9" customHeight="1"/>
    <row r="7963" ht="13.9" customHeight="1"/>
    <row r="7964" ht="13.9" customHeight="1"/>
    <row r="7965" ht="13.9" customHeight="1"/>
    <row r="7966" ht="13.9" customHeight="1"/>
    <row r="7967" ht="13.9" customHeight="1"/>
    <row r="7968" ht="13.9" customHeight="1"/>
    <row r="7969" ht="13.9" customHeight="1"/>
    <row r="7970" ht="13.9" customHeight="1"/>
    <row r="7971" ht="13.9" customHeight="1"/>
    <row r="7972" ht="13.9" customHeight="1"/>
    <row r="7973" ht="13.9" customHeight="1"/>
    <row r="7974" ht="13.9" customHeight="1"/>
    <row r="7975" ht="13.9" customHeight="1"/>
    <row r="7976" ht="13.9" customHeight="1"/>
    <row r="7977" ht="13.9" customHeight="1"/>
    <row r="7978" ht="13.9" customHeight="1"/>
    <row r="7979" ht="13.9" customHeight="1"/>
    <row r="7980" ht="13.9" customHeight="1"/>
    <row r="7981" ht="13.9" customHeight="1"/>
    <row r="7982" ht="13.9" customHeight="1"/>
    <row r="7983" ht="13.9" customHeight="1"/>
    <row r="7984" ht="13.9" customHeight="1"/>
    <row r="7985" ht="13.9" customHeight="1"/>
    <row r="7986" ht="13.9" customHeight="1"/>
    <row r="7987" ht="13.9" customHeight="1"/>
    <row r="7988" ht="13.9" customHeight="1"/>
    <row r="7989" ht="13.9" customHeight="1"/>
    <row r="7990" ht="13.9" customHeight="1"/>
    <row r="7991" ht="13.9" customHeight="1"/>
    <row r="7992" ht="13.9" customHeight="1"/>
    <row r="7993" ht="13.9" customHeight="1"/>
    <row r="7994" ht="13.9" customHeight="1"/>
    <row r="7995" ht="13.9" customHeight="1"/>
    <row r="7996" ht="13.9" customHeight="1"/>
    <row r="7997" ht="13.9" customHeight="1"/>
    <row r="7998" ht="13.9" customHeight="1"/>
    <row r="7999" ht="13.9" customHeight="1"/>
    <row r="8000" ht="13.9" customHeight="1"/>
    <row r="8001" ht="13.9" customHeight="1"/>
    <row r="8002" ht="13.9" customHeight="1"/>
    <row r="8003" ht="13.9" customHeight="1"/>
    <row r="8004" ht="13.9" customHeight="1"/>
    <row r="8005" ht="13.9" customHeight="1"/>
    <row r="8006" ht="13.9" customHeight="1"/>
    <row r="8007" ht="13.9" customHeight="1"/>
    <row r="8008" ht="13.9" customHeight="1"/>
    <row r="8009" ht="13.9" customHeight="1"/>
    <row r="8010" ht="13.9" customHeight="1"/>
    <row r="8011" ht="13.9" customHeight="1"/>
    <row r="8012" ht="13.9" customHeight="1"/>
    <row r="8013" ht="13.9" customHeight="1"/>
    <row r="8014" ht="13.9" customHeight="1"/>
    <row r="8015" ht="13.9" customHeight="1"/>
    <row r="8016" ht="13.9" customHeight="1"/>
    <row r="8017" ht="13.9" customHeight="1"/>
    <row r="8018" ht="13.9" customHeight="1"/>
    <row r="8019" ht="13.9" customHeight="1"/>
    <row r="8020" ht="13.9" customHeight="1"/>
    <row r="8021" ht="13.9" customHeight="1"/>
    <row r="8022" ht="13.9" customHeight="1"/>
    <row r="8023" ht="13.9" customHeight="1"/>
    <row r="8024" ht="13.9" customHeight="1"/>
    <row r="8025" ht="13.9" customHeight="1"/>
    <row r="8026" ht="13.9" customHeight="1"/>
    <row r="8027" ht="13.9" customHeight="1"/>
    <row r="8028" ht="13.9" customHeight="1"/>
    <row r="8029" ht="13.9" customHeight="1"/>
    <row r="8030" ht="13.9" customHeight="1"/>
    <row r="8031" ht="13.9" customHeight="1"/>
    <row r="8032" ht="13.9" customHeight="1"/>
    <row r="8033" ht="13.9" customHeight="1"/>
    <row r="8034" ht="13.9" customHeight="1"/>
    <row r="8035" ht="13.9" customHeight="1"/>
    <row r="8036" ht="13.9" customHeight="1"/>
    <row r="8037" ht="13.9" customHeight="1"/>
    <row r="8038" ht="13.9" customHeight="1"/>
    <row r="8039" ht="13.9" customHeight="1"/>
    <row r="8040" ht="13.9" customHeight="1"/>
    <row r="8041" ht="13.9" customHeight="1"/>
    <row r="8042" ht="13.9" customHeight="1"/>
    <row r="8043" ht="13.9" customHeight="1"/>
    <row r="8044" ht="13.9" customHeight="1"/>
    <row r="8045" ht="13.9" customHeight="1"/>
    <row r="8046" ht="13.9" customHeight="1"/>
    <row r="8047" ht="13.9" customHeight="1"/>
    <row r="8048" ht="13.9" customHeight="1"/>
    <row r="8049" ht="13.9" customHeight="1"/>
    <row r="8050" ht="13.9" customHeight="1"/>
    <row r="8051" ht="13.9" customHeight="1"/>
    <row r="8052" ht="13.9" customHeight="1"/>
    <row r="8053" ht="13.9" customHeight="1"/>
    <row r="8054" ht="13.9" customHeight="1"/>
    <row r="8055" ht="13.9" customHeight="1"/>
    <row r="8056" ht="13.9" customHeight="1"/>
    <row r="8057" ht="13.9" customHeight="1"/>
    <row r="8058" ht="13.9" customHeight="1"/>
    <row r="8059" ht="13.9" customHeight="1"/>
    <row r="8060" ht="13.9" customHeight="1"/>
    <row r="8061" ht="13.9" customHeight="1"/>
    <row r="8062" ht="13.9" customHeight="1"/>
    <row r="8063" ht="13.9" customHeight="1"/>
    <row r="8064" ht="13.9" customHeight="1"/>
    <row r="8065" ht="13.9" customHeight="1"/>
    <row r="8066" ht="13.9" customHeight="1"/>
    <row r="8067" ht="13.9" customHeight="1"/>
    <row r="8068" ht="13.9" customHeight="1"/>
    <row r="8069" ht="13.9" customHeight="1"/>
    <row r="8070" ht="13.9" customHeight="1"/>
    <row r="8071" ht="13.9" customHeight="1"/>
    <row r="8072" ht="13.9" customHeight="1"/>
    <row r="8073" ht="13.9" customHeight="1"/>
    <row r="8074" ht="13.9" customHeight="1"/>
    <row r="8075" ht="13.9" customHeight="1"/>
    <row r="8076" ht="13.9" customHeight="1"/>
    <row r="8077" ht="13.9" customHeight="1"/>
    <row r="8078" ht="13.9" customHeight="1"/>
    <row r="8079" ht="13.9" customHeight="1"/>
    <row r="8080" ht="13.9" customHeight="1"/>
    <row r="8081" ht="13.9" customHeight="1"/>
    <row r="8082" ht="13.9" customHeight="1"/>
    <row r="8083" ht="13.9" customHeight="1"/>
    <row r="8084" ht="13.9" customHeight="1"/>
    <row r="8085" ht="13.9" customHeight="1"/>
    <row r="8086" ht="13.9" customHeight="1"/>
    <row r="8087" ht="13.9" customHeight="1"/>
    <row r="8088" ht="13.9" customHeight="1"/>
    <row r="8089" ht="13.9" customHeight="1"/>
    <row r="8090" ht="13.9" customHeight="1"/>
    <row r="8091" ht="13.9" customHeight="1"/>
    <row r="8092" ht="13.9" customHeight="1"/>
    <row r="8093" ht="13.9" customHeight="1"/>
    <row r="8094" ht="13.9" customHeight="1"/>
    <row r="8095" ht="13.9" customHeight="1"/>
    <row r="8096" ht="13.9" customHeight="1"/>
    <row r="8097" ht="13.9" customHeight="1"/>
    <row r="8098" ht="13.9" customHeight="1"/>
    <row r="8099" ht="13.9" customHeight="1"/>
    <row r="8100" ht="13.9" customHeight="1"/>
    <row r="8101" ht="13.9" customHeight="1"/>
    <row r="8102" ht="13.9" customHeight="1"/>
    <row r="8103" ht="13.9" customHeight="1"/>
    <row r="8104" ht="13.9" customHeight="1"/>
    <row r="8105" ht="13.9" customHeight="1"/>
    <row r="8106" ht="13.9" customHeight="1"/>
    <row r="8107" ht="13.9" customHeight="1"/>
    <row r="8108" ht="13.9" customHeight="1"/>
    <row r="8109" ht="13.9" customHeight="1"/>
    <row r="8110" ht="13.9" customHeight="1"/>
    <row r="8111" ht="13.9" customHeight="1"/>
    <row r="8112" ht="13.9" customHeight="1"/>
    <row r="8113" ht="13.9" customHeight="1"/>
    <row r="8114" ht="13.9" customHeight="1"/>
    <row r="8115" ht="13.9" customHeight="1"/>
    <row r="8116" ht="13.9" customHeight="1"/>
    <row r="8117" ht="13.9" customHeight="1"/>
    <row r="8118" ht="13.9" customHeight="1"/>
    <row r="8119" ht="13.9" customHeight="1"/>
    <row r="8120" ht="13.9" customHeight="1"/>
    <row r="8121" ht="13.9" customHeight="1"/>
    <row r="8122" ht="13.9" customHeight="1"/>
    <row r="8123" ht="13.9" customHeight="1"/>
    <row r="8124" ht="13.9" customHeight="1"/>
    <row r="8125" ht="13.9" customHeight="1"/>
    <row r="8126" ht="13.9" customHeight="1"/>
    <row r="8127" ht="13.9" customHeight="1"/>
    <row r="8128" ht="13.9" customHeight="1"/>
    <row r="8129" ht="13.9" customHeight="1"/>
    <row r="8130" ht="13.9" customHeight="1"/>
    <row r="8131" ht="13.9" customHeight="1"/>
    <row r="8132" ht="13.9" customHeight="1"/>
    <row r="8133" ht="13.9" customHeight="1"/>
    <row r="8134" ht="13.9" customHeight="1"/>
    <row r="8135" ht="13.9" customHeight="1"/>
    <row r="8136" ht="13.9" customHeight="1"/>
    <row r="8137" ht="13.9" customHeight="1"/>
    <row r="8138" ht="13.9" customHeight="1"/>
    <row r="8139" ht="13.9" customHeight="1"/>
    <row r="8140" ht="13.9" customHeight="1"/>
    <row r="8141" ht="13.9" customHeight="1"/>
    <row r="8142" ht="13.9" customHeight="1"/>
    <row r="8143" ht="13.9" customHeight="1"/>
    <row r="8144" ht="13.9" customHeight="1"/>
    <row r="8145" ht="13.9" customHeight="1"/>
    <row r="8146" ht="13.9" customHeight="1"/>
    <row r="8147" ht="13.9" customHeight="1"/>
    <row r="8148" ht="13.9" customHeight="1"/>
    <row r="8149" ht="13.9" customHeight="1"/>
    <row r="8150" ht="13.9" customHeight="1"/>
    <row r="8151" ht="13.9" customHeight="1"/>
    <row r="8152" ht="13.9" customHeight="1"/>
    <row r="8153" ht="13.9" customHeight="1"/>
    <row r="8154" ht="13.9" customHeight="1"/>
    <row r="8155" ht="13.9" customHeight="1"/>
    <row r="8156" ht="13.9" customHeight="1"/>
    <row r="8157" ht="13.9" customHeight="1"/>
    <row r="8158" ht="13.9" customHeight="1"/>
    <row r="8159" ht="13.9" customHeight="1"/>
    <row r="8160" ht="13.9" customHeight="1"/>
    <row r="8161" ht="13.9" customHeight="1"/>
    <row r="8162" ht="13.9" customHeight="1"/>
    <row r="8163" ht="13.9" customHeight="1"/>
    <row r="8164" ht="13.9" customHeight="1"/>
    <row r="8165" ht="13.9" customHeight="1"/>
    <row r="8166" ht="13.9" customHeight="1"/>
    <row r="8167" ht="13.9" customHeight="1"/>
    <row r="8168" ht="13.9" customHeight="1"/>
    <row r="8169" ht="13.9" customHeight="1"/>
    <row r="8170" ht="13.9" customHeight="1"/>
    <row r="8171" ht="13.9" customHeight="1"/>
    <row r="8172" ht="13.9" customHeight="1"/>
    <row r="8173" ht="13.9" customHeight="1"/>
    <row r="8174" ht="13.9" customHeight="1"/>
    <row r="8175" ht="13.9" customHeight="1"/>
    <row r="8176" ht="13.9" customHeight="1"/>
    <row r="8177" ht="13.9" customHeight="1"/>
    <row r="8178" ht="13.9" customHeight="1"/>
    <row r="8179" ht="13.9" customHeight="1"/>
    <row r="8180" ht="13.9" customHeight="1"/>
    <row r="8181" ht="13.9" customHeight="1"/>
    <row r="8182" ht="13.9" customHeight="1"/>
    <row r="8183" ht="13.9" customHeight="1"/>
    <row r="8184" ht="13.9" customHeight="1"/>
    <row r="8185" ht="13.9" customHeight="1"/>
    <row r="8186" ht="13.9" customHeight="1"/>
    <row r="8187" ht="13.9" customHeight="1"/>
    <row r="8188" ht="13.9" customHeight="1"/>
    <row r="8189" ht="13.9" customHeight="1"/>
    <row r="8190" ht="13.9" customHeight="1"/>
    <row r="8191" ht="13.9" customHeight="1"/>
    <row r="8192" ht="13.9" customHeight="1"/>
    <row r="8193" ht="13.9" customHeight="1"/>
    <row r="8194" ht="13.9" customHeight="1"/>
    <row r="8195" ht="13.9" customHeight="1"/>
    <row r="8196" ht="13.9" customHeight="1"/>
    <row r="8197" ht="13.9" customHeight="1"/>
    <row r="8198" ht="13.9" customHeight="1"/>
    <row r="8199" ht="13.9" customHeight="1"/>
    <row r="8200" ht="13.9" customHeight="1"/>
    <row r="8201" ht="13.9" customHeight="1"/>
    <row r="8202" ht="13.9" customHeight="1"/>
    <row r="8203" ht="13.9" customHeight="1"/>
    <row r="8204" ht="13.9" customHeight="1"/>
    <row r="8205" ht="13.9" customHeight="1"/>
    <row r="8206" ht="13.9" customHeight="1"/>
    <row r="8207" ht="13.9" customHeight="1"/>
    <row r="8208" ht="13.9" customHeight="1"/>
    <row r="8209" ht="13.9" customHeight="1"/>
    <row r="8210" ht="13.9" customHeight="1"/>
    <row r="8211" ht="13.9" customHeight="1"/>
    <row r="8212" ht="13.9" customHeight="1"/>
    <row r="8213" ht="13.9" customHeight="1"/>
    <row r="8214" ht="13.9" customHeight="1"/>
    <row r="8215" ht="13.9" customHeight="1"/>
    <row r="8216" ht="13.9" customHeight="1"/>
    <row r="8217" ht="13.9" customHeight="1"/>
    <row r="8218" ht="13.9" customHeight="1"/>
    <row r="8219" ht="13.9" customHeight="1"/>
    <row r="8220" ht="13.9" customHeight="1"/>
    <row r="8221" ht="13.9" customHeight="1"/>
    <row r="8222" ht="13.9" customHeight="1"/>
    <row r="8223" ht="13.9" customHeight="1"/>
    <row r="8224" ht="13.9" customHeight="1"/>
    <row r="8225" ht="13.9" customHeight="1"/>
    <row r="8226" ht="13.9" customHeight="1"/>
    <row r="8227" ht="13.9" customHeight="1"/>
    <row r="8228" ht="13.9" customHeight="1"/>
    <row r="8229" ht="13.9" customHeight="1"/>
    <row r="8230" ht="13.9" customHeight="1"/>
    <row r="8231" ht="13.9" customHeight="1"/>
    <row r="8232" ht="13.9" customHeight="1"/>
    <row r="8233" ht="13.9" customHeight="1"/>
    <row r="8234" ht="13.9" customHeight="1"/>
    <row r="8235" ht="13.9" customHeight="1"/>
    <row r="8236" ht="13.9" customHeight="1"/>
    <row r="8237" ht="13.9" customHeight="1"/>
    <row r="8238" ht="13.9" customHeight="1"/>
    <row r="8239" ht="13.9" customHeight="1"/>
    <row r="8240" ht="13.9" customHeight="1"/>
    <row r="8241" ht="13.9" customHeight="1"/>
    <row r="8242" ht="13.9" customHeight="1"/>
    <row r="8243" ht="13.9" customHeight="1"/>
    <row r="8244" ht="13.9" customHeight="1"/>
    <row r="8245" ht="13.9" customHeight="1"/>
    <row r="8246" ht="13.9" customHeight="1"/>
    <row r="8247" ht="13.9" customHeight="1"/>
    <row r="8248" ht="13.9" customHeight="1"/>
    <row r="8249" ht="13.9" customHeight="1"/>
    <row r="8250" ht="13.9" customHeight="1"/>
    <row r="8251" ht="13.9" customHeight="1"/>
    <row r="8252" ht="13.9" customHeight="1"/>
    <row r="8253" ht="13.9" customHeight="1"/>
    <row r="8254" ht="13.9" customHeight="1"/>
    <row r="8255" ht="13.9" customHeight="1"/>
    <row r="8256" ht="13.9" customHeight="1"/>
    <row r="8257" ht="13.9" customHeight="1"/>
    <row r="8258" ht="13.9" customHeight="1"/>
    <row r="8259" ht="13.9" customHeight="1"/>
    <row r="8260" ht="13.9" customHeight="1"/>
    <row r="8261" ht="13.9" customHeight="1"/>
    <row r="8262" ht="13.9" customHeight="1"/>
    <row r="8263" ht="13.9" customHeight="1"/>
    <row r="8264" ht="13.9" customHeight="1"/>
    <row r="8265" ht="13.9" customHeight="1"/>
    <row r="8266" ht="13.9" customHeight="1"/>
    <row r="8267" ht="13.9" customHeight="1"/>
    <row r="8268" ht="13.9" customHeight="1"/>
    <row r="8269" ht="13.9" customHeight="1"/>
    <row r="8270" ht="13.9" customHeight="1"/>
    <row r="8271" ht="13.9" customHeight="1"/>
    <row r="8272" ht="13.9" customHeight="1"/>
    <row r="8273" ht="13.9" customHeight="1"/>
    <row r="8274" ht="13.9" customHeight="1"/>
    <row r="8275" ht="13.9" customHeight="1"/>
    <row r="8276" ht="13.9" customHeight="1"/>
    <row r="8277" ht="13.9" customHeight="1"/>
    <row r="8278" ht="13.9" customHeight="1"/>
    <row r="8279" ht="13.9" customHeight="1"/>
    <row r="8280" ht="13.9" customHeight="1"/>
    <row r="8281" ht="13.9" customHeight="1"/>
    <row r="8282" ht="13.9" customHeight="1"/>
    <row r="8283" ht="13.9" customHeight="1"/>
    <row r="8284" ht="13.9" customHeight="1"/>
    <row r="8285" ht="13.9" customHeight="1"/>
    <row r="8286" ht="13.9" customHeight="1"/>
    <row r="8287" ht="13.9" customHeight="1"/>
    <row r="8288" ht="13.9" customHeight="1"/>
    <row r="8289" ht="13.9" customHeight="1"/>
    <row r="8290" ht="13.9" customHeight="1"/>
    <row r="8291" ht="13.9" customHeight="1"/>
    <row r="8292" ht="13.9" customHeight="1"/>
    <row r="8293" ht="13.9" customHeight="1"/>
    <row r="8294" ht="13.9" customHeight="1"/>
    <row r="8295" ht="13.9" customHeight="1"/>
    <row r="8296" ht="13.9" customHeight="1"/>
    <row r="8297" ht="13.9" customHeight="1"/>
    <row r="8298" ht="13.9" customHeight="1"/>
    <row r="8299" ht="13.9" customHeight="1"/>
    <row r="8300" ht="13.9" customHeight="1"/>
    <row r="8301" ht="13.9" customHeight="1"/>
    <row r="8302" ht="13.9" customHeight="1"/>
    <row r="8303" ht="13.9" customHeight="1"/>
    <row r="8304" ht="13.9" customHeight="1"/>
    <row r="8305" ht="13.9" customHeight="1"/>
    <row r="8306" ht="13.9" customHeight="1"/>
    <row r="8307" ht="13.9" customHeight="1"/>
    <row r="8308" ht="13.9" customHeight="1"/>
    <row r="8309" ht="13.9" customHeight="1"/>
    <row r="8310" ht="13.9" customHeight="1"/>
    <row r="8311" ht="13.9" customHeight="1"/>
    <row r="8312" ht="13.9" customHeight="1"/>
    <row r="8313" ht="13.9" customHeight="1"/>
    <row r="8314" ht="13.9" customHeight="1"/>
    <row r="8315" ht="13.9" customHeight="1"/>
    <row r="8316" ht="13.9" customHeight="1"/>
    <row r="8317" ht="13.9" customHeight="1"/>
    <row r="8318" ht="13.9" customHeight="1"/>
    <row r="8319" ht="13.9" customHeight="1"/>
    <row r="8320" ht="13.9" customHeight="1"/>
    <row r="8321" ht="13.9" customHeight="1"/>
    <row r="8322" ht="13.9" customHeight="1"/>
    <row r="8323" ht="13.9" customHeight="1"/>
    <row r="8324" ht="13.9" customHeight="1"/>
    <row r="8325" ht="13.9" customHeight="1"/>
    <row r="8326" ht="13.9" customHeight="1"/>
    <row r="8327" ht="13.9" customHeight="1"/>
    <row r="8328" ht="13.9" customHeight="1"/>
    <row r="8329" ht="13.9" customHeight="1"/>
    <row r="8330" ht="13.9" customHeight="1"/>
    <row r="8331" ht="13.9" customHeight="1"/>
    <row r="8332" ht="13.9" customHeight="1"/>
    <row r="8333" ht="13.9" customHeight="1"/>
    <row r="8334" ht="13.9" customHeight="1"/>
    <row r="8335" ht="13.9" customHeight="1"/>
    <row r="8336" ht="13.9" customHeight="1"/>
    <row r="8337" ht="13.9" customHeight="1"/>
    <row r="8338" ht="13.9" customHeight="1"/>
    <row r="8339" ht="13.9" customHeight="1"/>
    <row r="8340" ht="13.9" customHeight="1"/>
    <row r="8341" ht="13.9" customHeight="1"/>
    <row r="8342" ht="13.9" customHeight="1"/>
    <row r="8343" ht="13.9" customHeight="1"/>
    <row r="8344" ht="13.9" customHeight="1"/>
    <row r="8345" ht="13.9" customHeight="1"/>
    <row r="8346" ht="13.9" customHeight="1"/>
    <row r="8347" ht="13.9" customHeight="1"/>
    <row r="8348" ht="13.9" customHeight="1"/>
    <row r="8349" ht="13.9" customHeight="1"/>
    <row r="8350" ht="13.9" customHeight="1"/>
    <row r="8351" ht="13.9" customHeight="1"/>
    <row r="8352" ht="13.9" customHeight="1"/>
    <row r="8353" ht="13.9" customHeight="1"/>
    <row r="8354" ht="13.9" customHeight="1"/>
    <row r="8355" ht="13.9" customHeight="1"/>
    <row r="8356" ht="13.9" customHeight="1"/>
    <row r="8357" ht="13.9" customHeight="1"/>
    <row r="8358" ht="13.9" customHeight="1"/>
    <row r="8359" ht="13.9" customHeight="1"/>
    <row r="8360" ht="13.9" customHeight="1"/>
    <row r="8361" ht="13.9" customHeight="1"/>
    <row r="8362" ht="13.9" customHeight="1"/>
    <row r="8363" ht="13.9" customHeight="1"/>
    <row r="8364" ht="13.9" customHeight="1"/>
    <row r="8365" ht="13.9" customHeight="1"/>
    <row r="8366" ht="13.9" customHeight="1"/>
    <row r="8367" ht="13.9" customHeight="1"/>
    <row r="8368" ht="13.9" customHeight="1"/>
    <row r="8369" ht="13.9" customHeight="1"/>
    <row r="8370" ht="13.9" customHeight="1"/>
    <row r="8371" ht="13.9" customHeight="1"/>
    <row r="8372" ht="13.9" customHeight="1"/>
    <row r="8373" ht="13.9" customHeight="1"/>
    <row r="8374" ht="13.9" customHeight="1"/>
    <row r="8375" ht="13.9" customHeight="1"/>
    <row r="8376" ht="13.9" customHeight="1"/>
    <row r="8377" ht="13.9" customHeight="1"/>
    <row r="8378" ht="13.9" customHeight="1"/>
    <row r="8379" ht="13.9" customHeight="1"/>
    <row r="8380" ht="13.9" customHeight="1"/>
    <row r="8381" ht="13.9" customHeight="1"/>
    <row r="8382" ht="13.9" customHeight="1"/>
    <row r="8383" ht="13.9" customHeight="1"/>
    <row r="8384" ht="13.9" customHeight="1"/>
    <row r="8385" ht="13.9" customHeight="1"/>
    <row r="8386" ht="13.9" customHeight="1"/>
    <row r="8387" ht="13.9" customHeight="1"/>
    <row r="8388" ht="13.9" customHeight="1"/>
    <row r="8389" ht="13.9" customHeight="1"/>
    <row r="8390" ht="13.9" customHeight="1"/>
    <row r="8391" ht="13.9" customHeight="1"/>
    <row r="8392" ht="13.9" customHeight="1"/>
    <row r="8393" ht="13.9" customHeight="1"/>
    <row r="8394" ht="13.9" customHeight="1"/>
    <row r="8395" ht="13.9" customHeight="1"/>
    <row r="8396" ht="13.9" customHeight="1"/>
    <row r="8397" ht="13.9" customHeight="1"/>
    <row r="8398" ht="13.9" customHeight="1"/>
    <row r="8399" ht="13.9" customHeight="1"/>
    <row r="8400" ht="13.9" customHeight="1"/>
    <row r="8401" ht="13.9" customHeight="1"/>
    <row r="8402" ht="13.9" customHeight="1"/>
    <row r="8403" ht="13.9" customHeight="1"/>
    <row r="8404" ht="13.9" customHeight="1"/>
    <row r="8405" ht="13.9" customHeight="1"/>
    <row r="8406" ht="13.9" customHeight="1"/>
    <row r="8407" ht="13.9" customHeight="1"/>
    <row r="8408" ht="13.9" customHeight="1"/>
    <row r="8409" ht="13.9" customHeight="1"/>
    <row r="8410" ht="13.9" customHeight="1"/>
    <row r="8411" ht="13.9" customHeight="1"/>
    <row r="8412" ht="13.9" customHeight="1"/>
    <row r="8413" ht="13.9" customHeight="1"/>
    <row r="8414" ht="13.9" customHeight="1"/>
    <row r="8415" ht="13.9" customHeight="1"/>
    <row r="8416" ht="13.9" customHeight="1"/>
    <row r="8417" ht="13.9" customHeight="1"/>
    <row r="8418" ht="13.9" customHeight="1"/>
    <row r="8419" ht="13.9" customHeight="1"/>
    <row r="8420" ht="13.9" customHeight="1"/>
    <row r="8421" ht="13.9" customHeight="1"/>
    <row r="8422" ht="13.9" customHeight="1"/>
    <row r="8423" ht="13.9" customHeight="1"/>
    <row r="8424" ht="13.9" customHeight="1"/>
    <row r="8425" ht="13.9" customHeight="1"/>
    <row r="8426" ht="13.9" customHeight="1"/>
    <row r="8427" ht="13.9" customHeight="1"/>
    <row r="8428" ht="13.9" customHeight="1"/>
    <row r="8429" ht="13.9" customHeight="1"/>
    <row r="8430" ht="13.9" customHeight="1"/>
    <row r="8431" ht="13.9" customHeight="1"/>
    <row r="8432" ht="13.9" customHeight="1"/>
    <row r="8433" ht="13.9" customHeight="1"/>
    <row r="8434" ht="13.9" customHeight="1"/>
    <row r="8435" ht="13.9" customHeight="1"/>
    <row r="8436" ht="13.9" customHeight="1"/>
    <row r="8437" ht="13.9" customHeight="1"/>
    <row r="8438" ht="13.9" customHeight="1"/>
    <row r="8439" ht="13.9" customHeight="1"/>
    <row r="8440" ht="13.9" customHeight="1"/>
    <row r="8441" ht="13.9" customHeight="1"/>
    <row r="8442" ht="13.9" customHeight="1"/>
    <row r="8443" ht="13.9" customHeight="1"/>
    <row r="8444" ht="13.9" customHeight="1"/>
    <row r="8445" ht="13.9" customHeight="1"/>
    <row r="8446" ht="13.9" customHeight="1"/>
    <row r="8447" ht="13.9" customHeight="1"/>
    <row r="8448" ht="13.9" customHeight="1"/>
    <row r="8449" ht="13.9" customHeight="1"/>
    <row r="8450" ht="13.9" customHeight="1"/>
    <row r="8451" ht="13.9" customHeight="1"/>
    <row r="8452" ht="13.9" customHeight="1"/>
    <row r="8453" ht="13.9" customHeight="1"/>
    <row r="8454" ht="13.9" customHeight="1"/>
    <row r="8455" ht="13.9" customHeight="1"/>
    <row r="8456" ht="13.9" customHeight="1"/>
    <row r="8457" ht="13.9" customHeight="1"/>
    <row r="8458" ht="13.9" customHeight="1"/>
    <row r="8459" ht="13.9" customHeight="1"/>
    <row r="8460" ht="13.9" customHeight="1"/>
    <row r="8461" ht="13.9" customHeight="1"/>
    <row r="8462" ht="13.9" customHeight="1"/>
    <row r="8463" ht="13.9" customHeight="1"/>
    <row r="8464" ht="13.9" customHeight="1"/>
    <row r="8465" ht="13.9" customHeight="1"/>
    <row r="8466" ht="13.9" customHeight="1"/>
    <row r="8467" ht="13.9" customHeight="1"/>
    <row r="8468" ht="13.9" customHeight="1"/>
    <row r="8469" ht="13.9" customHeight="1"/>
    <row r="8470" ht="13.9" customHeight="1"/>
    <row r="8471" ht="13.9" customHeight="1"/>
    <row r="8472" ht="13.9" customHeight="1"/>
    <row r="8473" ht="13.9" customHeight="1"/>
    <row r="8474" ht="13.9" customHeight="1"/>
    <row r="8475" ht="13.9" customHeight="1"/>
    <row r="8476" ht="13.9" customHeight="1"/>
    <row r="8477" ht="13.9" customHeight="1"/>
    <row r="8478" ht="13.9" customHeight="1"/>
    <row r="8479" ht="13.9" customHeight="1"/>
    <row r="8480" ht="13.9" customHeight="1"/>
    <row r="8481" ht="13.9" customHeight="1"/>
    <row r="8482" ht="13.9" customHeight="1"/>
    <row r="8483" ht="13.9" customHeight="1"/>
    <row r="8484" ht="13.9" customHeight="1"/>
    <row r="8485" ht="13.9" customHeight="1"/>
    <row r="8486" ht="13.9" customHeight="1"/>
    <row r="8487" ht="13.9" customHeight="1"/>
    <row r="8488" ht="13.9" customHeight="1"/>
    <row r="8489" ht="13.9" customHeight="1"/>
    <row r="8490" ht="13.9" customHeight="1"/>
    <row r="8491" ht="13.9" customHeight="1"/>
    <row r="8492" ht="13.9" customHeight="1"/>
    <row r="8493" ht="13.9" customHeight="1"/>
    <row r="8494" ht="13.9" customHeight="1"/>
    <row r="8495" ht="13.9" customHeight="1"/>
    <row r="8496" ht="13.9" customHeight="1"/>
    <row r="8497" ht="13.9" customHeight="1"/>
    <row r="8498" ht="13.9" customHeight="1"/>
    <row r="8499" ht="13.9" customHeight="1"/>
    <row r="8500" ht="13.9" customHeight="1"/>
    <row r="8501" ht="13.9" customHeight="1"/>
    <row r="8502" ht="13.9" customHeight="1"/>
    <row r="8503" ht="13.9" customHeight="1"/>
    <row r="8504" ht="13.9" customHeight="1"/>
    <row r="8505" ht="13.9" customHeight="1"/>
    <row r="8506" ht="13.9" customHeight="1"/>
    <row r="8507" ht="13.9" customHeight="1"/>
    <row r="8508" ht="13.9" customHeight="1"/>
    <row r="8509" ht="13.9" customHeight="1"/>
    <row r="8510" ht="13.9" customHeight="1"/>
    <row r="8511" ht="13.9" customHeight="1"/>
    <row r="8512" ht="13.9" customHeight="1"/>
    <row r="8513" ht="13.9" customHeight="1"/>
    <row r="8514" ht="13.9" customHeight="1"/>
    <row r="8515" ht="13.9" customHeight="1"/>
    <row r="8516" ht="13.9" customHeight="1"/>
    <row r="8517" ht="13.9" customHeight="1"/>
    <row r="8518" ht="13.9" customHeight="1"/>
    <row r="8519" ht="13.9" customHeight="1"/>
    <row r="8520" ht="13.9" customHeight="1"/>
    <row r="8521" ht="13.9" customHeight="1"/>
    <row r="8522" ht="13.9" customHeight="1"/>
    <row r="8523" ht="13.9" customHeight="1"/>
    <row r="8524" ht="13.9" customHeight="1"/>
    <row r="8525" ht="13.9" customHeight="1"/>
    <row r="8526" ht="13.9" customHeight="1"/>
    <row r="8527" ht="13.9" customHeight="1"/>
    <row r="8528" ht="13.9" customHeight="1"/>
    <row r="8529" ht="13.9" customHeight="1"/>
    <row r="8530" ht="13.9" customHeight="1"/>
    <row r="8531" ht="13.9" customHeight="1"/>
    <row r="8532" ht="13.9" customHeight="1"/>
    <row r="8533" ht="13.9" customHeight="1"/>
    <row r="8534" ht="13.9" customHeight="1"/>
    <row r="8535" ht="13.9" customHeight="1"/>
    <row r="8536" ht="13.9" customHeight="1"/>
    <row r="8537" ht="13.9" customHeight="1"/>
    <row r="8538" ht="13.9" customHeight="1"/>
    <row r="8539" ht="13.9" customHeight="1"/>
    <row r="8540" ht="13.9" customHeight="1"/>
    <row r="8541" ht="13.9" customHeight="1"/>
    <row r="8542" ht="13.9" customHeight="1"/>
    <row r="8543" ht="13.9" customHeight="1"/>
    <row r="8544" ht="13.9" customHeight="1"/>
    <row r="8545" ht="13.9" customHeight="1"/>
    <row r="8546" ht="13.9" customHeight="1"/>
    <row r="8547" ht="13.9" customHeight="1"/>
    <row r="8548" ht="13.9" customHeight="1"/>
    <row r="8549" ht="13.9" customHeight="1"/>
    <row r="8550" ht="13.9" customHeight="1"/>
    <row r="8551" ht="13.9" customHeight="1"/>
    <row r="8552" ht="13.9" customHeight="1"/>
    <row r="8553" ht="13.9" customHeight="1"/>
    <row r="8554" ht="13.9" customHeight="1"/>
    <row r="8555" ht="13.9" customHeight="1"/>
    <row r="8556" ht="13.9" customHeight="1"/>
    <row r="8557" ht="13.9" customHeight="1"/>
    <row r="8558" ht="13.9" customHeight="1"/>
    <row r="8559" ht="13.9" customHeight="1"/>
    <row r="8560" ht="13.9" customHeight="1"/>
    <row r="8561" ht="13.9" customHeight="1"/>
    <row r="8562" ht="13.9" customHeight="1"/>
    <row r="8563" ht="13.9" customHeight="1"/>
    <row r="8564" ht="13.9" customHeight="1"/>
    <row r="8565" ht="13.9" customHeight="1"/>
    <row r="8566" ht="13.9" customHeight="1"/>
    <row r="8567" ht="13.9" customHeight="1"/>
    <row r="8568" ht="13.9" customHeight="1"/>
    <row r="8569" ht="13.9" customHeight="1"/>
    <row r="8570" ht="13.9" customHeight="1"/>
    <row r="8571" ht="13.9" customHeight="1"/>
    <row r="8572" ht="13.9" customHeight="1"/>
    <row r="8573" ht="13.9" customHeight="1"/>
    <row r="8574" ht="13.9" customHeight="1"/>
    <row r="8575" ht="13.9" customHeight="1"/>
    <row r="8576" ht="13.9" customHeight="1"/>
    <row r="8577" ht="13.9" customHeight="1"/>
    <row r="8578" ht="13.9" customHeight="1"/>
    <row r="8579" ht="13.9" customHeight="1"/>
    <row r="8580" ht="13.9" customHeight="1"/>
    <row r="8581" ht="13.9" customHeight="1"/>
    <row r="8582" ht="13.9" customHeight="1"/>
    <row r="8583" ht="13.9" customHeight="1"/>
    <row r="8584" ht="13.9" customHeight="1"/>
    <row r="8585" ht="13.9" customHeight="1"/>
    <row r="8586" ht="13.9" customHeight="1"/>
    <row r="8587" ht="13.9" customHeight="1"/>
    <row r="8588" ht="13.9" customHeight="1"/>
    <row r="8589" ht="13.9" customHeight="1"/>
    <row r="8590" ht="13.9" customHeight="1"/>
    <row r="8591" ht="13.9" customHeight="1"/>
    <row r="8592" ht="13.9" customHeight="1"/>
    <row r="8593" ht="13.9" customHeight="1"/>
    <row r="8594" ht="13.9" customHeight="1"/>
    <row r="8595" ht="13.9" customHeight="1"/>
    <row r="8596" ht="13.9" customHeight="1"/>
    <row r="8597" ht="13.9" customHeight="1"/>
    <row r="8598" ht="13.9" customHeight="1"/>
    <row r="8599" ht="13.9" customHeight="1"/>
    <row r="8600" ht="13.9" customHeight="1"/>
    <row r="8601" ht="13.9" customHeight="1"/>
    <row r="8602" ht="13.9" customHeight="1"/>
    <row r="8603" ht="13.9" customHeight="1"/>
    <row r="8604" ht="13.9" customHeight="1"/>
    <row r="8605" ht="13.9" customHeight="1"/>
    <row r="8606" ht="13.9" customHeight="1"/>
    <row r="8607" ht="13.9" customHeight="1"/>
    <row r="8608" ht="13.9" customHeight="1"/>
    <row r="8609" ht="13.9" customHeight="1"/>
    <row r="8610" ht="13.9" customHeight="1"/>
    <row r="8611" ht="13.9" customHeight="1"/>
    <row r="8612" ht="13.9" customHeight="1"/>
    <row r="8613" ht="13.9" customHeight="1"/>
    <row r="8614" ht="13.9" customHeight="1"/>
    <row r="8615" ht="13.9" customHeight="1"/>
    <row r="8616" ht="13.9" customHeight="1"/>
    <row r="8617" ht="13.9" customHeight="1"/>
    <row r="8618" ht="13.9" customHeight="1"/>
    <row r="8619" ht="13.9" customHeight="1"/>
    <row r="8620" ht="13.9" customHeight="1"/>
    <row r="8621" ht="13.9" customHeight="1"/>
    <row r="8622" ht="13.9" customHeight="1"/>
    <row r="8623" ht="13.9" customHeight="1"/>
    <row r="8624" ht="13.9" customHeight="1"/>
    <row r="8625" ht="13.9" customHeight="1"/>
    <row r="8626" ht="13.9" customHeight="1"/>
    <row r="8627" ht="13.9" customHeight="1"/>
    <row r="8628" ht="13.9" customHeight="1"/>
    <row r="8629" ht="13.9" customHeight="1"/>
    <row r="8630" ht="13.9" customHeight="1"/>
    <row r="8631" ht="13.9" customHeight="1"/>
    <row r="8632" ht="13.9" customHeight="1"/>
    <row r="8633" ht="13.9" customHeight="1"/>
    <row r="8634" ht="13.9" customHeight="1"/>
    <row r="8635" ht="13.9" customHeight="1"/>
    <row r="8636" ht="13.9" customHeight="1"/>
    <row r="8637" ht="13.9" customHeight="1"/>
    <row r="8638" ht="13.9" customHeight="1"/>
    <row r="8639" ht="13.9" customHeight="1"/>
    <row r="8640" ht="13.9" customHeight="1"/>
    <row r="8641" ht="13.9" customHeight="1"/>
    <row r="8642" ht="13.9" customHeight="1"/>
    <row r="8643" ht="13.9" customHeight="1"/>
    <row r="8644" ht="13.9" customHeight="1"/>
    <row r="8645" ht="13.9" customHeight="1"/>
    <row r="8646" ht="13.9" customHeight="1"/>
    <row r="8647" ht="13.9" customHeight="1"/>
    <row r="8648" ht="13.9" customHeight="1"/>
    <row r="8649" ht="13.9" customHeight="1"/>
    <row r="8650" ht="13.9" customHeight="1"/>
    <row r="8651" ht="13.9" customHeight="1"/>
    <row r="8652" ht="13.9" customHeight="1"/>
    <row r="8653" ht="13.9" customHeight="1"/>
    <row r="8654" ht="13.9" customHeight="1"/>
    <row r="8655" ht="13.9" customHeight="1"/>
    <row r="8656" ht="13.9" customHeight="1"/>
    <row r="8657" ht="13.9" customHeight="1"/>
    <row r="8658" ht="13.9" customHeight="1"/>
    <row r="8659" ht="13.9" customHeight="1"/>
    <row r="8660" ht="13.9" customHeight="1"/>
    <row r="8661" ht="13.9" customHeight="1"/>
    <row r="8662" ht="13.9" customHeight="1"/>
    <row r="8663" ht="13.9" customHeight="1"/>
    <row r="8664" ht="13.9" customHeight="1"/>
    <row r="8665" ht="13.9" customHeight="1"/>
    <row r="8666" ht="13.9" customHeight="1"/>
    <row r="8667" ht="13.9" customHeight="1"/>
    <row r="8668" ht="13.9" customHeight="1"/>
    <row r="8669" ht="13.9" customHeight="1"/>
    <row r="8670" ht="13.9" customHeight="1"/>
    <row r="8671" ht="13.9" customHeight="1"/>
    <row r="8672" ht="13.9" customHeight="1"/>
    <row r="8673" ht="13.9" customHeight="1"/>
    <row r="8674" ht="13.9" customHeight="1"/>
    <row r="8675" ht="13.9" customHeight="1"/>
    <row r="8676" ht="13.9" customHeight="1"/>
    <row r="8677" ht="13.9" customHeight="1"/>
    <row r="8678" ht="13.9" customHeight="1"/>
    <row r="8679" ht="13.9" customHeight="1"/>
    <row r="8680" ht="13.9" customHeight="1"/>
    <row r="8681" ht="13.9" customHeight="1"/>
    <row r="8682" ht="13.9" customHeight="1"/>
    <row r="8683" ht="13.9" customHeight="1"/>
    <row r="8684" ht="13.9" customHeight="1"/>
    <row r="8685" ht="13.9" customHeight="1"/>
    <row r="8686" ht="13.9" customHeight="1"/>
    <row r="8687" ht="13.9" customHeight="1"/>
    <row r="8688" ht="13.9" customHeight="1"/>
    <row r="8689" ht="13.9" customHeight="1"/>
    <row r="8690" ht="13.9" customHeight="1"/>
    <row r="8691" ht="13.9" customHeight="1"/>
    <row r="8692" ht="13.9" customHeight="1"/>
    <row r="8693" ht="13.9" customHeight="1"/>
    <row r="8694" ht="13.9" customHeight="1"/>
    <row r="8695" ht="13.9" customHeight="1"/>
    <row r="8696" ht="13.9" customHeight="1"/>
    <row r="8697" ht="13.9" customHeight="1"/>
    <row r="8698" ht="13.9" customHeight="1"/>
    <row r="8699" ht="13.9" customHeight="1"/>
    <row r="8700" ht="13.9" customHeight="1"/>
    <row r="8701" ht="13.9" customHeight="1"/>
    <row r="8702" ht="13.9" customHeight="1"/>
    <row r="8703" ht="13.9" customHeight="1"/>
    <row r="8704" ht="13.9" customHeight="1"/>
    <row r="8705" ht="13.9" customHeight="1"/>
    <row r="8706" ht="13.9" customHeight="1"/>
    <row r="8707" ht="13.9" customHeight="1"/>
    <row r="8708" ht="13.9" customHeight="1"/>
    <row r="8709" ht="13.9" customHeight="1"/>
    <row r="8710" ht="13.9" customHeight="1"/>
    <row r="8711" ht="13.9" customHeight="1"/>
    <row r="8712" ht="13.9" customHeight="1"/>
    <row r="8713" ht="13.9" customHeight="1"/>
    <row r="8714" ht="13.9" customHeight="1"/>
    <row r="8715" ht="13.9" customHeight="1"/>
    <row r="8716" ht="13.9" customHeight="1"/>
    <row r="8717" ht="13.9" customHeight="1"/>
    <row r="8718" ht="13.9" customHeight="1"/>
    <row r="8719" ht="13.9" customHeight="1"/>
    <row r="8720" ht="13.9" customHeight="1"/>
    <row r="8721" ht="13.9" customHeight="1"/>
    <row r="8722" ht="13.9" customHeight="1"/>
    <row r="8723" ht="13.9" customHeight="1"/>
    <row r="8724" ht="13.9" customHeight="1"/>
    <row r="8725" ht="13.9" customHeight="1"/>
    <row r="8726" ht="13.9" customHeight="1"/>
    <row r="8727" ht="13.9" customHeight="1"/>
    <row r="8728" ht="13.9" customHeight="1"/>
    <row r="8729" ht="13.9" customHeight="1"/>
    <row r="8730" ht="13.9" customHeight="1"/>
    <row r="8731" ht="13.9" customHeight="1"/>
    <row r="8732" ht="13.9" customHeight="1"/>
    <row r="8733" ht="13.9" customHeight="1"/>
    <row r="8734" ht="13.9" customHeight="1"/>
    <row r="8735" ht="13.9" customHeight="1"/>
    <row r="8736" ht="13.9" customHeight="1"/>
    <row r="8737" ht="13.9" customHeight="1"/>
    <row r="8738" ht="13.9" customHeight="1"/>
    <row r="8739" ht="13.9" customHeight="1"/>
    <row r="8740" ht="13.9" customHeight="1"/>
    <row r="8741" ht="13.9" customHeight="1"/>
    <row r="8742" ht="13.9" customHeight="1"/>
    <row r="8743" ht="13.9" customHeight="1"/>
    <row r="8744" ht="13.9" customHeight="1"/>
    <row r="8745" ht="13.9" customHeight="1"/>
    <row r="8746" ht="13.9" customHeight="1"/>
    <row r="8747" ht="13.9" customHeight="1"/>
    <row r="8748" ht="13.9" customHeight="1"/>
    <row r="8749" ht="13.9" customHeight="1"/>
    <row r="8750" ht="13.9" customHeight="1"/>
    <row r="8751" ht="13.9" customHeight="1"/>
    <row r="8752" ht="13.9" customHeight="1"/>
    <row r="8753" ht="13.9" customHeight="1"/>
    <row r="8754" ht="13.9" customHeight="1"/>
    <row r="8755" ht="13.9" customHeight="1"/>
    <row r="8756" ht="13.9" customHeight="1"/>
    <row r="8757" ht="13.9" customHeight="1"/>
    <row r="8758" ht="13.9" customHeight="1"/>
    <row r="8759" ht="13.9" customHeight="1"/>
    <row r="8760" ht="13.9" customHeight="1"/>
    <row r="8761" ht="13.9" customHeight="1"/>
    <row r="8762" ht="13.9" customHeight="1"/>
    <row r="8763" ht="13.9" customHeight="1"/>
    <row r="8764" ht="13.9" customHeight="1"/>
    <row r="8765" ht="13.9" customHeight="1"/>
    <row r="8766" ht="13.9" customHeight="1"/>
    <row r="8767" ht="13.9" customHeight="1"/>
    <row r="8768" ht="13.9" customHeight="1"/>
    <row r="8769" ht="13.9" customHeight="1"/>
    <row r="8770" ht="13.9" customHeight="1"/>
    <row r="8771" ht="13.9" customHeight="1"/>
    <row r="8772" ht="13.9" customHeight="1"/>
    <row r="8773" ht="13.9" customHeight="1"/>
    <row r="8774" ht="13.9" customHeight="1"/>
    <row r="8775" ht="13.9" customHeight="1"/>
    <row r="8776" ht="13.9" customHeight="1"/>
    <row r="8777" ht="13.9" customHeight="1"/>
    <row r="8778" ht="13.9" customHeight="1"/>
    <row r="8779" ht="13.9" customHeight="1"/>
    <row r="8780" ht="13.9" customHeight="1"/>
    <row r="8781" ht="13.9" customHeight="1"/>
    <row r="8782" ht="13.9" customHeight="1"/>
    <row r="8783" ht="13.9" customHeight="1"/>
    <row r="8784" ht="13.9" customHeight="1"/>
    <row r="8785" ht="13.9" customHeight="1"/>
    <row r="8786" ht="13.9" customHeight="1"/>
    <row r="8787" ht="13.9" customHeight="1"/>
    <row r="8788" ht="13.9" customHeight="1"/>
    <row r="8789" ht="13.9" customHeight="1"/>
    <row r="8790" ht="13.9" customHeight="1"/>
    <row r="8791" ht="13.9" customHeight="1"/>
    <row r="8792" ht="13.9" customHeight="1"/>
    <row r="8793" ht="13.9" customHeight="1"/>
    <row r="8794" ht="13.9" customHeight="1"/>
    <row r="8795" ht="13.9" customHeight="1"/>
    <row r="8796" ht="13.9" customHeight="1"/>
    <row r="8797" ht="13.9" customHeight="1"/>
    <row r="8798" ht="13.9" customHeight="1"/>
    <row r="8799" ht="13.9" customHeight="1"/>
    <row r="8800" ht="13.9" customHeight="1"/>
    <row r="8801" ht="13.9" customHeight="1"/>
    <row r="8802" ht="13.9" customHeight="1"/>
    <row r="8803" ht="13.9" customHeight="1"/>
    <row r="8804" ht="13.9" customHeight="1"/>
    <row r="8805" ht="13.9" customHeight="1"/>
    <row r="8806" ht="13.9" customHeight="1"/>
    <row r="8807" ht="13.9" customHeight="1"/>
    <row r="8808" ht="13.9" customHeight="1"/>
    <row r="8809" ht="13.9" customHeight="1"/>
    <row r="8810" ht="13.9" customHeight="1"/>
    <row r="8811" ht="13.9" customHeight="1"/>
    <row r="8812" ht="13.9" customHeight="1"/>
    <row r="8813" ht="13.9" customHeight="1"/>
    <row r="8814" ht="13.9" customHeight="1"/>
    <row r="8815" ht="13.9" customHeight="1"/>
    <row r="8816" ht="13.9" customHeight="1"/>
    <row r="8817" ht="13.9" customHeight="1"/>
    <row r="8818" ht="13.9" customHeight="1"/>
    <row r="8819" ht="13.9" customHeight="1"/>
    <row r="8820" ht="13.9" customHeight="1"/>
    <row r="8821" ht="13.9" customHeight="1"/>
    <row r="8822" ht="13.9" customHeight="1"/>
    <row r="8823" ht="13.9" customHeight="1"/>
    <row r="8824" ht="13.9" customHeight="1"/>
    <row r="8825" ht="13.9" customHeight="1"/>
    <row r="8826" ht="13.9" customHeight="1"/>
    <row r="8827" ht="13.9" customHeight="1"/>
    <row r="8828" ht="13.9" customHeight="1"/>
    <row r="8829" ht="13.9" customHeight="1"/>
    <row r="8830" ht="13.9" customHeight="1"/>
    <row r="8831" ht="13.9" customHeight="1"/>
    <row r="8832" ht="13.9" customHeight="1"/>
    <row r="8833" ht="13.9" customHeight="1"/>
    <row r="8834" ht="13.9" customHeight="1"/>
    <row r="8835" ht="13.9" customHeight="1"/>
    <row r="8836" ht="13.9" customHeight="1"/>
    <row r="8837" ht="13.9" customHeight="1"/>
    <row r="8838" ht="13.9" customHeight="1"/>
    <row r="8839" ht="13.9" customHeight="1"/>
    <row r="8840" ht="13.9" customHeight="1"/>
    <row r="8841" ht="13.9" customHeight="1"/>
    <row r="8842" ht="13.9" customHeight="1"/>
    <row r="8843" ht="13.9" customHeight="1"/>
    <row r="8844" ht="13.9" customHeight="1"/>
    <row r="8845" ht="13.9" customHeight="1"/>
    <row r="8846" ht="13.9" customHeight="1"/>
    <row r="8847" ht="13.9" customHeight="1"/>
    <row r="8848" ht="13.9" customHeight="1"/>
    <row r="8849" ht="13.9" customHeight="1"/>
    <row r="8850" ht="13.9" customHeight="1"/>
    <row r="8851" ht="13.9" customHeight="1"/>
    <row r="8852" ht="13.9" customHeight="1"/>
    <row r="8853" ht="13.9" customHeight="1"/>
    <row r="8854" ht="13.9" customHeight="1"/>
    <row r="8855" ht="13.9" customHeight="1"/>
    <row r="8856" ht="13.9" customHeight="1"/>
    <row r="8857" ht="13.9" customHeight="1"/>
    <row r="8858" ht="13.9" customHeight="1"/>
    <row r="8859" ht="13.9" customHeight="1"/>
    <row r="8860" ht="13.9" customHeight="1"/>
    <row r="8861" ht="13.9" customHeight="1"/>
    <row r="8862" ht="13.9" customHeight="1"/>
    <row r="8863" ht="13.9" customHeight="1"/>
    <row r="8864" ht="13.9" customHeight="1"/>
    <row r="8865" ht="13.9" customHeight="1"/>
    <row r="8866" ht="13.9" customHeight="1"/>
    <row r="8867" ht="13.9" customHeight="1"/>
    <row r="8868" ht="13.9" customHeight="1"/>
    <row r="8869" ht="13.9" customHeight="1"/>
    <row r="8870" ht="13.9" customHeight="1"/>
    <row r="8871" ht="13.9" customHeight="1"/>
    <row r="8872" ht="13.9" customHeight="1"/>
    <row r="8873" ht="13.9" customHeight="1"/>
    <row r="8874" ht="13.9" customHeight="1"/>
    <row r="8875" ht="13.9" customHeight="1"/>
    <row r="8876" ht="13.9" customHeight="1"/>
    <row r="8877" ht="13.9" customHeight="1"/>
    <row r="8878" ht="13.9" customHeight="1"/>
    <row r="8879" ht="13.9" customHeight="1"/>
    <row r="8880" ht="13.9" customHeight="1"/>
    <row r="8881" ht="13.9" customHeight="1"/>
    <row r="8882" ht="13.9" customHeight="1"/>
    <row r="8883" ht="13.9" customHeight="1"/>
    <row r="8884" ht="13.9" customHeight="1"/>
    <row r="8885" ht="13.9" customHeight="1"/>
    <row r="8886" ht="13.9" customHeight="1"/>
    <row r="8887" ht="13.9" customHeight="1"/>
    <row r="8888" ht="13.9" customHeight="1"/>
    <row r="8889" ht="13.9" customHeight="1"/>
    <row r="8890" ht="13.9" customHeight="1"/>
    <row r="8891" ht="13.9" customHeight="1"/>
    <row r="8892" ht="13.9" customHeight="1"/>
    <row r="8893" ht="13.9" customHeight="1"/>
    <row r="8894" ht="13.9" customHeight="1"/>
    <row r="8895" ht="13.9" customHeight="1"/>
    <row r="8896" ht="13.9" customHeight="1"/>
    <row r="8897" ht="13.9" customHeight="1"/>
    <row r="8898" ht="13.9" customHeight="1"/>
    <row r="8899" ht="13.9" customHeight="1"/>
    <row r="8900" ht="13.9" customHeight="1"/>
    <row r="8901" ht="13.9" customHeight="1"/>
    <row r="8902" ht="13.9" customHeight="1"/>
    <row r="8903" ht="13.9" customHeight="1"/>
    <row r="8904" ht="13.9" customHeight="1"/>
    <row r="8905" ht="13.9" customHeight="1"/>
    <row r="8906" ht="13.9" customHeight="1"/>
    <row r="8907" ht="13.9" customHeight="1"/>
    <row r="8908" ht="13.9" customHeight="1"/>
    <row r="8909" ht="13.9" customHeight="1"/>
    <row r="8910" ht="13.9" customHeight="1"/>
    <row r="8911" ht="13.9" customHeight="1"/>
    <row r="8912" ht="13.9" customHeight="1"/>
    <row r="8913" ht="13.9" customHeight="1"/>
    <row r="8914" ht="13.9" customHeight="1"/>
    <row r="8915" ht="13.9" customHeight="1"/>
    <row r="8916" ht="13.9" customHeight="1"/>
    <row r="8917" ht="13.9" customHeight="1"/>
    <row r="8918" ht="13.9" customHeight="1"/>
    <row r="8919" ht="13.9" customHeight="1"/>
    <row r="8920" ht="13.9" customHeight="1"/>
    <row r="8921" ht="13.9" customHeight="1"/>
    <row r="8922" ht="13.9" customHeight="1"/>
    <row r="8923" ht="13.9" customHeight="1"/>
    <row r="8924" ht="13.9" customHeight="1"/>
    <row r="8925" ht="13.9" customHeight="1"/>
    <row r="8926" ht="13.9" customHeight="1"/>
    <row r="8927" ht="13.9" customHeight="1"/>
    <row r="8928" ht="13.9" customHeight="1"/>
    <row r="8929" ht="13.9" customHeight="1"/>
    <row r="8930" ht="13.9" customHeight="1"/>
    <row r="8931" ht="13.9" customHeight="1"/>
    <row r="8932" ht="13.9" customHeight="1"/>
    <row r="8933" ht="13.9" customHeight="1"/>
    <row r="8934" ht="13.9" customHeight="1"/>
    <row r="8935" ht="13.9" customHeight="1"/>
    <row r="8936" ht="13.9" customHeight="1"/>
    <row r="8937" ht="13.9" customHeight="1"/>
    <row r="8938" ht="13.9" customHeight="1"/>
    <row r="8939" ht="13.9" customHeight="1"/>
    <row r="8940" ht="13.9" customHeight="1"/>
    <row r="8941" ht="13.9" customHeight="1"/>
    <row r="8942" ht="13.9" customHeight="1"/>
    <row r="8943" ht="13.9" customHeight="1"/>
    <row r="8944" ht="13.9" customHeight="1"/>
    <row r="8945" ht="13.9" customHeight="1"/>
    <row r="8946" ht="13.9" customHeight="1"/>
    <row r="8947" ht="13.9" customHeight="1"/>
    <row r="8948" ht="13.9" customHeight="1"/>
    <row r="8949" ht="13.9" customHeight="1"/>
    <row r="8950" ht="13.9" customHeight="1"/>
    <row r="8951" ht="13.9" customHeight="1"/>
    <row r="8952" ht="13.9" customHeight="1"/>
    <row r="8953" ht="13.9" customHeight="1"/>
    <row r="8954" ht="13.9" customHeight="1"/>
    <row r="8955" ht="13.9" customHeight="1"/>
    <row r="8956" ht="13.9" customHeight="1"/>
    <row r="8957" ht="13.9" customHeight="1"/>
    <row r="8958" ht="13.9" customHeight="1"/>
    <row r="8959" ht="13.9" customHeight="1"/>
    <row r="8960" ht="13.9" customHeight="1"/>
    <row r="8961" ht="13.9" customHeight="1"/>
    <row r="8962" ht="13.9" customHeight="1"/>
    <row r="8963" ht="13.9" customHeight="1"/>
    <row r="8964" ht="13.9" customHeight="1"/>
    <row r="8965" ht="13.9" customHeight="1"/>
    <row r="8966" ht="13.9" customHeight="1"/>
    <row r="8967" ht="13.9" customHeight="1"/>
    <row r="8968" ht="13.9" customHeight="1"/>
    <row r="8969" ht="13.9" customHeight="1"/>
    <row r="8970" ht="13.9" customHeight="1"/>
    <row r="8971" ht="13.9" customHeight="1"/>
    <row r="8972" ht="13.9" customHeight="1"/>
    <row r="8973" ht="13.9" customHeight="1"/>
    <row r="8974" ht="13.9" customHeight="1"/>
    <row r="8975" ht="13.9" customHeight="1"/>
    <row r="8976" ht="13.9" customHeight="1"/>
    <row r="8977" ht="13.9" customHeight="1"/>
    <row r="8978" ht="13.9" customHeight="1"/>
    <row r="8979" ht="13.9" customHeight="1"/>
    <row r="8980" ht="13.9" customHeight="1"/>
    <row r="8981" ht="13.9" customHeight="1"/>
    <row r="8982" ht="13.9" customHeight="1"/>
    <row r="8983" ht="13.9" customHeight="1"/>
    <row r="8984" ht="13.9" customHeight="1"/>
    <row r="8985" ht="13.9" customHeight="1"/>
    <row r="8986" ht="13.9" customHeight="1"/>
    <row r="8987" ht="13.9" customHeight="1"/>
    <row r="8988" ht="13.9" customHeight="1"/>
    <row r="8989" ht="13.9" customHeight="1"/>
    <row r="8990" ht="13.9" customHeight="1"/>
    <row r="8991" ht="13.9" customHeight="1"/>
    <row r="8992" ht="13.9" customHeight="1"/>
    <row r="8993" ht="13.9" customHeight="1"/>
    <row r="8994" ht="13.9" customHeight="1"/>
    <row r="8995" ht="13.9" customHeight="1"/>
    <row r="8996" ht="13.9" customHeight="1"/>
    <row r="8997" ht="13.9" customHeight="1"/>
    <row r="8998" ht="13.9" customHeight="1"/>
    <row r="8999" ht="13.9" customHeight="1"/>
    <row r="9000" ht="13.9" customHeight="1"/>
    <row r="9001" ht="13.9" customHeight="1"/>
    <row r="9002" ht="13.9" customHeight="1"/>
    <row r="9003" ht="13.9" customHeight="1"/>
    <row r="9004" ht="13.9" customHeight="1"/>
    <row r="9005" ht="13.9" customHeight="1"/>
    <row r="9006" ht="13.9" customHeight="1"/>
    <row r="9007" ht="13.9" customHeight="1"/>
    <row r="9008" ht="13.9" customHeight="1"/>
    <row r="9009" ht="13.9" customHeight="1"/>
    <row r="9010" ht="13.9" customHeight="1"/>
    <row r="9011" ht="13.9" customHeight="1"/>
    <row r="9012" ht="13.9" customHeight="1"/>
    <row r="9013" ht="13.9" customHeight="1"/>
    <row r="9014" ht="13.9" customHeight="1"/>
    <row r="9015" ht="13.9" customHeight="1"/>
    <row r="9016" ht="13.9" customHeight="1"/>
    <row r="9017" ht="13.9" customHeight="1"/>
    <row r="9018" ht="13.9" customHeight="1"/>
    <row r="9019" ht="13.9" customHeight="1"/>
    <row r="9020" ht="13.9" customHeight="1"/>
    <row r="9021" ht="13.9" customHeight="1"/>
    <row r="9022" ht="13.9" customHeight="1"/>
    <row r="9023" ht="13.9" customHeight="1"/>
    <row r="9024" ht="13.9" customHeight="1"/>
    <row r="9025" ht="13.9" customHeight="1"/>
    <row r="9026" ht="13.9" customHeight="1"/>
    <row r="9027" ht="13.9" customHeight="1"/>
    <row r="9028" ht="13.9" customHeight="1"/>
    <row r="9029" ht="13.9" customHeight="1"/>
    <row r="9030" ht="13.9" customHeight="1"/>
    <row r="9031" ht="13.9" customHeight="1"/>
    <row r="9032" ht="13.9" customHeight="1"/>
    <row r="9033" ht="13.9" customHeight="1"/>
    <row r="9034" ht="13.9" customHeight="1"/>
    <row r="9035" ht="13.9" customHeight="1"/>
    <row r="9036" ht="13.9" customHeight="1"/>
    <row r="9037" ht="13.9" customHeight="1"/>
    <row r="9038" ht="13.9" customHeight="1"/>
    <row r="9039" ht="13.9" customHeight="1"/>
    <row r="9040" ht="13.9" customHeight="1"/>
    <row r="9041" ht="13.9" customHeight="1"/>
    <row r="9042" ht="13.9" customHeight="1"/>
    <row r="9043" ht="13.9" customHeight="1"/>
    <row r="9044" ht="13.9" customHeight="1"/>
    <row r="9045" ht="13.9" customHeight="1"/>
    <row r="9046" ht="13.9" customHeight="1"/>
    <row r="9047" ht="13.9" customHeight="1"/>
    <row r="9048" ht="13.9" customHeight="1"/>
    <row r="9049" ht="13.9" customHeight="1"/>
    <row r="9050" ht="13.9" customHeight="1"/>
    <row r="9051" ht="13.9" customHeight="1"/>
    <row r="9052" ht="13.9" customHeight="1"/>
    <row r="9053" ht="13.9" customHeight="1"/>
    <row r="9054" ht="13.9" customHeight="1"/>
    <row r="9055" ht="13.9" customHeight="1"/>
    <row r="9056" ht="13.9" customHeight="1"/>
    <row r="9057" ht="13.9" customHeight="1"/>
    <row r="9058" ht="13.9" customHeight="1"/>
    <row r="9059" ht="13.9" customHeight="1"/>
    <row r="9060" ht="13.9" customHeight="1"/>
    <row r="9061" ht="13.9" customHeight="1"/>
    <row r="9062" ht="13.9" customHeight="1"/>
    <row r="9063" ht="13.9" customHeight="1"/>
    <row r="9064" ht="13.9" customHeight="1"/>
    <row r="9065" ht="13.9" customHeight="1"/>
    <row r="9066" ht="13.9" customHeight="1"/>
    <row r="9067" ht="13.9" customHeight="1"/>
    <row r="9068" ht="13.9" customHeight="1"/>
    <row r="9069" ht="13.9" customHeight="1"/>
    <row r="9070" ht="13.9" customHeight="1"/>
    <row r="9071" ht="13.9" customHeight="1"/>
    <row r="9072" ht="13.9" customHeight="1"/>
    <row r="9073" ht="13.9" customHeight="1"/>
    <row r="9074" ht="13.9" customHeight="1"/>
    <row r="9075" ht="13.9" customHeight="1"/>
    <row r="9076" ht="13.9" customHeight="1"/>
    <row r="9077" ht="13.9" customHeight="1"/>
    <row r="9078" ht="13.9" customHeight="1"/>
    <row r="9079" ht="13.9" customHeight="1"/>
    <row r="9080" ht="13.9" customHeight="1"/>
    <row r="9081" ht="13.9" customHeight="1"/>
    <row r="9082" ht="13.9" customHeight="1"/>
    <row r="9083" ht="13.9" customHeight="1"/>
    <row r="9084" ht="13.9" customHeight="1"/>
    <row r="9085" ht="13.9" customHeight="1"/>
    <row r="9086" ht="13.9" customHeight="1"/>
    <row r="9087" ht="13.9" customHeight="1"/>
    <row r="9088" ht="13.9" customHeight="1"/>
    <row r="9089" ht="13.9" customHeight="1"/>
    <row r="9090" ht="13.9" customHeight="1"/>
    <row r="9091" ht="13.9" customHeight="1"/>
    <row r="9092" ht="13.9" customHeight="1"/>
    <row r="9093" ht="13.9" customHeight="1"/>
    <row r="9094" ht="13.9" customHeight="1"/>
    <row r="9095" ht="13.9" customHeight="1"/>
    <row r="9096" ht="13.9" customHeight="1"/>
    <row r="9097" ht="13.9" customHeight="1"/>
    <row r="9098" ht="13.9" customHeight="1"/>
    <row r="9099" ht="13.9" customHeight="1"/>
    <row r="9100" ht="13.9" customHeight="1"/>
    <row r="9101" ht="13.9" customHeight="1"/>
    <row r="9102" ht="13.9" customHeight="1"/>
    <row r="9103" ht="13.9" customHeight="1"/>
    <row r="9104" ht="13.9" customHeight="1"/>
    <row r="9105" ht="13.9" customHeight="1"/>
    <row r="9106" ht="13.9" customHeight="1"/>
    <row r="9107" ht="13.9" customHeight="1"/>
    <row r="9108" ht="13.9" customHeight="1"/>
    <row r="9109" ht="13.9" customHeight="1"/>
    <row r="9110" ht="13.9" customHeight="1"/>
    <row r="9111" ht="13.9" customHeight="1"/>
    <row r="9112" ht="13.9" customHeight="1"/>
    <row r="9113" ht="13.9" customHeight="1"/>
    <row r="9114" ht="13.9" customHeight="1"/>
    <row r="9115" ht="13.9" customHeight="1"/>
    <row r="9116" ht="13.9" customHeight="1"/>
    <row r="9117" ht="13.9" customHeight="1"/>
    <row r="9118" ht="13.9" customHeight="1"/>
    <row r="9119" ht="13.9" customHeight="1"/>
    <row r="9120" ht="13.9" customHeight="1"/>
    <row r="9121" ht="13.9" customHeight="1"/>
    <row r="9122" ht="13.9" customHeight="1"/>
    <row r="9123" ht="13.9" customHeight="1"/>
    <row r="9124" ht="13.9" customHeight="1"/>
    <row r="9125" ht="13.9" customHeight="1"/>
    <row r="9126" ht="13.9" customHeight="1"/>
    <row r="9127" ht="13.9" customHeight="1"/>
    <row r="9128" ht="13.9" customHeight="1"/>
    <row r="9129" ht="13.9" customHeight="1"/>
    <row r="9130" ht="13.9" customHeight="1"/>
    <row r="9131" ht="13.9" customHeight="1"/>
    <row r="9132" ht="13.9" customHeight="1"/>
    <row r="9133" ht="13.9" customHeight="1"/>
    <row r="9134" ht="13.9" customHeight="1"/>
    <row r="9135" ht="13.9" customHeight="1"/>
    <row r="9136" ht="13.9" customHeight="1"/>
    <row r="9137" ht="13.9" customHeight="1"/>
    <row r="9138" ht="13.9" customHeight="1"/>
    <row r="9139" ht="13.9" customHeight="1"/>
    <row r="9140" ht="13.9" customHeight="1"/>
    <row r="9141" ht="13.9" customHeight="1"/>
    <row r="9142" ht="13.9" customHeight="1"/>
    <row r="9143" ht="13.9" customHeight="1"/>
    <row r="9144" ht="13.9" customHeight="1"/>
    <row r="9145" ht="13.9" customHeight="1"/>
    <row r="9146" ht="13.9" customHeight="1"/>
    <row r="9147" ht="13.9" customHeight="1"/>
    <row r="9148" ht="13.9" customHeight="1"/>
    <row r="9149" ht="13.9" customHeight="1"/>
    <row r="9150" ht="13.9" customHeight="1"/>
    <row r="9151" ht="13.9" customHeight="1"/>
    <row r="9152" ht="13.9" customHeight="1"/>
    <row r="9153" ht="13.9" customHeight="1"/>
    <row r="9154" ht="13.9" customHeight="1"/>
    <row r="9155" ht="13.9" customHeight="1"/>
    <row r="9156" ht="13.9" customHeight="1"/>
    <row r="9157" ht="13.9" customHeight="1"/>
    <row r="9158" ht="13.9" customHeight="1"/>
    <row r="9159" ht="13.9" customHeight="1"/>
    <row r="9160" ht="13.9" customHeight="1"/>
    <row r="9161" ht="13.9" customHeight="1"/>
    <row r="9162" ht="13.9" customHeight="1"/>
    <row r="9163" ht="13.9" customHeight="1"/>
    <row r="9164" ht="13.9" customHeight="1"/>
    <row r="9165" ht="13.9" customHeight="1"/>
    <row r="9166" ht="13.9" customHeight="1"/>
    <row r="9167" ht="13.9" customHeight="1"/>
    <row r="9168" ht="13.9" customHeight="1"/>
    <row r="9169" ht="13.9" customHeight="1"/>
    <row r="9170" ht="13.9" customHeight="1"/>
    <row r="9171" ht="13.9" customHeight="1"/>
    <row r="9172" ht="13.9" customHeight="1"/>
    <row r="9173" ht="13.9" customHeight="1"/>
    <row r="9174" ht="13.9" customHeight="1"/>
    <row r="9175" ht="13.9" customHeight="1"/>
    <row r="9176" ht="13.9" customHeight="1"/>
    <row r="9177" ht="13.9" customHeight="1"/>
    <row r="9178" ht="13.9" customHeight="1"/>
    <row r="9179" ht="13.9" customHeight="1"/>
    <row r="9180" ht="13.9" customHeight="1"/>
    <row r="9181" ht="13.9" customHeight="1"/>
    <row r="9182" ht="13.9" customHeight="1"/>
    <row r="9183" ht="13.9" customHeight="1"/>
    <row r="9184" ht="13.9" customHeight="1"/>
    <row r="9185" ht="13.9" customHeight="1"/>
    <row r="9186" ht="13.9" customHeight="1"/>
    <row r="9187" ht="13.9" customHeight="1"/>
    <row r="9188" ht="13.9" customHeight="1"/>
    <row r="9189" ht="13.9" customHeight="1"/>
    <row r="9190" ht="13.9" customHeight="1"/>
    <row r="9191" ht="13.9" customHeight="1"/>
    <row r="9192" ht="13.9" customHeight="1"/>
    <row r="9193" ht="13.9" customHeight="1"/>
    <row r="9194" ht="13.9" customHeight="1"/>
    <row r="9195" ht="13.9" customHeight="1"/>
    <row r="9196" ht="13.9" customHeight="1"/>
    <row r="9197" ht="13.9" customHeight="1"/>
    <row r="9198" ht="13.9" customHeight="1"/>
    <row r="9199" ht="13.9" customHeight="1"/>
    <row r="9200" ht="13.9" customHeight="1"/>
    <row r="9201" ht="13.9" customHeight="1"/>
    <row r="9202" ht="13.9" customHeight="1"/>
    <row r="9203" ht="13.9" customHeight="1"/>
    <row r="9204" ht="13.9" customHeight="1"/>
    <row r="9205" ht="13.9" customHeight="1"/>
    <row r="9206" ht="13.9" customHeight="1"/>
    <row r="9207" ht="13.9" customHeight="1"/>
    <row r="9208" ht="13.9" customHeight="1"/>
    <row r="9209" ht="13.9" customHeight="1"/>
    <row r="9210" ht="13.9" customHeight="1"/>
    <row r="9211" ht="13.9" customHeight="1"/>
    <row r="9212" ht="13.9" customHeight="1"/>
    <row r="9213" ht="13.9" customHeight="1"/>
    <row r="9214" ht="13.9" customHeight="1"/>
    <row r="9215" ht="13.9" customHeight="1"/>
    <row r="9216" ht="13.9" customHeight="1"/>
    <row r="9217" ht="13.9" customHeight="1"/>
    <row r="9218" ht="13.9" customHeight="1"/>
    <row r="9219" ht="13.9" customHeight="1"/>
    <row r="9220" ht="13.9" customHeight="1"/>
    <row r="9221" ht="13.9" customHeight="1"/>
    <row r="9222" ht="13.9" customHeight="1"/>
    <row r="9223" ht="13.9" customHeight="1"/>
    <row r="9224" ht="13.9" customHeight="1"/>
    <row r="9225" ht="13.9" customHeight="1"/>
    <row r="9226" ht="13.9" customHeight="1"/>
    <row r="9227" ht="13.9" customHeight="1"/>
    <row r="9228" ht="13.9" customHeight="1"/>
    <row r="9229" ht="13.9" customHeight="1"/>
    <row r="9230" ht="13.9" customHeight="1"/>
    <row r="9231" ht="13.9" customHeight="1"/>
    <row r="9232" ht="13.9" customHeight="1"/>
    <row r="9233" ht="13.9" customHeight="1"/>
    <row r="9234" ht="13.9" customHeight="1"/>
    <row r="9235" ht="13.9" customHeight="1"/>
    <row r="9236" ht="13.9" customHeight="1"/>
    <row r="9237" ht="13.9" customHeight="1"/>
    <row r="9238" ht="13.9" customHeight="1"/>
    <row r="9239" ht="13.9" customHeight="1"/>
    <row r="9240" ht="13.9" customHeight="1"/>
    <row r="9241" ht="13.9" customHeight="1"/>
    <row r="9242" ht="13.9" customHeight="1"/>
    <row r="9243" ht="13.9" customHeight="1"/>
    <row r="9244" ht="13.9" customHeight="1"/>
    <row r="9245" ht="13.9" customHeight="1"/>
    <row r="9246" ht="13.9" customHeight="1"/>
    <row r="9247" ht="13.9" customHeight="1"/>
    <row r="9248" ht="13.9" customHeight="1"/>
    <row r="9249" ht="13.9" customHeight="1"/>
    <row r="9250" ht="13.9" customHeight="1"/>
    <row r="9251" ht="13.9" customHeight="1"/>
    <row r="9252" ht="13.9" customHeight="1"/>
    <row r="9253" ht="13.9" customHeight="1"/>
    <row r="9254" ht="13.9" customHeight="1"/>
    <row r="9255" ht="13.9" customHeight="1"/>
    <row r="9256" ht="13.9" customHeight="1"/>
    <row r="9257" ht="13.9" customHeight="1"/>
    <row r="9258" ht="13.9" customHeight="1"/>
    <row r="9259" ht="13.9" customHeight="1"/>
    <row r="9260" ht="13.9" customHeight="1"/>
    <row r="9261" ht="13.9" customHeight="1"/>
    <row r="9262" ht="13.9" customHeight="1"/>
    <row r="9263" ht="13.9" customHeight="1"/>
    <row r="9264" ht="13.9" customHeight="1"/>
    <row r="9265" ht="13.9" customHeight="1"/>
    <row r="9266" ht="13.9" customHeight="1"/>
    <row r="9267" ht="13.9" customHeight="1"/>
    <row r="9268" ht="13.9" customHeight="1"/>
    <row r="9269" ht="13.9" customHeight="1"/>
    <row r="9270" ht="13.9" customHeight="1"/>
    <row r="9271" ht="13.9" customHeight="1"/>
    <row r="9272" ht="13.9" customHeight="1"/>
    <row r="9273" ht="13.9" customHeight="1"/>
    <row r="9274" ht="13.9" customHeight="1"/>
    <row r="9275" ht="13.9" customHeight="1"/>
    <row r="9276" ht="13.9" customHeight="1"/>
    <row r="9277" ht="13.9" customHeight="1"/>
    <row r="9278" ht="13.9" customHeight="1"/>
    <row r="9279" ht="13.9" customHeight="1"/>
    <row r="9280" ht="13.9" customHeight="1"/>
    <row r="9281" ht="13.9" customHeight="1"/>
    <row r="9282" ht="13.9" customHeight="1"/>
    <row r="9283" ht="13.9" customHeight="1"/>
    <row r="9284" ht="13.9" customHeight="1"/>
    <row r="9285" ht="13.9" customHeight="1"/>
    <row r="9286" ht="13.9" customHeight="1"/>
    <row r="9287" ht="13.9" customHeight="1"/>
    <row r="9288" ht="13.9" customHeight="1"/>
    <row r="9289" ht="13.9" customHeight="1"/>
    <row r="9290" ht="13.9" customHeight="1"/>
    <row r="9291" ht="13.9" customHeight="1"/>
    <row r="9292" ht="13.9" customHeight="1"/>
    <row r="9293" ht="13.9" customHeight="1"/>
    <row r="9294" ht="13.9" customHeight="1"/>
    <row r="9295" ht="13.9" customHeight="1"/>
    <row r="9296" ht="13.9" customHeight="1"/>
    <row r="9297" ht="13.9" customHeight="1"/>
    <row r="9298" ht="13.9" customHeight="1"/>
    <row r="9299" ht="13.9" customHeight="1"/>
    <row r="9300" ht="13.9" customHeight="1"/>
    <row r="9301" ht="13.9" customHeight="1"/>
    <row r="9302" ht="13.9" customHeight="1"/>
    <row r="9303" ht="13.9" customHeight="1"/>
    <row r="9304" ht="13.9" customHeight="1"/>
    <row r="9305" ht="13.9" customHeight="1"/>
    <row r="9306" ht="13.9" customHeight="1"/>
    <row r="9307" ht="13.9" customHeight="1"/>
    <row r="9308" ht="13.9" customHeight="1"/>
    <row r="9309" ht="13.9" customHeight="1"/>
    <row r="9310" ht="13.9" customHeight="1"/>
    <row r="9311" ht="13.9" customHeight="1"/>
    <row r="9312" ht="13.9" customHeight="1"/>
    <row r="9313" ht="13.9" customHeight="1"/>
    <row r="9314" ht="13.9" customHeight="1"/>
    <row r="9315" ht="13.9" customHeight="1"/>
    <row r="9316" ht="13.9" customHeight="1"/>
    <row r="9317" ht="13.9" customHeight="1"/>
    <row r="9318" ht="13.9" customHeight="1"/>
    <row r="9319" ht="13.9" customHeight="1"/>
    <row r="9320" ht="13.9" customHeight="1"/>
    <row r="9321" ht="13.9" customHeight="1"/>
    <row r="9322" ht="13.9" customHeight="1"/>
    <row r="9323" ht="13.9" customHeight="1"/>
    <row r="9324" ht="13.9" customHeight="1"/>
    <row r="9325" ht="13.9" customHeight="1"/>
    <row r="9326" ht="13.9" customHeight="1"/>
    <row r="9327" ht="13.9" customHeight="1"/>
    <row r="9328" ht="13.9" customHeight="1"/>
    <row r="9329" ht="13.9" customHeight="1"/>
    <row r="9330" ht="13.9" customHeight="1"/>
    <row r="9331" ht="13.9" customHeight="1"/>
    <row r="9332" ht="13.9" customHeight="1"/>
    <row r="9333" ht="13.9" customHeight="1"/>
    <row r="9334" ht="13.9" customHeight="1"/>
    <row r="9335" ht="13.9" customHeight="1"/>
    <row r="9336" ht="13.9" customHeight="1"/>
    <row r="9337" ht="13.9" customHeight="1"/>
    <row r="9338" ht="13.9" customHeight="1"/>
    <row r="9339" ht="13.9" customHeight="1"/>
    <row r="9340" ht="13.9" customHeight="1"/>
    <row r="9341" ht="13.9" customHeight="1"/>
    <row r="9342" ht="13.9" customHeight="1"/>
    <row r="9343" ht="13.9" customHeight="1"/>
    <row r="9344" ht="13.9" customHeight="1"/>
    <row r="9345" ht="13.9" customHeight="1"/>
    <row r="9346" ht="13.9" customHeight="1"/>
    <row r="9347" ht="13.9" customHeight="1"/>
    <row r="9348" ht="13.9" customHeight="1"/>
    <row r="9349" ht="13.9" customHeight="1"/>
    <row r="9350" ht="13.9" customHeight="1"/>
    <row r="9351" ht="13.9" customHeight="1"/>
    <row r="9352" ht="13.9" customHeight="1"/>
    <row r="9353" ht="13.9" customHeight="1"/>
    <row r="9354" ht="13.9" customHeight="1"/>
    <row r="9355" ht="13.9" customHeight="1"/>
    <row r="9356" ht="13.9" customHeight="1"/>
    <row r="9357" ht="13.9" customHeight="1"/>
    <row r="9358" ht="13.9" customHeight="1"/>
    <row r="9359" ht="13.9" customHeight="1"/>
    <row r="9360" ht="13.9" customHeight="1"/>
    <row r="9361" ht="13.9" customHeight="1"/>
    <row r="9362" ht="13.9" customHeight="1"/>
    <row r="9363" ht="13.9" customHeight="1"/>
    <row r="9364" ht="13.9" customHeight="1"/>
    <row r="9365" ht="13.9" customHeight="1"/>
    <row r="9366" ht="13.9" customHeight="1"/>
    <row r="9367" ht="13.9" customHeight="1"/>
    <row r="9368" ht="13.9" customHeight="1"/>
    <row r="9369" ht="13.9" customHeight="1"/>
    <row r="9370" ht="13.9" customHeight="1"/>
    <row r="9371" ht="13.9" customHeight="1"/>
    <row r="9372" ht="13.9" customHeight="1"/>
    <row r="9373" ht="13.9" customHeight="1"/>
    <row r="9374" ht="13.9" customHeight="1"/>
    <row r="9375" ht="13.9" customHeight="1"/>
    <row r="9376" ht="13.9" customHeight="1"/>
    <row r="9377" ht="13.9" customHeight="1"/>
    <row r="9378" ht="13.9" customHeight="1"/>
    <row r="9379" ht="13.9" customHeight="1"/>
    <row r="9380" ht="13.9" customHeight="1"/>
    <row r="9381" ht="13.9" customHeight="1"/>
    <row r="9382" ht="13.9" customHeight="1"/>
    <row r="9383" ht="13.9" customHeight="1"/>
    <row r="9384" ht="13.9" customHeight="1"/>
    <row r="9385" ht="13.9" customHeight="1"/>
    <row r="9386" ht="13.9" customHeight="1"/>
    <row r="9387" ht="13.9" customHeight="1"/>
    <row r="9388" ht="13.9" customHeight="1"/>
    <row r="9389" ht="13.9" customHeight="1"/>
    <row r="9390" ht="13.9" customHeight="1"/>
    <row r="9391" ht="13.9" customHeight="1"/>
    <row r="9392" ht="13.9" customHeight="1"/>
    <row r="9393" ht="13.9" customHeight="1"/>
    <row r="9394" ht="13.9" customHeight="1"/>
    <row r="9395" ht="13.9" customHeight="1"/>
    <row r="9396" ht="13.9" customHeight="1"/>
    <row r="9397" ht="13.9" customHeight="1"/>
    <row r="9398" ht="13.9" customHeight="1"/>
    <row r="9399" ht="13.9" customHeight="1"/>
    <row r="9400" ht="13.9" customHeight="1"/>
    <row r="9401" ht="13.9" customHeight="1"/>
    <row r="9402" ht="13.9" customHeight="1"/>
    <row r="9403" ht="13.9" customHeight="1"/>
    <row r="9404" ht="13.9" customHeight="1"/>
    <row r="9405" ht="13.9" customHeight="1"/>
    <row r="9406" ht="13.9" customHeight="1"/>
    <row r="9407" ht="13.9" customHeight="1"/>
    <row r="9408" ht="13.9" customHeight="1"/>
    <row r="9409" ht="13.9" customHeight="1"/>
    <row r="9410" ht="13.9" customHeight="1"/>
    <row r="9411" ht="13.9" customHeight="1"/>
    <row r="9412" ht="13.9" customHeight="1"/>
    <row r="9413" ht="13.9" customHeight="1"/>
    <row r="9414" ht="13.9" customHeight="1"/>
    <row r="9415" ht="13.9" customHeight="1"/>
    <row r="9416" ht="13.9" customHeight="1"/>
    <row r="9417" ht="13.9" customHeight="1"/>
    <row r="9418" ht="13.9" customHeight="1"/>
    <row r="9419" ht="13.9" customHeight="1"/>
    <row r="9420" ht="13.9" customHeight="1"/>
    <row r="9421" ht="13.9" customHeight="1"/>
    <row r="9422" ht="13.9" customHeight="1"/>
    <row r="9423" ht="13.9" customHeight="1"/>
    <row r="9424" ht="13.9" customHeight="1"/>
    <row r="9425" ht="13.9" customHeight="1"/>
    <row r="9426" ht="13.9" customHeight="1"/>
    <row r="9427" ht="13.9" customHeight="1"/>
    <row r="9428" ht="13.9" customHeight="1"/>
    <row r="9429" ht="13.9" customHeight="1"/>
    <row r="9430" ht="13.9" customHeight="1"/>
    <row r="9431" ht="13.9" customHeight="1"/>
    <row r="9432" ht="13.9" customHeight="1"/>
    <row r="9433" ht="13.9" customHeight="1"/>
    <row r="9434" ht="13.9" customHeight="1"/>
    <row r="9435" ht="13.9" customHeight="1"/>
    <row r="9436" ht="13.9" customHeight="1"/>
    <row r="9437" ht="13.9" customHeight="1"/>
    <row r="9438" ht="13.9" customHeight="1"/>
    <row r="9439" ht="13.9" customHeight="1"/>
    <row r="9440" ht="13.9" customHeight="1"/>
    <row r="9441" ht="13.9" customHeight="1"/>
    <row r="9442" ht="13.9" customHeight="1"/>
    <row r="9443" ht="13.9" customHeight="1"/>
    <row r="9444" ht="13.9" customHeight="1"/>
    <row r="9445" ht="13.9" customHeight="1"/>
    <row r="9446" ht="13.9" customHeight="1"/>
    <row r="9447" ht="13.9" customHeight="1"/>
    <row r="9448" ht="13.9" customHeight="1"/>
    <row r="9449" ht="13.9" customHeight="1"/>
    <row r="9450" ht="13.9" customHeight="1"/>
    <row r="9451" ht="13.9" customHeight="1"/>
    <row r="9452" ht="13.9" customHeight="1"/>
    <row r="9453" ht="13.9" customHeight="1"/>
    <row r="9454" ht="13.9" customHeight="1"/>
    <row r="9455" ht="13.9" customHeight="1"/>
    <row r="9456" ht="13.9" customHeight="1"/>
    <row r="9457" ht="13.9" customHeight="1"/>
    <row r="9458" ht="13.9" customHeight="1"/>
    <row r="9459" ht="13.9" customHeight="1"/>
    <row r="9460" ht="13.9" customHeight="1"/>
    <row r="9461" ht="13.9" customHeight="1"/>
    <row r="9462" ht="13.9" customHeight="1"/>
    <row r="9463" ht="13.9" customHeight="1"/>
    <row r="9464" ht="13.9" customHeight="1"/>
    <row r="9465" ht="13.9" customHeight="1"/>
    <row r="9466" ht="13.9" customHeight="1"/>
    <row r="9467" ht="13.9" customHeight="1"/>
    <row r="9468" ht="13.9" customHeight="1"/>
    <row r="9469" ht="13.9" customHeight="1"/>
    <row r="9470" ht="13.9" customHeight="1"/>
    <row r="9471" ht="13.9" customHeight="1"/>
    <row r="9472" ht="13.9" customHeight="1"/>
    <row r="9473" ht="13.9" customHeight="1"/>
    <row r="9474" ht="13.9" customHeight="1"/>
    <row r="9475" ht="13.9" customHeight="1"/>
    <row r="9476" ht="13.9" customHeight="1"/>
    <row r="9477" ht="13.9" customHeight="1"/>
    <row r="9478" ht="13.9" customHeight="1"/>
    <row r="9479" ht="13.9" customHeight="1"/>
    <row r="9480" ht="13.9" customHeight="1"/>
    <row r="9481" ht="13.9" customHeight="1"/>
    <row r="9482" ht="13.9" customHeight="1"/>
    <row r="9483" ht="13.9" customHeight="1"/>
    <row r="9484" ht="13.9" customHeight="1"/>
    <row r="9485" ht="13.9" customHeight="1"/>
    <row r="9486" ht="13.9" customHeight="1"/>
    <row r="9487" ht="13.9" customHeight="1"/>
    <row r="9488" ht="13.9" customHeight="1"/>
    <row r="9489" ht="13.9" customHeight="1"/>
    <row r="9490" ht="13.9" customHeight="1"/>
    <row r="9491" ht="13.9" customHeight="1"/>
    <row r="9492" ht="13.9" customHeight="1"/>
    <row r="9493" ht="13.9" customHeight="1"/>
    <row r="9494" ht="13.9" customHeight="1"/>
    <row r="9495" ht="13.9" customHeight="1"/>
    <row r="9496" ht="13.9" customHeight="1"/>
    <row r="9497" ht="13.9" customHeight="1"/>
    <row r="9498" ht="13.9" customHeight="1"/>
    <row r="9499" ht="13.9" customHeight="1"/>
    <row r="9500" ht="13.9" customHeight="1"/>
    <row r="9501" ht="13.9" customHeight="1"/>
    <row r="9502" ht="13.9" customHeight="1"/>
    <row r="9503" ht="13.9" customHeight="1"/>
    <row r="9504" ht="13.9" customHeight="1"/>
    <row r="9505" ht="13.9" customHeight="1"/>
    <row r="9506" ht="13.9" customHeight="1"/>
    <row r="9507" ht="13.9" customHeight="1"/>
    <row r="9508" ht="13.9" customHeight="1"/>
    <row r="9509" ht="13.9" customHeight="1"/>
    <row r="9510" ht="13.9" customHeight="1"/>
    <row r="9511" ht="13.9" customHeight="1"/>
    <row r="9512" ht="13.9" customHeight="1"/>
    <row r="9513" ht="13.9" customHeight="1"/>
    <row r="9514" ht="13.9" customHeight="1"/>
    <row r="9515" ht="13.9" customHeight="1"/>
    <row r="9516" ht="13.9" customHeight="1"/>
    <row r="9517" ht="13.9" customHeight="1"/>
    <row r="9518" ht="13.9" customHeight="1"/>
    <row r="9519" ht="13.9" customHeight="1"/>
    <row r="9520" ht="13.9" customHeight="1"/>
    <row r="9521" ht="13.9" customHeight="1"/>
    <row r="9522" ht="13.9" customHeight="1"/>
    <row r="9523" ht="13.9" customHeight="1"/>
    <row r="9524" ht="13.9" customHeight="1"/>
    <row r="9525" ht="13.9" customHeight="1"/>
    <row r="9526" ht="13.9" customHeight="1"/>
    <row r="9527" ht="13.9" customHeight="1"/>
    <row r="9528" ht="13.9" customHeight="1"/>
    <row r="9529" ht="13.9" customHeight="1"/>
    <row r="9530" ht="13.9" customHeight="1"/>
    <row r="9531" ht="13.9" customHeight="1"/>
    <row r="9532" ht="13.9" customHeight="1"/>
    <row r="9533" ht="13.9" customHeight="1"/>
    <row r="9534" ht="13.9" customHeight="1"/>
    <row r="9535" ht="13.9" customHeight="1"/>
    <row r="9536" ht="13.9" customHeight="1"/>
    <row r="9537" ht="13.9" customHeight="1"/>
    <row r="9538" ht="13.9" customHeight="1"/>
    <row r="9539" ht="13.9" customHeight="1"/>
    <row r="9540" ht="13.9" customHeight="1"/>
    <row r="9541" ht="13.9" customHeight="1"/>
    <row r="9542" ht="13.9" customHeight="1"/>
    <row r="9543" ht="13.9" customHeight="1"/>
    <row r="9544" ht="13.9" customHeight="1"/>
    <row r="9545" ht="13.9" customHeight="1"/>
    <row r="9546" ht="13.9" customHeight="1"/>
    <row r="9547" ht="13.9" customHeight="1"/>
    <row r="9548" ht="13.9" customHeight="1"/>
    <row r="9549" ht="13.9" customHeight="1"/>
    <row r="9550" ht="13.9" customHeight="1"/>
    <row r="9551" ht="13.9" customHeight="1"/>
    <row r="9552" ht="13.9" customHeight="1"/>
    <row r="9553" ht="13.9" customHeight="1"/>
    <row r="9554" ht="13.9" customHeight="1"/>
    <row r="9555" ht="13.9" customHeight="1"/>
    <row r="9556" ht="13.9" customHeight="1"/>
    <row r="9557" ht="13.9" customHeight="1"/>
    <row r="9558" ht="13.9" customHeight="1"/>
    <row r="9559" ht="13.9" customHeight="1"/>
    <row r="9560" ht="13.9" customHeight="1"/>
    <row r="9561" ht="13.9" customHeight="1"/>
    <row r="9562" ht="13.9" customHeight="1"/>
    <row r="9563" ht="13.9" customHeight="1"/>
    <row r="9564" ht="13.9" customHeight="1"/>
    <row r="9565" ht="13.9" customHeight="1"/>
    <row r="9566" ht="13.9" customHeight="1"/>
    <row r="9567" ht="13.9" customHeight="1"/>
    <row r="9568" ht="13.9" customHeight="1"/>
    <row r="9569" ht="13.9" customHeight="1"/>
    <row r="9570" ht="13.9" customHeight="1"/>
    <row r="9571" ht="13.9" customHeight="1"/>
    <row r="9572" ht="13.9" customHeight="1"/>
    <row r="9573" ht="13.9" customHeight="1"/>
    <row r="9574" ht="13.9" customHeight="1"/>
    <row r="9575" ht="13.9" customHeight="1"/>
    <row r="9576" ht="13.9" customHeight="1"/>
    <row r="9577" ht="13.9" customHeight="1"/>
    <row r="9578" ht="13.9" customHeight="1"/>
    <row r="9579" ht="13.9" customHeight="1"/>
    <row r="9580" ht="13.9" customHeight="1"/>
    <row r="9581" ht="13.9" customHeight="1"/>
    <row r="9582" ht="13.9" customHeight="1"/>
    <row r="9583" ht="13.9" customHeight="1"/>
    <row r="9584" ht="13.9" customHeight="1"/>
    <row r="9585" ht="13.9" customHeight="1"/>
    <row r="9586" ht="13.9" customHeight="1"/>
    <row r="9587" ht="13.9" customHeight="1"/>
    <row r="9588" ht="13.9" customHeight="1"/>
    <row r="9589" ht="13.9" customHeight="1"/>
    <row r="9590" ht="13.9" customHeight="1"/>
    <row r="9591" ht="13.9" customHeight="1"/>
    <row r="9592" ht="13.9" customHeight="1"/>
    <row r="9593" ht="13.9" customHeight="1"/>
    <row r="9594" ht="13.9" customHeight="1"/>
    <row r="9595" ht="13.9" customHeight="1"/>
    <row r="9596" ht="13.9" customHeight="1"/>
    <row r="9597" ht="13.9" customHeight="1"/>
    <row r="9598" ht="13.9" customHeight="1"/>
    <row r="9599" ht="13.9" customHeight="1"/>
    <row r="9600" ht="13.9" customHeight="1"/>
    <row r="9601" ht="13.9" customHeight="1"/>
    <row r="9602" ht="13.9" customHeight="1"/>
    <row r="9603" ht="13.9" customHeight="1"/>
    <row r="9604" ht="13.9" customHeight="1"/>
    <row r="9605" ht="13.9" customHeight="1"/>
    <row r="9606" ht="13.9" customHeight="1"/>
    <row r="9607" ht="13.9" customHeight="1"/>
    <row r="9608" ht="13.9" customHeight="1"/>
    <row r="9609" ht="13.9" customHeight="1"/>
    <row r="9610" ht="13.9" customHeight="1"/>
    <row r="9611" ht="13.9" customHeight="1"/>
    <row r="9612" ht="13.9" customHeight="1"/>
    <row r="9613" ht="13.9" customHeight="1"/>
    <row r="9614" ht="13.9" customHeight="1"/>
    <row r="9615" ht="13.9" customHeight="1"/>
    <row r="9616" ht="13.9" customHeight="1"/>
    <row r="9617" ht="13.9" customHeight="1"/>
    <row r="9618" ht="13.9" customHeight="1"/>
    <row r="9619" ht="13.9" customHeight="1"/>
    <row r="9620" ht="13.9" customHeight="1"/>
    <row r="9621" ht="13.9" customHeight="1"/>
    <row r="9622" ht="13.9" customHeight="1"/>
    <row r="9623" ht="13.9" customHeight="1"/>
    <row r="9624" ht="13.9" customHeight="1"/>
    <row r="9625" ht="13.9" customHeight="1"/>
    <row r="9626" ht="13.9" customHeight="1"/>
    <row r="9627" ht="13.9" customHeight="1"/>
    <row r="9628" ht="13.9" customHeight="1"/>
    <row r="9629" ht="13.9" customHeight="1"/>
    <row r="9630" ht="13.9" customHeight="1"/>
    <row r="9631" ht="13.9" customHeight="1"/>
    <row r="9632" ht="13.9" customHeight="1"/>
    <row r="9633" ht="13.9" customHeight="1"/>
    <row r="9634" ht="13.9" customHeight="1"/>
    <row r="9635" ht="13.9" customHeight="1"/>
    <row r="9636" ht="13.9" customHeight="1"/>
    <row r="9637" ht="13.9" customHeight="1"/>
    <row r="9638" ht="13.9" customHeight="1"/>
    <row r="9639" ht="13.9" customHeight="1"/>
    <row r="9640" ht="13.9" customHeight="1"/>
    <row r="9641" ht="13.9" customHeight="1"/>
    <row r="9642" ht="13.9" customHeight="1"/>
    <row r="9643" ht="13.9" customHeight="1"/>
    <row r="9644" ht="13.9" customHeight="1"/>
    <row r="9645" ht="13.9" customHeight="1"/>
    <row r="9646" ht="13.9" customHeight="1"/>
    <row r="9647" ht="13.9" customHeight="1"/>
    <row r="9648" ht="13.9" customHeight="1"/>
    <row r="9649" ht="13.9" customHeight="1"/>
    <row r="9650" ht="13.9" customHeight="1"/>
    <row r="9651" ht="13.9" customHeight="1"/>
    <row r="9652" ht="13.9" customHeight="1"/>
    <row r="9653" ht="13.9" customHeight="1"/>
    <row r="9654" ht="13.9" customHeight="1"/>
    <row r="9655" ht="13.9" customHeight="1"/>
    <row r="9656" ht="13.9" customHeight="1"/>
    <row r="9657" ht="13.9" customHeight="1"/>
    <row r="9658" ht="13.9" customHeight="1"/>
    <row r="9659" ht="13.9" customHeight="1"/>
    <row r="9660" ht="13.9" customHeight="1"/>
    <row r="9661" ht="13.9" customHeight="1"/>
    <row r="9662" ht="13.9" customHeight="1"/>
    <row r="9663" ht="13.9" customHeight="1"/>
    <row r="9664" ht="13.9" customHeight="1"/>
    <row r="9665" ht="13.9" customHeight="1"/>
    <row r="9666" ht="13.9" customHeight="1"/>
    <row r="9667" ht="13.9" customHeight="1"/>
    <row r="9668" ht="13.9" customHeight="1"/>
    <row r="9669" ht="13.9" customHeight="1"/>
    <row r="9670" ht="13.9" customHeight="1"/>
    <row r="9671" ht="13.9" customHeight="1"/>
    <row r="9672" ht="13.9" customHeight="1"/>
    <row r="9673" ht="13.9" customHeight="1"/>
    <row r="9674" ht="13.9" customHeight="1"/>
    <row r="9675" ht="13.9" customHeight="1"/>
    <row r="9676" ht="13.9" customHeight="1"/>
    <row r="9677" ht="13.9" customHeight="1"/>
    <row r="9678" ht="13.9" customHeight="1"/>
    <row r="9679" ht="13.9" customHeight="1"/>
    <row r="9680" ht="13.9" customHeight="1"/>
    <row r="9681" ht="13.9" customHeight="1"/>
    <row r="9682" ht="13.9" customHeight="1"/>
    <row r="9683" ht="13.9" customHeight="1"/>
    <row r="9684" ht="13.9" customHeight="1"/>
    <row r="9685" ht="13.9" customHeight="1"/>
    <row r="9686" ht="13.9" customHeight="1"/>
    <row r="9687" ht="13.9" customHeight="1"/>
    <row r="9688" ht="13.9" customHeight="1"/>
    <row r="9689" ht="13.9" customHeight="1"/>
    <row r="9690" ht="13.9" customHeight="1"/>
    <row r="9691" ht="13.9" customHeight="1"/>
    <row r="9692" ht="13.9" customHeight="1"/>
    <row r="9693" ht="13.9" customHeight="1"/>
    <row r="9694" ht="13.9" customHeight="1"/>
    <row r="9695" ht="13.9" customHeight="1"/>
    <row r="9696" ht="13.9" customHeight="1"/>
    <row r="9697" ht="13.9" customHeight="1"/>
    <row r="9698" ht="13.9" customHeight="1"/>
    <row r="9699" ht="13.9" customHeight="1"/>
    <row r="9700" ht="13.9" customHeight="1"/>
    <row r="9701" ht="13.9" customHeight="1"/>
    <row r="9702" ht="13.9" customHeight="1"/>
    <row r="9703" ht="13.9" customHeight="1"/>
    <row r="9704" ht="13.9" customHeight="1"/>
    <row r="9705" ht="13.9" customHeight="1"/>
    <row r="9706" ht="13.9" customHeight="1"/>
    <row r="9707" ht="13.9" customHeight="1"/>
    <row r="9708" ht="13.9" customHeight="1"/>
    <row r="9709" ht="13.9" customHeight="1"/>
    <row r="9710" ht="13.9" customHeight="1"/>
    <row r="9711" ht="13.9" customHeight="1"/>
    <row r="9712" ht="13.9" customHeight="1"/>
    <row r="9713" ht="13.9" customHeight="1"/>
    <row r="9714" ht="13.9" customHeight="1"/>
    <row r="9715" ht="13.9" customHeight="1"/>
    <row r="9716" ht="13.9" customHeight="1"/>
    <row r="9717" ht="13.9" customHeight="1"/>
    <row r="9718" ht="13.9" customHeight="1"/>
    <row r="9719" ht="13.9" customHeight="1"/>
    <row r="9720" ht="13.9" customHeight="1"/>
    <row r="9721" ht="13.9" customHeight="1"/>
    <row r="9722" ht="13.9" customHeight="1"/>
    <row r="9723" ht="13.9" customHeight="1"/>
    <row r="9724" ht="13.9" customHeight="1"/>
    <row r="9725" ht="13.9" customHeight="1"/>
    <row r="9726" ht="13.9" customHeight="1"/>
    <row r="9727" ht="13.9" customHeight="1"/>
    <row r="9728" ht="13.9" customHeight="1"/>
    <row r="9729" ht="13.9" customHeight="1"/>
    <row r="9730" ht="13.9" customHeight="1"/>
    <row r="9731" ht="13.9" customHeight="1"/>
    <row r="9732" ht="13.9" customHeight="1"/>
    <row r="9733" ht="13.9" customHeight="1"/>
    <row r="9734" ht="13.9" customHeight="1"/>
    <row r="9735" ht="13.9" customHeight="1"/>
    <row r="9736" ht="13.9" customHeight="1"/>
    <row r="9737" ht="13.9" customHeight="1"/>
    <row r="9738" ht="13.9" customHeight="1"/>
    <row r="9739" ht="13.9" customHeight="1"/>
    <row r="9740" ht="13.9" customHeight="1"/>
    <row r="9741" ht="13.9" customHeight="1"/>
    <row r="9742" ht="13.9" customHeight="1"/>
    <row r="9743" ht="13.9" customHeight="1"/>
    <row r="9744" ht="13.9" customHeight="1"/>
    <row r="9745" ht="13.9" customHeight="1"/>
    <row r="9746" ht="13.9" customHeight="1"/>
    <row r="9747" ht="13.9" customHeight="1"/>
    <row r="9748" ht="13.9" customHeight="1"/>
    <row r="9749" ht="13.9" customHeight="1"/>
    <row r="9750" ht="13.9" customHeight="1"/>
    <row r="9751" ht="13.9" customHeight="1"/>
    <row r="9752" ht="13.9" customHeight="1"/>
    <row r="9753" ht="13.9" customHeight="1"/>
    <row r="9754" ht="13.9" customHeight="1"/>
    <row r="9755" ht="13.9" customHeight="1"/>
    <row r="9756" ht="13.9" customHeight="1"/>
    <row r="9757" ht="13.9" customHeight="1"/>
    <row r="9758" ht="13.9" customHeight="1"/>
    <row r="9759" ht="13.9" customHeight="1"/>
    <row r="9760" ht="13.9" customHeight="1"/>
    <row r="9761" ht="13.9" customHeight="1"/>
    <row r="9762" ht="13.9" customHeight="1"/>
    <row r="9763" ht="13.9" customHeight="1"/>
    <row r="9764" ht="13.9" customHeight="1"/>
    <row r="9765" ht="13.9" customHeight="1"/>
    <row r="9766" ht="13.9" customHeight="1"/>
    <row r="9767" ht="13.9" customHeight="1"/>
    <row r="9768" ht="13.9" customHeight="1"/>
    <row r="9769" ht="13.9" customHeight="1"/>
    <row r="9770" ht="13.9" customHeight="1"/>
    <row r="9771" ht="13.9" customHeight="1"/>
    <row r="9772" ht="13.9" customHeight="1"/>
    <row r="9773" ht="13.9" customHeight="1"/>
    <row r="9774" ht="13.9" customHeight="1"/>
    <row r="9775" ht="13.9" customHeight="1"/>
    <row r="9776" ht="13.9" customHeight="1"/>
    <row r="9777" ht="13.9" customHeight="1"/>
    <row r="9778" ht="13.9" customHeight="1"/>
    <row r="9779" ht="13.9" customHeight="1"/>
    <row r="9780" ht="13.9" customHeight="1"/>
    <row r="9781" ht="13.9" customHeight="1"/>
    <row r="9782" ht="13.9" customHeight="1"/>
    <row r="9783" ht="13.9" customHeight="1"/>
    <row r="9784" ht="13.9" customHeight="1"/>
    <row r="9785" ht="13.9" customHeight="1"/>
    <row r="9786" ht="13.9" customHeight="1"/>
    <row r="9787" ht="13.9" customHeight="1"/>
    <row r="9788" ht="13.9" customHeight="1"/>
    <row r="9789" ht="13.9" customHeight="1"/>
    <row r="9790" ht="13.9" customHeight="1"/>
    <row r="9791" ht="13.9" customHeight="1"/>
    <row r="9792" ht="13.9" customHeight="1"/>
    <row r="9793" ht="13.9" customHeight="1"/>
    <row r="9794" ht="13.9" customHeight="1"/>
    <row r="9795" ht="13.9" customHeight="1"/>
    <row r="9796" ht="13.9" customHeight="1"/>
    <row r="9797" ht="13.9" customHeight="1"/>
    <row r="9798" ht="13.9" customHeight="1"/>
    <row r="9799" ht="13.9" customHeight="1"/>
    <row r="9800" ht="13.9" customHeight="1"/>
    <row r="9801" ht="13.9" customHeight="1"/>
    <row r="9802" ht="13.9" customHeight="1"/>
    <row r="9803" ht="13.9" customHeight="1"/>
    <row r="9804" ht="13.9" customHeight="1"/>
    <row r="9805" ht="13.9" customHeight="1"/>
    <row r="9806" ht="13.9" customHeight="1"/>
    <row r="9807" ht="13.9" customHeight="1"/>
    <row r="9808" ht="13.9" customHeight="1"/>
    <row r="9809" ht="13.9" customHeight="1"/>
    <row r="9810" ht="13.9" customHeight="1"/>
    <row r="9811" ht="13.9" customHeight="1"/>
    <row r="9812" ht="13.9" customHeight="1"/>
    <row r="9813" ht="13.9" customHeight="1"/>
    <row r="9814" ht="13.9" customHeight="1"/>
    <row r="9815" ht="13.9" customHeight="1"/>
    <row r="9816" ht="13.9" customHeight="1"/>
    <row r="9817" ht="13.9" customHeight="1"/>
    <row r="9818" ht="13.9" customHeight="1"/>
    <row r="9819" ht="13.9" customHeight="1"/>
    <row r="9820" ht="13.9" customHeight="1"/>
    <row r="9821" ht="13.9" customHeight="1"/>
    <row r="9822" ht="13.9" customHeight="1"/>
    <row r="9823" ht="13.9" customHeight="1"/>
    <row r="9824" ht="13.9" customHeight="1"/>
    <row r="9825" ht="13.9" customHeight="1"/>
    <row r="9826" ht="13.9" customHeight="1"/>
    <row r="9827" ht="13.9" customHeight="1"/>
    <row r="9828" ht="13.9" customHeight="1"/>
    <row r="9829" ht="13.9" customHeight="1"/>
    <row r="9830" ht="13.9" customHeight="1"/>
    <row r="9831" ht="13.9" customHeight="1"/>
    <row r="9832" ht="13.9" customHeight="1"/>
    <row r="9833" ht="13.9" customHeight="1"/>
    <row r="9834" ht="13.9" customHeight="1"/>
    <row r="9835" ht="13.9" customHeight="1"/>
    <row r="9836" ht="13.9" customHeight="1"/>
    <row r="9837" ht="13.9" customHeight="1"/>
    <row r="9838" ht="13.9" customHeight="1"/>
    <row r="9839" ht="13.9" customHeight="1"/>
    <row r="9840" ht="13.9" customHeight="1"/>
    <row r="9841" ht="13.9" customHeight="1"/>
    <row r="9842" ht="13.9" customHeight="1"/>
    <row r="9843" ht="13.9" customHeight="1"/>
    <row r="9844" ht="13.9" customHeight="1"/>
    <row r="9845" ht="13.9" customHeight="1"/>
    <row r="9846" ht="13.9" customHeight="1"/>
    <row r="9847" ht="13.9" customHeight="1"/>
    <row r="9848" ht="13.9" customHeight="1"/>
    <row r="9849" ht="13.9" customHeight="1"/>
    <row r="9850" ht="13.9" customHeight="1"/>
    <row r="9851" ht="13.9" customHeight="1"/>
    <row r="9852" ht="13.9" customHeight="1"/>
    <row r="9853" ht="13.9" customHeight="1"/>
    <row r="9854" ht="13.9" customHeight="1"/>
    <row r="9855" ht="13.9" customHeight="1"/>
    <row r="9856" ht="13.9" customHeight="1"/>
    <row r="9857" ht="13.9" customHeight="1"/>
    <row r="9858" ht="13.9" customHeight="1"/>
    <row r="9859" ht="13.9" customHeight="1"/>
    <row r="9860" ht="13.9" customHeight="1"/>
    <row r="9861" ht="13.9" customHeight="1"/>
    <row r="9862" ht="13.9" customHeight="1"/>
    <row r="9863" ht="13.9" customHeight="1"/>
    <row r="9864" ht="13.9" customHeight="1"/>
    <row r="9865" ht="13.9" customHeight="1"/>
    <row r="9866" ht="13.9" customHeight="1"/>
    <row r="9867" ht="13.9" customHeight="1"/>
    <row r="9868" ht="13.9" customHeight="1"/>
    <row r="9869" ht="13.9" customHeight="1"/>
    <row r="9870" ht="13.9" customHeight="1"/>
    <row r="9871" ht="13.9" customHeight="1"/>
    <row r="9872" ht="13.9" customHeight="1"/>
    <row r="9873" ht="13.9" customHeight="1"/>
    <row r="9874" ht="13.9" customHeight="1"/>
    <row r="9875" ht="13.9" customHeight="1"/>
    <row r="9876" ht="13.9" customHeight="1"/>
    <row r="9877" ht="13.9" customHeight="1"/>
    <row r="9878" ht="13.9" customHeight="1"/>
    <row r="9879" ht="13.9" customHeight="1"/>
    <row r="9880" ht="13.9" customHeight="1"/>
    <row r="9881" ht="13.9" customHeight="1"/>
    <row r="9882" ht="13.9" customHeight="1"/>
    <row r="9883" ht="13.9" customHeight="1"/>
    <row r="9884" ht="13.9" customHeight="1"/>
    <row r="9885" ht="13.9" customHeight="1"/>
    <row r="9886" ht="13.9" customHeight="1"/>
    <row r="9887" ht="13.9" customHeight="1"/>
    <row r="9888" ht="13.9" customHeight="1"/>
    <row r="9889" ht="13.9" customHeight="1"/>
    <row r="9890" ht="13.9" customHeight="1"/>
    <row r="9891" ht="13.9" customHeight="1"/>
    <row r="9892" ht="13.9" customHeight="1"/>
    <row r="9893" ht="13.9" customHeight="1"/>
    <row r="9894" ht="13.9" customHeight="1"/>
    <row r="9895" ht="13.9" customHeight="1"/>
    <row r="9896" ht="13.9" customHeight="1"/>
    <row r="9897" ht="13.9" customHeight="1"/>
    <row r="9898" ht="13.9" customHeight="1"/>
    <row r="9899" ht="13.9" customHeight="1"/>
    <row r="9900" ht="13.9" customHeight="1"/>
    <row r="9901" ht="13.9" customHeight="1"/>
    <row r="9902" ht="13.9" customHeight="1"/>
    <row r="9903" ht="13.9" customHeight="1"/>
    <row r="9904" ht="13.9" customHeight="1"/>
    <row r="9905" ht="13.9" customHeight="1"/>
    <row r="9906" ht="13.9" customHeight="1"/>
    <row r="9907" ht="13.9" customHeight="1"/>
    <row r="9908" ht="13.9" customHeight="1"/>
    <row r="9909" ht="13.9" customHeight="1"/>
    <row r="9910" ht="13.9" customHeight="1"/>
    <row r="9911" ht="13.9" customHeight="1"/>
    <row r="9912" ht="13.9" customHeight="1"/>
    <row r="9913" ht="13.9" customHeight="1"/>
    <row r="9914" ht="13.9" customHeight="1"/>
    <row r="9915" ht="13.9" customHeight="1"/>
    <row r="9916" ht="13.9" customHeight="1"/>
    <row r="9917" ht="13.9" customHeight="1"/>
    <row r="9918" ht="13.9" customHeight="1"/>
    <row r="9919" ht="13.9" customHeight="1"/>
    <row r="9920" ht="13.9" customHeight="1"/>
    <row r="9921" ht="13.9" customHeight="1"/>
    <row r="9922" ht="13.9" customHeight="1"/>
    <row r="9923" ht="13.9" customHeight="1"/>
    <row r="9924" ht="13.9" customHeight="1"/>
    <row r="9925" ht="13.9" customHeight="1"/>
    <row r="9926" ht="13.9" customHeight="1"/>
    <row r="9927" ht="13.9" customHeight="1"/>
    <row r="9928" ht="13.9" customHeight="1"/>
    <row r="9929" ht="13.9" customHeight="1"/>
    <row r="9930" ht="13.9" customHeight="1"/>
    <row r="9931" ht="13.9" customHeight="1"/>
    <row r="9932" ht="13.9" customHeight="1"/>
    <row r="9933" ht="13.9" customHeight="1"/>
    <row r="9934" ht="13.9" customHeight="1"/>
    <row r="9935" ht="13.9" customHeight="1"/>
    <row r="9936" ht="13.9" customHeight="1"/>
    <row r="9937" ht="13.9" customHeight="1"/>
    <row r="9938" ht="13.9" customHeight="1"/>
    <row r="9939" ht="13.9" customHeight="1"/>
    <row r="9940" ht="13.9" customHeight="1"/>
    <row r="9941" ht="13.9" customHeight="1"/>
    <row r="9942" ht="13.9" customHeight="1"/>
    <row r="9943" ht="13.9" customHeight="1"/>
    <row r="9944" ht="13.9" customHeight="1"/>
    <row r="9945" ht="13.9" customHeight="1"/>
    <row r="9946" ht="13.9" customHeight="1"/>
    <row r="9947" ht="13.9" customHeight="1"/>
    <row r="9948" ht="13.9" customHeight="1"/>
    <row r="9949" ht="13.9" customHeight="1"/>
    <row r="9950" ht="13.9" customHeight="1"/>
    <row r="9951" ht="13.9" customHeight="1"/>
    <row r="9952" ht="13.9" customHeight="1"/>
    <row r="9953" ht="13.9" customHeight="1"/>
    <row r="9954" ht="13.9" customHeight="1"/>
    <row r="9955" ht="13.9" customHeight="1"/>
    <row r="9956" ht="13.9" customHeight="1"/>
    <row r="9957" ht="13.9" customHeight="1"/>
    <row r="9958" ht="13.9" customHeight="1"/>
    <row r="9959" ht="13.9" customHeight="1"/>
    <row r="9960" ht="13.9" customHeight="1"/>
    <row r="9961" ht="13.9" customHeight="1"/>
    <row r="9962" ht="13.9" customHeight="1"/>
    <row r="9963" ht="13.9" customHeight="1"/>
    <row r="9964" ht="13.9" customHeight="1"/>
    <row r="9965" ht="13.9" customHeight="1"/>
    <row r="9966" ht="13.9" customHeight="1"/>
    <row r="9967" ht="13.9" customHeight="1"/>
    <row r="9968" ht="13.9" customHeight="1"/>
    <row r="9969" ht="13.9" customHeight="1"/>
    <row r="9970" ht="13.9" customHeight="1"/>
    <row r="9971" ht="13.9" customHeight="1"/>
    <row r="9972" ht="13.9" customHeight="1"/>
    <row r="9973" ht="13.9" customHeight="1"/>
    <row r="9974" ht="13.9" customHeight="1"/>
    <row r="9975" ht="13.9" customHeight="1"/>
    <row r="9976" ht="13.9" customHeight="1"/>
    <row r="9977" ht="13.9" customHeight="1"/>
    <row r="9978" ht="13.9" customHeight="1"/>
    <row r="9979" ht="13.9" customHeight="1"/>
    <row r="9980" ht="13.9" customHeight="1"/>
    <row r="9981" ht="13.9" customHeight="1"/>
    <row r="9982" ht="13.9" customHeight="1"/>
    <row r="9983" ht="13.9" customHeight="1"/>
    <row r="9984" ht="13.9" customHeight="1"/>
    <row r="9985" ht="13.9" customHeight="1"/>
    <row r="9986" ht="13.9" customHeight="1"/>
    <row r="9987" ht="13.9" customHeight="1"/>
    <row r="9988" ht="13.9" customHeight="1"/>
    <row r="9989" ht="13.9" customHeight="1"/>
    <row r="9990" ht="13.9" customHeight="1"/>
    <row r="9991" ht="13.9" customHeight="1"/>
    <row r="9992" ht="13.9" customHeight="1"/>
    <row r="9993" ht="13.9" customHeight="1"/>
    <row r="9994" ht="13.9" customHeight="1"/>
    <row r="9995" ht="13.9" customHeight="1"/>
    <row r="9996" ht="13.9" customHeight="1"/>
    <row r="9997" ht="13.9" customHeight="1"/>
    <row r="9998" ht="13.9" customHeight="1"/>
    <row r="9999" ht="13.9" customHeight="1"/>
    <row r="10000" ht="13.9" customHeight="1"/>
    <row r="10001" ht="13.9" customHeight="1"/>
    <row r="10002" ht="13.9" customHeight="1"/>
    <row r="10003" ht="13.9" customHeight="1"/>
    <row r="10004" ht="13.9" customHeight="1"/>
    <row r="10005" ht="13.9" customHeight="1"/>
    <row r="10006" ht="13.9" customHeight="1"/>
    <row r="10007" ht="13.9" customHeight="1"/>
    <row r="10008" ht="13.9" customHeight="1"/>
    <row r="10009" ht="13.9" customHeight="1"/>
    <row r="10010" ht="13.9" customHeight="1"/>
    <row r="10011" ht="13.9" customHeight="1"/>
    <row r="10012" ht="13.9" customHeight="1"/>
    <row r="10013" ht="13.9" customHeight="1"/>
    <row r="10014" ht="13.9" customHeight="1"/>
    <row r="10015" ht="13.9" customHeight="1"/>
    <row r="10016" ht="13.9" customHeight="1"/>
    <row r="10017" ht="13.9" customHeight="1"/>
    <row r="10018" ht="13.9" customHeight="1"/>
    <row r="10019" ht="13.9" customHeight="1"/>
    <row r="10020" ht="13.9" customHeight="1"/>
    <row r="10021" ht="13.9" customHeight="1"/>
    <row r="10022" ht="13.9" customHeight="1"/>
    <row r="10023" ht="13.9" customHeight="1"/>
    <row r="10024" ht="13.9" customHeight="1"/>
    <row r="10025" ht="13.9" customHeight="1"/>
    <row r="10026" ht="13.9" customHeight="1"/>
    <row r="10027" ht="13.9" customHeight="1"/>
    <row r="10028" ht="13.9" customHeight="1"/>
    <row r="10029" ht="13.9" customHeight="1"/>
    <row r="10030" ht="13.9" customHeight="1"/>
    <row r="10031" ht="13.9" customHeight="1"/>
    <row r="10032" ht="13.9" customHeight="1"/>
    <row r="10033" ht="13.9" customHeight="1"/>
    <row r="10034" ht="13.9" customHeight="1"/>
    <row r="10035" ht="13.9" customHeight="1"/>
    <row r="10036" ht="13.9" customHeight="1"/>
    <row r="10037" ht="13.9" customHeight="1"/>
    <row r="10038" ht="13.9" customHeight="1"/>
    <row r="10039" ht="13.9" customHeight="1"/>
    <row r="10040" ht="13.9" customHeight="1"/>
    <row r="10041" ht="13.9" customHeight="1"/>
    <row r="10042" ht="13.9" customHeight="1"/>
    <row r="10043" ht="13.9" customHeight="1"/>
    <row r="10044" ht="13.9" customHeight="1"/>
    <row r="10045" ht="13.9" customHeight="1"/>
    <row r="10046" ht="13.9" customHeight="1"/>
    <row r="10047" ht="13.9" customHeight="1"/>
    <row r="10048" ht="13.9" customHeight="1"/>
    <row r="10049" ht="13.9" customHeight="1"/>
    <row r="10050" ht="13.9" customHeight="1"/>
    <row r="10051" ht="13.9" customHeight="1"/>
    <row r="10052" ht="13.9" customHeight="1"/>
    <row r="10053" ht="13.9" customHeight="1"/>
    <row r="10054" ht="13.9" customHeight="1"/>
    <row r="10055" ht="13.9" customHeight="1"/>
    <row r="10056" ht="13.9" customHeight="1"/>
    <row r="10057" ht="13.9" customHeight="1"/>
    <row r="10058" ht="13.9" customHeight="1"/>
    <row r="10059" ht="13.9" customHeight="1"/>
    <row r="10060" ht="13.9" customHeight="1"/>
    <row r="10061" ht="13.9" customHeight="1"/>
    <row r="10062" ht="13.9" customHeight="1"/>
    <row r="10063" ht="13.9" customHeight="1"/>
    <row r="10064" ht="13.9" customHeight="1"/>
    <row r="10065" ht="13.9" customHeight="1"/>
    <row r="10066" ht="13.9" customHeight="1"/>
    <row r="10067" ht="13.9" customHeight="1"/>
    <row r="10068" ht="13.9" customHeight="1"/>
    <row r="10069" ht="13.9" customHeight="1"/>
    <row r="10070" ht="13.9" customHeight="1"/>
    <row r="10071" ht="13.9" customHeight="1"/>
    <row r="10072" ht="13.9" customHeight="1"/>
    <row r="10073" ht="13.9" customHeight="1"/>
    <row r="10074" ht="13.9" customHeight="1"/>
    <row r="10075" ht="13.9" customHeight="1"/>
    <row r="10076" ht="13.9" customHeight="1"/>
    <row r="10077" ht="13.9" customHeight="1"/>
    <row r="10078" ht="13.9" customHeight="1"/>
    <row r="10079" ht="13.9" customHeight="1"/>
    <row r="10080" ht="13.9" customHeight="1"/>
    <row r="10081" ht="13.9" customHeight="1"/>
    <row r="10082" ht="13.9" customHeight="1"/>
    <row r="10083" ht="13.9" customHeight="1"/>
    <row r="10084" ht="13.9" customHeight="1"/>
    <row r="10085" ht="13.9" customHeight="1"/>
    <row r="10086" ht="13.9" customHeight="1"/>
    <row r="10087" ht="13.9" customHeight="1"/>
    <row r="10088" ht="13.9" customHeight="1"/>
    <row r="10089" ht="13.9" customHeight="1"/>
    <row r="10090" ht="13.9" customHeight="1"/>
    <row r="10091" ht="13.9" customHeight="1"/>
    <row r="10092" ht="13.9" customHeight="1"/>
    <row r="10093" ht="13.9" customHeight="1"/>
    <row r="10094" ht="13.9" customHeight="1"/>
    <row r="10095" ht="13.9" customHeight="1"/>
    <row r="10096" ht="13.9" customHeight="1"/>
    <row r="10097" ht="13.9" customHeight="1"/>
    <row r="10098" ht="13.9" customHeight="1"/>
    <row r="10099" ht="13.9" customHeight="1"/>
    <row r="10100" ht="13.9" customHeight="1"/>
    <row r="10101" ht="13.9" customHeight="1"/>
    <row r="10102" ht="13.9" customHeight="1"/>
    <row r="10103" ht="13.9" customHeight="1"/>
    <row r="10104" ht="13.9" customHeight="1"/>
    <row r="10105" ht="13.9" customHeight="1"/>
    <row r="10106" ht="13.9" customHeight="1"/>
    <row r="10107" ht="13.9" customHeight="1"/>
    <row r="10108" ht="13.9" customHeight="1"/>
    <row r="10109" ht="13.9" customHeight="1"/>
    <row r="10110" ht="13.9" customHeight="1"/>
    <row r="10111" ht="13.9" customHeight="1"/>
    <row r="10112" ht="13.9" customHeight="1"/>
    <row r="10113" ht="13.9" customHeight="1"/>
    <row r="10114" ht="13.9" customHeight="1"/>
    <row r="10115" ht="13.9" customHeight="1"/>
    <row r="10116" ht="13.9" customHeight="1"/>
    <row r="10117" ht="13.9" customHeight="1"/>
    <row r="10118" ht="13.9" customHeight="1"/>
    <row r="10119" ht="13.9" customHeight="1"/>
    <row r="10120" ht="13.9" customHeight="1"/>
    <row r="10121" ht="13.9" customHeight="1"/>
    <row r="10122" ht="13.9" customHeight="1"/>
    <row r="10123" ht="13.9" customHeight="1"/>
    <row r="10124" ht="13.9" customHeight="1"/>
    <row r="10125" ht="13.9" customHeight="1"/>
    <row r="10126" ht="13.9" customHeight="1"/>
    <row r="10127" ht="13.9" customHeight="1"/>
    <row r="10128" ht="13.9" customHeight="1"/>
    <row r="10129" ht="13.9" customHeight="1"/>
    <row r="10130" ht="13.9" customHeight="1"/>
    <row r="10131" ht="13.9" customHeight="1"/>
    <row r="10132" ht="13.9" customHeight="1"/>
    <row r="10133" ht="13.9" customHeight="1"/>
    <row r="10134" ht="13.9" customHeight="1"/>
    <row r="10135" ht="13.9" customHeight="1"/>
    <row r="10136" ht="13.9" customHeight="1"/>
    <row r="10137" ht="13.9" customHeight="1"/>
    <row r="10138" ht="13.9" customHeight="1"/>
    <row r="10139" ht="13.9" customHeight="1"/>
    <row r="10140" ht="13.9" customHeight="1"/>
    <row r="10141" ht="13.9" customHeight="1"/>
    <row r="10142" ht="13.9" customHeight="1"/>
    <row r="10143" ht="13.9" customHeight="1"/>
    <row r="10144" ht="13.9" customHeight="1"/>
    <row r="10145" ht="13.9" customHeight="1"/>
    <row r="10146" ht="13.9" customHeight="1"/>
    <row r="10147" ht="13.9" customHeight="1"/>
    <row r="10148" ht="13.9" customHeight="1"/>
    <row r="10149" ht="13.9" customHeight="1"/>
    <row r="10150" ht="13.9" customHeight="1"/>
    <row r="10151" ht="13.9" customHeight="1"/>
    <row r="10152" ht="13.9" customHeight="1"/>
    <row r="10153" ht="13.9" customHeight="1"/>
    <row r="10154" ht="13.9" customHeight="1"/>
    <row r="10155" ht="13.9" customHeight="1"/>
    <row r="10156" ht="13.9" customHeight="1"/>
    <row r="10157" ht="13.9" customHeight="1"/>
    <row r="10158" ht="13.9" customHeight="1"/>
    <row r="10159" ht="13.9" customHeight="1"/>
    <row r="10160" ht="13.9" customHeight="1"/>
    <row r="10161" ht="13.9" customHeight="1"/>
    <row r="10162" ht="13.9" customHeight="1"/>
    <row r="10163" ht="13.9" customHeight="1"/>
    <row r="10164" ht="13.9" customHeight="1"/>
    <row r="10165" ht="13.9" customHeight="1"/>
    <row r="10166" ht="13.9" customHeight="1"/>
    <row r="10167" ht="13.9" customHeight="1"/>
    <row r="10168" ht="13.9" customHeight="1"/>
    <row r="10169" ht="13.9" customHeight="1"/>
    <row r="10170" ht="13.9" customHeight="1"/>
    <row r="10171" ht="13.9" customHeight="1"/>
    <row r="10172" ht="13.9" customHeight="1"/>
    <row r="10173" ht="13.9" customHeight="1"/>
    <row r="10174" ht="13.9" customHeight="1"/>
    <row r="10175" ht="13.9" customHeight="1"/>
    <row r="10176" ht="13.9" customHeight="1"/>
    <row r="10177" ht="13.9" customHeight="1"/>
    <row r="10178" ht="13.9" customHeight="1"/>
    <row r="10179" ht="13.9" customHeight="1"/>
    <row r="10180" ht="13.9" customHeight="1"/>
    <row r="10181" ht="13.9" customHeight="1"/>
    <row r="10182" ht="13.9" customHeight="1"/>
    <row r="10183" ht="13.9" customHeight="1"/>
    <row r="10184" ht="13.9" customHeight="1"/>
    <row r="10185" ht="13.9" customHeight="1"/>
    <row r="10186" ht="13.9" customHeight="1"/>
    <row r="10187" ht="13.9" customHeight="1"/>
    <row r="10188" ht="13.9" customHeight="1"/>
    <row r="10189" ht="13.9" customHeight="1"/>
    <row r="10190" ht="13.9" customHeight="1"/>
    <row r="10191" ht="13.9" customHeight="1"/>
    <row r="10192" ht="13.9" customHeight="1"/>
    <row r="10193" ht="13.9" customHeight="1"/>
    <row r="10194" ht="13.9" customHeight="1"/>
    <row r="10195" ht="13.9" customHeight="1"/>
    <row r="10196" ht="13.9" customHeight="1"/>
    <row r="10197" ht="13.9" customHeight="1"/>
    <row r="10198" ht="13.9" customHeight="1"/>
    <row r="10199" ht="13.9" customHeight="1"/>
    <row r="10200" ht="13.9" customHeight="1"/>
    <row r="10201" ht="13.9" customHeight="1"/>
    <row r="10202" ht="13.9" customHeight="1"/>
    <row r="10203" ht="13.9" customHeight="1"/>
    <row r="10204" ht="13.9" customHeight="1"/>
    <row r="10205" ht="13.9" customHeight="1"/>
    <row r="10206" ht="13.9" customHeight="1"/>
    <row r="10207" ht="13.9" customHeight="1"/>
    <row r="10208" ht="13.9" customHeight="1"/>
    <row r="10209" ht="13.9" customHeight="1"/>
    <row r="10210" ht="13.9" customHeight="1"/>
    <row r="10211" ht="13.9" customHeight="1"/>
    <row r="10212" ht="13.9" customHeight="1"/>
    <row r="10213" ht="13.9" customHeight="1"/>
    <row r="10214" ht="13.9" customHeight="1"/>
    <row r="10215" ht="13.9" customHeight="1"/>
    <row r="10216" ht="13.9" customHeight="1"/>
    <row r="10217" ht="13.9" customHeight="1"/>
    <row r="10218" ht="13.9" customHeight="1"/>
    <row r="10219" ht="13.9" customHeight="1"/>
    <row r="10220" ht="13.9" customHeight="1"/>
    <row r="10221" ht="13.9" customHeight="1"/>
    <row r="10222" ht="13.9" customHeight="1"/>
    <row r="10223" ht="13.9" customHeight="1"/>
    <row r="10224" ht="13.9" customHeight="1"/>
    <row r="10225" ht="13.9" customHeight="1"/>
    <row r="10226" ht="13.9" customHeight="1"/>
    <row r="10227" ht="13.9" customHeight="1"/>
    <row r="10228" ht="13.9" customHeight="1"/>
    <row r="10229" ht="13.9" customHeight="1"/>
    <row r="10230" ht="13.9" customHeight="1"/>
    <row r="10231" ht="13.9" customHeight="1"/>
    <row r="10232" ht="13.9" customHeight="1"/>
    <row r="10233" ht="13.9" customHeight="1"/>
    <row r="10234" ht="13.9" customHeight="1"/>
    <row r="10235" ht="13.9" customHeight="1"/>
    <row r="10236" ht="13.9" customHeight="1"/>
    <row r="10237" ht="13.9" customHeight="1"/>
    <row r="10238" ht="13.9" customHeight="1"/>
    <row r="10239" ht="13.9" customHeight="1"/>
    <row r="10240" ht="13.9" customHeight="1"/>
    <row r="10241" ht="13.9" customHeight="1"/>
    <row r="10242" ht="13.9" customHeight="1"/>
    <row r="10243" ht="13.9" customHeight="1"/>
    <row r="10244" ht="13.9" customHeight="1"/>
    <row r="10245" ht="13.9" customHeight="1"/>
    <row r="10246" ht="13.9" customHeight="1"/>
    <row r="10247" ht="13.9" customHeight="1"/>
    <row r="10248" ht="13.9" customHeight="1"/>
    <row r="10249" ht="13.9" customHeight="1"/>
    <row r="10250" ht="13.9" customHeight="1"/>
    <row r="10251" ht="13.9" customHeight="1"/>
    <row r="10252" ht="13.9" customHeight="1"/>
    <row r="10253" ht="13.9" customHeight="1"/>
    <row r="10254" ht="13.9" customHeight="1"/>
    <row r="10255" ht="13.9" customHeight="1"/>
    <row r="10256" ht="13.9" customHeight="1"/>
    <row r="10257" ht="13.9" customHeight="1"/>
    <row r="10258" ht="13.9" customHeight="1"/>
    <row r="10259" ht="13.9" customHeight="1"/>
    <row r="10260" ht="13.9" customHeight="1"/>
    <row r="10261" ht="13.9" customHeight="1"/>
    <row r="10262" ht="13.9" customHeight="1"/>
    <row r="10263" ht="13.9" customHeight="1"/>
    <row r="10264" ht="13.9" customHeight="1"/>
    <row r="10265" ht="13.9" customHeight="1"/>
    <row r="10266" ht="13.9" customHeight="1"/>
    <row r="10267" ht="13.9" customHeight="1"/>
    <row r="10268" ht="13.9" customHeight="1"/>
    <row r="10269" ht="13.9" customHeight="1"/>
    <row r="10270" ht="13.9" customHeight="1"/>
    <row r="10271" ht="13.9" customHeight="1"/>
    <row r="10272" ht="13.9" customHeight="1"/>
    <row r="10273" ht="13.9" customHeight="1"/>
    <row r="10274" ht="13.9" customHeight="1"/>
    <row r="10275" ht="13.9" customHeight="1"/>
    <row r="10276" ht="13.9" customHeight="1"/>
    <row r="10277" ht="13.9" customHeight="1"/>
    <row r="10278" ht="13.9" customHeight="1"/>
    <row r="10279" ht="13.9" customHeight="1"/>
    <row r="10280" ht="13.9" customHeight="1"/>
    <row r="10281" ht="13.9" customHeight="1"/>
    <row r="10282" ht="13.9" customHeight="1"/>
    <row r="10283" ht="13.9" customHeight="1"/>
    <row r="10284" ht="13.9" customHeight="1"/>
    <row r="10285" ht="13.9" customHeight="1"/>
    <row r="10286" ht="13.9" customHeight="1"/>
    <row r="10287" ht="13.9" customHeight="1"/>
    <row r="10288" ht="13.9" customHeight="1"/>
    <row r="10289" ht="13.9" customHeight="1"/>
    <row r="10290" ht="13.9" customHeight="1"/>
    <row r="10291" ht="13.9" customHeight="1"/>
    <row r="10292" ht="13.9" customHeight="1"/>
    <row r="10293" ht="13.9" customHeight="1"/>
    <row r="10294" ht="13.9" customHeight="1"/>
    <row r="10295" ht="13.9" customHeight="1"/>
    <row r="10296" ht="13.9" customHeight="1"/>
    <row r="10297" ht="13.9" customHeight="1"/>
    <row r="10298" ht="13.9" customHeight="1"/>
    <row r="10299" ht="13.9" customHeight="1"/>
    <row r="10300" ht="13.9" customHeight="1"/>
    <row r="10301" ht="13.9" customHeight="1"/>
    <row r="10302" ht="13.9" customHeight="1"/>
    <row r="10303" ht="13.9" customHeight="1"/>
    <row r="10304" ht="13.9" customHeight="1"/>
    <row r="10305" ht="13.9" customHeight="1"/>
    <row r="10306" ht="13.9" customHeight="1"/>
    <row r="10307" ht="13.9" customHeight="1"/>
    <row r="10308" ht="13.9" customHeight="1"/>
    <row r="10309" ht="13.9" customHeight="1"/>
    <row r="10310" ht="13.9" customHeight="1"/>
    <row r="10311" ht="13.9" customHeight="1"/>
    <row r="10312" ht="13.9" customHeight="1"/>
    <row r="10313" ht="13.9" customHeight="1"/>
    <row r="10314" ht="13.9" customHeight="1"/>
    <row r="10315" ht="13.9" customHeight="1"/>
    <row r="10316" ht="13.9" customHeight="1"/>
    <row r="10317" ht="13.9" customHeight="1"/>
    <row r="10318" ht="13.9" customHeight="1"/>
    <row r="10319" ht="13.9" customHeight="1"/>
    <row r="10320" ht="13.9" customHeight="1"/>
    <row r="10321" ht="13.9" customHeight="1"/>
    <row r="10322" ht="13.9" customHeight="1"/>
    <row r="10323" ht="13.9" customHeight="1"/>
    <row r="10324" ht="13.9" customHeight="1"/>
    <row r="10325" ht="13.9" customHeight="1"/>
    <row r="10326" ht="13.9" customHeight="1"/>
    <row r="10327" ht="13.9" customHeight="1"/>
    <row r="10328" ht="13.9" customHeight="1"/>
    <row r="10329" ht="13.9" customHeight="1"/>
    <row r="10330" ht="13.9" customHeight="1"/>
    <row r="10331" ht="13.9" customHeight="1"/>
    <row r="10332" ht="13.9" customHeight="1"/>
    <row r="10333" ht="13.9" customHeight="1"/>
    <row r="10334" ht="13.9" customHeight="1"/>
    <row r="10335" ht="13.9" customHeight="1"/>
    <row r="10336" ht="13.9" customHeight="1"/>
    <row r="10337" ht="13.9" customHeight="1"/>
    <row r="10338" ht="13.9" customHeight="1"/>
    <row r="10339" ht="13.9" customHeight="1"/>
    <row r="10340" ht="13.9" customHeight="1"/>
    <row r="10341" ht="13.9" customHeight="1"/>
    <row r="10342" ht="13.9" customHeight="1"/>
    <row r="10343" ht="13.9" customHeight="1"/>
    <row r="10344" ht="13.9" customHeight="1"/>
    <row r="10345" ht="13.9" customHeight="1"/>
    <row r="10346" ht="13.9" customHeight="1"/>
    <row r="10347" ht="13.9" customHeight="1"/>
    <row r="10348" ht="13.9" customHeight="1"/>
    <row r="10349" ht="13.9" customHeight="1"/>
    <row r="10350" ht="13.9" customHeight="1"/>
    <row r="10351" ht="13.9" customHeight="1"/>
    <row r="10352" ht="13.9" customHeight="1"/>
    <row r="10353" ht="13.9" customHeight="1"/>
    <row r="10354" ht="13.9" customHeight="1"/>
    <row r="10355" ht="13.9" customHeight="1"/>
    <row r="10356" ht="13.9" customHeight="1"/>
    <row r="10357" ht="13.9" customHeight="1"/>
    <row r="10358" ht="13.9" customHeight="1"/>
    <row r="10359" ht="13.9" customHeight="1"/>
    <row r="10360" ht="13.9" customHeight="1"/>
    <row r="10361" ht="13.9" customHeight="1"/>
    <row r="10362" ht="13.9" customHeight="1"/>
    <row r="10363" ht="13.9" customHeight="1"/>
    <row r="10364" ht="13.9" customHeight="1"/>
    <row r="10365" ht="13.9" customHeight="1"/>
    <row r="10366" ht="13.9" customHeight="1"/>
    <row r="10367" ht="13.9" customHeight="1"/>
    <row r="10368" ht="13.9" customHeight="1"/>
    <row r="10369" ht="13.9" customHeight="1"/>
    <row r="10370" ht="13.9" customHeight="1"/>
    <row r="10371" ht="13.9" customHeight="1"/>
    <row r="10372" ht="13.9" customHeight="1"/>
    <row r="10373" ht="13.9" customHeight="1"/>
    <row r="10374" ht="13.9" customHeight="1"/>
    <row r="10375" ht="13.9" customHeight="1"/>
    <row r="10376" ht="13.9" customHeight="1"/>
    <row r="10377" ht="13.9" customHeight="1"/>
    <row r="10378" ht="13.9" customHeight="1"/>
    <row r="10379" ht="13.9" customHeight="1"/>
    <row r="10380" ht="13.9" customHeight="1"/>
    <row r="10381" ht="13.9" customHeight="1"/>
    <row r="10382" ht="13.9" customHeight="1"/>
    <row r="10383" ht="13.9" customHeight="1"/>
    <row r="10384" ht="13.9" customHeight="1"/>
    <row r="10385" ht="13.9" customHeight="1"/>
    <row r="10386" ht="13.9" customHeight="1"/>
    <row r="10387" ht="13.9" customHeight="1"/>
    <row r="10388" ht="13.9" customHeight="1"/>
    <row r="10389" ht="13.9" customHeight="1"/>
    <row r="10390" ht="13.9" customHeight="1"/>
    <row r="10391" ht="13.9" customHeight="1"/>
    <row r="10392" ht="13.9" customHeight="1"/>
    <row r="10393" ht="13.9" customHeight="1"/>
    <row r="10394" ht="13.9" customHeight="1"/>
    <row r="10395" ht="13.9" customHeight="1"/>
    <row r="10396" ht="13.9" customHeight="1"/>
    <row r="10397" ht="13.9" customHeight="1"/>
    <row r="10398" ht="13.9" customHeight="1"/>
    <row r="10399" ht="13.9" customHeight="1"/>
    <row r="10400" ht="13.9" customHeight="1"/>
    <row r="10401" ht="13.9" customHeight="1"/>
    <row r="10402" ht="13.9" customHeight="1"/>
    <row r="10403" ht="13.9" customHeight="1"/>
    <row r="10404" ht="13.9" customHeight="1"/>
    <row r="10405" ht="13.9" customHeight="1"/>
    <row r="10406" ht="13.9" customHeight="1"/>
    <row r="10407" ht="13.9" customHeight="1"/>
    <row r="10408" ht="13.9" customHeight="1"/>
    <row r="10409" ht="13.9" customHeight="1"/>
    <row r="10410" ht="13.9" customHeight="1"/>
    <row r="10411" ht="13.9" customHeight="1"/>
    <row r="10412" ht="13.9" customHeight="1"/>
    <row r="10413" ht="13.9" customHeight="1"/>
    <row r="10414" ht="13.9" customHeight="1"/>
    <row r="10415" ht="13.9" customHeight="1"/>
    <row r="10416" ht="13.9" customHeight="1"/>
    <row r="10417" ht="13.9" customHeight="1"/>
    <row r="10418" ht="13.9" customHeight="1"/>
    <row r="10419" ht="13.9" customHeight="1"/>
    <row r="10420" ht="13.9" customHeight="1"/>
    <row r="10421" ht="13.9" customHeight="1"/>
    <row r="10422" ht="13.9" customHeight="1"/>
    <row r="10423" ht="13.9" customHeight="1"/>
    <row r="10424" ht="13.9" customHeight="1"/>
    <row r="10425" ht="13.9" customHeight="1"/>
    <row r="10426" ht="13.9" customHeight="1"/>
    <row r="10427" ht="13.9" customHeight="1"/>
    <row r="10428" ht="13.9" customHeight="1"/>
    <row r="10429" ht="13.9" customHeight="1"/>
    <row r="10430" ht="13.9" customHeight="1"/>
    <row r="10431" ht="13.9" customHeight="1"/>
    <row r="10432" ht="13.9" customHeight="1"/>
    <row r="10433" ht="13.9" customHeight="1"/>
    <row r="10434" ht="13.9" customHeight="1"/>
    <row r="10435" ht="13.9" customHeight="1"/>
    <row r="10436" ht="13.9" customHeight="1"/>
    <row r="10437" ht="13.9" customHeight="1"/>
    <row r="10438" ht="13.9" customHeight="1"/>
    <row r="10439" ht="13.9" customHeight="1"/>
    <row r="10440" ht="13.9" customHeight="1"/>
    <row r="10441" ht="13.9" customHeight="1"/>
    <row r="10442" ht="13.9" customHeight="1"/>
    <row r="10443" ht="13.9" customHeight="1"/>
    <row r="10444" ht="13.9" customHeight="1"/>
    <row r="10445" ht="13.9" customHeight="1"/>
    <row r="10446" ht="13.9" customHeight="1"/>
    <row r="10447" ht="13.9" customHeight="1"/>
    <row r="10448" ht="13.9" customHeight="1"/>
    <row r="10449" ht="13.9" customHeight="1"/>
    <row r="10450" ht="13.9" customHeight="1"/>
    <row r="10451" ht="13.9" customHeight="1"/>
    <row r="10452" ht="13.9" customHeight="1"/>
    <row r="10453" ht="13.9" customHeight="1"/>
    <row r="10454" ht="13.9" customHeight="1"/>
    <row r="10455" ht="13.9" customHeight="1"/>
    <row r="10456" ht="13.9" customHeight="1"/>
    <row r="10457" ht="13.9" customHeight="1"/>
    <row r="10458" ht="13.9" customHeight="1"/>
    <row r="10459" ht="13.9" customHeight="1"/>
    <row r="10460" ht="13.9" customHeight="1"/>
    <row r="10461" ht="13.9" customHeight="1"/>
    <row r="10462" ht="13.9" customHeight="1"/>
    <row r="10463" ht="13.9" customHeight="1"/>
    <row r="10464" ht="13.9" customHeight="1"/>
    <row r="10465" ht="13.9" customHeight="1"/>
    <row r="10466" ht="13.9" customHeight="1"/>
    <row r="10467" ht="13.9" customHeight="1"/>
    <row r="10468" ht="13.9" customHeight="1"/>
    <row r="10469" ht="13.9" customHeight="1"/>
    <row r="10470" ht="13.9" customHeight="1"/>
    <row r="10471" ht="13.9" customHeight="1"/>
    <row r="10472" ht="13.9" customHeight="1"/>
    <row r="10473" ht="13.9" customHeight="1"/>
    <row r="10474" ht="13.9" customHeight="1"/>
    <row r="10475" ht="13.9" customHeight="1"/>
    <row r="10476" ht="13.9" customHeight="1"/>
    <row r="10477" ht="13.9" customHeight="1"/>
    <row r="10478" ht="13.9" customHeight="1"/>
    <row r="10479" ht="13.9" customHeight="1"/>
    <row r="10480" ht="13.9" customHeight="1"/>
    <row r="10481" ht="13.9" customHeight="1"/>
    <row r="10482" ht="13.9" customHeight="1"/>
    <row r="10483" ht="13.9" customHeight="1"/>
    <row r="10484" ht="13.9" customHeight="1"/>
    <row r="10485" ht="13.9" customHeight="1"/>
    <row r="10486" ht="13.9" customHeight="1"/>
    <row r="10487" ht="13.9" customHeight="1"/>
    <row r="10488" ht="13.9" customHeight="1"/>
    <row r="10489" ht="13.9" customHeight="1"/>
    <row r="10490" ht="13.9" customHeight="1"/>
    <row r="10491" ht="13.9" customHeight="1"/>
    <row r="10492" ht="13.9" customHeight="1"/>
    <row r="10493" ht="13.9" customHeight="1"/>
    <row r="10494" ht="13.9" customHeight="1"/>
    <row r="10495" ht="13.9" customHeight="1"/>
    <row r="10496" ht="13.9" customHeight="1"/>
    <row r="10497" ht="13.9" customHeight="1"/>
    <row r="10498" ht="13.9" customHeight="1"/>
    <row r="10499" ht="13.9" customHeight="1"/>
    <row r="10500" ht="13.9" customHeight="1"/>
    <row r="10501" ht="13.9" customHeight="1"/>
    <row r="10502" ht="13.9" customHeight="1"/>
    <row r="10503" ht="13.9" customHeight="1"/>
    <row r="10504" ht="13.9" customHeight="1"/>
    <row r="10505" ht="13.9" customHeight="1"/>
    <row r="10506" ht="13.9" customHeight="1"/>
    <row r="10507" ht="13.9" customHeight="1"/>
    <row r="10508" ht="13.9" customHeight="1"/>
    <row r="10509" ht="13.9" customHeight="1"/>
    <row r="10510" ht="13.9" customHeight="1"/>
    <row r="10511" ht="13.9" customHeight="1"/>
    <row r="10512" ht="13.9" customHeight="1"/>
    <row r="10513" ht="13.9" customHeight="1"/>
    <row r="10514" ht="13.9" customHeight="1"/>
    <row r="10515" ht="13.9" customHeight="1"/>
    <row r="10516" ht="13.9" customHeight="1"/>
    <row r="10517" ht="13.9" customHeight="1"/>
    <row r="10518" ht="13.9" customHeight="1"/>
    <row r="10519" ht="13.9" customHeight="1"/>
    <row r="10520" ht="13.9" customHeight="1"/>
    <row r="10521" ht="13.9" customHeight="1"/>
    <row r="10522" ht="13.9" customHeight="1"/>
    <row r="10523" ht="13.9" customHeight="1"/>
    <row r="10524" ht="13.9" customHeight="1"/>
    <row r="10525" ht="13.9" customHeight="1"/>
    <row r="10526" ht="13.9" customHeight="1"/>
    <row r="10527" ht="13.9" customHeight="1"/>
    <row r="10528" ht="13.9" customHeight="1"/>
    <row r="10529" ht="13.9" customHeight="1"/>
    <row r="10530" ht="13.9" customHeight="1"/>
    <row r="10531" ht="13.9" customHeight="1"/>
    <row r="10532" ht="13.9" customHeight="1"/>
    <row r="10533" ht="13.9" customHeight="1"/>
    <row r="10534" ht="13.9" customHeight="1"/>
    <row r="10535" ht="13.9" customHeight="1"/>
    <row r="10536" ht="13.9" customHeight="1"/>
    <row r="10537" ht="13.9" customHeight="1"/>
    <row r="10538" ht="13.9" customHeight="1"/>
    <row r="10539" ht="13.9" customHeight="1"/>
    <row r="10540" ht="13.9" customHeight="1"/>
    <row r="10541" ht="13.9" customHeight="1"/>
    <row r="10542" ht="13.9" customHeight="1"/>
    <row r="10543" ht="13.9" customHeight="1"/>
    <row r="10544" ht="13.9" customHeight="1"/>
    <row r="10545" ht="13.9" customHeight="1"/>
    <row r="10546" ht="13.9" customHeight="1"/>
    <row r="10547" ht="13.9" customHeight="1"/>
    <row r="10548" ht="13.9" customHeight="1"/>
    <row r="10549" ht="13.9" customHeight="1"/>
    <row r="10550" ht="13.9" customHeight="1"/>
    <row r="10551" ht="13.9" customHeight="1"/>
    <row r="10552" ht="13.9" customHeight="1"/>
    <row r="10553" ht="13.9" customHeight="1"/>
    <row r="10554" ht="13.9" customHeight="1"/>
    <row r="10555" ht="13.9" customHeight="1"/>
    <row r="10556" ht="13.9" customHeight="1"/>
    <row r="10557" ht="13.9" customHeight="1"/>
    <row r="10558" ht="13.9" customHeight="1"/>
    <row r="10559" ht="13.9" customHeight="1"/>
    <row r="10560" ht="13.9" customHeight="1"/>
    <row r="10561" ht="13.9" customHeight="1"/>
    <row r="10562" ht="13.9" customHeight="1"/>
    <row r="10563" ht="13.9" customHeight="1"/>
    <row r="10564" ht="13.9" customHeight="1"/>
    <row r="10565" ht="13.9" customHeight="1"/>
    <row r="10566" ht="13.9" customHeight="1"/>
    <row r="10567" ht="13.9" customHeight="1"/>
    <row r="10568" ht="13.9" customHeight="1"/>
    <row r="10569" ht="13.9" customHeight="1"/>
    <row r="10570" ht="13.9" customHeight="1"/>
    <row r="10571" ht="13.9" customHeight="1"/>
    <row r="10572" ht="13.9" customHeight="1"/>
    <row r="10573" ht="13.9" customHeight="1"/>
    <row r="10574" ht="13.9" customHeight="1"/>
    <row r="10575" ht="13.9" customHeight="1"/>
    <row r="10576" ht="13.9" customHeight="1"/>
    <row r="10577" ht="13.9" customHeight="1"/>
    <row r="10578" ht="13.9" customHeight="1"/>
    <row r="10579" ht="13.9" customHeight="1"/>
    <row r="10580" ht="13.9" customHeight="1"/>
    <row r="10581" ht="13.9" customHeight="1"/>
    <row r="10582" ht="13.9" customHeight="1"/>
    <row r="10583" ht="13.9" customHeight="1"/>
    <row r="10584" ht="13.9" customHeight="1"/>
    <row r="10585" ht="13.9" customHeight="1"/>
    <row r="10586" ht="13.9" customHeight="1"/>
    <row r="10587" ht="13.9" customHeight="1"/>
    <row r="10588" ht="13.9" customHeight="1"/>
    <row r="10589" ht="13.9" customHeight="1"/>
    <row r="10590" ht="13.9" customHeight="1"/>
    <row r="10591" ht="13.9" customHeight="1"/>
    <row r="10592" ht="13.9" customHeight="1"/>
    <row r="10593" ht="13.9" customHeight="1"/>
    <row r="10594" ht="13.9" customHeight="1"/>
    <row r="10595" ht="13.9" customHeight="1"/>
    <row r="10596" ht="13.9" customHeight="1"/>
    <row r="10597" ht="13.9" customHeight="1"/>
    <row r="10598" ht="13.9" customHeight="1"/>
    <row r="10599" ht="13.9" customHeight="1"/>
    <row r="10600" ht="13.9" customHeight="1"/>
    <row r="10601" ht="13.9" customHeight="1"/>
    <row r="10602" ht="13.9" customHeight="1"/>
    <row r="10603" ht="13.9" customHeight="1"/>
    <row r="10604" ht="13.9" customHeight="1"/>
    <row r="10605" ht="13.9" customHeight="1"/>
    <row r="10606" ht="13.9" customHeight="1"/>
    <row r="10607" ht="13.9" customHeight="1"/>
    <row r="10608" ht="13.9" customHeight="1"/>
    <row r="10609" ht="13.9" customHeight="1"/>
    <row r="10610" ht="13.9" customHeight="1"/>
    <row r="10611" ht="13.9" customHeight="1"/>
    <row r="10612" ht="13.9" customHeight="1"/>
    <row r="10613" ht="13.9" customHeight="1"/>
    <row r="10614" ht="13.9" customHeight="1"/>
    <row r="10615" ht="13.9" customHeight="1"/>
    <row r="10616" ht="13.9" customHeight="1"/>
    <row r="10617" ht="13.9" customHeight="1"/>
    <row r="10618" ht="13.9" customHeight="1"/>
    <row r="10619" ht="13.9" customHeight="1"/>
    <row r="10620" ht="13.9" customHeight="1"/>
    <row r="10621" ht="13.9" customHeight="1"/>
    <row r="10622" ht="13.9" customHeight="1"/>
    <row r="10623" ht="13.9" customHeight="1"/>
    <row r="10624" ht="13.9" customHeight="1"/>
    <row r="10625" ht="13.9" customHeight="1"/>
    <row r="10626" ht="13.9" customHeight="1"/>
    <row r="10627" ht="13.9" customHeight="1"/>
    <row r="10628" ht="13.9" customHeight="1"/>
    <row r="10629" ht="13.9" customHeight="1"/>
    <row r="10630" ht="13.9" customHeight="1"/>
    <row r="10631" ht="13.9" customHeight="1"/>
    <row r="10632" ht="13.9" customHeight="1"/>
    <row r="10633" ht="13.9" customHeight="1"/>
    <row r="10634" ht="13.9" customHeight="1"/>
    <row r="10635" ht="13.9" customHeight="1"/>
    <row r="10636" ht="13.9" customHeight="1"/>
    <row r="10637" ht="13.9" customHeight="1"/>
    <row r="10638" ht="13.9" customHeight="1"/>
    <row r="10639" ht="13.9" customHeight="1"/>
    <row r="10640" ht="13.9" customHeight="1"/>
    <row r="10641" ht="13.9" customHeight="1"/>
    <row r="10642" ht="13.9" customHeight="1"/>
    <row r="10643" ht="13.9" customHeight="1"/>
    <row r="10644" ht="13.9" customHeight="1"/>
    <row r="10645" ht="13.9" customHeight="1"/>
    <row r="10646" ht="13.9" customHeight="1"/>
    <row r="10647" ht="13.9" customHeight="1"/>
    <row r="10648" ht="13.9" customHeight="1"/>
    <row r="10649" ht="13.9" customHeight="1"/>
    <row r="10650" ht="13.9" customHeight="1"/>
    <row r="10651" ht="13.9" customHeight="1"/>
    <row r="10652" ht="13.9" customHeight="1"/>
    <row r="10653" ht="13.9" customHeight="1"/>
    <row r="10654" ht="13.9" customHeight="1"/>
    <row r="10655" ht="13.9" customHeight="1"/>
    <row r="10656" ht="13.9" customHeight="1"/>
    <row r="10657" ht="13.9" customHeight="1"/>
    <row r="10658" ht="13.9" customHeight="1"/>
    <row r="10659" ht="13.9" customHeight="1"/>
    <row r="10660" ht="13.9" customHeight="1"/>
    <row r="10661" ht="13.9" customHeight="1"/>
    <row r="10662" ht="13.9" customHeight="1"/>
    <row r="10663" ht="13.9" customHeight="1"/>
    <row r="10664" ht="13.9" customHeight="1"/>
    <row r="10665" ht="13.9" customHeight="1"/>
    <row r="10666" ht="13.9" customHeight="1"/>
    <row r="10667" ht="13.9" customHeight="1"/>
    <row r="10668" ht="13.9" customHeight="1"/>
    <row r="10669" ht="13.9" customHeight="1"/>
    <row r="10670" ht="13.9" customHeight="1"/>
    <row r="10671" ht="13.9" customHeight="1"/>
    <row r="10672" ht="13.9" customHeight="1"/>
    <row r="10673" ht="13.9" customHeight="1"/>
    <row r="10674" ht="13.9" customHeight="1"/>
    <row r="10675" ht="13.9" customHeight="1"/>
    <row r="10676" ht="13.9" customHeight="1"/>
    <row r="10677" ht="13.9" customHeight="1"/>
    <row r="10678" ht="13.9" customHeight="1"/>
    <row r="10679" ht="13.9" customHeight="1"/>
    <row r="10680" ht="13.9" customHeight="1"/>
    <row r="10681" ht="13.9" customHeight="1"/>
    <row r="10682" ht="13.9" customHeight="1"/>
    <row r="10683" ht="13.9" customHeight="1"/>
    <row r="10684" ht="13.9" customHeight="1"/>
    <row r="10685" ht="13.9" customHeight="1"/>
    <row r="10686" ht="13.9" customHeight="1"/>
    <row r="10687" ht="13.9" customHeight="1"/>
    <row r="10688" ht="13.9" customHeight="1"/>
    <row r="10689" ht="13.9" customHeight="1"/>
    <row r="10690" ht="13.9" customHeight="1"/>
    <row r="10691" ht="13.9" customHeight="1"/>
    <row r="10692" ht="13.9" customHeight="1"/>
    <row r="10693" ht="13.9" customHeight="1"/>
    <row r="10694" ht="13.9" customHeight="1"/>
    <row r="10695" ht="13.9" customHeight="1"/>
    <row r="10696" ht="13.9" customHeight="1"/>
    <row r="10697" ht="13.9" customHeight="1"/>
    <row r="10698" ht="13.9" customHeight="1"/>
    <row r="10699" ht="13.9" customHeight="1"/>
    <row r="10700" ht="13.9" customHeight="1"/>
    <row r="10701" ht="13.9" customHeight="1"/>
    <row r="10702" ht="13.9" customHeight="1"/>
    <row r="10703" ht="13.9" customHeight="1"/>
    <row r="10704" ht="13.9" customHeight="1"/>
    <row r="10705" ht="13.9" customHeight="1"/>
    <row r="10706" ht="13.9" customHeight="1"/>
    <row r="10707" ht="13.9" customHeight="1"/>
    <row r="10708" ht="13.9" customHeight="1"/>
    <row r="10709" ht="13.9" customHeight="1"/>
    <row r="10710" ht="13.9" customHeight="1"/>
    <row r="10711" ht="13.9" customHeight="1"/>
    <row r="10712" ht="13.9" customHeight="1"/>
    <row r="10713" ht="13.9" customHeight="1"/>
    <row r="10714" ht="13.9" customHeight="1"/>
    <row r="10715" ht="13.9" customHeight="1"/>
    <row r="10716" ht="13.9" customHeight="1"/>
    <row r="10717" ht="13.9" customHeight="1"/>
    <row r="10718" ht="13.9" customHeight="1"/>
    <row r="10719" ht="13.9" customHeight="1"/>
    <row r="10720" ht="13.9" customHeight="1"/>
    <row r="10721" ht="13.9" customHeight="1"/>
    <row r="10722" ht="13.9" customHeight="1"/>
    <row r="10723" ht="13.9" customHeight="1"/>
    <row r="10724" ht="13.9" customHeight="1"/>
    <row r="10725" ht="13.9" customHeight="1"/>
    <row r="10726" ht="13.9" customHeight="1"/>
    <row r="10727" ht="13.9" customHeight="1"/>
    <row r="10728" ht="13.9" customHeight="1"/>
    <row r="10729" ht="13.9" customHeight="1"/>
    <row r="10730" ht="13.9" customHeight="1"/>
    <row r="10731" ht="13.9" customHeight="1"/>
    <row r="10732" ht="13.9" customHeight="1"/>
    <row r="10733" ht="13.9" customHeight="1"/>
    <row r="10734" ht="13.9" customHeight="1"/>
    <row r="10735" ht="13.9" customHeight="1"/>
    <row r="10736" ht="13.9" customHeight="1"/>
    <row r="10737" ht="13.9" customHeight="1"/>
    <row r="10738" ht="13.9" customHeight="1"/>
    <row r="10739" ht="13.9" customHeight="1"/>
    <row r="10740" ht="13.9" customHeight="1"/>
    <row r="10741" ht="13.9" customHeight="1"/>
    <row r="10742" ht="13.9" customHeight="1"/>
    <row r="10743" ht="13.9" customHeight="1"/>
    <row r="10744" ht="13.9" customHeight="1"/>
    <row r="10745" ht="13.9" customHeight="1"/>
    <row r="10746" ht="13.9" customHeight="1"/>
    <row r="10747" ht="13.9" customHeight="1"/>
    <row r="10748" ht="13.9" customHeight="1"/>
    <row r="10749" ht="13.9" customHeight="1"/>
    <row r="10750" ht="13.9" customHeight="1"/>
    <row r="10751" ht="13.9" customHeight="1"/>
    <row r="10752" ht="13.9" customHeight="1"/>
    <row r="10753" ht="13.9" customHeight="1"/>
    <row r="10754" ht="13.9" customHeight="1"/>
    <row r="10755" ht="13.9" customHeight="1"/>
    <row r="10756" ht="13.9" customHeight="1"/>
    <row r="10757" ht="13.9" customHeight="1"/>
    <row r="10758" ht="13.9" customHeight="1"/>
    <row r="10759" ht="13.9" customHeight="1"/>
    <row r="10760" ht="13.9" customHeight="1"/>
    <row r="10761" ht="13.9" customHeight="1"/>
    <row r="10762" ht="13.9" customHeight="1"/>
    <row r="10763" ht="13.9" customHeight="1"/>
    <row r="10764" ht="13.9" customHeight="1"/>
    <row r="10765" ht="13.9" customHeight="1"/>
    <row r="10766" ht="13.9" customHeight="1"/>
    <row r="10767" ht="13.9" customHeight="1"/>
    <row r="10768" ht="13.9" customHeight="1"/>
    <row r="10769" ht="13.9" customHeight="1"/>
    <row r="10770" ht="13.9" customHeight="1"/>
    <row r="10771" ht="13.9" customHeight="1"/>
    <row r="10772" ht="13.9" customHeight="1"/>
    <row r="10773" ht="13.9" customHeight="1"/>
    <row r="10774" ht="13.9" customHeight="1"/>
    <row r="10775" ht="13.9" customHeight="1"/>
    <row r="10776" ht="13.9" customHeight="1"/>
    <row r="10777" ht="13.9" customHeight="1"/>
    <row r="10778" ht="13.9" customHeight="1"/>
    <row r="10779" ht="13.9" customHeight="1"/>
    <row r="10780" ht="13.9" customHeight="1"/>
    <row r="10781" ht="13.9" customHeight="1"/>
    <row r="10782" ht="13.9" customHeight="1"/>
    <row r="10783" ht="13.9" customHeight="1"/>
    <row r="10784" ht="13.9" customHeight="1"/>
    <row r="10785" ht="13.9" customHeight="1"/>
    <row r="10786" ht="13.9" customHeight="1"/>
    <row r="10787" ht="13.9" customHeight="1"/>
    <row r="10788" ht="13.9" customHeight="1"/>
    <row r="10789" ht="13.9" customHeight="1"/>
    <row r="10790" ht="13.9" customHeight="1"/>
    <row r="10791" ht="13.9" customHeight="1"/>
    <row r="10792" ht="13.9" customHeight="1"/>
    <row r="10793" ht="13.9" customHeight="1"/>
    <row r="10794" ht="13.9" customHeight="1"/>
    <row r="10795" ht="13.9" customHeight="1"/>
    <row r="10796" ht="13.9" customHeight="1"/>
    <row r="10797" ht="13.9" customHeight="1"/>
    <row r="10798" ht="13.9" customHeight="1"/>
    <row r="10799" ht="13.9" customHeight="1"/>
    <row r="10800" ht="13.9" customHeight="1"/>
    <row r="10801" ht="13.9" customHeight="1"/>
    <row r="10802" ht="13.9" customHeight="1"/>
    <row r="10803" ht="13.9" customHeight="1"/>
    <row r="10804" ht="13.9" customHeight="1"/>
    <row r="10805" ht="13.9" customHeight="1"/>
    <row r="10806" ht="13.9" customHeight="1"/>
    <row r="10807" ht="13.9" customHeight="1"/>
    <row r="10808" ht="13.9" customHeight="1"/>
    <row r="10809" ht="13.9" customHeight="1"/>
    <row r="10810" ht="13.9" customHeight="1"/>
    <row r="10811" ht="13.9" customHeight="1"/>
    <row r="10812" ht="13.9" customHeight="1"/>
    <row r="10813" ht="13.9" customHeight="1"/>
    <row r="10814" ht="13.9" customHeight="1"/>
    <row r="10815" ht="13.9" customHeight="1"/>
    <row r="10816" ht="13.9" customHeight="1"/>
    <row r="10817" ht="13.9" customHeight="1"/>
    <row r="10818" ht="13.9" customHeight="1"/>
    <row r="10819" ht="13.9" customHeight="1"/>
    <row r="10820" ht="13.9" customHeight="1"/>
    <row r="10821" ht="13.9" customHeight="1"/>
    <row r="10822" ht="13.9" customHeight="1"/>
    <row r="10823" ht="13.9" customHeight="1"/>
    <row r="10824" ht="13.9" customHeight="1"/>
    <row r="10825" ht="13.9" customHeight="1"/>
    <row r="10826" ht="13.9" customHeight="1"/>
    <row r="10827" ht="13.9" customHeight="1"/>
    <row r="10828" ht="13.9" customHeight="1"/>
    <row r="10829" ht="13.9" customHeight="1"/>
    <row r="10830" ht="13.9" customHeight="1"/>
    <row r="10831" ht="13.9" customHeight="1"/>
    <row r="10832" ht="13.9" customHeight="1"/>
    <row r="10833" ht="13.9" customHeight="1"/>
    <row r="10834" ht="13.9" customHeight="1"/>
    <row r="10835" ht="13.9" customHeight="1"/>
    <row r="10836" ht="13.9" customHeight="1"/>
    <row r="10837" ht="13.9" customHeight="1"/>
    <row r="10838" ht="13.9" customHeight="1"/>
    <row r="10839" ht="13.9" customHeight="1"/>
    <row r="10840" ht="13.9" customHeight="1"/>
    <row r="10841" ht="13.9" customHeight="1"/>
    <row r="10842" ht="13.9" customHeight="1"/>
    <row r="10843" ht="13.9" customHeight="1"/>
    <row r="10844" ht="13.9" customHeight="1"/>
    <row r="10845" ht="13.9" customHeight="1"/>
    <row r="10846" ht="13.9" customHeight="1"/>
    <row r="10847" ht="13.9" customHeight="1"/>
    <row r="10848" ht="13.9" customHeight="1"/>
    <row r="10849" ht="13.9" customHeight="1"/>
    <row r="10850" ht="13.9" customHeight="1"/>
    <row r="10851" ht="13.9" customHeight="1"/>
    <row r="10852" ht="13.9" customHeight="1"/>
    <row r="10853" ht="13.9" customHeight="1"/>
    <row r="10854" ht="13.9" customHeight="1"/>
    <row r="10855" ht="13.9" customHeight="1"/>
    <row r="10856" ht="13.9" customHeight="1"/>
    <row r="10857" ht="13.9" customHeight="1"/>
    <row r="10858" ht="13.9" customHeight="1"/>
    <row r="10859" ht="13.9" customHeight="1"/>
    <row r="10860" ht="13.9" customHeight="1"/>
    <row r="10861" ht="13.9" customHeight="1"/>
    <row r="10862" ht="13.9" customHeight="1"/>
    <row r="10863" ht="13.9" customHeight="1"/>
    <row r="10864" ht="13.9" customHeight="1"/>
    <row r="10865" ht="13.9" customHeight="1"/>
    <row r="10866" ht="13.9" customHeight="1"/>
    <row r="10867" ht="13.9" customHeight="1"/>
    <row r="10868" ht="13.9" customHeight="1"/>
    <row r="10869" ht="13.9" customHeight="1"/>
    <row r="10870" ht="13.9" customHeight="1"/>
    <row r="10871" ht="13.9" customHeight="1"/>
    <row r="10872" ht="13.9" customHeight="1"/>
    <row r="10873" ht="13.9" customHeight="1"/>
    <row r="10874" ht="13.9" customHeight="1"/>
    <row r="10875" ht="13.9" customHeight="1"/>
    <row r="10876" ht="13.9" customHeight="1"/>
    <row r="10877" ht="13.9" customHeight="1"/>
    <row r="10878" ht="13.9" customHeight="1"/>
    <row r="10879" ht="13.9" customHeight="1"/>
    <row r="10880" ht="13.9" customHeight="1"/>
    <row r="10881" ht="13.9" customHeight="1"/>
    <row r="10882" ht="13.9" customHeight="1"/>
    <row r="10883" ht="13.9" customHeight="1"/>
    <row r="10884" ht="13.9" customHeight="1"/>
    <row r="10885" ht="13.9" customHeight="1"/>
    <row r="10886" ht="13.9" customHeight="1"/>
    <row r="10887" ht="13.9" customHeight="1"/>
    <row r="10888" ht="13.9" customHeight="1"/>
    <row r="10889" ht="13.9" customHeight="1"/>
    <row r="10890" ht="13.9" customHeight="1"/>
    <row r="10891" ht="13.9" customHeight="1"/>
    <row r="10892" ht="13.9" customHeight="1"/>
    <row r="10893" ht="13.9" customHeight="1"/>
    <row r="10894" ht="13.9" customHeight="1"/>
    <row r="10895" ht="13.9" customHeight="1"/>
    <row r="10896" ht="13.9" customHeight="1"/>
    <row r="10897" ht="13.9" customHeight="1"/>
    <row r="10898" ht="13.9" customHeight="1"/>
    <row r="10899" ht="13.9" customHeight="1"/>
    <row r="10900" ht="13.9" customHeight="1"/>
    <row r="10901" ht="13.9" customHeight="1"/>
    <row r="10902" ht="13.9" customHeight="1"/>
    <row r="10903" ht="13.9" customHeight="1"/>
    <row r="10904" ht="13.9" customHeight="1"/>
    <row r="10905" ht="13.9" customHeight="1"/>
    <row r="10906" ht="13.9" customHeight="1"/>
    <row r="10907" ht="13.9" customHeight="1"/>
    <row r="10908" ht="13.9" customHeight="1"/>
    <row r="10909" ht="13.9" customHeight="1"/>
    <row r="10910" ht="13.9" customHeight="1"/>
    <row r="10911" ht="13.9" customHeight="1"/>
    <row r="10912" ht="13.9" customHeight="1"/>
    <row r="10913" ht="13.9" customHeight="1"/>
    <row r="10914" ht="13.9" customHeight="1"/>
    <row r="10915" ht="13.9" customHeight="1"/>
    <row r="10916" ht="13.9" customHeight="1"/>
    <row r="10917" ht="13.9" customHeight="1"/>
    <row r="10918" ht="13.9" customHeight="1"/>
    <row r="10919" ht="13.9" customHeight="1"/>
    <row r="10920" ht="13.9" customHeight="1"/>
    <row r="10921" ht="13.9" customHeight="1"/>
    <row r="10922" ht="13.9" customHeight="1"/>
    <row r="10923" ht="13.9" customHeight="1"/>
    <row r="10924" ht="13.9" customHeight="1"/>
    <row r="10925" ht="13.9" customHeight="1"/>
    <row r="10926" ht="13.9" customHeight="1"/>
    <row r="10927" ht="13.9" customHeight="1"/>
    <row r="10928" ht="13.9" customHeight="1"/>
    <row r="10929" ht="13.9" customHeight="1"/>
    <row r="10930" ht="13.9" customHeight="1"/>
    <row r="10931" ht="13.9" customHeight="1"/>
    <row r="10932" ht="13.9" customHeight="1"/>
    <row r="10933" ht="13.9" customHeight="1"/>
    <row r="10934" ht="13.9" customHeight="1"/>
    <row r="10935" ht="13.9" customHeight="1"/>
    <row r="10936" ht="13.9" customHeight="1"/>
    <row r="10937" ht="13.9" customHeight="1"/>
    <row r="10938" ht="13.9" customHeight="1"/>
    <row r="10939" ht="13.9" customHeight="1"/>
    <row r="10940" ht="13.9" customHeight="1"/>
    <row r="10941" ht="13.9" customHeight="1"/>
    <row r="10942" ht="13.9" customHeight="1"/>
    <row r="10943" ht="13.9" customHeight="1"/>
    <row r="10944" ht="13.9" customHeight="1"/>
    <row r="10945" ht="13.9" customHeight="1"/>
    <row r="10946" ht="13.9" customHeight="1"/>
    <row r="10947" ht="13.9" customHeight="1"/>
    <row r="10948" ht="13.9" customHeight="1"/>
    <row r="10949" ht="13.9" customHeight="1"/>
    <row r="10950" ht="13.9" customHeight="1"/>
    <row r="10951" ht="13.9" customHeight="1"/>
    <row r="10952" ht="13.9" customHeight="1"/>
    <row r="10953" ht="13.9" customHeight="1"/>
    <row r="10954" ht="13.9" customHeight="1"/>
    <row r="10955" ht="13.9" customHeight="1"/>
    <row r="10956" ht="13.9" customHeight="1"/>
    <row r="10957" ht="13.9" customHeight="1"/>
    <row r="10958" ht="13.9" customHeight="1"/>
    <row r="10959" ht="13.9" customHeight="1"/>
    <row r="10960" ht="13.9" customHeight="1"/>
    <row r="10961" ht="13.9" customHeight="1"/>
    <row r="10962" ht="13.9" customHeight="1"/>
    <row r="10963" ht="13.9" customHeight="1"/>
    <row r="10964" ht="13.9" customHeight="1"/>
    <row r="10965" ht="13.9" customHeight="1"/>
    <row r="10966" ht="13.9" customHeight="1"/>
    <row r="10967" ht="13.9" customHeight="1"/>
    <row r="10968" ht="13.9" customHeight="1"/>
    <row r="10969" ht="13.9" customHeight="1"/>
    <row r="10970" ht="13.9" customHeight="1"/>
    <row r="10971" ht="13.9" customHeight="1"/>
    <row r="10972" ht="13.9" customHeight="1"/>
    <row r="10973" ht="13.9" customHeight="1"/>
    <row r="10974" ht="13.9" customHeight="1"/>
    <row r="10975" ht="13.9" customHeight="1"/>
    <row r="10976" ht="13.9" customHeight="1"/>
    <row r="10977" ht="13.9" customHeight="1"/>
    <row r="10978" ht="13.9" customHeight="1"/>
    <row r="10979" ht="13.9" customHeight="1"/>
    <row r="10980" ht="13.9" customHeight="1"/>
    <row r="10981" ht="13.9" customHeight="1"/>
    <row r="10982" ht="13.9" customHeight="1"/>
    <row r="10983" ht="13.9" customHeight="1"/>
    <row r="10984" ht="13.9" customHeight="1"/>
    <row r="10985" ht="13.9" customHeight="1"/>
    <row r="10986" ht="13.9" customHeight="1"/>
    <row r="10987" ht="13.9" customHeight="1"/>
    <row r="10988" ht="13.9" customHeight="1"/>
    <row r="10989" ht="13.9" customHeight="1"/>
    <row r="10990" ht="13.9" customHeight="1"/>
    <row r="10991" ht="13.9" customHeight="1"/>
    <row r="10992" ht="13.9" customHeight="1"/>
    <row r="10993" ht="13.9" customHeight="1"/>
    <row r="10994" ht="13.9" customHeight="1"/>
    <row r="10995" ht="13.9" customHeight="1"/>
    <row r="10996" ht="13.9" customHeight="1"/>
    <row r="10997" ht="13.9" customHeight="1"/>
    <row r="10998" ht="13.9" customHeight="1"/>
    <row r="10999" ht="13.9" customHeight="1"/>
    <row r="11000" ht="13.9" customHeight="1"/>
    <row r="11001" ht="13.9" customHeight="1"/>
    <row r="11002" ht="13.9" customHeight="1"/>
    <row r="11003" ht="13.9" customHeight="1"/>
    <row r="11004" ht="13.9" customHeight="1"/>
    <row r="11005" ht="13.9" customHeight="1"/>
    <row r="11006" ht="13.9" customHeight="1"/>
    <row r="11007" ht="13.9" customHeight="1"/>
    <row r="11008" ht="13.9" customHeight="1"/>
    <row r="11009" ht="13.9" customHeight="1"/>
    <row r="11010" ht="13.9" customHeight="1"/>
    <row r="11011" ht="13.9" customHeight="1"/>
    <row r="11012" ht="13.9" customHeight="1"/>
    <row r="11013" ht="13.9" customHeight="1"/>
    <row r="11014" ht="13.9" customHeight="1"/>
    <row r="11015" ht="13.9" customHeight="1"/>
    <row r="11016" ht="13.9" customHeight="1"/>
    <row r="11017" ht="13.9" customHeight="1"/>
    <row r="11018" ht="13.9" customHeight="1"/>
    <row r="11019" ht="13.9" customHeight="1"/>
    <row r="11020" ht="13.9" customHeight="1"/>
    <row r="11021" ht="13.9" customHeight="1"/>
    <row r="11022" ht="13.9" customHeight="1"/>
    <row r="11023" ht="13.9" customHeight="1"/>
    <row r="11024" ht="13.9" customHeight="1"/>
    <row r="11025" ht="13.9" customHeight="1"/>
    <row r="11026" ht="13.9" customHeight="1"/>
    <row r="11027" ht="13.9" customHeight="1"/>
    <row r="11028" ht="13.9" customHeight="1"/>
    <row r="11029" ht="13.9" customHeight="1"/>
    <row r="11030" ht="13.9" customHeight="1"/>
    <row r="11031" ht="13.9" customHeight="1"/>
    <row r="11032" ht="13.9" customHeight="1"/>
    <row r="11033" ht="13.9" customHeight="1"/>
    <row r="11034" ht="13.9" customHeight="1"/>
    <row r="11035" ht="13.9" customHeight="1"/>
    <row r="11036" ht="13.9" customHeight="1"/>
    <row r="11037" ht="13.9" customHeight="1"/>
    <row r="11038" ht="13.9" customHeight="1"/>
    <row r="11039" ht="13.9" customHeight="1"/>
    <row r="11040" ht="13.9" customHeight="1"/>
    <row r="11041" ht="13.9" customHeight="1"/>
    <row r="11042" ht="13.9" customHeight="1"/>
    <row r="11043" ht="13.9" customHeight="1"/>
    <row r="11044" ht="13.9" customHeight="1"/>
    <row r="11045" ht="13.9" customHeight="1"/>
    <row r="11046" ht="13.9" customHeight="1"/>
    <row r="11047" ht="13.9" customHeight="1"/>
    <row r="11048" ht="13.9" customHeight="1"/>
    <row r="11049" ht="13.9" customHeight="1"/>
    <row r="11050" ht="13.9" customHeight="1"/>
    <row r="11051" ht="13.9" customHeight="1"/>
    <row r="11052" ht="13.9" customHeight="1"/>
    <row r="11053" ht="13.9" customHeight="1"/>
    <row r="11054" ht="13.9" customHeight="1"/>
    <row r="11055" ht="13.9" customHeight="1"/>
    <row r="11056" ht="13.9" customHeight="1"/>
    <row r="11057" ht="13.9" customHeight="1"/>
    <row r="11058" ht="13.9" customHeight="1"/>
    <row r="11059" ht="13.9" customHeight="1"/>
    <row r="11060" ht="13.9" customHeight="1"/>
    <row r="11061" ht="13.9" customHeight="1"/>
    <row r="11062" ht="13.9" customHeight="1"/>
    <row r="11063" ht="13.9" customHeight="1"/>
    <row r="11064" ht="13.9" customHeight="1"/>
    <row r="11065" ht="13.9" customHeight="1"/>
    <row r="11066" ht="13.9" customHeight="1"/>
    <row r="11067" ht="13.9" customHeight="1"/>
    <row r="11068" ht="13.9" customHeight="1"/>
    <row r="11069" ht="13.9" customHeight="1"/>
    <row r="11070" ht="13.9" customHeight="1"/>
    <row r="11071" ht="13.9" customHeight="1"/>
    <row r="11072" ht="13.9" customHeight="1"/>
    <row r="11073" ht="13.9" customHeight="1"/>
    <row r="11074" ht="13.9" customHeight="1"/>
    <row r="11075" ht="13.9" customHeight="1"/>
    <row r="11076" ht="13.9" customHeight="1"/>
    <row r="11077" ht="13.9" customHeight="1"/>
    <row r="11078" ht="13.9" customHeight="1"/>
    <row r="11079" ht="13.9" customHeight="1"/>
    <row r="11080" ht="13.9" customHeight="1"/>
    <row r="11081" ht="13.9" customHeight="1"/>
    <row r="11082" ht="13.9" customHeight="1"/>
    <row r="11083" ht="13.9" customHeight="1"/>
    <row r="11084" ht="13.9" customHeight="1"/>
    <row r="11085" ht="13.9" customHeight="1"/>
    <row r="11086" ht="13.9" customHeight="1"/>
    <row r="11087" ht="13.9" customHeight="1"/>
    <row r="11088" ht="13.9" customHeight="1"/>
    <row r="11089" ht="13.9" customHeight="1"/>
    <row r="11090" ht="13.9" customHeight="1"/>
    <row r="11091" ht="13.9" customHeight="1"/>
    <row r="11092" ht="13.9" customHeight="1"/>
    <row r="11093" ht="13.9" customHeight="1"/>
    <row r="11094" ht="13.9" customHeight="1"/>
    <row r="11095" ht="13.9" customHeight="1"/>
    <row r="11096" ht="13.9" customHeight="1"/>
    <row r="11097" ht="13.9" customHeight="1"/>
    <row r="11098" ht="13.9" customHeight="1"/>
    <row r="11099" ht="13.9" customHeight="1"/>
    <row r="11100" ht="13.9" customHeight="1"/>
    <row r="11101" ht="13.9" customHeight="1"/>
    <row r="11102" ht="13.9" customHeight="1"/>
    <row r="11103" ht="13.9" customHeight="1"/>
    <row r="11104" ht="13.9" customHeight="1"/>
    <row r="11105" ht="13.9" customHeight="1"/>
    <row r="11106" ht="13.9" customHeight="1"/>
    <row r="11107" ht="13.9" customHeight="1"/>
    <row r="11108" ht="13.9" customHeight="1"/>
    <row r="11109" ht="13.9" customHeight="1"/>
    <row r="11110" ht="13.9" customHeight="1"/>
    <row r="11111" ht="13.9" customHeight="1"/>
    <row r="11112" ht="13.9" customHeight="1"/>
    <row r="11113" ht="13.9" customHeight="1"/>
    <row r="11114" ht="13.9" customHeight="1"/>
    <row r="11115" ht="13.9" customHeight="1"/>
    <row r="11116" ht="13.9" customHeight="1"/>
    <row r="11117" ht="13.9" customHeight="1"/>
    <row r="11118" ht="13.9" customHeight="1"/>
    <row r="11119" ht="13.9" customHeight="1"/>
    <row r="11120" ht="13.9" customHeight="1"/>
    <row r="11121" ht="13.9" customHeight="1"/>
    <row r="11122" ht="13.9" customHeight="1"/>
    <row r="11123" ht="13.9" customHeight="1"/>
    <row r="11124" ht="13.9" customHeight="1"/>
    <row r="11125" ht="13.9" customHeight="1"/>
    <row r="11126" ht="13.9" customHeight="1"/>
    <row r="11127" ht="13.9" customHeight="1"/>
    <row r="11128" ht="13.9" customHeight="1"/>
    <row r="11129" ht="13.9" customHeight="1"/>
    <row r="11130" ht="13.9" customHeight="1"/>
    <row r="11131" ht="13.9" customHeight="1"/>
    <row r="11132" ht="13.9" customHeight="1"/>
    <row r="11133" ht="13.9" customHeight="1"/>
    <row r="11134" ht="13.9" customHeight="1"/>
    <row r="11135" ht="13.9" customHeight="1"/>
    <row r="11136" ht="13.9" customHeight="1"/>
    <row r="11137" ht="13.9" customHeight="1"/>
    <row r="11138" ht="13.9" customHeight="1"/>
    <row r="11139" ht="13.9" customHeight="1"/>
    <row r="11140" ht="13.9" customHeight="1"/>
    <row r="11141" ht="13.9" customHeight="1"/>
    <row r="11142" ht="13.9" customHeight="1"/>
    <row r="11143" ht="13.9" customHeight="1"/>
    <row r="11144" ht="13.9" customHeight="1"/>
    <row r="11145" ht="13.9" customHeight="1"/>
    <row r="11146" ht="13.9" customHeight="1"/>
    <row r="11147" ht="13.9" customHeight="1"/>
    <row r="11148" ht="13.9" customHeight="1"/>
    <row r="11149" ht="13.9" customHeight="1"/>
    <row r="11150" ht="13.9" customHeight="1"/>
    <row r="11151" ht="13.9" customHeight="1"/>
    <row r="11152" ht="13.9" customHeight="1"/>
    <row r="11153" ht="13.9" customHeight="1"/>
    <row r="11154" ht="13.9" customHeight="1"/>
    <row r="11155" ht="13.9" customHeight="1"/>
    <row r="11156" ht="13.9" customHeight="1"/>
    <row r="11157" ht="13.9" customHeight="1"/>
    <row r="11158" ht="13.9" customHeight="1"/>
    <row r="11159" ht="13.9" customHeight="1"/>
    <row r="11160" ht="13.9" customHeight="1"/>
    <row r="11161" ht="13.9" customHeight="1"/>
    <row r="11162" ht="13.9" customHeight="1"/>
    <row r="11163" ht="13.9" customHeight="1"/>
    <row r="11164" ht="13.9" customHeight="1"/>
    <row r="11165" ht="13.9" customHeight="1"/>
    <row r="11166" ht="13.9" customHeight="1"/>
    <row r="11167" ht="13.9" customHeight="1"/>
    <row r="11168" ht="13.9" customHeight="1"/>
    <row r="11169" ht="13.9" customHeight="1"/>
    <row r="11170" ht="13.9" customHeight="1"/>
    <row r="11171" ht="13.9" customHeight="1"/>
    <row r="11172" ht="13.9" customHeight="1"/>
    <row r="11173" ht="13.9" customHeight="1"/>
    <row r="11174" ht="13.9" customHeight="1"/>
    <row r="11175" ht="13.9" customHeight="1"/>
    <row r="11176" ht="13.9" customHeight="1"/>
    <row r="11177" ht="13.9" customHeight="1"/>
    <row r="11178" ht="13.9" customHeight="1"/>
    <row r="11179" ht="13.9" customHeight="1"/>
    <row r="11180" ht="13.9" customHeight="1"/>
    <row r="11181" ht="13.9" customHeight="1"/>
    <row r="11182" ht="13.9" customHeight="1"/>
    <row r="11183" ht="13.9" customHeight="1"/>
    <row r="11184" ht="13.9" customHeight="1"/>
    <row r="11185" ht="13.9" customHeight="1"/>
    <row r="11186" ht="13.9" customHeight="1"/>
    <row r="11187" ht="13.9" customHeight="1"/>
    <row r="11188" ht="13.9" customHeight="1"/>
    <row r="11189" ht="13.9" customHeight="1"/>
    <row r="11190" ht="13.9" customHeight="1"/>
    <row r="11191" ht="13.9" customHeight="1"/>
    <row r="11192" ht="13.9" customHeight="1"/>
    <row r="11193" ht="13.9" customHeight="1"/>
    <row r="11194" ht="13.9" customHeight="1"/>
    <row r="11195" ht="13.9" customHeight="1"/>
    <row r="11196" ht="13.9" customHeight="1"/>
    <row r="11197" ht="13.9" customHeight="1"/>
    <row r="11198" ht="13.9" customHeight="1"/>
    <row r="11199" ht="13.9" customHeight="1"/>
    <row r="11200" ht="13.9" customHeight="1"/>
    <row r="11201" ht="13.9" customHeight="1"/>
    <row r="11202" ht="13.9" customHeight="1"/>
    <row r="11203" ht="13.9" customHeight="1"/>
    <row r="11204" ht="13.9" customHeight="1"/>
    <row r="11205" ht="13.9" customHeight="1"/>
    <row r="11206" ht="13.9" customHeight="1"/>
    <row r="11207" ht="13.9" customHeight="1"/>
    <row r="11208" ht="13.9" customHeight="1"/>
    <row r="11209" ht="13.9" customHeight="1"/>
    <row r="11210" ht="13.9" customHeight="1"/>
    <row r="11211" ht="13.9" customHeight="1"/>
    <row r="11212" ht="13.9" customHeight="1"/>
    <row r="11213" ht="13.9" customHeight="1"/>
    <row r="11214" ht="13.9" customHeight="1"/>
    <row r="11215" ht="13.9" customHeight="1"/>
    <row r="11216" ht="13.9" customHeight="1"/>
    <row r="11217" ht="13.9" customHeight="1"/>
    <row r="11218" ht="13.9" customHeight="1"/>
    <row r="11219" ht="13.9" customHeight="1"/>
    <row r="11220" ht="13.9" customHeight="1"/>
    <row r="11221" ht="13.9" customHeight="1"/>
    <row r="11222" ht="13.9" customHeight="1"/>
    <row r="11223" ht="13.9" customHeight="1"/>
    <row r="11224" ht="13.9" customHeight="1"/>
    <row r="11225" ht="13.9" customHeight="1"/>
    <row r="11226" ht="13.9" customHeight="1"/>
    <row r="11227" ht="13.9" customHeight="1"/>
    <row r="11228" ht="13.9" customHeight="1"/>
    <row r="11229" ht="13.9" customHeight="1"/>
    <row r="11230" ht="13.9" customHeight="1"/>
    <row r="11231" ht="13.9" customHeight="1"/>
    <row r="11232" ht="13.9" customHeight="1"/>
    <row r="11233" ht="13.9" customHeight="1"/>
    <row r="11234" ht="13.9" customHeight="1"/>
    <row r="11235" ht="13.9" customHeight="1"/>
    <row r="11236" ht="13.9" customHeight="1"/>
    <row r="11237" ht="13.9" customHeight="1"/>
    <row r="11238" ht="13.9" customHeight="1"/>
    <row r="11239" ht="13.9" customHeight="1"/>
    <row r="11240" ht="13.9" customHeight="1"/>
    <row r="11241" ht="13.9" customHeight="1"/>
    <row r="11242" ht="13.9" customHeight="1"/>
    <row r="11243" ht="13.9" customHeight="1"/>
    <row r="11244" ht="13.9" customHeight="1"/>
    <row r="11245" ht="13.9" customHeight="1"/>
    <row r="11246" ht="13.9" customHeight="1"/>
    <row r="11247" ht="13.9" customHeight="1"/>
    <row r="11248" ht="13.9" customHeight="1"/>
    <row r="11249" ht="13.9" customHeight="1"/>
    <row r="11250" ht="13.9" customHeight="1"/>
    <row r="11251" ht="13.9" customHeight="1"/>
    <row r="11252" ht="13.9" customHeight="1"/>
    <row r="11253" ht="13.9" customHeight="1"/>
    <row r="11254" ht="13.9" customHeight="1"/>
    <row r="11255" ht="13.9" customHeight="1"/>
    <row r="11256" ht="13.9" customHeight="1"/>
    <row r="11257" ht="13.9" customHeight="1"/>
    <row r="11258" ht="13.9" customHeight="1"/>
    <row r="11259" ht="13.9" customHeight="1"/>
    <row r="11260" ht="13.9" customHeight="1"/>
    <row r="11261" ht="13.9" customHeight="1"/>
    <row r="11262" ht="13.9" customHeight="1"/>
    <row r="11263" ht="13.9" customHeight="1"/>
    <row r="11264" ht="13.9" customHeight="1"/>
    <row r="11265" ht="13.9" customHeight="1"/>
    <row r="11266" ht="13.9" customHeight="1"/>
    <row r="11267" ht="13.9" customHeight="1"/>
    <row r="11268" ht="13.9" customHeight="1"/>
    <row r="11269" ht="13.9" customHeight="1"/>
    <row r="11270" ht="13.9" customHeight="1"/>
    <row r="11271" ht="13.9" customHeight="1"/>
    <row r="11272" ht="13.9" customHeight="1"/>
    <row r="11273" ht="13.9" customHeight="1"/>
    <row r="11274" ht="13.9" customHeight="1"/>
    <row r="11275" ht="13.9" customHeight="1"/>
    <row r="11276" ht="13.9" customHeight="1"/>
    <row r="11277" ht="13.9" customHeight="1"/>
    <row r="11278" ht="13.9" customHeight="1"/>
    <row r="11279" ht="13.9" customHeight="1"/>
    <row r="11280" ht="13.9" customHeight="1"/>
    <row r="11281" ht="13.9" customHeight="1"/>
    <row r="11282" ht="13.9" customHeight="1"/>
    <row r="11283" ht="13.9" customHeight="1"/>
    <row r="11284" ht="13.9" customHeight="1"/>
    <row r="11285" ht="13.9" customHeight="1"/>
    <row r="11286" ht="13.9" customHeight="1"/>
    <row r="11287" ht="13.9" customHeight="1"/>
    <row r="11288" ht="13.9" customHeight="1"/>
    <row r="11289" ht="13.9" customHeight="1"/>
    <row r="11290" ht="13.9" customHeight="1"/>
    <row r="11291" ht="13.9" customHeight="1"/>
    <row r="11292" ht="13.9" customHeight="1"/>
    <row r="11293" ht="13.9" customHeight="1"/>
    <row r="11294" ht="13.9" customHeight="1"/>
    <row r="11295" ht="13.9" customHeight="1"/>
    <row r="11296" ht="13.9" customHeight="1"/>
    <row r="11297" ht="13.9" customHeight="1"/>
    <row r="11298" ht="13.9" customHeight="1"/>
    <row r="11299" ht="13.9" customHeight="1"/>
    <row r="11300" ht="13.9" customHeight="1"/>
    <row r="11301" ht="13.9" customHeight="1"/>
    <row r="11302" ht="13.9" customHeight="1"/>
    <row r="11303" ht="13.9" customHeight="1"/>
    <row r="11304" ht="13.9" customHeight="1"/>
    <row r="11305" ht="13.9" customHeight="1"/>
    <row r="11306" ht="13.9" customHeight="1"/>
    <row r="11307" ht="13.9" customHeight="1"/>
    <row r="11308" ht="13.9" customHeight="1"/>
    <row r="11309" ht="13.9" customHeight="1"/>
    <row r="11310" ht="13.9" customHeight="1"/>
    <row r="11311" ht="13.9" customHeight="1"/>
    <row r="11312" ht="13.9" customHeight="1"/>
    <row r="11313" ht="13.9" customHeight="1"/>
    <row r="11314" ht="13.9" customHeight="1"/>
    <row r="11315" ht="13.9" customHeight="1"/>
    <row r="11316" ht="13.9" customHeight="1"/>
    <row r="11317" ht="13.9" customHeight="1"/>
    <row r="11318" ht="13.9" customHeight="1"/>
    <row r="11319" ht="13.9" customHeight="1"/>
    <row r="11320" ht="13.9" customHeight="1"/>
    <row r="11321" ht="13.9" customHeight="1"/>
    <row r="11322" ht="13.9" customHeight="1"/>
    <row r="11323" ht="13.9" customHeight="1"/>
    <row r="11324" ht="13.9" customHeight="1"/>
    <row r="11325" ht="13.9" customHeight="1"/>
    <row r="11326" ht="13.9" customHeight="1"/>
    <row r="11327" ht="13.9" customHeight="1"/>
    <row r="11328" ht="13.9" customHeight="1"/>
    <row r="11329" ht="13.9" customHeight="1"/>
    <row r="11330" ht="13.9" customHeight="1"/>
    <row r="11331" ht="13.9" customHeight="1"/>
    <row r="11332" ht="13.9" customHeight="1"/>
    <row r="11333" ht="13.9" customHeight="1"/>
    <row r="11334" ht="13.9" customHeight="1"/>
    <row r="11335" ht="13.9" customHeight="1"/>
    <row r="11336" ht="13.9" customHeight="1"/>
    <row r="11337" ht="13.9" customHeight="1"/>
    <row r="11338" ht="13.9" customHeight="1"/>
    <row r="11339" ht="13.9" customHeight="1"/>
    <row r="11340" ht="13.9" customHeight="1"/>
    <row r="11341" ht="13.9" customHeight="1"/>
    <row r="11342" ht="13.9" customHeight="1"/>
    <row r="11343" ht="13.9" customHeight="1"/>
    <row r="11344" ht="13.9" customHeight="1"/>
    <row r="11345" ht="13.9" customHeight="1"/>
    <row r="11346" ht="13.9" customHeight="1"/>
    <row r="11347" ht="13.9" customHeight="1"/>
    <row r="11348" ht="13.9" customHeight="1"/>
    <row r="11349" ht="13.9" customHeight="1"/>
    <row r="11350" ht="13.9" customHeight="1"/>
    <row r="11351" ht="13.9" customHeight="1"/>
    <row r="11352" ht="13.9" customHeight="1"/>
    <row r="11353" ht="13.9" customHeight="1"/>
    <row r="11354" ht="13.9" customHeight="1"/>
    <row r="11355" ht="13.9" customHeight="1"/>
    <row r="11356" ht="13.9" customHeight="1"/>
    <row r="11357" ht="13.9" customHeight="1"/>
    <row r="11358" ht="13.9" customHeight="1"/>
    <row r="11359" ht="13.9" customHeight="1"/>
    <row r="11360" ht="13.9" customHeight="1"/>
    <row r="11361" ht="13.9" customHeight="1"/>
    <row r="11362" ht="13.9" customHeight="1"/>
    <row r="11363" ht="13.9" customHeight="1"/>
    <row r="11364" ht="13.9" customHeight="1"/>
    <row r="11365" ht="13.9" customHeight="1"/>
    <row r="11366" ht="13.9" customHeight="1"/>
    <row r="11367" ht="13.9" customHeight="1"/>
    <row r="11368" ht="13.9" customHeight="1"/>
    <row r="11369" ht="13.9" customHeight="1"/>
    <row r="11370" ht="13.9" customHeight="1"/>
    <row r="11371" ht="13.9" customHeight="1"/>
    <row r="11372" ht="13.9" customHeight="1"/>
    <row r="11373" ht="13.9" customHeight="1"/>
    <row r="11374" ht="13.9" customHeight="1"/>
    <row r="11375" ht="13.9" customHeight="1"/>
    <row r="11376" ht="13.9" customHeight="1"/>
    <row r="11377" ht="13.9" customHeight="1"/>
    <row r="11378" ht="13.9" customHeight="1"/>
    <row r="11379" ht="13.9" customHeight="1"/>
    <row r="11380" ht="13.9" customHeight="1"/>
    <row r="11381" ht="13.9" customHeight="1"/>
    <row r="11382" ht="13.9" customHeight="1"/>
    <row r="11383" ht="13.9" customHeight="1"/>
    <row r="11384" ht="13.9" customHeight="1"/>
    <row r="11385" ht="13.9" customHeight="1"/>
    <row r="11386" ht="13.9" customHeight="1"/>
    <row r="11387" ht="13.9" customHeight="1"/>
    <row r="11388" ht="13.9" customHeight="1"/>
    <row r="11389" ht="13.9" customHeight="1"/>
    <row r="11390" ht="13.9" customHeight="1"/>
    <row r="11391" ht="13.9" customHeight="1"/>
    <row r="11392" ht="13.9" customHeight="1"/>
    <row r="11393" ht="13.9" customHeight="1"/>
    <row r="11394" ht="13.9" customHeight="1"/>
    <row r="11395" ht="13.9" customHeight="1"/>
    <row r="11396" ht="13.9" customHeight="1"/>
    <row r="11397" ht="13.9" customHeight="1"/>
    <row r="11398" ht="13.9" customHeight="1"/>
    <row r="11399" ht="13.9" customHeight="1"/>
    <row r="11400" ht="13.9" customHeight="1"/>
    <row r="11401" ht="13.9" customHeight="1"/>
    <row r="11402" ht="13.9" customHeight="1"/>
    <row r="11403" ht="13.9" customHeight="1"/>
    <row r="11404" ht="13.9" customHeight="1"/>
    <row r="11405" ht="13.9" customHeight="1"/>
    <row r="11406" ht="13.9" customHeight="1"/>
    <row r="11407" ht="13.9" customHeight="1"/>
    <row r="11408" ht="13.9" customHeight="1"/>
    <row r="11409" ht="13.9" customHeight="1"/>
    <row r="11410" ht="13.9" customHeight="1"/>
    <row r="11411" ht="13.9" customHeight="1"/>
    <row r="11412" ht="13.9" customHeight="1"/>
    <row r="11413" ht="13.9" customHeight="1"/>
    <row r="11414" ht="13.9" customHeight="1"/>
    <row r="11415" ht="13.9" customHeight="1"/>
    <row r="11416" ht="13.9" customHeight="1"/>
    <row r="11417" ht="13.9" customHeight="1"/>
    <row r="11418" ht="13.9" customHeight="1"/>
    <row r="11419" ht="13.9" customHeight="1"/>
    <row r="11420" ht="13.9" customHeight="1"/>
    <row r="11421" ht="13.9" customHeight="1"/>
    <row r="11422" ht="13.9" customHeight="1"/>
    <row r="11423" ht="13.9" customHeight="1"/>
    <row r="11424" ht="13.9" customHeight="1"/>
    <row r="11425" ht="13.9" customHeight="1"/>
    <row r="11426" ht="13.9" customHeight="1"/>
    <row r="11427" ht="13.9" customHeight="1"/>
    <row r="11428" ht="13.9" customHeight="1"/>
    <row r="11429" ht="13.9" customHeight="1"/>
    <row r="11430" ht="13.9" customHeight="1"/>
    <row r="11431" ht="13.9" customHeight="1"/>
    <row r="11432" ht="13.9" customHeight="1"/>
    <row r="11433" ht="13.9" customHeight="1"/>
    <row r="11434" ht="13.9" customHeight="1"/>
    <row r="11435" ht="13.9" customHeight="1"/>
    <row r="11436" ht="13.9" customHeight="1"/>
    <row r="11437" ht="13.9" customHeight="1"/>
    <row r="11438" ht="13.9" customHeight="1"/>
    <row r="11439" ht="13.9" customHeight="1"/>
    <row r="11440" ht="13.9" customHeight="1"/>
    <row r="11441" ht="13.9" customHeight="1"/>
    <row r="11442" ht="13.9" customHeight="1"/>
    <row r="11443" ht="13.9" customHeight="1"/>
    <row r="11444" ht="13.9" customHeight="1"/>
    <row r="11445" ht="13.9" customHeight="1"/>
    <row r="11446" ht="13.9" customHeight="1"/>
    <row r="11447" ht="13.9" customHeight="1"/>
    <row r="11448" ht="13.9" customHeight="1"/>
    <row r="11449" ht="13.9" customHeight="1"/>
    <row r="11450" ht="13.9" customHeight="1"/>
    <row r="11451" ht="13.9" customHeight="1"/>
    <row r="11452" ht="13.9" customHeight="1"/>
    <row r="11453" ht="13.9" customHeight="1"/>
    <row r="11454" ht="13.9" customHeight="1"/>
    <row r="11455" ht="13.9" customHeight="1"/>
    <row r="11456" ht="13.9" customHeight="1"/>
    <row r="11457" ht="13.9" customHeight="1"/>
    <row r="11458" ht="13.9" customHeight="1"/>
    <row r="11459" ht="13.9" customHeight="1"/>
    <row r="11460" ht="13.9" customHeight="1"/>
    <row r="11461" ht="13.9" customHeight="1"/>
    <row r="11462" ht="13.9" customHeight="1"/>
    <row r="11463" ht="13.9" customHeight="1"/>
    <row r="11464" ht="13.9" customHeight="1"/>
    <row r="11465" ht="13.9" customHeight="1"/>
    <row r="11466" ht="13.9" customHeight="1"/>
    <row r="11467" ht="13.9" customHeight="1"/>
    <row r="11468" ht="13.9" customHeight="1"/>
    <row r="11469" ht="13.9" customHeight="1"/>
    <row r="11470" ht="13.9" customHeight="1"/>
    <row r="11471" ht="13.9" customHeight="1"/>
    <row r="11472" ht="13.9" customHeight="1"/>
    <row r="11473" ht="13.9" customHeight="1"/>
    <row r="11474" ht="13.9" customHeight="1"/>
    <row r="11475" ht="13.9" customHeight="1"/>
    <row r="11476" ht="13.9" customHeight="1"/>
    <row r="11477" ht="13.9" customHeight="1"/>
    <row r="11478" ht="13.9" customHeight="1"/>
    <row r="11479" ht="13.9" customHeight="1"/>
    <row r="11480" ht="13.9" customHeight="1"/>
    <row r="11481" ht="13.9" customHeight="1"/>
    <row r="11482" ht="13.9" customHeight="1"/>
    <row r="11483" ht="13.9" customHeight="1"/>
    <row r="11484" ht="13.9" customHeight="1"/>
    <row r="11485" ht="13.9" customHeight="1"/>
    <row r="11486" ht="13.9" customHeight="1"/>
    <row r="11487" ht="13.9" customHeight="1"/>
    <row r="11488" ht="13.9" customHeight="1"/>
    <row r="11489" ht="13.9" customHeight="1"/>
    <row r="11490" ht="13.9" customHeight="1"/>
    <row r="11491" ht="13.9" customHeight="1"/>
    <row r="11492" ht="13.9" customHeight="1"/>
    <row r="11493" ht="13.9" customHeight="1"/>
    <row r="11494" ht="13.9" customHeight="1"/>
    <row r="11495" ht="13.9" customHeight="1"/>
    <row r="11496" ht="13.9" customHeight="1"/>
    <row r="11497" ht="13.9" customHeight="1"/>
    <row r="11498" ht="13.9" customHeight="1"/>
    <row r="11499" ht="13.9" customHeight="1"/>
    <row r="11500" ht="13.9" customHeight="1"/>
    <row r="11501" ht="13.9" customHeight="1"/>
    <row r="11502" ht="13.9" customHeight="1"/>
    <row r="11503" ht="13.9" customHeight="1"/>
    <row r="11504" ht="13.9" customHeight="1"/>
    <row r="11505" ht="13.9" customHeight="1"/>
    <row r="11506" ht="13.9" customHeight="1"/>
    <row r="11507" ht="13.9" customHeight="1"/>
    <row r="11508" ht="13.9" customHeight="1"/>
    <row r="11509" ht="13.9" customHeight="1"/>
    <row r="11510" ht="13.9" customHeight="1"/>
    <row r="11511" ht="13.9" customHeight="1"/>
    <row r="11512" ht="13.9" customHeight="1"/>
    <row r="11513" ht="13.9" customHeight="1"/>
    <row r="11514" ht="13.9" customHeight="1"/>
    <row r="11515" ht="13.9" customHeight="1"/>
    <row r="11516" ht="13.9" customHeight="1"/>
    <row r="11517" ht="13.9" customHeight="1"/>
    <row r="11518" ht="13.9" customHeight="1"/>
    <row r="11519" ht="13.9" customHeight="1"/>
    <row r="11520" ht="13.9" customHeight="1"/>
    <row r="11521" ht="13.9" customHeight="1"/>
    <row r="11522" ht="13.9" customHeight="1"/>
    <row r="11523" ht="13.9" customHeight="1"/>
    <row r="11524" ht="13.9" customHeight="1"/>
    <row r="11525" ht="13.9" customHeight="1"/>
    <row r="11526" ht="13.9" customHeight="1"/>
    <row r="11527" ht="13.9" customHeight="1"/>
    <row r="11528" ht="13.9" customHeight="1"/>
    <row r="11529" ht="13.9" customHeight="1"/>
    <row r="11530" ht="13.9" customHeight="1"/>
    <row r="11531" ht="13.9" customHeight="1"/>
    <row r="11532" ht="13.9" customHeight="1"/>
    <row r="11533" ht="13.9" customHeight="1"/>
    <row r="11534" ht="13.9" customHeight="1"/>
    <row r="11535" ht="13.9" customHeight="1"/>
    <row r="11536" ht="13.9" customHeight="1"/>
    <row r="11537" ht="13.9" customHeight="1"/>
    <row r="11538" ht="13.9" customHeight="1"/>
    <row r="11539" ht="13.9" customHeight="1"/>
    <row r="11540" ht="13.9" customHeight="1"/>
    <row r="11541" ht="13.9" customHeight="1"/>
    <row r="11542" ht="13.9" customHeight="1"/>
    <row r="11543" ht="13.9" customHeight="1"/>
    <row r="11544" ht="13.9" customHeight="1"/>
    <row r="11545" ht="13.9" customHeight="1"/>
    <row r="11546" ht="13.9" customHeight="1"/>
    <row r="11547" ht="13.9" customHeight="1"/>
    <row r="11548" ht="13.9" customHeight="1"/>
    <row r="11549" ht="13.9" customHeight="1"/>
    <row r="11550" ht="13.9" customHeight="1"/>
    <row r="11551" ht="13.9" customHeight="1"/>
    <row r="11552" ht="13.9" customHeight="1"/>
    <row r="11553" ht="13.9" customHeight="1"/>
    <row r="11554" ht="13.9" customHeight="1"/>
    <row r="11555" ht="13.9" customHeight="1"/>
    <row r="11556" ht="13.9" customHeight="1"/>
    <row r="11557" ht="13.9" customHeight="1"/>
    <row r="11558" ht="13.9" customHeight="1"/>
    <row r="11559" ht="13.9" customHeight="1"/>
    <row r="11560" ht="13.9" customHeight="1"/>
    <row r="11561" ht="13.9" customHeight="1"/>
    <row r="11562" ht="13.9" customHeight="1"/>
    <row r="11563" ht="13.9" customHeight="1"/>
    <row r="11564" ht="13.9" customHeight="1"/>
    <row r="11565" ht="13.9" customHeight="1"/>
    <row r="11566" ht="13.9" customHeight="1"/>
    <row r="11567" ht="13.9" customHeight="1"/>
    <row r="11568" ht="13.9" customHeight="1"/>
    <row r="11569" ht="13.9" customHeight="1"/>
    <row r="11570" ht="13.9" customHeight="1"/>
    <row r="11571" ht="13.9" customHeight="1"/>
    <row r="11572" ht="13.9" customHeight="1"/>
    <row r="11573" ht="13.9" customHeight="1"/>
    <row r="11574" ht="13.9" customHeight="1"/>
    <row r="11575" ht="13.9" customHeight="1"/>
    <row r="11576" ht="13.9" customHeight="1"/>
    <row r="11577" ht="13.9" customHeight="1"/>
    <row r="11578" ht="13.9" customHeight="1"/>
    <row r="11579" ht="13.9" customHeight="1"/>
    <row r="11580" ht="13.9" customHeight="1"/>
    <row r="11581" ht="13.9" customHeight="1"/>
    <row r="11582" ht="13.9" customHeight="1"/>
    <row r="11583" ht="13.9" customHeight="1"/>
    <row r="11584" ht="13.9" customHeight="1"/>
    <row r="11585" ht="13.9" customHeight="1"/>
    <row r="11586" ht="13.9" customHeight="1"/>
    <row r="11587" ht="13.9" customHeight="1"/>
    <row r="11588" ht="13.9" customHeight="1"/>
    <row r="11589" ht="13.9" customHeight="1"/>
    <row r="11590" ht="13.9" customHeight="1"/>
    <row r="11591" ht="13.9" customHeight="1"/>
    <row r="11592" ht="13.9" customHeight="1"/>
    <row r="11593" ht="13.9" customHeight="1"/>
    <row r="11594" ht="13.9" customHeight="1"/>
    <row r="11595" ht="13.9" customHeight="1"/>
    <row r="11596" ht="13.9" customHeight="1"/>
    <row r="11597" ht="13.9" customHeight="1"/>
    <row r="11598" ht="13.9" customHeight="1"/>
    <row r="11599" ht="13.9" customHeight="1"/>
    <row r="11600" ht="13.9" customHeight="1"/>
    <row r="11601" ht="13.9" customHeight="1"/>
    <row r="11602" ht="13.9" customHeight="1"/>
    <row r="11603" ht="13.9" customHeight="1"/>
    <row r="11604" ht="13.9" customHeight="1"/>
    <row r="11605" ht="13.9" customHeight="1"/>
    <row r="11606" ht="13.9" customHeight="1"/>
    <row r="11607" ht="13.9" customHeight="1"/>
    <row r="11608" ht="13.9" customHeight="1"/>
    <row r="11609" ht="13.9" customHeight="1"/>
    <row r="11610" ht="13.9" customHeight="1"/>
    <row r="11611" ht="13.9" customHeight="1"/>
    <row r="11612" ht="13.9" customHeight="1"/>
    <row r="11613" ht="13.9" customHeight="1"/>
    <row r="11614" ht="13.9" customHeight="1"/>
    <row r="11615" ht="13.9" customHeight="1"/>
    <row r="11616" ht="13.9" customHeight="1"/>
    <row r="11617" ht="13.9" customHeight="1"/>
    <row r="11618" ht="13.9" customHeight="1"/>
    <row r="11619" ht="13.9" customHeight="1"/>
    <row r="11620" ht="13.9" customHeight="1"/>
    <row r="11621" ht="13.9" customHeight="1"/>
    <row r="11622" ht="13.9" customHeight="1"/>
    <row r="11623" ht="13.9" customHeight="1"/>
    <row r="11624" ht="13.9" customHeight="1"/>
    <row r="11625" ht="13.9" customHeight="1"/>
    <row r="11626" ht="13.9" customHeight="1"/>
    <row r="11627" ht="13.9" customHeight="1"/>
    <row r="11628" ht="13.9" customHeight="1"/>
    <row r="11629" ht="13.9" customHeight="1"/>
    <row r="11630" ht="13.9" customHeight="1"/>
    <row r="11631" ht="13.9" customHeight="1"/>
    <row r="11632" ht="13.9" customHeight="1"/>
    <row r="11633" ht="13.9" customHeight="1"/>
    <row r="11634" ht="13.9" customHeight="1"/>
    <row r="11635" ht="13.9" customHeight="1"/>
    <row r="11636" ht="13.9" customHeight="1"/>
    <row r="11637" ht="13.9" customHeight="1"/>
    <row r="11638" ht="13.9" customHeight="1"/>
    <row r="11639" ht="13.9" customHeight="1"/>
    <row r="11640" ht="13.9" customHeight="1"/>
    <row r="11641" ht="13.9" customHeight="1"/>
    <row r="11642" ht="13.9" customHeight="1"/>
    <row r="11643" ht="13.9" customHeight="1"/>
    <row r="11644" ht="13.9" customHeight="1"/>
    <row r="11645" ht="13.9" customHeight="1"/>
    <row r="11646" ht="13.9" customHeight="1"/>
    <row r="11647" ht="13.9" customHeight="1"/>
    <row r="11648" ht="13.9" customHeight="1"/>
    <row r="11649" ht="13.9" customHeight="1"/>
    <row r="11650" ht="13.9" customHeight="1"/>
    <row r="11651" ht="13.9" customHeight="1"/>
    <row r="11652" ht="13.9" customHeight="1"/>
    <row r="11653" ht="13.9" customHeight="1"/>
    <row r="11654" ht="13.9" customHeight="1"/>
    <row r="11655" ht="13.9" customHeight="1"/>
    <row r="11656" ht="13.9" customHeight="1"/>
    <row r="11657" ht="13.9" customHeight="1"/>
    <row r="11658" ht="13.9" customHeight="1"/>
    <row r="11659" ht="13.9" customHeight="1"/>
    <row r="11660" ht="13.9" customHeight="1"/>
    <row r="11661" ht="13.9" customHeight="1"/>
    <row r="11662" ht="13.9" customHeight="1"/>
    <row r="11663" ht="13.9" customHeight="1"/>
    <row r="11664" ht="13.9" customHeight="1"/>
    <row r="11665" ht="13.9" customHeight="1"/>
    <row r="11666" ht="13.9" customHeight="1"/>
    <row r="11667" ht="13.9" customHeight="1"/>
    <row r="11668" ht="13.9" customHeight="1"/>
    <row r="11669" ht="13.9" customHeight="1"/>
    <row r="11670" ht="13.9" customHeight="1"/>
    <row r="11671" ht="13.9" customHeight="1"/>
    <row r="11672" ht="13.9" customHeight="1"/>
    <row r="11673" ht="13.9" customHeight="1"/>
    <row r="11674" ht="13.9" customHeight="1"/>
    <row r="11675" ht="13.9" customHeight="1"/>
    <row r="11676" ht="13.9" customHeight="1"/>
    <row r="11677" ht="13.9" customHeight="1"/>
    <row r="11678" ht="13.9" customHeight="1"/>
    <row r="11679" ht="13.9" customHeight="1"/>
    <row r="11680" ht="13.9" customHeight="1"/>
    <row r="11681" ht="13.9" customHeight="1"/>
    <row r="11682" ht="13.9" customHeight="1"/>
    <row r="11683" ht="13.9" customHeight="1"/>
    <row r="11684" ht="13.9" customHeight="1"/>
    <row r="11685" ht="13.9" customHeight="1"/>
    <row r="11686" ht="13.9" customHeight="1"/>
    <row r="11687" ht="13.9" customHeight="1"/>
    <row r="11688" ht="13.9" customHeight="1"/>
    <row r="11689" ht="13.9" customHeight="1"/>
    <row r="11690" ht="13.9" customHeight="1"/>
    <row r="11691" ht="13.9" customHeight="1"/>
    <row r="11692" ht="13.9" customHeight="1"/>
    <row r="11693" ht="13.9" customHeight="1"/>
    <row r="11694" ht="13.9" customHeight="1"/>
    <row r="11695" ht="13.9" customHeight="1"/>
    <row r="11696" ht="13.9" customHeight="1"/>
    <row r="11697" ht="13.9" customHeight="1"/>
    <row r="11698" ht="13.9" customHeight="1"/>
    <row r="11699" ht="13.9" customHeight="1"/>
    <row r="11700" ht="13.9" customHeight="1"/>
    <row r="11701" ht="13.9" customHeight="1"/>
    <row r="11702" ht="13.9" customHeight="1"/>
    <row r="11703" ht="13.9" customHeight="1"/>
    <row r="11704" ht="13.9" customHeight="1"/>
    <row r="11705" ht="13.9" customHeight="1"/>
    <row r="11706" ht="13.9" customHeight="1"/>
    <row r="11707" ht="13.9" customHeight="1"/>
    <row r="11708" ht="13.9" customHeight="1"/>
    <row r="11709" ht="13.9" customHeight="1"/>
    <row r="11710" ht="13.9" customHeight="1"/>
    <row r="11711" ht="13.9" customHeight="1"/>
    <row r="11712" ht="13.9" customHeight="1"/>
    <row r="11713" ht="13.9" customHeight="1"/>
    <row r="11714" ht="13.9" customHeight="1"/>
    <row r="11715" ht="13.9" customHeight="1"/>
    <row r="11716" ht="13.9" customHeight="1"/>
    <row r="11717" ht="13.9" customHeight="1"/>
    <row r="11718" ht="13.9" customHeight="1"/>
    <row r="11719" ht="13.9" customHeight="1"/>
    <row r="11720" ht="13.9" customHeight="1"/>
    <row r="11721" ht="13.9" customHeight="1"/>
    <row r="11722" ht="13.9" customHeight="1"/>
    <row r="11723" ht="13.9" customHeight="1"/>
    <row r="11724" ht="13.9" customHeight="1"/>
    <row r="11725" ht="13.9" customHeight="1"/>
    <row r="11726" ht="13.9" customHeight="1"/>
    <row r="11727" ht="13.9" customHeight="1"/>
    <row r="11728" ht="13.9" customHeight="1"/>
    <row r="11729" ht="13.9" customHeight="1"/>
    <row r="11730" ht="13.9" customHeight="1"/>
    <row r="11731" ht="13.9" customHeight="1"/>
    <row r="11732" ht="13.9" customHeight="1"/>
    <row r="11733" ht="13.9" customHeight="1"/>
    <row r="11734" ht="13.9" customHeight="1"/>
    <row r="11735" ht="13.9" customHeight="1"/>
    <row r="11736" ht="13.9" customHeight="1"/>
    <row r="11737" ht="13.9" customHeight="1"/>
    <row r="11738" ht="13.9" customHeight="1"/>
    <row r="11739" ht="13.9" customHeight="1"/>
    <row r="11740" ht="13.9" customHeight="1"/>
    <row r="11741" ht="13.9" customHeight="1"/>
    <row r="11742" ht="13.9" customHeight="1"/>
    <row r="11743" ht="13.9" customHeight="1"/>
    <row r="11744" ht="13.9" customHeight="1"/>
    <row r="11745" ht="13.9" customHeight="1"/>
    <row r="11746" ht="13.9" customHeight="1"/>
    <row r="11747" ht="13.9" customHeight="1"/>
    <row r="11748" ht="13.9" customHeight="1"/>
    <row r="11749" ht="13.9" customHeight="1"/>
    <row r="11750" ht="13.9" customHeight="1"/>
    <row r="11751" ht="13.9" customHeight="1"/>
    <row r="11752" ht="13.9" customHeight="1"/>
    <row r="11753" ht="13.9" customHeight="1"/>
    <row r="11754" ht="13.9" customHeight="1"/>
    <row r="11755" ht="13.9" customHeight="1"/>
    <row r="11756" ht="13.9" customHeight="1"/>
    <row r="11757" ht="13.9" customHeight="1"/>
    <row r="11758" ht="13.9" customHeight="1"/>
    <row r="11759" ht="13.9" customHeight="1"/>
    <row r="11760" ht="13.9" customHeight="1"/>
    <row r="11761" ht="13.9" customHeight="1"/>
    <row r="11762" ht="13.9" customHeight="1"/>
    <row r="11763" ht="13.9" customHeight="1"/>
    <row r="11764" ht="13.9" customHeight="1"/>
    <row r="11765" ht="13.9" customHeight="1"/>
    <row r="11766" ht="13.9" customHeight="1"/>
    <row r="11767" ht="13.9" customHeight="1"/>
    <row r="11768" ht="13.9" customHeight="1"/>
    <row r="11769" ht="13.9" customHeight="1"/>
    <row r="11770" ht="13.9" customHeight="1"/>
    <row r="11771" ht="13.9" customHeight="1"/>
    <row r="11772" ht="13.9" customHeight="1"/>
    <row r="11773" ht="13.9" customHeight="1"/>
    <row r="11774" ht="13.9" customHeight="1"/>
    <row r="11775" ht="13.9" customHeight="1"/>
    <row r="11776" ht="13.9" customHeight="1"/>
    <row r="11777" ht="13.9" customHeight="1"/>
    <row r="11778" ht="13.9" customHeight="1"/>
    <row r="11779" ht="13.9" customHeight="1"/>
    <row r="11780" ht="13.9" customHeight="1"/>
    <row r="11781" ht="13.9" customHeight="1"/>
    <row r="11782" ht="13.9" customHeight="1"/>
    <row r="11783" ht="13.9" customHeight="1"/>
    <row r="11784" ht="13.9" customHeight="1"/>
    <row r="11785" ht="13.9" customHeight="1"/>
    <row r="11786" ht="13.9" customHeight="1"/>
    <row r="11787" ht="13.9" customHeight="1"/>
    <row r="11788" ht="13.9" customHeight="1"/>
    <row r="11789" ht="13.9" customHeight="1"/>
    <row r="11790" ht="13.9" customHeight="1"/>
    <row r="11791" ht="13.9" customHeight="1"/>
    <row r="11792" ht="13.9" customHeight="1"/>
    <row r="11793" ht="13.9" customHeight="1"/>
    <row r="11794" ht="13.9" customHeight="1"/>
    <row r="11795" ht="13.9" customHeight="1"/>
    <row r="11796" ht="13.9" customHeight="1"/>
    <row r="11797" ht="13.9" customHeight="1"/>
    <row r="11798" ht="13.9" customHeight="1"/>
    <row r="11799" ht="13.9" customHeight="1"/>
    <row r="11800" ht="13.9" customHeight="1"/>
    <row r="11801" ht="13.9" customHeight="1"/>
    <row r="11802" ht="13.9" customHeight="1"/>
    <row r="11803" ht="13.9" customHeight="1"/>
    <row r="11804" ht="13.9" customHeight="1"/>
    <row r="11805" ht="13.9" customHeight="1"/>
    <row r="11806" ht="13.9" customHeight="1"/>
    <row r="11807" ht="13.9" customHeight="1"/>
    <row r="11808" ht="13.9" customHeight="1"/>
    <row r="11809" ht="13.9" customHeight="1"/>
    <row r="11810" ht="13.9" customHeight="1"/>
    <row r="11811" ht="13.9" customHeight="1"/>
    <row r="11812" ht="13.9" customHeight="1"/>
    <row r="11813" ht="13.9" customHeight="1"/>
    <row r="11814" ht="13.9" customHeight="1"/>
    <row r="11815" ht="13.9" customHeight="1"/>
    <row r="11816" ht="13.9" customHeight="1"/>
    <row r="11817" ht="13.9" customHeight="1"/>
    <row r="11818" ht="13.9" customHeight="1"/>
    <row r="11819" ht="13.9" customHeight="1"/>
    <row r="11820" ht="13.9" customHeight="1"/>
    <row r="11821" ht="13.9" customHeight="1"/>
    <row r="11822" ht="13.9" customHeight="1"/>
    <row r="11823" ht="13.9" customHeight="1"/>
    <row r="11824" ht="13.9" customHeight="1"/>
    <row r="11825" ht="13.9" customHeight="1"/>
    <row r="11826" ht="13.9" customHeight="1"/>
    <row r="11827" ht="13.9" customHeight="1"/>
    <row r="11828" ht="13.9" customHeight="1"/>
    <row r="11829" ht="13.9" customHeight="1"/>
    <row r="11830" ht="13.9" customHeight="1"/>
    <row r="11831" ht="13.9" customHeight="1"/>
    <row r="11832" ht="13.9" customHeight="1"/>
    <row r="11833" ht="13.9" customHeight="1"/>
    <row r="11834" ht="13.9" customHeight="1"/>
    <row r="11835" ht="13.9" customHeight="1"/>
    <row r="11836" ht="13.9" customHeight="1"/>
    <row r="11837" ht="13.9" customHeight="1"/>
    <row r="11838" ht="13.9" customHeight="1"/>
    <row r="11839" ht="13.9" customHeight="1"/>
    <row r="11840" ht="13.9" customHeight="1"/>
    <row r="11841" ht="13.9" customHeight="1"/>
    <row r="11842" ht="13.9" customHeight="1"/>
    <row r="11843" ht="13.9" customHeight="1"/>
    <row r="11844" ht="13.9" customHeight="1"/>
    <row r="11845" ht="13.9" customHeight="1"/>
    <row r="11846" ht="13.9" customHeight="1"/>
    <row r="11847" ht="13.9" customHeight="1"/>
    <row r="11848" ht="13.9" customHeight="1"/>
    <row r="11849" ht="13.9" customHeight="1"/>
    <row r="11850" ht="13.9" customHeight="1"/>
    <row r="11851" ht="13.9" customHeight="1"/>
    <row r="11852" ht="13.9" customHeight="1"/>
    <row r="11853" ht="13.9" customHeight="1"/>
    <row r="11854" ht="13.9" customHeight="1"/>
    <row r="11855" ht="13.9" customHeight="1"/>
    <row r="11856" ht="13.9" customHeight="1"/>
    <row r="11857" ht="13.9" customHeight="1"/>
    <row r="11858" ht="13.9" customHeight="1"/>
    <row r="11859" ht="13.9" customHeight="1"/>
    <row r="11860" ht="13.9" customHeight="1"/>
    <row r="11861" ht="13.9" customHeight="1"/>
    <row r="11862" ht="13.9" customHeight="1"/>
    <row r="11863" ht="13.9" customHeight="1"/>
    <row r="11864" ht="13.9" customHeight="1"/>
    <row r="11865" ht="13.9" customHeight="1"/>
    <row r="11866" ht="13.9" customHeight="1"/>
    <row r="11867" ht="13.9" customHeight="1"/>
    <row r="11868" ht="13.9" customHeight="1"/>
    <row r="11869" ht="13.9" customHeight="1"/>
    <row r="11870" ht="13.9" customHeight="1"/>
    <row r="11871" ht="13.9" customHeight="1"/>
    <row r="11872" ht="13.9" customHeight="1"/>
    <row r="11873" ht="13.9" customHeight="1"/>
    <row r="11874" ht="13.9" customHeight="1"/>
    <row r="11875" ht="13.9" customHeight="1"/>
    <row r="11876" ht="13.9" customHeight="1"/>
    <row r="11877" ht="13.9" customHeight="1"/>
    <row r="11878" ht="13.9" customHeight="1"/>
    <row r="11879" ht="13.9" customHeight="1"/>
    <row r="11880" ht="13.9" customHeight="1"/>
    <row r="11881" ht="13.9" customHeight="1"/>
    <row r="11882" ht="13.9" customHeight="1"/>
    <row r="11883" ht="13.9" customHeight="1"/>
    <row r="11884" ht="13.9" customHeight="1"/>
    <row r="11885" ht="13.9" customHeight="1"/>
    <row r="11886" ht="13.9" customHeight="1"/>
    <row r="11887" ht="13.9" customHeight="1"/>
    <row r="11888" ht="13.9" customHeight="1"/>
    <row r="11889" ht="13.9" customHeight="1"/>
    <row r="11890" ht="13.9" customHeight="1"/>
    <row r="11891" ht="13.9" customHeight="1"/>
    <row r="11892" ht="13.9" customHeight="1"/>
    <row r="11893" ht="13.9" customHeight="1"/>
    <row r="11894" ht="13.9" customHeight="1"/>
    <row r="11895" ht="13.9" customHeight="1"/>
    <row r="11896" ht="13.9" customHeight="1"/>
    <row r="11897" ht="13.9" customHeight="1"/>
    <row r="11898" ht="13.9" customHeight="1"/>
    <row r="11899" ht="13.9" customHeight="1"/>
    <row r="11900" ht="13.9" customHeight="1"/>
    <row r="11901" ht="13.9" customHeight="1"/>
    <row r="11902" ht="13.9" customHeight="1"/>
    <row r="11903" ht="13.9" customHeight="1"/>
    <row r="11904" ht="13.9" customHeight="1"/>
    <row r="11905" ht="13.9" customHeight="1"/>
    <row r="11906" ht="13.9" customHeight="1"/>
    <row r="11907" ht="13.9" customHeight="1"/>
    <row r="11908" ht="13.9" customHeight="1"/>
    <row r="11909" ht="13.9" customHeight="1"/>
    <row r="11910" ht="13.9" customHeight="1"/>
    <row r="11911" ht="13.9" customHeight="1"/>
    <row r="11912" ht="13.9" customHeight="1"/>
    <row r="11913" ht="13.9" customHeight="1"/>
    <row r="11914" ht="13.9" customHeight="1"/>
    <row r="11915" ht="13.9" customHeight="1"/>
    <row r="11916" ht="13.9" customHeight="1"/>
    <row r="11917" ht="13.9" customHeight="1"/>
    <row r="11918" ht="13.9" customHeight="1"/>
    <row r="11919" ht="13.9" customHeight="1"/>
    <row r="11920" ht="13.9" customHeight="1"/>
    <row r="11921" ht="13.9" customHeight="1"/>
    <row r="11922" ht="13.9" customHeight="1"/>
    <row r="11923" ht="13.9" customHeight="1"/>
    <row r="11924" ht="13.9" customHeight="1"/>
    <row r="11925" ht="13.9" customHeight="1"/>
    <row r="11926" ht="13.9" customHeight="1"/>
    <row r="11927" ht="13.9" customHeight="1"/>
    <row r="11928" ht="13.9" customHeight="1"/>
    <row r="11929" ht="13.9" customHeight="1"/>
    <row r="11930" ht="13.9" customHeight="1"/>
    <row r="11931" ht="13.9" customHeight="1"/>
    <row r="11932" ht="13.9" customHeight="1"/>
    <row r="11933" ht="13.9" customHeight="1"/>
    <row r="11934" ht="13.9" customHeight="1"/>
    <row r="11935" ht="13.9" customHeight="1"/>
    <row r="11936" ht="13.9" customHeight="1"/>
    <row r="11937" ht="13.9" customHeight="1"/>
    <row r="11938" ht="13.9" customHeight="1"/>
    <row r="11939" ht="13.9" customHeight="1"/>
    <row r="11940" ht="13.9" customHeight="1"/>
    <row r="11941" ht="13.9" customHeight="1"/>
    <row r="11942" ht="13.9" customHeight="1"/>
    <row r="11943" ht="13.9" customHeight="1"/>
    <row r="11944" ht="13.9" customHeight="1"/>
    <row r="11945" ht="13.9" customHeight="1"/>
    <row r="11946" ht="13.9" customHeight="1"/>
    <row r="11947" ht="13.9" customHeight="1"/>
    <row r="11948" ht="13.9" customHeight="1"/>
    <row r="11949" ht="13.9" customHeight="1"/>
    <row r="11950" ht="13.9" customHeight="1"/>
    <row r="11951" ht="13.9" customHeight="1"/>
    <row r="11952" ht="13.9" customHeight="1"/>
    <row r="11953" ht="13.9" customHeight="1"/>
    <row r="11954" ht="13.9" customHeight="1"/>
    <row r="11955" ht="13.9" customHeight="1"/>
    <row r="11956" ht="13.9" customHeight="1"/>
    <row r="11957" ht="13.9" customHeight="1"/>
    <row r="11958" ht="13.9" customHeight="1"/>
    <row r="11959" ht="13.9" customHeight="1"/>
    <row r="11960" ht="13.9" customHeight="1"/>
    <row r="11961" ht="13.9" customHeight="1"/>
    <row r="11962" ht="13.9" customHeight="1"/>
    <row r="11963" ht="13.9" customHeight="1"/>
    <row r="11964" ht="13.9" customHeight="1"/>
    <row r="11965" ht="13.9" customHeight="1"/>
    <row r="11966" ht="13.9" customHeight="1"/>
    <row r="11967" ht="13.9" customHeight="1"/>
    <row r="11968" ht="13.9" customHeight="1"/>
    <row r="11969" ht="13.9" customHeight="1"/>
    <row r="11970" ht="13.9" customHeight="1"/>
    <row r="11971" ht="13.9" customHeight="1"/>
    <row r="11972" ht="13.9" customHeight="1"/>
    <row r="11973" ht="13.9" customHeight="1"/>
    <row r="11974" ht="13.9" customHeight="1"/>
    <row r="11975" ht="13.9" customHeight="1"/>
    <row r="11976" ht="13.9" customHeight="1"/>
    <row r="11977" ht="13.9" customHeight="1"/>
    <row r="11978" ht="13.9" customHeight="1"/>
    <row r="11979" ht="13.9" customHeight="1"/>
    <row r="11980" ht="13.9" customHeight="1"/>
    <row r="11981" ht="13.9" customHeight="1"/>
    <row r="11982" ht="13.9" customHeight="1"/>
    <row r="11983" ht="13.9" customHeight="1"/>
    <row r="11984" ht="13.9" customHeight="1"/>
    <row r="11985" ht="13.9" customHeight="1"/>
    <row r="11986" ht="13.9" customHeight="1"/>
    <row r="11987" ht="13.9" customHeight="1"/>
    <row r="11988" ht="13.9" customHeight="1"/>
    <row r="11989" ht="13.9" customHeight="1"/>
    <row r="11990" ht="13.9" customHeight="1"/>
    <row r="11991" ht="13.9" customHeight="1"/>
    <row r="11992" ht="13.9" customHeight="1"/>
    <row r="11993" ht="13.9" customHeight="1"/>
    <row r="11994" ht="13.9" customHeight="1"/>
    <row r="11995" ht="13.9" customHeight="1"/>
    <row r="11996" ht="13.9" customHeight="1"/>
    <row r="11997" ht="13.9" customHeight="1"/>
    <row r="11998" ht="13.9" customHeight="1"/>
    <row r="11999" ht="13.9" customHeight="1"/>
    <row r="12000" ht="13.9" customHeight="1"/>
    <row r="12001" ht="13.9" customHeight="1"/>
    <row r="12002" ht="13.9" customHeight="1"/>
    <row r="12003" ht="13.9" customHeight="1"/>
    <row r="12004" ht="13.9" customHeight="1"/>
    <row r="12005" ht="13.9" customHeight="1"/>
    <row r="12006" ht="13.9" customHeight="1"/>
    <row r="12007" ht="13.9" customHeight="1"/>
    <row r="12008" ht="13.9" customHeight="1"/>
    <row r="12009" ht="13.9" customHeight="1"/>
    <row r="12010" ht="13.9" customHeight="1"/>
    <row r="12011" ht="13.9" customHeight="1"/>
    <row r="12012" ht="13.9" customHeight="1"/>
    <row r="12013" ht="13.9" customHeight="1"/>
    <row r="12014" ht="13.9" customHeight="1"/>
    <row r="12015" ht="13.9" customHeight="1"/>
    <row r="12016" ht="13.9" customHeight="1"/>
    <row r="12017" ht="13.9" customHeight="1"/>
    <row r="12018" ht="13.9" customHeight="1"/>
    <row r="12019" ht="13.9" customHeight="1"/>
    <row r="12020" ht="13.9" customHeight="1"/>
    <row r="12021" ht="13.9" customHeight="1"/>
    <row r="12022" ht="13.9" customHeight="1"/>
    <row r="12023" ht="13.9" customHeight="1"/>
    <row r="12024" ht="13.9" customHeight="1"/>
    <row r="12025" ht="13.9" customHeight="1"/>
    <row r="12026" ht="13.9" customHeight="1"/>
    <row r="12027" ht="13.9" customHeight="1"/>
    <row r="12028" ht="13.9" customHeight="1"/>
    <row r="12029" ht="13.9" customHeight="1"/>
    <row r="12030" ht="13.9" customHeight="1"/>
    <row r="12031" ht="13.9" customHeight="1"/>
    <row r="12032" ht="13.9" customHeight="1"/>
    <row r="12033" ht="13.9" customHeight="1"/>
    <row r="12034" ht="13.9" customHeight="1"/>
    <row r="12035" ht="13.9" customHeight="1"/>
    <row r="12036" ht="13.9" customHeight="1"/>
    <row r="12037" ht="13.9" customHeight="1"/>
    <row r="12038" ht="13.9" customHeight="1"/>
    <row r="12039" ht="13.9" customHeight="1"/>
    <row r="12040" ht="13.9" customHeight="1"/>
    <row r="12041" ht="13.9" customHeight="1"/>
    <row r="12042" ht="13.9" customHeight="1"/>
    <row r="12043" ht="13.9" customHeight="1"/>
    <row r="12044" ht="13.9" customHeight="1"/>
    <row r="12045" ht="13.9" customHeight="1"/>
    <row r="12046" ht="13.9" customHeight="1"/>
    <row r="12047" ht="13.9" customHeight="1"/>
    <row r="12048" ht="13.9" customHeight="1"/>
    <row r="12049" ht="13.9" customHeight="1"/>
    <row r="12050" ht="13.9" customHeight="1"/>
    <row r="12051" ht="13.9" customHeight="1"/>
    <row r="12052" ht="13.9" customHeight="1"/>
    <row r="12053" ht="13.9" customHeight="1"/>
    <row r="12054" ht="13.9" customHeight="1"/>
    <row r="12055" ht="13.9" customHeight="1"/>
    <row r="12056" ht="13.9" customHeight="1"/>
    <row r="12057" ht="13.9" customHeight="1"/>
    <row r="12058" ht="13.9" customHeight="1"/>
    <row r="12059" ht="13.9" customHeight="1"/>
    <row r="12060" ht="13.9" customHeight="1"/>
    <row r="12061" ht="13.9" customHeight="1"/>
    <row r="12062" ht="13.9" customHeight="1"/>
    <row r="12063" ht="13.9" customHeight="1"/>
    <row r="12064" ht="13.9" customHeight="1"/>
    <row r="12065" ht="13.9" customHeight="1"/>
    <row r="12066" ht="13.9" customHeight="1"/>
    <row r="12067" ht="13.9" customHeight="1"/>
    <row r="12068" ht="13.9" customHeight="1"/>
    <row r="12069" ht="13.9" customHeight="1"/>
    <row r="12070" ht="13.9" customHeight="1"/>
    <row r="12071" ht="13.9" customHeight="1"/>
    <row r="12072" ht="13.9" customHeight="1"/>
    <row r="12073" ht="13.9" customHeight="1"/>
    <row r="12074" ht="13.9" customHeight="1"/>
    <row r="12075" ht="13.9" customHeight="1"/>
    <row r="12076" ht="13.9" customHeight="1"/>
    <row r="12077" ht="13.9" customHeight="1"/>
    <row r="12078" ht="13.9" customHeight="1"/>
    <row r="12079" ht="13.9" customHeight="1"/>
    <row r="12080" ht="13.9" customHeight="1"/>
    <row r="12081" ht="13.9" customHeight="1"/>
    <row r="12082" ht="13.9" customHeight="1"/>
    <row r="12083" ht="13.9" customHeight="1"/>
    <row r="12084" ht="13.9" customHeight="1"/>
    <row r="12085" ht="13.9" customHeight="1"/>
    <row r="12086" ht="13.9" customHeight="1"/>
    <row r="12087" ht="13.9" customHeight="1"/>
    <row r="12088" ht="13.9" customHeight="1"/>
    <row r="12089" ht="13.9" customHeight="1"/>
    <row r="12090" ht="13.9" customHeight="1"/>
    <row r="12091" ht="13.9" customHeight="1"/>
    <row r="12092" ht="13.9" customHeight="1"/>
    <row r="12093" ht="13.9" customHeight="1"/>
    <row r="12094" ht="13.9" customHeight="1"/>
    <row r="12095" ht="13.9" customHeight="1"/>
    <row r="12096" ht="13.9" customHeight="1"/>
    <row r="12097" ht="13.9" customHeight="1"/>
    <row r="12098" ht="13.9" customHeight="1"/>
    <row r="12099" ht="13.9" customHeight="1"/>
    <row r="12100" ht="13.9" customHeight="1"/>
    <row r="12101" ht="13.9" customHeight="1"/>
    <row r="12102" ht="13.9" customHeight="1"/>
    <row r="12103" ht="13.9" customHeight="1"/>
    <row r="12104" ht="13.9" customHeight="1"/>
    <row r="12105" ht="13.9" customHeight="1"/>
    <row r="12106" ht="13.9" customHeight="1"/>
    <row r="12107" ht="13.9" customHeight="1"/>
    <row r="12108" ht="13.9" customHeight="1"/>
    <row r="12109" ht="13.9" customHeight="1"/>
    <row r="12110" ht="13.9" customHeight="1"/>
    <row r="12111" ht="13.9" customHeight="1"/>
    <row r="12112" ht="13.9" customHeight="1"/>
    <row r="12113" ht="13.9" customHeight="1"/>
    <row r="12114" ht="13.9" customHeight="1"/>
    <row r="12115" ht="13.9" customHeight="1"/>
    <row r="12116" ht="13.9" customHeight="1"/>
    <row r="12117" ht="13.9" customHeight="1"/>
    <row r="12118" ht="13.9" customHeight="1"/>
    <row r="12119" ht="13.9" customHeight="1"/>
    <row r="12120" ht="13.9" customHeight="1"/>
    <row r="12121" ht="13.9" customHeight="1"/>
    <row r="12122" ht="13.9" customHeight="1"/>
    <row r="12123" ht="13.9" customHeight="1"/>
    <row r="12124" ht="13.9" customHeight="1"/>
    <row r="12125" ht="13.9" customHeight="1"/>
    <row r="12126" ht="13.9" customHeight="1"/>
    <row r="12127" ht="13.9" customHeight="1"/>
    <row r="12128" ht="13.9" customHeight="1"/>
    <row r="12129" ht="13.9" customHeight="1"/>
    <row r="12130" ht="13.9" customHeight="1"/>
    <row r="12131" ht="13.9" customHeight="1"/>
    <row r="12132" ht="13.9" customHeight="1"/>
    <row r="12133" ht="13.9" customHeight="1"/>
    <row r="12134" ht="13.9" customHeight="1"/>
    <row r="12135" ht="13.9" customHeight="1"/>
    <row r="12136" ht="13.9" customHeight="1"/>
    <row r="12137" ht="13.9" customHeight="1"/>
    <row r="12138" ht="13.9" customHeight="1"/>
    <row r="12139" ht="13.9" customHeight="1"/>
    <row r="12140" ht="13.9" customHeight="1"/>
    <row r="12141" ht="13.9" customHeight="1"/>
    <row r="12142" ht="13.9" customHeight="1"/>
    <row r="12143" ht="13.9" customHeight="1"/>
    <row r="12144" ht="13.9" customHeight="1"/>
    <row r="12145" ht="13.9" customHeight="1"/>
    <row r="12146" ht="13.9" customHeight="1"/>
    <row r="12147" ht="13.9" customHeight="1"/>
    <row r="12148" ht="13.9" customHeight="1"/>
    <row r="12149" ht="13.9" customHeight="1"/>
    <row r="12150" ht="13.9" customHeight="1"/>
    <row r="12151" ht="13.9" customHeight="1"/>
    <row r="12152" ht="13.9" customHeight="1"/>
    <row r="12153" ht="13.9" customHeight="1"/>
    <row r="12154" ht="13.9" customHeight="1"/>
    <row r="12155" ht="13.9" customHeight="1"/>
    <row r="12156" ht="13.9" customHeight="1"/>
    <row r="12157" ht="13.9" customHeight="1"/>
    <row r="12158" ht="13.9" customHeight="1"/>
    <row r="12159" ht="13.9" customHeight="1"/>
    <row r="12160" ht="13.9" customHeight="1"/>
    <row r="12161" ht="13.9" customHeight="1"/>
    <row r="12162" ht="13.9" customHeight="1"/>
    <row r="12163" ht="13.9" customHeight="1"/>
    <row r="12164" ht="13.9" customHeight="1"/>
    <row r="12165" ht="13.9" customHeight="1"/>
    <row r="12166" ht="13.9" customHeight="1"/>
    <row r="12167" ht="13.9" customHeight="1"/>
    <row r="12168" ht="13.9" customHeight="1"/>
    <row r="12169" ht="13.9" customHeight="1"/>
    <row r="12170" ht="13.9" customHeight="1"/>
    <row r="12171" ht="13.9" customHeight="1"/>
    <row r="12172" ht="13.9" customHeight="1"/>
    <row r="12173" ht="13.9" customHeight="1"/>
    <row r="12174" ht="13.9" customHeight="1"/>
    <row r="12175" ht="13.9" customHeight="1"/>
    <row r="12176" ht="13.9" customHeight="1"/>
    <row r="12177" ht="13.9" customHeight="1"/>
    <row r="12178" ht="13.9" customHeight="1"/>
    <row r="12179" ht="13.9" customHeight="1"/>
    <row r="12180" ht="13.9" customHeight="1"/>
    <row r="12181" ht="13.9" customHeight="1"/>
    <row r="12182" ht="13.9" customHeight="1"/>
    <row r="12183" ht="13.9" customHeight="1"/>
    <row r="12184" ht="13.9" customHeight="1"/>
    <row r="12185" ht="13.9" customHeight="1"/>
    <row r="12186" ht="13.9" customHeight="1"/>
    <row r="12187" ht="13.9" customHeight="1"/>
    <row r="12188" ht="13.9" customHeight="1"/>
    <row r="12189" ht="13.9" customHeight="1"/>
    <row r="12190" ht="13.9" customHeight="1"/>
    <row r="12191" ht="13.9" customHeight="1"/>
    <row r="12192" ht="13.9" customHeight="1"/>
    <row r="12193" ht="13.9" customHeight="1"/>
    <row r="12194" ht="13.9" customHeight="1"/>
    <row r="12195" ht="13.9" customHeight="1"/>
    <row r="12196" ht="13.9" customHeight="1"/>
    <row r="12197" ht="13.9" customHeight="1"/>
    <row r="12198" ht="13.9" customHeight="1"/>
    <row r="12199" ht="13.9" customHeight="1"/>
    <row r="12200" ht="13.9" customHeight="1"/>
    <row r="12201" ht="13.9" customHeight="1"/>
    <row r="12202" ht="13.9" customHeight="1"/>
    <row r="12203" ht="13.9" customHeight="1"/>
    <row r="12204" ht="13.9" customHeight="1"/>
    <row r="12205" ht="13.9" customHeight="1"/>
    <row r="12206" ht="13.9" customHeight="1"/>
    <row r="12207" ht="13.9" customHeight="1"/>
    <row r="12208" ht="13.9" customHeight="1"/>
    <row r="12209" ht="13.9" customHeight="1"/>
    <row r="12210" ht="13.9" customHeight="1"/>
    <row r="12211" ht="13.9" customHeight="1"/>
    <row r="12212" ht="13.9" customHeight="1"/>
    <row r="12213" ht="13.9" customHeight="1"/>
    <row r="12214" ht="13.9" customHeight="1"/>
    <row r="12215" ht="13.9" customHeight="1"/>
    <row r="12216" ht="13.9" customHeight="1"/>
    <row r="12217" ht="13.9" customHeight="1"/>
    <row r="12218" ht="13.9" customHeight="1"/>
    <row r="12219" ht="13.9" customHeight="1"/>
    <row r="12220" ht="13.9" customHeight="1"/>
    <row r="12221" ht="13.9" customHeight="1"/>
    <row r="12222" ht="13.9" customHeight="1"/>
    <row r="12223" ht="13.9" customHeight="1"/>
    <row r="12224" ht="13.9" customHeight="1"/>
    <row r="12225" ht="13.9" customHeight="1"/>
    <row r="12226" ht="13.9" customHeight="1"/>
    <row r="12227" ht="13.9" customHeight="1"/>
    <row r="12228" ht="13.9" customHeight="1"/>
    <row r="12229" ht="13.9" customHeight="1"/>
    <row r="12230" ht="13.9" customHeight="1"/>
    <row r="12231" ht="13.9" customHeight="1"/>
    <row r="12232" ht="13.9" customHeight="1"/>
    <row r="12233" ht="13.9" customHeight="1"/>
    <row r="12234" ht="13.9" customHeight="1"/>
    <row r="12235" ht="13.9" customHeight="1"/>
    <row r="12236" ht="13.9" customHeight="1"/>
    <row r="12237" ht="13.9" customHeight="1"/>
    <row r="12238" ht="13.9" customHeight="1"/>
    <row r="12239" ht="13.9" customHeight="1"/>
    <row r="12240" ht="13.9" customHeight="1"/>
    <row r="12241" ht="13.9" customHeight="1"/>
    <row r="12242" ht="13.9" customHeight="1"/>
    <row r="12243" ht="13.9" customHeight="1"/>
    <row r="12244" ht="13.9" customHeight="1"/>
    <row r="12245" ht="13.9" customHeight="1"/>
    <row r="12246" ht="13.9" customHeight="1"/>
    <row r="12247" ht="13.9" customHeight="1"/>
    <row r="12248" ht="13.9" customHeight="1"/>
    <row r="12249" ht="13.9" customHeight="1"/>
    <row r="12250" ht="13.9" customHeight="1"/>
    <row r="12251" ht="13.9" customHeight="1"/>
    <row r="12252" ht="13.9" customHeight="1"/>
    <row r="12253" ht="13.9" customHeight="1"/>
    <row r="12254" ht="13.9" customHeight="1"/>
    <row r="12255" ht="13.9" customHeight="1"/>
    <row r="12256" ht="13.9" customHeight="1"/>
    <row r="12257" ht="13.9" customHeight="1"/>
    <row r="12258" ht="13.9" customHeight="1"/>
    <row r="12259" ht="13.9" customHeight="1"/>
    <row r="12260" ht="13.9" customHeight="1"/>
    <row r="12261" ht="13.9" customHeight="1"/>
    <row r="12262" ht="13.9" customHeight="1"/>
    <row r="12263" ht="13.9" customHeight="1"/>
    <row r="12264" ht="13.9" customHeight="1"/>
    <row r="12265" ht="13.9" customHeight="1"/>
    <row r="12266" ht="13.9" customHeight="1"/>
    <row r="12267" ht="13.9" customHeight="1"/>
    <row r="12268" ht="13.9" customHeight="1"/>
    <row r="12269" ht="13.9" customHeight="1"/>
    <row r="12270" ht="13.9" customHeight="1"/>
    <row r="12271" ht="13.9" customHeight="1"/>
    <row r="12272" ht="13.9" customHeight="1"/>
    <row r="12273" ht="13.9" customHeight="1"/>
    <row r="12274" ht="13.9" customHeight="1"/>
    <row r="12275" ht="13.9" customHeight="1"/>
    <row r="12276" ht="13.9" customHeight="1"/>
    <row r="12277" ht="13.9" customHeight="1"/>
    <row r="12278" ht="13.9" customHeight="1"/>
    <row r="12279" ht="13.9" customHeight="1"/>
    <row r="12280" ht="13.9" customHeight="1"/>
    <row r="12281" ht="13.9" customHeight="1"/>
    <row r="12282" ht="13.9" customHeight="1"/>
    <row r="12283" ht="13.9" customHeight="1"/>
    <row r="12284" ht="13.9" customHeight="1"/>
    <row r="12285" ht="13.9" customHeight="1"/>
    <row r="12286" ht="13.9" customHeight="1"/>
    <row r="12287" ht="13.9" customHeight="1"/>
    <row r="12288" ht="13.9" customHeight="1"/>
    <row r="12289" ht="13.9" customHeight="1"/>
    <row r="12290" ht="13.9" customHeight="1"/>
    <row r="12291" ht="13.9" customHeight="1"/>
    <row r="12292" ht="13.9" customHeight="1"/>
    <row r="12293" ht="13.9" customHeight="1"/>
    <row r="12294" ht="13.9" customHeight="1"/>
    <row r="12295" ht="13.9" customHeight="1"/>
    <row r="12296" ht="13.9" customHeight="1"/>
    <row r="12297" ht="13.9" customHeight="1"/>
    <row r="12298" ht="13.9" customHeight="1"/>
    <row r="12299" ht="13.9" customHeight="1"/>
    <row r="12300" ht="13.9" customHeight="1"/>
    <row r="12301" ht="13.9" customHeight="1"/>
    <row r="12302" ht="13.9" customHeight="1"/>
    <row r="12303" ht="13.9" customHeight="1"/>
    <row r="12304" ht="13.9" customHeight="1"/>
    <row r="12305" ht="13.9" customHeight="1"/>
    <row r="12306" ht="13.9" customHeight="1"/>
    <row r="12307" ht="13.9" customHeight="1"/>
    <row r="12308" ht="13.9" customHeight="1"/>
    <row r="12309" ht="13.9" customHeight="1"/>
    <row r="12310" ht="13.9" customHeight="1"/>
    <row r="12311" ht="13.9" customHeight="1"/>
    <row r="12312" ht="13.9" customHeight="1"/>
    <row r="12313" ht="13.9" customHeight="1"/>
    <row r="12314" ht="13.9" customHeight="1"/>
    <row r="12315" ht="13.9" customHeight="1"/>
    <row r="12316" ht="13.9" customHeight="1"/>
    <row r="12317" ht="13.9" customHeight="1"/>
    <row r="12318" ht="13.9" customHeight="1"/>
    <row r="12319" ht="13.9" customHeight="1"/>
    <row r="12320" ht="13.9" customHeight="1"/>
    <row r="12321" ht="13.9" customHeight="1"/>
    <row r="12322" ht="13.9" customHeight="1"/>
    <row r="12323" ht="13.9" customHeight="1"/>
    <row r="12324" ht="13.9" customHeight="1"/>
    <row r="12325" ht="13.9" customHeight="1"/>
    <row r="12326" ht="13.9" customHeight="1"/>
    <row r="12327" ht="13.9" customHeight="1"/>
    <row r="12328" ht="13.9" customHeight="1"/>
    <row r="12329" ht="13.9" customHeight="1"/>
    <row r="12330" ht="13.9" customHeight="1"/>
    <row r="12331" ht="13.9" customHeight="1"/>
    <row r="12332" ht="13.9" customHeight="1"/>
    <row r="12333" ht="13.9" customHeight="1"/>
    <row r="12334" ht="13.9" customHeight="1"/>
    <row r="12335" ht="13.9" customHeight="1"/>
    <row r="12336" ht="13.9" customHeight="1"/>
    <row r="12337" ht="13.9" customHeight="1"/>
    <row r="12338" ht="13.9" customHeight="1"/>
    <row r="12339" ht="13.9" customHeight="1"/>
    <row r="12340" ht="13.9" customHeight="1"/>
    <row r="12341" ht="13.9" customHeight="1"/>
    <row r="12342" ht="13.9" customHeight="1"/>
    <row r="12343" ht="13.9" customHeight="1"/>
    <row r="12344" ht="13.9" customHeight="1"/>
    <row r="12345" ht="13.9" customHeight="1"/>
    <row r="12346" ht="13.9" customHeight="1"/>
    <row r="12347" ht="13.9" customHeight="1"/>
    <row r="12348" ht="13.9" customHeight="1"/>
    <row r="12349" ht="13.9" customHeight="1"/>
    <row r="12350" ht="13.9" customHeight="1"/>
    <row r="12351" ht="13.9" customHeight="1"/>
    <row r="12352" ht="13.9" customHeight="1"/>
    <row r="12353" ht="13.9" customHeight="1"/>
    <row r="12354" ht="13.9" customHeight="1"/>
    <row r="12355" ht="13.9" customHeight="1"/>
    <row r="12356" ht="13.9" customHeight="1"/>
    <row r="12357" ht="13.9" customHeight="1"/>
    <row r="12358" ht="13.9" customHeight="1"/>
    <row r="12359" ht="13.9" customHeight="1"/>
    <row r="12360" ht="13.9" customHeight="1"/>
    <row r="12361" ht="13.9" customHeight="1"/>
    <row r="12362" ht="13.9" customHeight="1"/>
    <row r="12363" ht="13.9" customHeight="1"/>
    <row r="12364" ht="13.9" customHeight="1"/>
    <row r="12365" ht="13.9" customHeight="1"/>
    <row r="12366" ht="13.9" customHeight="1"/>
    <row r="12367" ht="13.9" customHeight="1"/>
    <row r="12368" ht="13.9" customHeight="1"/>
    <row r="12369" ht="13.9" customHeight="1"/>
    <row r="12370" ht="13.9" customHeight="1"/>
    <row r="12371" ht="13.9" customHeight="1"/>
    <row r="12372" ht="13.9" customHeight="1"/>
    <row r="12373" ht="13.9" customHeight="1"/>
    <row r="12374" ht="13.9" customHeight="1"/>
    <row r="12375" ht="13.9" customHeight="1"/>
    <row r="12376" ht="13.9" customHeight="1"/>
    <row r="12377" ht="13.9" customHeight="1"/>
    <row r="12378" ht="13.9" customHeight="1"/>
    <row r="12379" ht="13.9" customHeight="1"/>
    <row r="12380" ht="13.9" customHeight="1"/>
    <row r="12381" ht="13.9" customHeight="1"/>
    <row r="12382" ht="13.9" customHeight="1"/>
    <row r="12383" ht="13.9" customHeight="1"/>
    <row r="12384" ht="13.9" customHeight="1"/>
    <row r="12385" ht="13.9" customHeight="1"/>
    <row r="12386" ht="13.9" customHeight="1"/>
    <row r="12387" ht="13.9" customHeight="1"/>
    <row r="12388" ht="13.9" customHeight="1"/>
    <row r="12389" ht="13.9" customHeight="1"/>
    <row r="12390" ht="13.9" customHeight="1"/>
    <row r="12391" ht="13.9" customHeight="1"/>
    <row r="12392" ht="13.9" customHeight="1"/>
    <row r="12393" ht="13.9" customHeight="1"/>
    <row r="12394" ht="13.9" customHeight="1"/>
    <row r="12395" ht="13.9" customHeight="1"/>
    <row r="12396" ht="13.9" customHeight="1"/>
    <row r="12397" ht="13.9" customHeight="1"/>
    <row r="12398" ht="13.9" customHeight="1"/>
    <row r="12399" ht="13.9" customHeight="1"/>
    <row r="12400" ht="13.9" customHeight="1"/>
    <row r="12401" ht="13.9" customHeight="1"/>
    <row r="12402" ht="13.9" customHeight="1"/>
    <row r="12403" ht="13.9" customHeight="1"/>
    <row r="12404" ht="13.9" customHeight="1"/>
    <row r="12405" ht="13.9" customHeight="1"/>
    <row r="12406" ht="13.9" customHeight="1"/>
    <row r="12407" ht="13.9" customHeight="1"/>
    <row r="12408" ht="13.9" customHeight="1"/>
    <row r="12409" ht="13.9" customHeight="1"/>
    <row r="12410" ht="13.9" customHeight="1"/>
    <row r="12411" ht="13.9" customHeight="1"/>
    <row r="12412" ht="13.9" customHeight="1"/>
    <row r="12413" ht="13.9" customHeight="1"/>
    <row r="12414" ht="13.9" customHeight="1"/>
    <row r="12415" ht="13.9" customHeight="1"/>
    <row r="12416" ht="13.9" customHeight="1"/>
    <row r="12417" ht="13.9" customHeight="1"/>
    <row r="12418" ht="13.9" customHeight="1"/>
    <row r="12419" ht="13.9" customHeight="1"/>
    <row r="12420" ht="13.9" customHeight="1"/>
    <row r="12421" ht="13.9" customHeight="1"/>
    <row r="12422" ht="13.9" customHeight="1"/>
    <row r="12423" ht="13.9" customHeight="1"/>
    <row r="12424" ht="13.9" customHeight="1"/>
    <row r="12425" ht="13.9" customHeight="1"/>
    <row r="12426" ht="13.9" customHeight="1"/>
    <row r="12427" ht="13.9" customHeight="1"/>
    <row r="12428" ht="13.9" customHeight="1"/>
    <row r="12429" ht="13.9" customHeight="1"/>
    <row r="12430" ht="13.9" customHeight="1"/>
    <row r="12431" ht="13.9" customHeight="1"/>
    <row r="12432" ht="13.9" customHeight="1"/>
    <row r="12433" ht="13.9" customHeight="1"/>
    <row r="12434" ht="13.9" customHeight="1"/>
    <row r="12435" ht="13.9" customHeight="1"/>
    <row r="12436" ht="13.9" customHeight="1"/>
    <row r="12437" ht="13.9" customHeight="1"/>
    <row r="12438" ht="13.9" customHeight="1"/>
    <row r="12439" ht="13.9" customHeight="1"/>
    <row r="12440" ht="13.9" customHeight="1"/>
    <row r="12441" ht="13.9" customHeight="1"/>
    <row r="12442" ht="13.9" customHeight="1"/>
    <row r="12443" ht="13.9" customHeight="1"/>
    <row r="12444" ht="13.9" customHeight="1"/>
    <row r="12445" ht="13.9" customHeight="1"/>
    <row r="12446" ht="13.9" customHeight="1"/>
    <row r="12447" ht="13.9" customHeight="1"/>
    <row r="12448" ht="13.9" customHeight="1"/>
    <row r="12449" ht="13.9" customHeight="1"/>
    <row r="12450" ht="13.9" customHeight="1"/>
    <row r="12451" ht="13.9" customHeight="1"/>
    <row r="12452" ht="13.9" customHeight="1"/>
    <row r="12453" ht="13.9" customHeight="1"/>
    <row r="12454" ht="13.9" customHeight="1"/>
    <row r="12455" ht="13.9" customHeight="1"/>
    <row r="12456" ht="13.9" customHeight="1"/>
    <row r="12457" ht="13.9" customHeight="1"/>
    <row r="12458" ht="13.9" customHeight="1"/>
    <row r="12459" ht="13.9" customHeight="1"/>
    <row r="12460" ht="13.9" customHeight="1"/>
    <row r="12461" ht="13.9" customHeight="1"/>
    <row r="12462" ht="13.9" customHeight="1"/>
    <row r="12463" ht="13.9" customHeight="1"/>
    <row r="12464" ht="13.9" customHeight="1"/>
    <row r="12465" ht="13.9" customHeight="1"/>
    <row r="12466" ht="13.9" customHeight="1"/>
    <row r="12467" ht="13.9" customHeight="1"/>
    <row r="12468" ht="13.9" customHeight="1"/>
    <row r="12469" ht="13.9" customHeight="1"/>
    <row r="12470" ht="13.9" customHeight="1"/>
    <row r="12471" ht="13.9" customHeight="1"/>
    <row r="12472" ht="13.9" customHeight="1"/>
    <row r="12473" ht="13.9" customHeight="1"/>
    <row r="12474" ht="13.9" customHeight="1"/>
    <row r="12475" ht="13.9" customHeight="1"/>
    <row r="12476" ht="13.9" customHeight="1"/>
    <row r="12477" ht="13.9" customHeight="1"/>
    <row r="12478" ht="13.9" customHeight="1"/>
    <row r="12479" ht="13.9" customHeight="1"/>
    <row r="12480" ht="13.9" customHeight="1"/>
    <row r="12481" ht="13.9" customHeight="1"/>
    <row r="12482" ht="13.9" customHeight="1"/>
    <row r="12483" ht="13.9" customHeight="1"/>
    <row r="12484" ht="13.9" customHeight="1"/>
    <row r="12485" ht="13.9" customHeight="1"/>
    <row r="12486" ht="13.9" customHeight="1"/>
    <row r="12487" ht="13.9" customHeight="1"/>
    <row r="12488" ht="13.9" customHeight="1"/>
    <row r="12489" ht="13.9" customHeight="1"/>
    <row r="12490" ht="13.9" customHeight="1"/>
    <row r="12491" ht="13.9" customHeight="1"/>
    <row r="12492" ht="13.9" customHeight="1"/>
    <row r="12493" ht="13.9" customHeight="1"/>
    <row r="12494" ht="13.9" customHeight="1"/>
    <row r="12495" ht="13.9" customHeight="1"/>
    <row r="12496" ht="13.9" customHeight="1"/>
    <row r="12497" ht="13.9" customHeight="1"/>
    <row r="12498" ht="13.9" customHeight="1"/>
    <row r="12499" ht="13.9" customHeight="1"/>
    <row r="12500" ht="13.9" customHeight="1"/>
    <row r="12501" ht="13.9" customHeight="1"/>
    <row r="12502" ht="13.9" customHeight="1"/>
    <row r="12503" ht="13.9" customHeight="1"/>
    <row r="12504" ht="13.9" customHeight="1"/>
    <row r="12505" ht="13.9" customHeight="1"/>
    <row r="12506" ht="13.9" customHeight="1"/>
    <row r="12507" ht="13.9" customHeight="1"/>
    <row r="12508" ht="13.9" customHeight="1"/>
    <row r="12509" ht="13.9" customHeight="1"/>
    <row r="12510" ht="13.9" customHeight="1"/>
    <row r="12511" ht="13.9" customHeight="1"/>
    <row r="12512" ht="13.9" customHeight="1"/>
    <row r="12513" ht="13.9" customHeight="1"/>
    <row r="12514" ht="13.9" customHeight="1"/>
    <row r="12515" ht="13.9" customHeight="1"/>
    <row r="12516" ht="13.9" customHeight="1"/>
    <row r="12517" ht="13.9" customHeight="1"/>
    <row r="12518" ht="13.9" customHeight="1"/>
    <row r="12519" ht="13.9" customHeight="1"/>
    <row r="12520" ht="13.9" customHeight="1"/>
    <row r="12521" ht="13.9" customHeight="1"/>
    <row r="12522" ht="13.9" customHeight="1"/>
    <row r="12523" ht="13.9" customHeight="1"/>
    <row r="12524" ht="13.9" customHeight="1"/>
    <row r="12525" ht="13.9" customHeight="1"/>
    <row r="12526" ht="13.9" customHeight="1"/>
    <row r="12527" ht="13.9" customHeight="1"/>
    <row r="12528" ht="13.9" customHeight="1"/>
    <row r="12529" ht="13.9" customHeight="1"/>
    <row r="12530" ht="13.9" customHeight="1"/>
    <row r="12531" ht="13.9" customHeight="1"/>
    <row r="12532" ht="13.9" customHeight="1"/>
    <row r="12533" ht="13.9" customHeight="1"/>
    <row r="12534" ht="13.9" customHeight="1"/>
    <row r="12535" ht="13.9" customHeight="1"/>
    <row r="12536" ht="13.9" customHeight="1"/>
    <row r="12537" ht="13.9" customHeight="1"/>
    <row r="12538" ht="13.9" customHeight="1"/>
    <row r="12539" ht="13.9" customHeight="1"/>
    <row r="12540" ht="13.9" customHeight="1"/>
    <row r="12541" ht="13.9" customHeight="1"/>
    <row r="12542" ht="13.9" customHeight="1"/>
    <row r="12543" ht="13.9" customHeight="1"/>
    <row r="12544" ht="13.9" customHeight="1"/>
    <row r="12545" ht="13.9" customHeight="1"/>
    <row r="12546" ht="13.9" customHeight="1"/>
    <row r="12547" ht="13.9" customHeight="1"/>
    <row r="12548" ht="13.9" customHeight="1"/>
    <row r="12549" ht="13.9" customHeight="1"/>
    <row r="12550" ht="13.9" customHeight="1"/>
    <row r="12551" ht="13.9" customHeight="1"/>
    <row r="12552" ht="13.9" customHeight="1"/>
    <row r="12553" ht="13.9" customHeight="1"/>
    <row r="12554" ht="13.9" customHeight="1"/>
    <row r="12555" ht="13.9" customHeight="1"/>
    <row r="12556" ht="13.9" customHeight="1"/>
    <row r="12557" ht="13.9" customHeight="1"/>
    <row r="12558" ht="13.9" customHeight="1"/>
    <row r="12559" ht="13.9" customHeight="1"/>
    <row r="12560" ht="13.9" customHeight="1"/>
    <row r="12561" ht="13.9" customHeight="1"/>
    <row r="12562" ht="13.9" customHeight="1"/>
    <row r="12563" ht="13.9" customHeight="1"/>
    <row r="12564" ht="13.9" customHeight="1"/>
    <row r="12565" ht="13.9" customHeight="1"/>
    <row r="12566" ht="13.9" customHeight="1"/>
    <row r="12567" ht="13.9" customHeight="1"/>
    <row r="12568" ht="13.9" customHeight="1"/>
    <row r="12569" ht="13.9" customHeight="1"/>
    <row r="12570" ht="13.9" customHeight="1"/>
    <row r="12571" ht="13.9" customHeight="1"/>
    <row r="12572" ht="13.9" customHeight="1"/>
    <row r="12573" ht="13.9" customHeight="1"/>
    <row r="12574" ht="13.9" customHeight="1"/>
    <row r="12575" ht="13.9" customHeight="1"/>
    <row r="12576" ht="13.9" customHeight="1"/>
    <row r="12577" ht="13.9" customHeight="1"/>
    <row r="12578" ht="13.9" customHeight="1"/>
    <row r="12579" ht="13.9" customHeight="1"/>
    <row r="12580" ht="13.9" customHeight="1"/>
    <row r="12581" ht="13.9" customHeight="1"/>
    <row r="12582" ht="13.9" customHeight="1"/>
    <row r="12583" ht="13.9" customHeight="1"/>
    <row r="12584" ht="13.9" customHeight="1"/>
    <row r="12585" ht="13.9" customHeight="1"/>
    <row r="12586" ht="13.9" customHeight="1"/>
    <row r="12587" ht="13.9" customHeight="1"/>
    <row r="12588" ht="13.9" customHeight="1"/>
    <row r="12589" ht="13.9" customHeight="1"/>
    <row r="12590" ht="13.9" customHeight="1"/>
    <row r="12591" ht="13.9" customHeight="1"/>
    <row r="12592" ht="13.9" customHeight="1"/>
    <row r="12593" ht="13.9" customHeight="1"/>
    <row r="12594" ht="13.9" customHeight="1"/>
    <row r="12595" ht="13.9" customHeight="1"/>
    <row r="12596" ht="13.9" customHeight="1"/>
    <row r="12597" ht="13.9" customHeight="1"/>
    <row r="12598" ht="13.9" customHeight="1"/>
    <row r="12599" ht="13.9" customHeight="1"/>
    <row r="12600" ht="13.9" customHeight="1"/>
    <row r="12601" ht="13.9" customHeight="1"/>
    <row r="12602" ht="13.9" customHeight="1"/>
    <row r="12603" ht="13.9" customHeight="1"/>
    <row r="12604" ht="13.9" customHeight="1"/>
    <row r="12605" ht="13.9" customHeight="1"/>
    <row r="12606" ht="13.9" customHeight="1"/>
    <row r="12607" ht="13.9" customHeight="1"/>
    <row r="12608" ht="13.9" customHeight="1"/>
    <row r="12609" ht="13.9" customHeight="1"/>
    <row r="12610" ht="13.9" customHeight="1"/>
    <row r="12611" ht="13.9" customHeight="1"/>
    <row r="12612" ht="13.9" customHeight="1"/>
    <row r="12613" ht="13.9" customHeight="1"/>
    <row r="12614" ht="13.9" customHeight="1"/>
    <row r="12615" ht="13.9" customHeight="1"/>
    <row r="12616" ht="13.9" customHeight="1"/>
    <row r="12617" ht="13.9" customHeight="1"/>
    <row r="12618" ht="13.9" customHeight="1"/>
    <row r="12619" ht="13.9" customHeight="1"/>
    <row r="12620" ht="13.9" customHeight="1"/>
    <row r="12621" ht="13.9" customHeight="1"/>
    <row r="12622" ht="13.9" customHeight="1"/>
    <row r="12623" ht="13.9" customHeight="1"/>
    <row r="12624" ht="13.9" customHeight="1"/>
    <row r="12625" ht="13.9" customHeight="1"/>
    <row r="12626" ht="13.9" customHeight="1"/>
    <row r="12627" ht="13.9" customHeight="1"/>
    <row r="12628" ht="13.9" customHeight="1"/>
    <row r="12629" ht="13.9" customHeight="1"/>
    <row r="12630" ht="13.9" customHeight="1"/>
    <row r="12631" ht="13.9" customHeight="1"/>
    <row r="12632" ht="13.9" customHeight="1"/>
    <row r="12633" ht="13.9" customHeight="1"/>
    <row r="12634" ht="13.9" customHeight="1"/>
    <row r="12635" ht="13.9" customHeight="1"/>
    <row r="12636" ht="13.9" customHeight="1"/>
    <row r="12637" ht="13.9" customHeight="1"/>
    <row r="12638" ht="13.9" customHeight="1"/>
    <row r="12639" ht="13.9" customHeight="1"/>
    <row r="12640" ht="13.9" customHeight="1"/>
    <row r="12641" ht="13.9" customHeight="1"/>
    <row r="12642" ht="13.9" customHeight="1"/>
    <row r="12643" ht="13.9" customHeight="1"/>
    <row r="12644" ht="13.9" customHeight="1"/>
    <row r="12645" ht="13.9" customHeight="1"/>
    <row r="12646" ht="13.9" customHeight="1"/>
    <row r="12647" ht="13.9" customHeight="1"/>
    <row r="12648" ht="13.9" customHeight="1"/>
    <row r="12649" ht="13.9" customHeight="1"/>
    <row r="12650" ht="13.9" customHeight="1"/>
    <row r="12651" ht="13.9" customHeight="1"/>
    <row r="12652" ht="13.9" customHeight="1"/>
    <row r="12653" ht="13.9" customHeight="1"/>
    <row r="12654" ht="13.9" customHeight="1"/>
    <row r="12655" ht="13.9" customHeight="1"/>
    <row r="12656" ht="13.9" customHeight="1"/>
    <row r="12657" ht="13.9" customHeight="1"/>
    <row r="12658" ht="13.9" customHeight="1"/>
    <row r="12659" ht="13.9" customHeight="1"/>
    <row r="12660" ht="13.9" customHeight="1"/>
    <row r="12661" ht="13.9" customHeight="1"/>
    <row r="12662" ht="13.9" customHeight="1"/>
    <row r="12663" ht="13.9" customHeight="1"/>
    <row r="12664" ht="13.9" customHeight="1"/>
    <row r="12665" ht="13.9" customHeight="1"/>
    <row r="12666" ht="13.9" customHeight="1"/>
    <row r="12667" ht="13.9" customHeight="1"/>
    <row r="12668" ht="13.9" customHeight="1"/>
    <row r="12669" ht="13.9" customHeight="1"/>
    <row r="12670" ht="13.9" customHeight="1"/>
    <row r="12671" ht="13.9" customHeight="1"/>
    <row r="12672" ht="13.9" customHeight="1"/>
    <row r="12673" ht="13.9" customHeight="1"/>
    <row r="12674" ht="13.9" customHeight="1"/>
    <row r="12675" ht="13.9" customHeight="1"/>
    <row r="12676" ht="13.9" customHeight="1"/>
    <row r="12677" ht="13.9" customHeight="1"/>
    <row r="12678" ht="13.9" customHeight="1"/>
    <row r="12679" ht="13.9" customHeight="1"/>
    <row r="12680" ht="13.9" customHeight="1"/>
    <row r="12681" ht="13.9" customHeight="1"/>
    <row r="12682" ht="13.9" customHeight="1"/>
    <row r="12683" ht="13.9" customHeight="1"/>
    <row r="12684" ht="13.9" customHeight="1"/>
    <row r="12685" ht="13.9" customHeight="1"/>
    <row r="12686" ht="13.9" customHeight="1"/>
    <row r="12687" ht="13.9" customHeight="1"/>
    <row r="12688" ht="13.9" customHeight="1"/>
    <row r="12689" ht="13.9" customHeight="1"/>
    <row r="12690" ht="13.9" customHeight="1"/>
    <row r="12691" ht="13.9" customHeight="1"/>
    <row r="12692" ht="13.9" customHeight="1"/>
    <row r="12693" ht="13.9" customHeight="1"/>
    <row r="12694" ht="13.9" customHeight="1"/>
    <row r="12695" ht="13.9" customHeight="1"/>
    <row r="12696" ht="13.9" customHeight="1"/>
    <row r="12697" ht="13.9" customHeight="1"/>
    <row r="12698" ht="13.9" customHeight="1"/>
    <row r="12699" ht="13.9" customHeight="1"/>
    <row r="12700" ht="13.9" customHeight="1"/>
    <row r="12701" ht="13.9" customHeight="1"/>
    <row r="12702" ht="13.9" customHeight="1"/>
    <row r="12703" ht="13.9" customHeight="1"/>
    <row r="12704" ht="13.9" customHeight="1"/>
    <row r="12705" ht="13.9" customHeight="1"/>
    <row r="12706" ht="13.9" customHeight="1"/>
    <row r="12707" ht="13.9" customHeight="1"/>
    <row r="12708" ht="13.9" customHeight="1"/>
    <row r="12709" ht="13.9" customHeight="1"/>
    <row r="12710" ht="13.9" customHeight="1"/>
    <row r="12711" ht="13.9" customHeight="1"/>
    <row r="12712" ht="13.9" customHeight="1"/>
    <row r="12713" ht="13.9" customHeight="1"/>
    <row r="12714" ht="13.9" customHeight="1"/>
    <row r="12715" ht="13.9" customHeight="1"/>
    <row r="12716" ht="13.9" customHeight="1"/>
    <row r="12717" ht="13.9" customHeight="1"/>
    <row r="12718" ht="13.9" customHeight="1"/>
    <row r="12719" ht="13.9" customHeight="1"/>
    <row r="12720" ht="13.9" customHeight="1"/>
    <row r="12721" ht="13.9" customHeight="1"/>
    <row r="12722" ht="13.9" customHeight="1"/>
    <row r="12723" ht="13.9" customHeight="1"/>
    <row r="12724" ht="13.9" customHeight="1"/>
    <row r="12725" ht="13.9" customHeight="1"/>
    <row r="12726" ht="13.9" customHeight="1"/>
    <row r="12727" ht="13.9" customHeight="1"/>
    <row r="12728" ht="13.9" customHeight="1"/>
    <row r="12729" ht="13.9" customHeight="1"/>
    <row r="12730" ht="13.9" customHeight="1"/>
    <row r="12731" ht="13.9" customHeight="1"/>
    <row r="12732" ht="13.9" customHeight="1"/>
    <row r="12733" ht="13.9" customHeight="1"/>
    <row r="12734" ht="13.9" customHeight="1"/>
    <row r="12735" ht="13.9" customHeight="1"/>
    <row r="12736" ht="13.9" customHeight="1"/>
    <row r="12737" ht="13.9" customHeight="1"/>
    <row r="12738" ht="13.9" customHeight="1"/>
    <row r="12739" ht="13.9" customHeight="1"/>
    <row r="12740" ht="13.9" customHeight="1"/>
    <row r="12741" ht="13.9" customHeight="1"/>
    <row r="12742" ht="13.9" customHeight="1"/>
    <row r="12743" ht="13.9" customHeight="1"/>
    <row r="12744" ht="13.9" customHeight="1"/>
    <row r="12745" ht="13.9" customHeight="1"/>
    <row r="12746" ht="13.9" customHeight="1"/>
    <row r="12747" ht="13.9" customHeight="1"/>
    <row r="12748" ht="13.9" customHeight="1"/>
    <row r="12749" ht="13.9" customHeight="1"/>
    <row r="12750" ht="13.9" customHeight="1"/>
    <row r="12751" ht="13.9" customHeight="1"/>
    <row r="12752" ht="13.9" customHeight="1"/>
    <row r="12753" ht="13.9" customHeight="1"/>
    <row r="12754" ht="13.9" customHeight="1"/>
    <row r="12755" ht="13.9" customHeight="1"/>
    <row r="12756" ht="13.9" customHeight="1"/>
    <row r="12757" ht="13.9" customHeight="1"/>
    <row r="12758" ht="13.9" customHeight="1"/>
    <row r="12759" ht="13.9" customHeight="1"/>
    <row r="12760" ht="13.9" customHeight="1"/>
    <row r="12761" ht="13.9" customHeight="1"/>
    <row r="12762" ht="13.9" customHeight="1"/>
    <row r="12763" ht="13.9" customHeight="1"/>
    <row r="12764" ht="13.9" customHeight="1"/>
    <row r="12765" ht="13.9" customHeight="1"/>
    <row r="12766" ht="13.9" customHeight="1"/>
    <row r="12767" ht="13.9" customHeight="1"/>
    <row r="12768" ht="13.9" customHeight="1"/>
    <row r="12769" ht="13.9" customHeight="1"/>
    <row r="12770" ht="13.9" customHeight="1"/>
    <row r="12771" ht="13.9" customHeight="1"/>
    <row r="12772" ht="13.9" customHeight="1"/>
    <row r="12773" ht="13.9" customHeight="1"/>
    <row r="12774" ht="13.9" customHeight="1"/>
    <row r="12775" ht="13.9" customHeight="1"/>
    <row r="12776" ht="13.9" customHeight="1"/>
    <row r="12777" ht="13.9" customHeight="1"/>
    <row r="12778" ht="13.9" customHeight="1"/>
    <row r="12779" ht="13.9" customHeight="1"/>
    <row r="12780" ht="13.9" customHeight="1"/>
    <row r="12781" ht="13.9" customHeight="1"/>
    <row r="12782" ht="13.9" customHeight="1"/>
    <row r="12783" ht="13.9" customHeight="1"/>
    <row r="12784" ht="13.9" customHeight="1"/>
    <row r="12785" ht="13.9" customHeight="1"/>
    <row r="12786" ht="13.9" customHeight="1"/>
    <row r="12787" ht="13.9" customHeight="1"/>
    <row r="12788" ht="13.9" customHeight="1"/>
    <row r="12789" ht="13.9" customHeight="1"/>
    <row r="12790" ht="13.9" customHeight="1"/>
    <row r="12791" ht="13.9" customHeight="1"/>
    <row r="12792" ht="13.9" customHeight="1"/>
    <row r="12793" ht="13.9" customHeight="1"/>
    <row r="12794" ht="13.9" customHeight="1"/>
    <row r="12795" ht="13.9" customHeight="1"/>
    <row r="12796" ht="13.9" customHeight="1"/>
    <row r="12797" ht="13.9" customHeight="1"/>
    <row r="12798" ht="13.9" customHeight="1"/>
    <row r="12799" ht="13.9" customHeight="1"/>
    <row r="12800" ht="13.9" customHeight="1"/>
    <row r="12801" ht="13.9" customHeight="1"/>
    <row r="12802" ht="13.9" customHeight="1"/>
    <row r="12803" ht="13.9" customHeight="1"/>
    <row r="12804" ht="13.9" customHeight="1"/>
    <row r="12805" ht="13.9" customHeight="1"/>
    <row r="12806" ht="13.9" customHeight="1"/>
    <row r="12807" ht="13.9" customHeight="1"/>
    <row r="12808" ht="13.9" customHeight="1"/>
    <row r="12809" ht="13.9" customHeight="1"/>
    <row r="12810" ht="13.9" customHeight="1"/>
    <row r="12811" ht="13.9" customHeight="1"/>
    <row r="12812" ht="13.9" customHeight="1"/>
    <row r="12813" ht="13.9" customHeight="1"/>
    <row r="12814" ht="13.9" customHeight="1"/>
    <row r="12815" ht="13.9" customHeight="1"/>
    <row r="12816" ht="13.9" customHeight="1"/>
    <row r="12817" ht="13.9" customHeight="1"/>
    <row r="12818" ht="13.9" customHeight="1"/>
    <row r="12819" ht="13.9" customHeight="1"/>
    <row r="12820" ht="13.9" customHeight="1"/>
    <row r="12821" ht="13.9" customHeight="1"/>
    <row r="12822" ht="13.9" customHeight="1"/>
    <row r="12823" ht="13.9" customHeight="1"/>
    <row r="12824" ht="13.9" customHeight="1"/>
    <row r="12825" ht="13.9" customHeight="1"/>
    <row r="12826" ht="13.9" customHeight="1"/>
    <row r="12827" ht="13.9" customHeight="1"/>
    <row r="12828" ht="13.9" customHeight="1"/>
    <row r="12829" ht="13.9" customHeight="1"/>
    <row r="12830" ht="13.9" customHeight="1"/>
    <row r="12831" ht="13.9" customHeight="1"/>
    <row r="12832" ht="13.9" customHeight="1"/>
    <row r="12833" ht="13.9" customHeight="1"/>
    <row r="12834" ht="13.9" customHeight="1"/>
    <row r="12835" ht="13.9" customHeight="1"/>
    <row r="12836" ht="13.9" customHeight="1"/>
    <row r="12837" ht="13.9" customHeight="1"/>
    <row r="12838" ht="13.9" customHeight="1"/>
    <row r="12839" ht="13.9" customHeight="1"/>
    <row r="12840" ht="13.9" customHeight="1"/>
    <row r="12841" ht="13.9" customHeight="1"/>
    <row r="12842" ht="13.9" customHeight="1"/>
    <row r="12843" ht="13.9" customHeight="1"/>
    <row r="12844" ht="13.9" customHeight="1"/>
    <row r="12845" ht="13.9" customHeight="1"/>
    <row r="12846" ht="13.9" customHeight="1"/>
    <row r="12847" ht="13.9" customHeight="1"/>
    <row r="12848" ht="13.9" customHeight="1"/>
    <row r="12849" ht="13.9" customHeight="1"/>
    <row r="12850" ht="13.9" customHeight="1"/>
    <row r="12851" ht="13.9" customHeight="1"/>
    <row r="12852" ht="13.9" customHeight="1"/>
    <row r="12853" ht="13.9" customHeight="1"/>
    <row r="12854" ht="13.9" customHeight="1"/>
    <row r="12855" ht="13.9" customHeight="1"/>
    <row r="12856" ht="13.9" customHeight="1"/>
    <row r="12857" ht="13.9" customHeight="1"/>
    <row r="12858" ht="13.9" customHeight="1"/>
    <row r="12859" ht="13.9" customHeight="1"/>
    <row r="12860" ht="13.9" customHeight="1"/>
    <row r="12861" ht="13.9" customHeight="1"/>
    <row r="12862" ht="13.9" customHeight="1"/>
    <row r="12863" ht="13.9" customHeight="1"/>
    <row r="12864" ht="13.9" customHeight="1"/>
    <row r="12865" ht="13.9" customHeight="1"/>
    <row r="12866" ht="13.9" customHeight="1"/>
    <row r="12867" ht="13.9" customHeight="1"/>
    <row r="12868" ht="13.9" customHeight="1"/>
    <row r="12869" ht="13.9" customHeight="1"/>
    <row r="12870" ht="13.9" customHeight="1"/>
    <row r="12871" ht="13.9" customHeight="1"/>
    <row r="12872" ht="13.9" customHeight="1"/>
    <row r="12873" ht="13.9" customHeight="1"/>
    <row r="12874" ht="13.9" customHeight="1"/>
    <row r="12875" ht="13.9" customHeight="1"/>
    <row r="12876" ht="13.9" customHeight="1"/>
    <row r="12877" ht="13.9" customHeight="1"/>
    <row r="12878" ht="13.9" customHeight="1"/>
    <row r="12879" ht="13.9" customHeight="1"/>
    <row r="12880" ht="13.9" customHeight="1"/>
    <row r="12881" ht="13.9" customHeight="1"/>
    <row r="12882" ht="13.9" customHeight="1"/>
    <row r="12883" ht="13.9" customHeight="1"/>
    <row r="12884" ht="13.9" customHeight="1"/>
    <row r="12885" ht="13.9" customHeight="1"/>
    <row r="12886" ht="13.9" customHeight="1"/>
    <row r="12887" ht="13.9" customHeight="1"/>
    <row r="12888" ht="13.9" customHeight="1"/>
    <row r="12889" ht="13.9" customHeight="1"/>
    <row r="12890" ht="13.9" customHeight="1"/>
    <row r="12891" ht="13.9" customHeight="1"/>
    <row r="12892" ht="13.9" customHeight="1"/>
    <row r="12893" ht="13.9" customHeight="1"/>
    <row r="12894" ht="13.9" customHeight="1"/>
    <row r="12895" ht="13.9" customHeight="1"/>
    <row r="12896" ht="13.9" customHeight="1"/>
    <row r="12897" ht="13.9" customHeight="1"/>
    <row r="12898" ht="13.9" customHeight="1"/>
    <row r="12899" ht="13.9" customHeight="1"/>
    <row r="12900" ht="13.9" customHeight="1"/>
    <row r="12901" ht="13.9" customHeight="1"/>
    <row r="12902" ht="13.9" customHeight="1"/>
    <row r="12903" ht="13.9" customHeight="1"/>
    <row r="12904" ht="13.9" customHeight="1"/>
    <row r="12905" ht="13.9" customHeight="1"/>
    <row r="12906" ht="13.9" customHeight="1"/>
    <row r="12907" ht="13.9" customHeight="1"/>
    <row r="12908" ht="13.9" customHeight="1"/>
    <row r="12909" ht="13.9" customHeight="1"/>
    <row r="12910" ht="13.9" customHeight="1"/>
    <row r="12911" ht="13.9" customHeight="1"/>
    <row r="12912" ht="13.9" customHeight="1"/>
    <row r="12913" ht="13.9" customHeight="1"/>
    <row r="12914" ht="13.9" customHeight="1"/>
    <row r="12915" ht="13.9" customHeight="1"/>
    <row r="12916" ht="13.9" customHeight="1"/>
    <row r="12917" ht="13.9" customHeight="1"/>
    <row r="12918" ht="13.9" customHeight="1"/>
    <row r="12919" ht="13.9" customHeight="1"/>
    <row r="12920" ht="13.9" customHeight="1"/>
    <row r="12921" ht="13.9" customHeight="1"/>
    <row r="12922" ht="13.9" customHeight="1"/>
    <row r="12923" ht="13.9" customHeight="1"/>
    <row r="12924" ht="13.9" customHeight="1"/>
    <row r="12925" ht="13.9" customHeight="1"/>
    <row r="12926" ht="13.9" customHeight="1"/>
    <row r="12927" ht="13.9" customHeight="1"/>
    <row r="12928" ht="13.9" customHeight="1"/>
    <row r="12929" ht="13.9" customHeight="1"/>
    <row r="12930" ht="13.9" customHeight="1"/>
    <row r="12931" ht="13.9" customHeight="1"/>
    <row r="12932" ht="13.9" customHeight="1"/>
    <row r="12933" ht="13.9" customHeight="1"/>
    <row r="12934" ht="13.9" customHeight="1"/>
    <row r="12935" ht="13.9" customHeight="1"/>
    <row r="12936" ht="13.9" customHeight="1"/>
    <row r="12937" ht="13.9" customHeight="1"/>
    <row r="12938" ht="13.9" customHeight="1"/>
    <row r="12939" ht="13.9" customHeight="1"/>
    <row r="12940" ht="13.9" customHeight="1"/>
    <row r="12941" ht="13.9" customHeight="1"/>
    <row r="12942" ht="13.9" customHeight="1"/>
    <row r="12943" ht="13.9" customHeight="1"/>
    <row r="12944" ht="13.9" customHeight="1"/>
    <row r="12945" ht="13.9" customHeight="1"/>
    <row r="12946" ht="13.9" customHeight="1"/>
    <row r="12947" ht="13.9" customHeight="1"/>
    <row r="12948" ht="13.9" customHeight="1"/>
    <row r="12949" ht="13.9" customHeight="1"/>
    <row r="12950" ht="13.9" customHeight="1"/>
    <row r="12951" ht="13.9" customHeight="1"/>
    <row r="12952" ht="13.9" customHeight="1"/>
    <row r="12953" ht="13.9" customHeight="1"/>
    <row r="12954" ht="13.9" customHeight="1"/>
    <row r="12955" ht="13.9" customHeight="1"/>
    <row r="12956" ht="13.9" customHeight="1"/>
    <row r="12957" ht="13.9" customHeight="1"/>
    <row r="12958" ht="13.9" customHeight="1"/>
    <row r="12959" ht="13.9" customHeight="1"/>
    <row r="12960" ht="13.9" customHeight="1"/>
    <row r="12961" ht="13.9" customHeight="1"/>
    <row r="12962" ht="13.9" customHeight="1"/>
    <row r="12963" ht="13.9" customHeight="1"/>
    <row r="12964" ht="13.9" customHeight="1"/>
    <row r="12965" ht="13.9" customHeight="1"/>
    <row r="12966" ht="13.9" customHeight="1"/>
    <row r="12967" ht="13.9" customHeight="1"/>
    <row r="12968" ht="13.9" customHeight="1"/>
    <row r="12969" ht="13.9" customHeight="1"/>
    <row r="12970" ht="13.9" customHeight="1"/>
    <row r="12971" ht="13.9" customHeight="1"/>
    <row r="12972" ht="13.9" customHeight="1"/>
    <row r="12973" ht="13.9" customHeight="1"/>
    <row r="12974" ht="13.9" customHeight="1"/>
    <row r="12975" ht="13.9" customHeight="1"/>
    <row r="12976" ht="13.9" customHeight="1"/>
    <row r="12977" ht="13.9" customHeight="1"/>
    <row r="12978" ht="13.9" customHeight="1"/>
    <row r="12979" ht="13.9" customHeight="1"/>
    <row r="12980" ht="13.9" customHeight="1"/>
    <row r="12981" ht="13.9" customHeight="1"/>
    <row r="12982" ht="13.9" customHeight="1"/>
    <row r="12983" ht="13.9" customHeight="1"/>
    <row r="12984" ht="13.9" customHeight="1"/>
    <row r="12985" ht="13.9" customHeight="1"/>
    <row r="12986" ht="13.9" customHeight="1"/>
    <row r="12987" ht="13.9" customHeight="1"/>
    <row r="12988" ht="13.9" customHeight="1"/>
    <row r="12989" ht="13.9" customHeight="1"/>
    <row r="12990" ht="13.9" customHeight="1"/>
    <row r="12991" ht="13.9" customHeight="1"/>
    <row r="12992" ht="13.9" customHeight="1"/>
    <row r="12993" ht="13.9" customHeight="1"/>
    <row r="12994" ht="13.9" customHeight="1"/>
    <row r="12995" ht="13.9" customHeight="1"/>
    <row r="12996" ht="13.9" customHeight="1"/>
    <row r="12997" ht="13.9" customHeight="1"/>
    <row r="12998" ht="13.9" customHeight="1"/>
    <row r="12999" ht="13.9" customHeight="1"/>
    <row r="13000" ht="13.9" customHeight="1"/>
    <row r="13001" ht="13.9" customHeight="1"/>
    <row r="13002" ht="13.9" customHeight="1"/>
    <row r="13003" ht="13.9" customHeight="1"/>
    <row r="13004" ht="13.9" customHeight="1"/>
    <row r="13005" ht="13.9" customHeight="1"/>
    <row r="13006" ht="13.9" customHeight="1"/>
    <row r="13007" ht="13.9" customHeight="1"/>
    <row r="13008" ht="13.9" customHeight="1"/>
    <row r="13009" ht="13.9" customHeight="1"/>
    <row r="13010" ht="13.9" customHeight="1"/>
    <row r="13011" ht="13.9" customHeight="1"/>
    <row r="13012" ht="13.9" customHeight="1"/>
    <row r="13013" ht="13.9" customHeight="1"/>
    <row r="13014" ht="13.9" customHeight="1"/>
    <row r="13015" ht="13.9" customHeight="1"/>
    <row r="13016" ht="13.9" customHeight="1"/>
    <row r="13017" ht="13.9" customHeight="1"/>
    <row r="13018" ht="13.9" customHeight="1"/>
    <row r="13019" ht="13.9" customHeight="1"/>
    <row r="13020" ht="13.9" customHeight="1"/>
    <row r="13021" ht="13.9" customHeight="1"/>
    <row r="13022" ht="13.9" customHeight="1"/>
    <row r="13023" ht="13.9" customHeight="1"/>
    <row r="13024" ht="13.9" customHeight="1"/>
    <row r="13025" ht="13.9" customHeight="1"/>
    <row r="13026" ht="13.9" customHeight="1"/>
    <row r="13027" ht="13.9" customHeight="1"/>
    <row r="13028" ht="13.9" customHeight="1"/>
    <row r="13029" ht="13.9" customHeight="1"/>
    <row r="13030" ht="13.9" customHeight="1"/>
    <row r="13031" ht="13.9" customHeight="1"/>
    <row r="13032" ht="13.9" customHeight="1"/>
    <row r="13033" ht="13.9" customHeight="1"/>
    <row r="13034" ht="13.9" customHeight="1"/>
    <row r="13035" ht="13.9" customHeight="1"/>
    <row r="13036" ht="13.9" customHeight="1"/>
    <row r="13037" ht="13.9" customHeight="1"/>
    <row r="13038" ht="13.9" customHeight="1"/>
    <row r="13039" ht="13.9" customHeight="1"/>
    <row r="13040" ht="13.9" customHeight="1"/>
    <row r="13041" ht="13.9" customHeight="1"/>
    <row r="13042" ht="13.9" customHeight="1"/>
    <row r="13043" ht="13.9" customHeight="1"/>
    <row r="13044" ht="13.9" customHeight="1"/>
    <row r="13045" ht="13.9" customHeight="1"/>
    <row r="13046" ht="13.9" customHeight="1"/>
    <row r="13047" ht="13.9" customHeight="1"/>
    <row r="13048" ht="13.9" customHeight="1"/>
    <row r="13049" ht="13.9" customHeight="1"/>
    <row r="13050" ht="13.9" customHeight="1"/>
    <row r="13051" ht="13.9" customHeight="1"/>
    <row r="13052" ht="13.9" customHeight="1"/>
    <row r="13053" ht="13.9" customHeight="1"/>
    <row r="13054" ht="13.9" customHeight="1"/>
    <row r="13055" ht="13.9" customHeight="1"/>
    <row r="13056" ht="13.9" customHeight="1"/>
    <row r="13057" ht="13.9" customHeight="1"/>
    <row r="13058" ht="13.9" customHeight="1"/>
    <row r="13059" ht="13.9" customHeight="1"/>
    <row r="13060" ht="13.9" customHeight="1"/>
    <row r="13061" ht="13.9" customHeight="1"/>
    <row r="13062" ht="13.9" customHeight="1"/>
    <row r="13063" ht="13.9" customHeight="1"/>
    <row r="13064" ht="13.9" customHeight="1"/>
    <row r="13065" ht="13.9" customHeight="1"/>
    <row r="13066" ht="13.9" customHeight="1"/>
    <row r="13067" ht="13.9" customHeight="1"/>
    <row r="13068" ht="13.9" customHeight="1"/>
    <row r="13069" ht="13.9" customHeight="1"/>
    <row r="13070" ht="13.9" customHeight="1"/>
    <row r="13071" ht="13.9" customHeight="1"/>
    <row r="13072" ht="13.9" customHeight="1"/>
    <row r="13073" ht="13.9" customHeight="1"/>
    <row r="13074" ht="13.9" customHeight="1"/>
    <row r="13075" ht="13.9" customHeight="1"/>
    <row r="13076" ht="13.9" customHeight="1"/>
    <row r="13077" ht="13.9" customHeight="1"/>
    <row r="13078" ht="13.9" customHeight="1"/>
    <row r="13079" ht="13.9" customHeight="1"/>
    <row r="13080" ht="13.9" customHeight="1"/>
    <row r="13081" ht="13.9" customHeight="1"/>
    <row r="13082" ht="13.9" customHeight="1"/>
    <row r="13083" ht="13.9" customHeight="1"/>
    <row r="13084" ht="13.9" customHeight="1"/>
    <row r="13085" ht="13.9" customHeight="1"/>
    <row r="13086" ht="13.9" customHeight="1"/>
    <row r="13087" ht="13.9" customHeight="1"/>
    <row r="13088" ht="13.9" customHeight="1"/>
    <row r="13089" ht="13.9" customHeight="1"/>
    <row r="13090" ht="13.9" customHeight="1"/>
    <row r="13091" ht="13.9" customHeight="1"/>
    <row r="13092" ht="13.9" customHeight="1"/>
    <row r="13093" ht="13.9" customHeight="1"/>
    <row r="13094" ht="13.9" customHeight="1"/>
    <row r="13095" ht="13.9" customHeight="1"/>
    <row r="13096" ht="13.9" customHeight="1"/>
    <row r="13097" ht="13.9" customHeight="1"/>
    <row r="13098" ht="13.9" customHeight="1"/>
    <row r="13099" ht="13.9" customHeight="1"/>
    <row r="13100" ht="13.9" customHeight="1"/>
    <row r="13101" ht="13.9" customHeight="1"/>
    <row r="13102" ht="13.9" customHeight="1"/>
    <row r="13103" ht="13.9" customHeight="1"/>
    <row r="13104" ht="13.9" customHeight="1"/>
    <row r="13105" ht="13.9" customHeight="1"/>
    <row r="13106" ht="13.9" customHeight="1"/>
    <row r="13107" ht="13.9" customHeight="1"/>
    <row r="13108" ht="13.9" customHeight="1"/>
    <row r="13109" ht="13.9" customHeight="1"/>
    <row r="13110" ht="13.9" customHeight="1"/>
    <row r="13111" ht="13.9" customHeight="1"/>
    <row r="13112" ht="13.9" customHeight="1"/>
    <row r="13113" ht="13.9" customHeight="1"/>
    <row r="13114" ht="13.9" customHeight="1"/>
    <row r="13115" ht="13.9" customHeight="1"/>
    <row r="13116" ht="13.9" customHeight="1"/>
    <row r="13117" ht="13.9" customHeight="1"/>
    <row r="13118" ht="13.9" customHeight="1"/>
    <row r="13119" ht="13.9" customHeight="1"/>
    <row r="13120" ht="13.9" customHeight="1"/>
    <row r="13121" ht="13.9" customHeight="1"/>
    <row r="13122" ht="13.9" customHeight="1"/>
    <row r="13123" ht="13.9" customHeight="1"/>
    <row r="13124" ht="13.9" customHeight="1"/>
    <row r="13125" ht="13.9" customHeight="1"/>
    <row r="13126" ht="13.9" customHeight="1"/>
    <row r="13127" ht="13.9" customHeight="1"/>
    <row r="13128" ht="13.9" customHeight="1"/>
    <row r="13129" ht="13.9" customHeight="1"/>
    <row r="13130" ht="13.9" customHeight="1"/>
    <row r="13131" ht="13.9" customHeight="1"/>
    <row r="13132" ht="13.9" customHeight="1"/>
    <row r="13133" ht="13.9" customHeight="1"/>
    <row r="13134" ht="13.9" customHeight="1"/>
    <row r="13135" ht="13.9" customHeight="1"/>
    <row r="13136" ht="13.9" customHeight="1"/>
    <row r="13137" ht="13.9" customHeight="1"/>
    <row r="13138" ht="13.9" customHeight="1"/>
    <row r="13139" ht="13.9" customHeight="1"/>
    <row r="13140" ht="13.9" customHeight="1"/>
    <row r="13141" ht="13.9" customHeight="1"/>
    <row r="13142" ht="13.9" customHeight="1"/>
    <row r="13143" ht="13.9" customHeight="1"/>
    <row r="13144" ht="13.9" customHeight="1"/>
    <row r="13145" ht="13.9" customHeight="1"/>
    <row r="13146" ht="13.9" customHeight="1"/>
    <row r="13147" ht="13.9" customHeight="1"/>
    <row r="13148" ht="13.9" customHeight="1"/>
    <row r="13149" ht="13.9" customHeight="1"/>
    <row r="13150" ht="13.9" customHeight="1"/>
    <row r="13151" ht="13.9" customHeight="1"/>
    <row r="13152" ht="13.9" customHeight="1"/>
    <row r="13153" ht="13.9" customHeight="1"/>
    <row r="13154" ht="13.9" customHeight="1"/>
    <row r="13155" ht="13.9" customHeight="1"/>
    <row r="13156" ht="13.9" customHeight="1"/>
    <row r="13157" ht="13.9" customHeight="1"/>
    <row r="13158" ht="13.9" customHeight="1"/>
    <row r="13159" ht="13.9" customHeight="1"/>
    <row r="13160" ht="13.9" customHeight="1"/>
    <row r="13161" ht="13.9" customHeight="1"/>
    <row r="13162" ht="13.9" customHeight="1"/>
    <row r="13163" ht="13.9" customHeight="1"/>
    <row r="13164" ht="13.9" customHeight="1"/>
    <row r="13165" ht="13.9" customHeight="1"/>
    <row r="13166" ht="13.9" customHeight="1"/>
    <row r="13167" ht="13.9" customHeight="1"/>
    <row r="13168" ht="13.9" customHeight="1"/>
    <row r="13169" ht="13.9" customHeight="1"/>
    <row r="13170" ht="13.9" customHeight="1"/>
    <row r="13171" ht="13.9" customHeight="1"/>
    <row r="13172" ht="13.9" customHeight="1"/>
    <row r="13173" ht="13.9" customHeight="1"/>
    <row r="13174" ht="13.9" customHeight="1"/>
    <row r="13175" ht="13.9" customHeight="1"/>
    <row r="13176" ht="13.9" customHeight="1"/>
    <row r="13177" ht="13.9" customHeight="1"/>
    <row r="13178" ht="13.9" customHeight="1"/>
    <row r="13179" ht="13.9" customHeight="1"/>
    <row r="13180" ht="13.9" customHeight="1"/>
    <row r="13181" ht="13.9" customHeight="1"/>
    <row r="13182" ht="13.9" customHeight="1"/>
    <row r="13183" ht="13.9" customHeight="1"/>
    <row r="13184" ht="13.9" customHeight="1"/>
    <row r="13185" ht="13.9" customHeight="1"/>
    <row r="13186" ht="13.9" customHeight="1"/>
    <row r="13187" ht="13.9" customHeight="1"/>
    <row r="13188" ht="13.9" customHeight="1"/>
    <row r="13189" ht="13.9" customHeight="1"/>
    <row r="13190" ht="13.9" customHeight="1"/>
    <row r="13191" ht="13.9" customHeight="1"/>
    <row r="13192" ht="13.9" customHeight="1"/>
    <row r="13193" ht="13.9" customHeight="1"/>
    <row r="13194" ht="13.9" customHeight="1"/>
    <row r="13195" ht="13.9" customHeight="1"/>
    <row r="13196" ht="13.9" customHeight="1"/>
    <row r="13197" ht="13.9" customHeight="1"/>
    <row r="13198" ht="13.9" customHeight="1"/>
    <row r="13199" ht="13.9" customHeight="1"/>
    <row r="13200" ht="13.9" customHeight="1"/>
    <row r="13201" ht="13.9" customHeight="1"/>
    <row r="13202" ht="13.9" customHeight="1"/>
    <row r="13203" ht="13.9" customHeight="1"/>
    <row r="13204" ht="13.9" customHeight="1"/>
    <row r="13205" ht="13.9" customHeight="1"/>
    <row r="13206" ht="13.9" customHeight="1"/>
    <row r="13207" ht="13.9" customHeight="1"/>
    <row r="13208" ht="13.9" customHeight="1"/>
    <row r="13209" ht="13.9" customHeight="1"/>
    <row r="13210" ht="13.9" customHeight="1"/>
    <row r="13211" ht="13.9" customHeight="1"/>
    <row r="13212" ht="13.9" customHeight="1"/>
    <row r="13213" ht="13.9" customHeight="1"/>
    <row r="13214" ht="13.9" customHeight="1"/>
    <row r="13215" ht="13.9" customHeight="1"/>
    <row r="13216" ht="13.9" customHeight="1"/>
    <row r="13217" ht="13.9" customHeight="1"/>
    <row r="13218" ht="13.9" customHeight="1"/>
    <row r="13219" ht="13.9" customHeight="1"/>
    <row r="13220" ht="13.9" customHeight="1"/>
    <row r="13221" ht="13.9" customHeight="1"/>
    <row r="13222" ht="13.9" customHeight="1"/>
    <row r="13223" ht="13.9" customHeight="1"/>
    <row r="13224" ht="13.9" customHeight="1"/>
    <row r="13225" ht="13.9" customHeight="1"/>
    <row r="13226" ht="13.9" customHeight="1"/>
    <row r="13227" ht="13.9" customHeight="1"/>
    <row r="13228" ht="13.9" customHeight="1"/>
    <row r="13229" ht="13.9" customHeight="1"/>
    <row r="13230" ht="13.9" customHeight="1"/>
    <row r="13231" ht="13.9" customHeight="1"/>
    <row r="13232" ht="13.9" customHeight="1"/>
    <row r="13233" ht="13.9" customHeight="1"/>
    <row r="13234" ht="13.9" customHeight="1"/>
    <row r="13235" ht="13.9" customHeight="1"/>
    <row r="13236" ht="13.9" customHeight="1"/>
    <row r="13237" ht="13.9" customHeight="1"/>
    <row r="13238" ht="13.9" customHeight="1"/>
    <row r="13239" ht="13.9" customHeight="1"/>
    <row r="13240" ht="13.9" customHeight="1"/>
    <row r="13241" ht="13.9" customHeight="1"/>
    <row r="13242" ht="13.9" customHeight="1"/>
    <row r="13243" ht="13.9" customHeight="1"/>
    <row r="13244" ht="13.9" customHeight="1"/>
    <row r="13245" ht="13.9" customHeight="1"/>
    <row r="13246" ht="13.9" customHeight="1"/>
    <row r="13247" ht="13.9" customHeight="1"/>
    <row r="13248" ht="13.9" customHeight="1"/>
    <row r="13249" ht="13.9" customHeight="1"/>
    <row r="13250" ht="13.9" customHeight="1"/>
    <row r="13251" ht="13.9" customHeight="1"/>
    <row r="13252" ht="13.9" customHeight="1"/>
    <row r="13253" ht="13.9" customHeight="1"/>
    <row r="13254" ht="13.9" customHeight="1"/>
    <row r="13255" ht="13.9" customHeight="1"/>
    <row r="13256" ht="13.9" customHeight="1"/>
    <row r="13257" ht="13.9" customHeight="1"/>
    <row r="13258" ht="13.9" customHeight="1"/>
    <row r="13259" ht="13.9" customHeight="1"/>
    <row r="13260" ht="13.9" customHeight="1"/>
    <row r="13261" ht="13.9" customHeight="1"/>
    <row r="13262" ht="13.9" customHeight="1"/>
    <row r="13263" ht="13.9" customHeight="1"/>
    <row r="13264" ht="13.9" customHeight="1"/>
    <row r="13265" ht="13.9" customHeight="1"/>
    <row r="13266" ht="13.9" customHeight="1"/>
    <row r="13267" ht="13.9" customHeight="1"/>
    <row r="13268" ht="13.9" customHeight="1"/>
    <row r="13269" ht="13.9" customHeight="1"/>
    <row r="13270" ht="13.9" customHeight="1"/>
    <row r="13271" ht="13.9" customHeight="1"/>
    <row r="13272" ht="13.9" customHeight="1"/>
    <row r="13273" ht="13.9" customHeight="1"/>
    <row r="13274" ht="13.9" customHeight="1"/>
    <row r="13275" ht="13.9" customHeight="1"/>
    <row r="13276" ht="13.9" customHeight="1"/>
    <row r="13277" ht="13.9" customHeight="1"/>
    <row r="13278" ht="13.9" customHeight="1"/>
    <row r="13279" ht="13.9" customHeight="1"/>
    <row r="13280" ht="13.9" customHeight="1"/>
    <row r="13281" ht="13.9" customHeight="1"/>
    <row r="13282" ht="13.9" customHeight="1"/>
    <row r="13283" ht="13.9" customHeight="1"/>
    <row r="13284" ht="13.9" customHeight="1"/>
    <row r="13285" ht="13.9" customHeight="1"/>
    <row r="13286" ht="13.9" customHeight="1"/>
    <row r="13287" ht="13.9" customHeight="1"/>
    <row r="13288" ht="13.9" customHeight="1"/>
    <row r="13289" ht="13.9" customHeight="1"/>
    <row r="13290" ht="13.9" customHeight="1"/>
    <row r="13291" ht="13.9" customHeight="1"/>
    <row r="13292" ht="13.9" customHeight="1"/>
    <row r="13293" ht="13.9" customHeight="1"/>
    <row r="13294" ht="13.9" customHeight="1"/>
    <row r="13295" ht="13.9" customHeight="1"/>
    <row r="13296" ht="13.9" customHeight="1"/>
    <row r="13297" ht="13.9" customHeight="1"/>
    <row r="13298" ht="13.9" customHeight="1"/>
    <row r="13299" ht="13.9" customHeight="1"/>
    <row r="13300" ht="13.9" customHeight="1"/>
    <row r="13301" ht="13.9" customHeight="1"/>
    <row r="13302" ht="13.9" customHeight="1"/>
    <row r="13303" ht="13.9" customHeight="1"/>
    <row r="13304" ht="13.9" customHeight="1"/>
    <row r="13305" ht="13.9" customHeight="1"/>
    <row r="13306" ht="13.9" customHeight="1"/>
    <row r="13307" ht="13.9" customHeight="1"/>
    <row r="13308" ht="13.9" customHeight="1"/>
    <row r="13309" ht="13.9" customHeight="1"/>
    <row r="13310" ht="13.9" customHeight="1"/>
    <row r="13311" ht="13.9" customHeight="1"/>
    <row r="13312" ht="13.9" customHeight="1"/>
    <row r="13313" ht="13.9" customHeight="1"/>
    <row r="13314" ht="13.9" customHeight="1"/>
    <row r="13315" ht="13.9" customHeight="1"/>
    <row r="13316" ht="13.9" customHeight="1"/>
    <row r="13317" ht="13.9" customHeight="1"/>
    <row r="13318" ht="13.9" customHeight="1"/>
    <row r="13319" ht="13.9" customHeight="1"/>
    <row r="13320" ht="13.9" customHeight="1"/>
    <row r="13321" ht="13.9" customHeight="1"/>
    <row r="13322" ht="13.9" customHeight="1"/>
    <row r="13323" ht="13.9" customHeight="1"/>
    <row r="13324" ht="13.9" customHeight="1"/>
    <row r="13325" ht="13.9" customHeight="1"/>
    <row r="13326" ht="13.9" customHeight="1"/>
    <row r="13327" ht="13.9" customHeight="1"/>
    <row r="13328" ht="13.9" customHeight="1"/>
    <row r="13329" ht="13.9" customHeight="1"/>
    <row r="13330" ht="13.9" customHeight="1"/>
    <row r="13331" ht="13.9" customHeight="1"/>
    <row r="13332" ht="13.9" customHeight="1"/>
    <row r="13333" ht="13.9" customHeight="1"/>
    <row r="13334" ht="13.9" customHeight="1"/>
    <row r="13335" ht="13.9" customHeight="1"/>
    <row r="13336" ht="13.9" customHeight="1"/>
    <row r="13337" ht="13.9" customHeight="1"/>
    <row r="13338" ht="13.9" customHeight="1"/>
    <row r="13339" ht="13.9" customHeight="1"/>
    <row r="13340" ht="13.9" customHeight="1"/>
    <row r="13341" ht="13.9" customHeight="1"/>
    <row r="13342" ht="13.9" customHeight="1"/>
    <row r="13343" ht="13.9" customHeight="1"/>
    <row r="13344" ht="13.9" customHeight="1"/>
    <row r="13345" ht="13.9" customHeight="1"/>
    <row r="13346" ht="13.9" customHeight="1"/>
    <row r="13347" ht="13.9" customHeight="1"/>
    <row r="13348" ht="13.9" customHeight="1"/>
    <row r="13349" ht="13.9" customHeight="1"/>
    <row r="13350" ht="13.9" customHeight="1"/>
    <row r="13351" ht="13.9" customHeight="1"/>
    <row r="13352" ht="13.9" customHeight="1"/>
    <row r="13353" ht="13.9" customHeight="1"/>
    <row r="13354" ht="13.9" customHeight="1"/>
    <row r="13355" ht="13.9" customHeight="1"/>
    <row r="13356" ht="13.9" customHeight="1"/>
    <row r="13357" ht="13.9" customHeight="1"/>
    <row r="13358" ht="13.9" customHeight="1"/>
    <row r="13359" ht="13.9" customHeight="1"/>
    <row r="13360" ht="13.9" customHeight="1"/>
    <row r="13361" ht="13.9" customHeight="1"/>
    <row r="13362" ht="13.9" customHeight="1"/>
    <row r="13363" ht="13.9" customHeight="1"/>
    <row r="13364" ht="13.9" customHeight="1"/>
    <row r="13365" ht="13.9" customHeight="1"/>
    <row r="13366" ht="13.9" customHeight="1"/>
    <row r="13367" ht="13.9" customHeight="1"/>
    <row r="13368" ht="13.9" customHeight="1"/>
    <row r="13369" ht="13.9" customHeight="1"/>
    <row r="13370" ht="13.9" customHeight="1"/>
    <row r="13371" ht="13.9" customHeight="1"/>
    <row r="13372" ht="13.9" customHeight="1"/>
    <row r="13373" ht="13.9" customHeight="1"/>
    <row r="13374" ht="13.9" customHeight="1"/>
    <row r="13375" ht="13.9" customHeight="1"/>
    <row r="13376" ht="13.9" customHeight="1"/>
    <row r="13377" ht="13.9" customHeight="1"/>
    <row r="13378" ht="13.9" customHeight="1"/>
    <row r="13379" ht="13.9" customHeight="1"/>
    <row r="13380" ht="13.9" customHeight="1"/>
    <row r="13381" ht="13.9" customHeight="1"/>
    <row r="13382" ht="13.9" customHeight="1"/>
    <row r="13383" ht="13.9" customHeight="1"/>
    <row r="13384" ht="13.9" customHeight="1"/>
    <row r="13385" ht="13.9" customHeight="1"/>
    <row r="13386" ht="13.9" customHeight="1"/>
    <row r="13387" ht="13.9" customHeight="1"/>
    <row r="13388" ht="13.9" customHeight="1"/>
    <row r="13389" ht="13.9" customHeight="1"/>
    <row r="13390" ht="13.9" customHeight="1"/>
    <row r="13391" ht="13.9" customHeight="1"/>
    <row r="13392" ht="13.9" customHeight="1"/>
    <row r="13393" ht="13.9" customHeight="1"/>
    <row r="13394" ht="13.9" customHeight="1"/>
    <row r="13395" ht="13.9" customHeight="1"/>
    <row r="13396" ht="13.9" customHeight="1"/>
    <row r="13397" ht="13.9" customHeight="1"/>
    <row r="13398" ht="13.9" customHeight="1"/>
    <row r="13399" ht="13.9" customHeight="1"/>
    <row r="13400" ht="13.9" customHeight="1"/>
    <row r="13401" ht="13.9" customHeight="1"/>
    <row r="13402" ht="13.9" customHeight="1"/>
    <row r="13403" ht="13.9" customHeight="1"/>
    <row r="13404" ht="13.9" customHeight="1"/>
    <row r="13405" ht="13.9" customHeight="1"/>
    <row r="13406" ht="13.9" customHeight="1"/>
    <row r="13407" ht="13.9" customHeight="1"/>
    <row r="13408" ht="13.9" customHeight="1"/>
    <row r="13409" ht="13.9" customHeight="1"/>
    <row r="13410" ht="13.9" customHeight="1"/>
    <row r="13411" ht="13.9" customHeight="1"/>
    <row r="13412" ht="13.9" customHeight="1"/>
    <row r="13413" ht="13.9" customHeight="1"/>
    <row r="13414" ht="13.9" customHeight="1"/>
    <row r="13415" ht="13.9" customHeight="1"/>
    <row r="13416" ht="13.9" customHeight="1"/>
    <row r="13417" ht="13.9" customHeight="1"/>
    <row r="13418" ht="13.9" customHeight="1"/>
    <row r="13419" ht="13.9" customHeight="1"/>
    <row r="13420" ht="13.9" customHeight="1"/>
    <row r="13421" ht="13.9" customHeight="1"/>
    <row r="13422" ht="13.9" customHeight="1"/>
    <row r="13423" ht="13.9" customHeight="1"/>
    <row r="13424" ht="13.9" customHeight="1"/>
    <row r="13425" ht="13.9" customHeight="1"/>
    <row r="13426" ht="13.9" customHeight="1"/>
    <row r="13427" ht="13.9" customHeight="1"/>
    <row r="13428" ht="13.9" customHeight="1"/>
    <row r="13429" ht="13.9" customHeight="1"/>
    <row r="13430" ht="13.9" customHeight="1"/>
    <row r="13431" ht="13.9" customHeight="1"/>
    <row r="13432" ht="13.9" customHeight="1"/>
    <row r="13433" ht="13.9" customHeight="1"/>
    <row r="13434" ht="13.9" customHeight="1"/>
    <row r="13435" ht="13.9" customHeight="1"/>
    <row r="13436" ht="13.9" customHeight="1"/>
    <row r="13437" ht="13.9" customHeight="1"/>
    <row r="13438" ht="13.9" customHeight="1"/>
    <row r="13439" ht="13.9" customHeight="1"/>
    <row r="13440" ht="13.9" customHeight="1"/>
    <row r="13441" ht="13.9" customHeight="1"/>
    <row r="13442" ht="13.9" customHeight="1"/>
    <row r="13443" ht="13.9" customHeight="1"/>
    <row r="13444" ht="13.9" customHeight="1"/>
    <row r="13445" ht="13.9" customHeight="1"/>
    <row r="13446" ht="13.9" customHeight="1"/>
    <row r="13447" ht="13.9" customHeight="1"/>
    <row r="13448" ht="13.9" customHeight="1"/>
    <row r="13449" ht="13.9" customHeight="1"/>
    <row r="13450" ht="13.9" customHeight="1"/>
    <row r="13451" ht="13.9" customHeight="1"/>
    <row r="13452" ht="13.9" customHeight="1"/>
    <row r="13453" ht="13.9" customHeight="1"/>
    <row r="13454" ht="13.9" customHeight="1"/>
    <row r="13455" ht="13.9" customHeight="1"/>
    <row r="13456" ht="13.9" customHeight="1"/>
    <row r="13457" ht="13.9" customHeight="1"/>
    <row r="13458" ht="13.9" customHeight="1"/>
    <row r="13459" ht="13.9" customHeight="1"/>
    <row r="13460" ht="13.9" customHeight="1"/>
    <row r="13461" ht="13.9" customHeight="1"/>
    <row r="13462" ht="13.9" customHeight="1"/>
    <row r="13463" ht="13.9" customHeight="1"/>
    <row r="13464" ht="13.9" customHeight="1"/>
    <row r="13465" ht="13.9" customHeight="1"/>
    <row r="13466" ht="13.9" customHeight="1"/>
    <row r="13467" ht="13.9" customHeight="1"/>
    <row r="13468" ht="13.9" customHeight="1"/>
    <row r="13469" ht="13.9" customHeight="1"/>
    <row r="13470" ht="13.9" customHeight="1"/>
    <row r="13471" ht="13.9" customHeight="1"/>
    <row r="13472" ht="13.9" customHeight="1"/>
    <row r="13473" ht="13.9" customHeight="1"/>
    <row r="13474" ht="13.9" customHeight="1"/>
    <row r="13475" ht="13.9" customHeight="1"/>
    <row r="13476" ht="13.9" customHeight="1"/>
    <row r="13477" ht="13.9" customHeight="1"/>
    <row r="13478" ht="13.9" customHeight="1"/>
    <row r="13479" ht="13.9" customHeight="1"/>
    <row r="13480" ht="13.9" customHeight="1"/>
    <row r="13481" ht="13.9" customHeight="1"/>
    <row r="13482" ht="13.9" customHeight="1"/>
    <row r="13483" ht="13.9" customHeight="1"/>
    <row r="13484" ht="13.9" customHeight="1"/>
    <row r="13485" ht="13.9" customHeight="1"/>
    <row r="13486" ht="13.9" customHeight="1"/>
    <row r="13487" ht="13.9" customHeight="1"/>
    <row r="13488" ht="13.9" customHeight="1"/>
    <row r="13489" ht="13.9" customHeight="1"/>
    <row r="13490" ht="13.9" customHeight="1"/>
    <row r="13491" ht="13.9" customHeight="1"/>
    <row r="13492" ht="13.9" customHeight="1"/>
    <row r="13493" ht="13.9" customHeight="1"/>
    <row r="13494" ht="13.9" customHeight="1"/>
    <row r="13495" ht="13.9" customHeight="1"/>
    <row r="13496" ht="13.9" customHeight="1"/>
    <row r="13497" ht="13.9" customHeight="1"/>
    <row r="13498" ht="13.9" customHeight="1"/>
    <row r="13499" ht="13.9" customHeight="1"/>
    <row r="13500" ht="13.9" customHeight="1"/>
    <row r="13501" ht="13.9" customHeight="1"/>
    <row r="13502" ht="13.9" customHeight="1"/>
    <row r="13503" ht="13.9" customHeight="1"/>
    <row r="13504" ht="13.9" customHeight="1"/>
    <row r="13505" ht="13.9" customHeight="1"/>
    <row r="13506" ht="13.9" customHeight="1"/>
    <row r="13507" ht="13.9" customHeight="1"/>
    <row r="13508" ht="13.9" customHeight="1"/>
    <row r="13509" ht="13.9" customHeight="1"/>
    <row r="13510" ht="13.9" customHeight="1"/>
    <row r="13511" ht="13.9" customHeight="1"/>
    <row r="13512" ht="13.9" customHeight="1"/>
    <row r="13513" ht="13.9" customHeight="1"/>
    <row r="13514" ht="13.9" customHeight="1"/>
    <row r="13515" ht="13.9" customHeight="1"/>
    <row r="13516" ht="13.9" customHeight="1"/>
    <row r="13517" ht="13.9" customHeight="1"/>
    <row r="13518" ht="13.9" customHeight="1"/>
    <row r="13519" ht="13.9" customHeight="1"/>
    <row r="13520" ht="13.9" customHeight="1"/>
    <row r="13521" ht="13.9" customHeight="1"/>
    <row r="13522" ht="13.9" customHeight="1"/>
    <row r="13523" ht="13.9" customHeight="1"/>
    <row r="13524" ht="13.9" customHeight="1"/>
    <row r="13525" ht="13.9" customHeight="1"/>
    <row r="13526" ht="13.9" customHeight="1"/>
    <row r="13527" ht="13.9" customHeight="1"/>
    <row r="13528" ht="13.9" customHeight="1"/>
    <row r="13529" ht="13.9" customHeight="1"/>
    <row r="13530" ht="13.9" customHeight="1"/>
    <row r="13531" ht="13.9" customHeight="1"/>
    <row r="13532" ht="13.9" customHeight="1"/>
    <row r="13533" ht="13.9" customHeight="1"/>
    <row r="13534" ht="13.9" customHeight="1"/>
    <row r="13535" ht="13.9" customHeight="1"/>
    <row r="13536" ht="13.9" customHeight="1"/>
    <row r="13537" ht="13.9" customHeight="1"/>
    <row r="13538" ht="13.9" customHeight="1"/>
    <row r="13539" ht="13.9" customHeight="1"/>
    <row r="13540" ht="13.9" customHeight="1"/>
    <row r="13541" ht="13.9" customHeight="1"/>
    <row r="13542" ht="13.9" customHeight="1"/>
    <row r="13543" ht="13.9" customHeight="1"/>
    <row r="13544" ht="13.9" customHeight="1"/>
    <row r="13545" ht="13.9" customHeight="1"/>
    <row r="13546" ht="13.9" customHeight="1"/>
    <row r="13547" ht="13.9" customHeight="1"/>
    <row r="13548" ht="13.9" customHeight="1"/>
    <row r="13549" ht="13.9" customHeight="1"/>
    <row r="13550" ht="13.9" customHeight="1"/>
    <row r="13551" ht="13.9" customHeight="1"/>
    <row r="13552" ht="13.9" customHeight="1"/>
    <row r="13553" ht="13.9" customHeight="1"/>
    <row r="13554" ht="13.9" customHeight="1"/>
    <row r="13555" ht="13.9" customHeight="1"/>
    <row r="13556" ht="13.9" customHeight="1"/>
    <row r="13557" ht="13.9" customHeight="1"/>
    <row r="13558" ht="13.9" customHeight="1"/>
    <row r="13559" ht="13.9" customHeight="1"/>
    <row r="13560" ht="13.9" customHeight="1"/>
    <row r="13561" ht="13.9" customHeight="1"/>
    <row r="13562" ht="13.9" customHeight="1"/>
    <row r="13563" ht="13.9" customHeight="1"/>
    <row r="13564" ht="13.9" customHeight="1"/>
    <row r="13565" ht="13.9" customHeight="1"/>
    <row r="13566" ht="13.9" customHeight="1"/>
    <row r="13567" ht="13.9" customHeight="1"/>
    <row r="13568" ht="13.9" customHeight="1"/>
    <row r="13569" ht="13.9" customHeight="1"/>
    <row r="13570" ht="13.9" customHeight="1"/>
    <row r="13571" ht="13.9" customHeight="1"/>
    <row r="13572" ht="13.9" customHeight="1"/>
    <row r="13573" ht="13.9" customHeight="1"/>
    <row r="13574" ht="13.9" customHeight="1"/>
    <row r="13575" ht="13.9" customHeight="1"/>
    <row r="13576" ht="13.9" customHeight="1"/>
    <row r="13577" ht="13.9" customHeight="1"/>
    <row r="13578" ht="13.9" customHeight="1"/>
    <row r="13579" ht="13.9" customHeight="1"/>
    <row r="13580" ht="13.9" customHeight="1"/>
    <row r="13581" ht="13.9" customHeight="1"/>
    <row r="13582" ht="13.9" customHeight="1"/>
    <row r="13583" ht="13.9" customHeight="1"/>
    <row r="13584" ht="13.9" customHeight="1"/>
    <row r="13585" ht="13.9" customHeight="1"/>
    <row r="13586" ht="13.9" customHeight="1"/>
    <row r="13587" ht="13.9" customHeight="1"/>
    <row r="13588" ht="13.9" customHeight="1"/>
    <row r="13589" ht="13.9" customHeight="1"/>
    <row r="13590" ht="13.9" customHeight="1"/>
    <row r="13591" ht="13.9" customHeight="1"/>
    <row r="13592" ht="13.9" customHeight="1"/>
    <row r="13593" ht="13.9" customHeight="1"/>
    <row r="13594" ht="13.9" customHeight="1"/>
    <row r="13595" ht="13.9" customHeight="1"/>
    <row r="13596" ht="13.9" customHeight="1"/>
    <row r="13597" ht="13.9" customHeight="1"/>
    <row r="13598" ht="13.9" customHeight="1"/>
    <row r="13599" ht="13.9" customHeight="1"/>
    <row r="13600" ht="13.9" customHeight="1"/>
    <row r="13601" ht="13.9" customHeight="1"/>
    <row r="13602" ht="13.9" customHeight="1"/>
    <row r="13603" ht="13.9" customHeight="1"/>
    <row r="13604" ht="13.9" customHeight="1"/>
    <row r="13605" ht="13.9" customHeight="1"/>
    <row r="13606" ht="13.9" customHeight="1"/>
    <row r="13607" ht="13.9" customHeight="1"/>
    <row r="13608" ht="13.9" customHeight="1"/>
    <row r="13609" ht="13.9" customHeight="1"/>
    <row r="13610" ht="13.9" customHeight="1"/>
    <row r="13611" ht="13.9" customHeight="1"/>
    <row r="13612" ht="13.9" customHeight="1"/>
    <row r="13613" ht="13.9" customHeight="1"/>
    <row r="13614" ht="13.9" customHeight="1"/>
    <row r="13615" ht="13.9" customHeight="1"/>
    <row r="13616" ht="13.9" customHeight="1"/>
    <row r="13617" ht="13.9" customHeight="1"/>
    <row r="13618" ht="13.9" customHeight="1"/>
    <row r="13619" ht="13.9" customHeight="1"/>
    <row r="13620" ht="13.9" customHeight="1"/>
    <row r="13621" ht="13.9" customHeight="1"/>
    <row r="13622" ht="13.9" customHeight="1"/>
    <row r="13623" ht="13.9" customHeight="1"/>
    <row r="13624" ht="13.9" customHeight="1"/>
    <row r="13625" ht="13.9" customHeight="1"/>
    <row r="13626" ht="13.9" customHeight="1"/>
    <row r="13627" ht="13.9" customHeight="1"/>
    <row r="13628" ht="13.9" customHeight="1"/>
    <row r="13629" ht="13.9" customHeight="1"/>
    <row r="13630" ht="13.9" customHeight="1"/>
    <row r="13631" ht="13.9" customHeight="1"/>
    <row r="13632" ht="13.9" customHeight="1"/>
    <row r="13633" ht="13.9" customHeight="1"/>
    <row r="13634" ht="13.9" customHeight="1"/>
    <row r="13635" ht="13.9" customHeight="1"/>
    <row r="13636" ht="13.9" customHeight="1"/>
    <row r="13637" ht="13.9" customHeight="1"/>
    <row r="13638" ht="13.9" customHeight="1"/>
    <row r="13639" ht="13.9" customHeight="1"/>
    <row r="13640" ht="13.9" customHeight="1"/>
    <row r="13641" ht="13.9" customHeight="1"/>
    <row r="13642" ht="13.9" customHeight="1"/>
    <row r="13643" ht="13.9" customHeight="1"/>
    <row r="13644" ht="13.9" customHeight="1"/>
    <row r="13645" ht="13.9" customHeight="1"/>
    <row r="13646" ht="13.9" customHeight="1"/>
    <row r="13647" ht="13.9" customHeight="1"/>
    <row r="13648" ht="13.9" customHeight="1"/>
    <row r="13649" ht="13.9" customHeight="1"/>
    <row r="13650" ht="13.9" customHeight="1"/>
    <row r="13651" ht="13.9" customHeight="1"/>
    <row r="13652" ht="13.9" customHeight="1"/>
    <row r="13653" ht="13.9" customHeight="1"/>
    <row r="13654" ht="13.9" customHeight="1"/>
    <row r="13655" ht="13.9" customHeight="1"/>
    <row r="13656" ht="13.9" customHeight="1"/>
    <row r="13657" ht="13.9" customHeight="1"/>
    <row r="13658" ht="13.9" customHeight="1"/>
    <row r="13659" ht="13.9" customHeight="1"/>
    <row r="13660" ht="13.9" customHeight="1"/>
    <row r="13661" ht="13.9" customHeight="1"/>
    <row r="13662" ht="13.9" customHeight="1"/>
    <row r="13663" ht="13.9" customHeight="1"/>
    <row r="13664" ht="13.9" customHeight="1"/>
    <row r="13665" ht="13.9" customHeight="1"/>
    <row r="13666" ht="13.9" customHeight="1"/>
    <row r="13667" ht="13.9" customHeight="1"/>
    <row r="13668" ht="13.9" customHeight="1"/>
    <row r="13669" ht="13.9" customHeight="1"/>
    <row r="13670" ht="13.9" customHeight="1"/>
    <row r="13671" ht="13.9" customHeight="1"/>
    <row r="13672" ht="13.9" customHeight="1"/>
    <row r="13673" ht="13.9" customHeight="1"/>
    <row r="13674" ht="13.9" customHeight="1"/>
    <row r="13675" ht="13.9" customHeight="1"/>
    <row r="13676" ht="13.9" customHeight="1"/>
    <row r="13677" ht="13.9" customHeight="1"/>
    <row r="13678" ht="13.9" customHeight="1"/>
    <row r="13679" ht="13.9" customHeight="1"/>
    <row r="13680" ht="13.9" customHeight="1"/>
    <row r="13681" ht="13.9" customHeight="1"/>
    <row r="13682" ht="13.9" customHeight="1"/>
    <row r="13683" ht="13.9" customHeight="1"/>
    <row r="13684" ht="13.9" customHeight="1"/>
    <row r="13685" ht="13.9" customHeight="1"/>
    <row r="13686" ht="13.9" customHeight="1"/>
    <row r="13687" ht="13.9" customHeight="1"/>
    <row r="13688" ht="13.9" customHeight="1"/>
    <row r="13689" ht="13.9" customHeight="1"/>
    <row r="13690" ht="13.9" customHeight="1"/>
    <row r="13691" ht="13.9" customHeight="1"/>
    <row r="13692" ht="13.9" customHeight="1"/>
    <row r="13693" ht="13.9" customHeight="1"/>
    <row r="13694" ht="13.9" customHeight="1"/>
    <row r="13695" ht="13.9" customHeight="1"/>
    <row r="13696" ht="13.9" customHeight="1"/>
    <row r="13697" ht="13.9" customHeight="1"/>
    <row r="13698" ht="13.9" customHeight="1"/>
    <row r="13699" ht="13.9" customHeight="1"/>
    <row r="13700" ht="13.9" customHeight="1"/>
    <row r="13701" ht="13.9" customHeight="1"/>
    <row r="13702" ht="13.9" customHeight="1"/>
    <row r="13703" ht="13.9" customHeight="1"/>
    <row r="13704" ht="13.9" customHeight="1"/>
    <row r="13705" ht="13.9" customHeight="1"/>
    <row r="13706" ht="13.9" customHeight="1"/>
    <row r="13707" ht="13.9" customHeight="1"/>
    <row r="13708" ht="13.9" customHeight="1"/>
    <row r="13709" ht="13.9" customHeight="1"/>
    <row r="13710" ht="13.9" customHeight="1"/>
    <row r="13711" ht="13.9" customHeight="1"/>
    <row r="13712" ht="13.9" customHeight="1"/>
    <row r="13713" ht="13.9" customHeight="1"/>
    <row r="13714" ht="13.9" customHeight="1"/>
    <row r="13715" ht="13.9" customHeight="1"/>
    <row r="13716" ht="13.9" customHeight="1"/>
    <row r="13717" ht="13.9" customHeight="1"/>
    <row r="13718" ht="13.9" customHeight="1"/>
    <row r="13719" ht="13.9" customHeight="1"/>
    <row r="13720" ht="13.9" customHeight="1"/>
    <row r="13721" ht="13.9" customHeight="1"/>
    <row r="13722" ht="13.9" customHeight="1"/>
    <row r="13723" ht="13.9" customHeight="1"/>
    <row r="13724" ht="13.9" customHeight="1"/>
    <row r="13725" ht="13.9" customHeight="1"/>
    <row r="13726" ht="13.9" customHeight="1"/>
    <row r="13727" ht="13.9" customHeight="1"/>
    <row r="13728" ht="13.9" customHeight="1"/>
    <row r="13729" ht="13.9" customHeight="1"/>
    <row r="13730" ht="13.9" customHeight="1"/>
    <row r="13731" ht="13.9" customHeight="1"/>
    <row r="13732" ht="13.9" customHeight="1"/>
    <row r="13733" ht="13.9" customHeight="1"/>
    <row r="13734" ht="13.9" customHeight="1"/>
    <row r="13735" ht="13.9" customHeight="1"/>
    <row r="13736" ht="13.9" customHeight="1"/>
    <row r="13737" ht="13.9" customHeight="1"/>
    <row r="13738" ht="13.9" customHeight="1"/>
    <row r="13739" ht="13.9" customHeight="1"/>
    <row r="13740" ht="13.9" customHeight="1"/>
    <row r="13741" ht="13.9" customHeight="1"/>
    <row r="13742" ht="13.9" customHeight="1"/>
    <row r="13743" ht="13.9" customHeight="1"/>
    <row r="13744" ht="13.9" customHeight="1"/>
    <row r="13745" ht="13.9" customHeight="1"/>
    <row r="13746" ht="13.9" customHeight="1"/>
    <row r="13747" ht="13.9" customHeight="1"/>
    <row r="13748" ht="13.9" customHeight="1"/>
    <row r="13749" ht="13.9" customHeight="1"/>
    <row r="13750" ht="13.9" customHeight="1"/>
    <row r="13751" ht="13.9" customHeight="1"/>
    <row r="13752" ht="13.9" customHeight="1"/>
    <row r="13753" ht="13.9" customHeight="1"/>
    <row r="13754" ht="13.9" customHeight="1"/>
    <row r="13755" ht="13.9" customHeight="1"/>
    <row r="13756" ht="13.9" customHeight="1"/>
    <row r="13757" ht="13.9" customHeight="1"/>
    <row r="13758" ht="13.9" customHeight="1"/>
    <row r="13759" ht="13.9" customHeight="1"/>
    <row r="13760" ht="13.9" customHeight="1"/>
    <row r="13761" ht="13.9" customHeight="1"/>
    <row r="13762" ht="13.9" customHeight="1"/>
    <row r="13763" ht="13.9" customHeight="1"/>
    <row r="13764" ht="13.9" customHeight="1"/>
    <row r="13765" ht="13.9" customHeight="1"/>
    <row r="13766" ht="13.9" customHeight="1"/>
    <row r="13767" ht="13.9" customHeight="1"/>
    <row r="13768" ht="13.9" customHeight="1"/>
    <row r="13769" ht="13.9" customHeight="1"/>
    <row r="13770" ht="13.9" customHeight="1"/>
    <row r="13771" ht="13.9" customHeight="1"/>
    <row r="13772" ht="13.9" customHeight="1"/>
    <row r="13773" ht="13.9" customHeight="1"/>
    <row r="13774" ht="13.9" customHeight="1"/>
    <row r="13775" ht="13.9" customHeight="1"/>
    <row r="13776" ht="13.9" customHeight="1"/>
    <row r="13777" ht="13.9" customHeight="1"/>
    <row r="13778" ht="13.9" customHeight="1"/>
    <row r="13779" ht="13.9" customHeight="1"/>
    <row r="13780" ht="13.9" customHeight="1"/>
    <row r="13781" ht="13.9" customHeight="1"/>
    <row r="13782" ht="13.9" customHeight="1"/>
    <row r="13783" ht="13.9" customHeight="1"/>
    <row r="13784" ht="13.9" customHeight="1"/>
    <row r="13785" ht="13.9" customHeight="1"/>
    <row r="13786" ht="13.9" customHeight="1"/>
    <row r="13787" ht="13.9" customHeight="1"/>
    <row r="13788" ht="13.9" customHeight="1"/>
    <row r="13789" ht="13.9" customHeight="1"/>
    <row r="13790" ht="13.9" customHeight="1"/>
    <row r="13791" ht="13.9" customHeight="1"/>
    <row r="13792" ht="13.9" customHeight="1"/>
    <row r="13793" ht="13.9" customHeight="1"/>
    <row r="13794" ht="13.9" customHeight="1"/>
    <row r="13795" ht="13.9" customHeight="1"/>
    <row r="13796" ht="13.9" customHeight="1"/>
    <row r="13797" ht="13.9" customHeight="1"/>
    <row r="13798" ht="13.9" customHeight="1"/>
    <row r="13799" ht="13.9" customHeight="1"/>
    <row r="13800" ht="13.9" customHeight="1"/>
    <row r="13801" ht="13.9" customHeight="1"/>
    <row r="13802" ht="13.9" customHeight="1"/>
    <row r="13803" ht="13.9" customHeight="1"/>
    <row r="13804" ht="13.9" customHeight="1"/>
    <row r="13805" ht="13.9" customHeight="1"/>
    <row r="13806" ht="13.9" customHeight="1"/>
    <row r="13807" ht="13.9" customHeight="1"/>
    <row r="13808" ht="13.9" customHeight="1"/>
    <row r="13809" ht="13.9" customHeight="1"/>
    <row r="13810" ht="13.9" customHeight="1"/>
    <row r="13811" ht="13.9" customHeight="1"/>
    <row r="13812" ht="13.9" customHeight="1"/>
    <row r="13813" ht="13.9" customHeight="1"/>
    <row r="13814" ht="13.9" customHeight="1"/>
    <row r="13815" ht="13.9" customHeight="1"/>
    <row r="13816" ht="13.9" customHeight="1"/>
    <row r="13817" ht="13.9" customHeight="1"/>
    <row r="13818" ht="13.9" customHeight="1"/>
    <row r="13819" ht="13.9" customHeight="1"/>
    <row r="13820" ht="13.9" customHeight="1"/>
    <row r="13821" ht="13.9" customHeight="1"/>
    <row r="13822" ht="13.9" customHeight="1"/>
    <row r="13823" ht="13.9" customHeight="1"/>
    <row r="13824" ht="13.9" customHeight="1"/>
    <row r="13825" ht="13.9" customHeight="1"/>
    <row r="13826" ht="13.9" customHeight="1"/>
    <row r="13827" ht="13.9" customHeight="1"/>
    <row r="13828" ht="13.9" customHeight="1"/>
    <row r="13829" ht="13.9" customHeight="1"/>
    <row r="13830" ht="13.9" customHeight="1"/>
    <row r="13831" ht="13.9" customHeight="1"/>
    <row r="13832" ht="13.9" customHeight="1"/>
    <row r="13833" ht="13.9" customHeight="1"/>
    <row r="13834" ht="13.9" customHeight="1"/>
    <row r="13835" ht="13.9" customHeight="1"/>
    <row r="13836" ht="13.9" customHeight="1"/>
    <row r="13837" ht="13.9" customHeight="1"/>
    <row r="13838" ht="13.9" customHeight="1"/>
    <row r="13839" ht="13.9" customHeight="1"/>
    <row r="13840" ht="13.9" customHeight="1"/>
    <row r="13841" ht="13.9" customHeight="1"/>
    <row r="13842" ht="13.9" customHeight="1"/>
    <row r="13843" ht="13.9" customHeight="1"/>
    <row r="13844" ht="13.9" customHeight="1"/>
    <row r="13845" ht="13.9" customHeight="1"/>
    <row r="13846" ht="13.9" customHeight="1"/>
    <row r="13847" ht="13.9" customHeight="1"/>
    <row r="13848" ht="13.9" customHeight="1"/>
    <row r="13849" ht="13.9" customHeight="1"/>
    <row r="13850" ht="13.9" customHeight="1"/>
    <row r="13851" ht="13.9" customHeight="1"/>
    <row r="13852" ht="13.9" customHeight="1"/>
    <row r="13853" ht="13.9" customHeight="1"/>
    <row r="13854" ht="13.9" customHeight="1"/>
    <row r="13855" ht="13.9" customHeight="1"/>
    <row r="13856" ht="13.9" customHeight="1"/>
    <row r="13857" ht="13.9" customHeight="1"/>
    <row r="13858" ht="13.9" customHeight="1"/>
    <row r="13859" ht="13.9" customHeight="1"/>
    <row r="13860" ht="13.9" customHeight="1"/>
    <row r="13861" ht="13.9" customHeight="1"/>
    <row r="13862" ht="13.9" customHeight="1"/>
    <row r="13863" ht="13.9" customHeight="1"/>
    <row r="13864" ht="13.9" customHeight="1"/>
    <row r="13865" ht="13.9" customHeight="1"/>
    <row r="13866" ht="13.9" customHeight="1"/>
    <row r="13867" ht="13.9" customHeight="1"/>
    <row r="13868" ht="13.9" customHeight="1"/>
    <row r="13869" ht="13.9" customHeight="1"/>
    <row r="13870" ht="13.9" customHeight="1"/>
    <row r="13871" ht="13.9" customHeight="1"/>
    <row r="13872" ht="13.9" customHeight="1"/>
    <row r="13873" ht="13.9" customHeight="1"/>
    <row r="13874" ht="13.9" customHeight="1"/>
    <row r="13875" ht="13.9" customHeight="1"/>
    <row r="13876" ht="13.9" customHeight="1"/>
    <row r="13877" ht="13.9" customHeight="1"/>
    <row r="13878" ht="13.9" customHeight="1"/>
    <row r="13879" ht="13.9" customHeight="1"/>
    <row r="13880" ht="13.9" customHeight="1"/>
    <row r="13881" ht="13.9" customHeight="1"/>
    <row r="13882" ht="13.9" customHeight="1"/>
    <row r="13883" ht="13.9" customHeight="1"/>
    <row r="13884" ht="13.9" customHeight="1"/>
    <row r="13885" ht="13.9" customHeight="1"/>
    <row r="13886" ht="13.9" customHeight="1"/>
    <row r="13887" ht="13.9" customHeight="1"/>
    <row r="13888" ht="13.9" customHeight="1"/>
    <row r="13889" ht="13.9" customHeight="1"/>
    <row r="13890" ht="13.9" customHeight="1"/>
    <row r="13891" ht="13.9" customHeight="1"/>
    <row r="13892" ht="13.9" customHeight="1"/>
    <row r="13893" ht="13.9" customHeight="1"/>
    <row r="13894" ht="13.9" customHeight="1"/>
    <row r="13895" ht="13.9" customHeight="1"/>
    <row r="13896" ht="13.9" customHeight="1"/>
    <row r="13897" ht="13.9" customHeight="1"/>
    <row r="13898" ht="13.9" customHeight="1"/>
    <row r="13899" ht="13.9" customHeight="1"/>
    <row r="13900" ht="13.9" customHeight="1"/>
    <row r="13901" ht="13.9" customHeight="1"/>
    <row r="13902" ht="13.9" customHeight="1"/>
    <row r="13903" ht="13.9" customHeight="1"/>
    <row r="13904" ht="13.9" customHeight="1"/>
    <row r="13905" ht="13.9" customHeight="1"/>
    <row r="13906" ht="13.9" customHeight="1"/>
    <row r="13907" ht="13.9" customHeight="1"/>
    <row r="13908" ht="13.9" customHeight="1"/>
    <row r="13909" ht="13.9" customHeight="1"/>
    <row r="13910" ht="13.9" customHeight="1"/>
    <row r="13911" ht="13.9" customHeight="1"/>
    <row r="13912" ht="13.9" customHeight="1"/>
    <row r="13913" ht="13.9" customHeight="1"/>
    <row r="13914" ht="13.9" customHeight="1"/>
    <row r="13915" ht="13.9" customHeight="1"/>
    <row r="13916" ht="13.9" customHeight="1"/>
    <row r="13917" ht="13.9" customHeight="1"/>
    <row r="13918" ht="13.9" customHeight="1"/>
    <row r="13919" ht="13.9" customHeight="1"/>
    <row r="13920" ht="13.9" customHeight="1"/>
    <row r="13921" ht="13.9" customHeight="1"/>
    <row r="13922" ht="13.9" customHeight="1"/>
    <row r="13923" ht="13.9" customHeight="1"/>
    <row r="13924" ht="13.9" customHeight="1"/>
    <row r="13925" ht="13.9" customHeight="1"/>
    <row r="13926" ht="13.9" customHeight="1"/>
    <row r="13927" ht="13.9" customHeight="1"/>
    <row r="13928" ht="13.9" customHeight="1"/>
    <row r="13929" ht="13.9" customHeight="1"/>
    <row r="13930" ht="13.9" customHeight="1"/>
    <row r="13931" ht="13.9" customHeight="1"/>
    <row r="13932" ht="13.9" customHeight="1"/>
    <row r="13933" ht="13.9" customHeight="1"/>
    <row r="13934" ht="13.9" customHeight="1"/>
    <row r="13935" ht="13.9" customHeight="1"/>
    <row r="13936" ht="13.9" customHeight="1"/>
    <row r="13937" ht="13.9" customHeight="1"/>
    <row r="13938" ht="13.9" customHeight="1"/>
    <row r="13939" ht="13.9" customHeight="1"/>
    <row r="13940" ht="13.9" customHeight="1"/>
    <row r="13941" ht="13.9" customHeight="1"/>
    <row r="13942" ht="13.9" customHeight="1"/>
    <row r="13943" ht="13.9" customHeight="1"/>
    <row r="13944" ht="13.9" customHeight="1"/>
    <row r="13945" ht="13.9" customHeight="1"/>
    <row r="13946" ht="13.9" customHeight="1"/>
    <row r="13947" ht="13.9" customHeight="1"/>
    <row r="13948" ht="13.9" customHeight="1"/>
    <row r="13949" ht="13.9" customHeight="1"/>
    <row r="13950" ht="13.9" customHeight="1"/>
    <row r="13951" ht="13.9" customHeight="1"/>
    <row r="13952" ht="13.9" customHeight="1"/>
    <row r="13953" ht="13.9" customHeight="1"/>
    <row r="13954" ht="13.9" customHeight="1"/>
    <row r="13955" ht="13.9" customHeight="1"/>
    <row r="13956" ht="13.9" customHeight="1"/>
    <row r="13957" ht="13.9" customHeight="1"/>
    <row r="13958" ht="13.9" customHeight="1"/>
    <row r="13959" ht="13.9" customHeight="1"/>
    <row r="13960" ht="13.9" customHeight="1"/>
    <row r="13961" ht="13.9" customHeight="1"/>
    <row r="13962" ht="13.9" customHeight="1"/>
    <row r="13963" ht="13.9" customHeight="1"/>
    <row r="13964" ht="13.9" customHeight="1"/>
    <row r="13965" ht="13.9" customHeight="1"/>
    <row r="13966" ht="13.9" customHeight="1"/>
    <row r="13967" ht="13.9" customHeight="1"/>
    <row r="13968" ht="13.9" customHeight="1"/>
    <row r="13969" ht="13.9" customHeight="1"/>
    <row r="13970" ht="13.9" customHeight="1"/>
    <row r="13971" ht="13.9" customHeight="1"/>
    <row r="13972" ht="13.9" customHeight="1"/>
    <row r="13973" ht="13.9" customHeight="1"/>
    <row r="13974" ht="13.9" customHeight="1"/>
    <row r="13975" ht="13.9" customHeight="1"/>
    <row r="13976" ht="13.9" customHeight="1"/>
    <row r="13977" ht="13.9" customHeight="1"/>
    <row r="13978" ht="13.9" customHeight="1"/>
    <row r="13979" ht="13.9" customHeight="1"/>
    <row r="13980" ht="13.9" customHeight="1"/>
    <row r="13981" ht="13.9" customHeight="1"/>
    <row r="13982" ht="13.9" customHeight="1"/>
    <row r="13983" ht="13.9" customHeight="1"/>
    <row r="13984" ht="13.9" customHeight="1"/>
    <row r="13985" ht="13.9" customHeight="1"/>
    <row r="13986" ht="13.9" customHeight="1"/>
    <row r="13987" ht="13.9" customHeight="1"/>
    <row r="13988" ht="13.9" customHeight="1"/>
    <row r="13989" ht="13.9" customHeight="1"/>
    <row r="13990" ht="13.9" customHeight="1"/>
    <row r="13991" ht="13.9" customHeight="1"/>
    <row r="13992" ht="13.9" customHeight="1"/>
    <row r="13993" ht="13.9" customHeight="1"/>
    <row r="13994" ht="13.9" customHeight="1"/>
    <row r="13995" ht="13.9" customHeight="1"/>
    <row r="13996" ht="13.9" customHeight="1"/>
    <row r="13997" ht="13.9" customHeight="1"/>
    <row r="13998" ht="13.9" customHeight="1"/>
    <row r="13999" ht="13.9" customHeight="1"/>
    <row r="14000" ht="13.9" customHeight="1"/>
    <row r="14001" ht="13.9" customHeight="1"/>
    <row r="14002" ht="13.9" customHeight="1"/>
    <row r="14003" ht="13.9" customHeight="1"/>
    <row r="14004" ht="13.9" customHeight="1"/>
    <row r="14005" ht="13.9" customHeight="1"/>
    <row r="14006" ht="13.9" customHeight="1"/>
    <row r="14007" ht="13.9" customHeight="1"/>
    <row r="14008" ht="13.9" customHeight="1"/>
    <row r="14009" ht="13.9" customHeight="1"/>
    <row r="14010" ht="13.9" customHeight="1"/>
    <row r="14011" ht="13.9" customHeight="1"/>
    <row r="14012" ht="13.9" customHeight="1"/>
    <row r="14013" ht="13.9" customHeight="1"/>
    <row r="14014" ht="13.9" customHeight="1"/>
    <row r="14015" ht="13.9" customHeight="1"/>
    <row r="14016" ht="13.9" customHeight="1"/>
    <row r="14017" ht="13.9" customHeight="1"/>
    <row r="14018" ht="13.9" customHeight="1"/>
    <row r="14019" ht="13.9" customHeight="1"/>
    <row r="14020" ht="13.9" customHeight="1"/>
    <row r="14021" ht="13.9" customHeight="1"/>
    <row r="14022" ht="13.9" customHeight="1"/>
    <row r="14023" ht="13.9" customHeight="1"/>
    <row r="14024" ht="13.9" customHeight="1"/>
    <row r="14025" ht="13.9" customHeight="1"/>
    <row r="14026" ht="13.9" customHeight="1"/>
    <row r="14027" ht="13.9" customHeight="1"/>
    <row r="14028" ht="13.9" customHeight="1"/>
    <row r="14029" ht="13.9" customHeight="1"/>
    <row r="14030" ht="13.9" customHeight="1"/>
    <row r="14031" ht="13.9" customHeight="1"/>
    <row r="14032" ht="13.9" customHeight="1"/>
    <row r="14033" ht="13.9" customHeight="1"/>
    <row r="14034" ht="13.9" customHeight="1"/>
    <row r="14035" ht="13.9" customHeight="1"/>
    <row r="14036" ht="13.9" customHeight="1"/>
    <row r="14037" ht="13.9" customHeight="1"/>
    <row r="14038" ht="13.9" customHeight="1"/>
    <row r="14039" ht="13.9" customHeight="1"/>
    <row r="14040" ht="13.9" customHeight="1"/>
    <row r="14041" ht="13.9" customHeight="1"/>
    <row r="14042" ht="13.9" customHeight="1"/>
    <row r="14043" ht="13.9" customHeight="1"/>
    <row r="14044" ht="13.9" customHeight="1"/>
    <row r="14045" ht="13.9" customHeight="1"/>
    <row r="14046" ht="13.9" customHeight="1"/>
    <row r="14047" ht="13.9" customHeight="1"/>
    <row r="14048" ht="13.9" customHeight="1"/>
    <row r="14049" ht="13.9" customHeight="1"/>
    <row r="14050" ht="13.9" customHeight="1"/>
    <row r="14051" ht="13.9" customHeight="1"/>
    <row r="14052" ht="13.9" customHeight="1"/>
    <row r="14053" ht="13.9" customHeight="1"/>
    <row r="14054" ht="13.9" customHeight="1"/>
    <row r="14055" ht="13.9" customHeight="1"/>
    <row r="14056" ht="13.9" customHeight="1"/>
    <row r="14057" ht="13.9" customHeight="1"/>
    <row r="14058" ht="13.9" customHeight="1"/>
    <row r="14059" ht="13.9" customHeight="1"/>
    <row r="14060" ht="13.9" customHeight="1"/>
    <row r="14061" ht="13.9" customHeight="1"/>
    <row r="14062" ht="13.9" customHeight="1"/>
    <row r="14063" ht="13.9" customHeight="1"/>
    <row r="14064" ht="13.9" customHeight="1"/>
    <row r="14065" ht="13.9" customHeight="1"/>
    <row r="14066" ht="13.9" customHeight="1"/>
    <row r="14067" ht="13.9" customHeight="1"/>
    <row r="14068" ht="13.9" customHeight="1"/>
    <row r="14069" ht="13.9" customHeight="1"/>
    <row r="14070" ht="13.9" customHeight="1"/>
    <row r="14071" ht="13.9" customHeight="1"/>
    <row r="14072" ht="13.9" customHeight="1"/>
    <row r="14073" ht="13.9" customHeight="1"/>
    <row r="14074" ht="13.9" customHeight="1"/>
    <row r="14075" ht="13.9" customHeight="1"/>
    <row r="14076" ht="13.9" customHeight="1"/>
    <row r="14077" ht="13.9" customHeight="1"/>
    <row r="14078" ht="13.9" customHeight="1"/>
    <row r="14079" ht="13.9" customHeight="1"/>
    <row r="14080" ht="13.9" customHeight="1"/>
    <row r="14081" ht="13.9" customHeight="1"/>
    <row r="14082" ht="13.9" customHeight="1"/>
    <row r="14083" ht="13.9" customHeight="1"/>
    <row r="14084" ht="13.9" customHeight="1"/>
    <row r="14085" ht="13.9" customHeight="1"/>
    <row r="14086" ht="13.9" customHeight="1"/>
    <row r="14087" ht="13.9" customHeight="1"/>
    <row r="14088" ht="13.9" customHeight="1"/>
    <row r="14089" ht="13.9" customHeight="1"/>
    <row r="14090" ht="13.9" customHeight="1"/>
    <row r="14091" ht="13.9" customHeight="1"/>
    <row r="14092" ht="13.9" customHeight="1"/>
    <row r="14093" ht="13.9" customHeight="1"/>
    <row r="14094" ht="13.9" customHeight="1"/>
    <row r="14095" ht="13.9" customHeight="1"/>
    <row r="14096" ht="13.9" customHeight="1"/>
    <row r="14097" ht="13.9" customHeight="1"/>
    <row r="14098" ht="13.9" customHeight="1"/>
    <row r="14099" ht="13.9" customHeight="1"/>
    <row r="14100" ht="13.9" customHeight="1"/>
    <row r="14101" ht="13.9" customHeight="1"/>
    <row r="14102" ht="13.9" customHeight="1"/>
    <row r="14103" ht="13.9" customHeight="1"/>
    <row r="14104" ht="13.9" customHeight="1"/>
    <row r="14105" ht="13.9" customHeight="1"/>
    <row r="14106" ht="13.9" customHeight="1"/>
    <row r="14107" ht="13.9" customHeight="1"/>
    <row r="14108" ht="13.9" customHeight="1"/>
    <row r="14109" ht="13.9" customHeight="1"/>
    <row r="14110" ht="13.9" customHeight="1"/>
    <row r="14111" ht="13.9" customHeight="1"/>
    <row r="14112" ht="13.9" customHeight="1"/>
    <row r="14113" ht="13.9" customHeight="1"/>
    <row r="14114" ht="13.9" customHeight="1"/>
    <row r="14115" ht="13.9" customHeight="1"/>
    <row r="14116" ht="13.9" customHeight="1"/>
    <row r="14117" ht="13.9" customHeight="1"/>
    <row r="14118" ht="13.9" customHeight="1"/>
    <row r="14119" ht="13.9" customHeight="1"/>
    <row r="14120" ht="13.9" customHeight="1"/>
    <row r="14121" ht="13.9" customHeight="1"/>
    <row r="14122" ht="13.9" customHeight="1"/>
    <row r="14123" ht="13.9" customHeight="1"/>
    <row r="14124" ht="13.9" customHeight="1"/>
    <row r="14125" ht="13.9" customHeight="1"/>
    <row r="14126" ht="13.9" customHeight="1"/>
    <row r="14127" ht="13.9" customHeight="1"/>
    <row r="14128" ht="13.9" customHeight="1"/>
    <row r="14129" ht="13.9" customHeight="1"/>
    <row r="14130" ht="13.9" customHeight="1"/>
    <row r="14131" ht="13.9" customHeight="1"/>
    <row r="14132" ht="13.9" customHeight="1"/>
    <row r="14133" ht="13.9" customHeight="1"/>
    <row r="14134" ht="13.9" customHeight="1"/>
    <row r="14135" ht="13.9" customHeight="1"/>
    <row r="14136" ht="13.9" customHeight="1"/>
    <row r="14137" ht="13.9" customHeight="1"/>
    <row r="14138" ht="13.9" customHeight="1"/>
    <row r="14139" ht="13.9" customHeight="1"/>
    <row r="14140" ht="13.9" customHeight="1"/>
    <row r="14141" ht="13.9" customHeight="1"/>
    <row r="14142" ht="13.9" customHeight="1"/>
    <row r="14143" ht="13.9" customHeight="1"/>
    <row r="14144" ht="13.9" customHeight="1"/>
    <row r="14145" ht="13.9" customHeight="1"/>
    <row r="14146" ht="13.9" customHeight="1"/>
    <row r="14147" ht="13.9" customHeight="1"/>
    <row r="14148" ht="13.9" customHeight="1"/>
    <row r="14149" ht="13.9" customHeight="1"/>
    <row r="14150" ht="13.9" customHeight="1"/>
    <row r="14151" ht="13.9" customHeight="1"/>
    <row r="14152" ht="13.9" customHeight="1"/>
    <row r="14153" ht="13.9" customHeight="1"/>
    <row r="14154" ht="13.9" customHeight="1"/>
    <row r="14155" ht="13.9" customHeight="1"/>
    <row r="14156" ht="13.9" customHeight="1"/>
    <row r="14157" ht="13.9" customHeight="1"/>
    <row r="14158" ht="13.9" customHeight="1"/>
    <row r="14159" ht="13.9" customHeight="1"/>
    <row r="14160" ht="13.9" customHeight="1"/>
    <row r="14161" ht="13.9" customHeight="1"/>
    <row r="14162" ht="13.9" customHeight="1"/>
    <row r="14163" ht="13.9" customHeight="1"/>
    <row r="14164" ht="13.9" customHeight="1"/>
    <row r="14165" ht="13.9" customHeight="1"/>
    <row r="14166" ht="13.9" customHeight="1"/>
    <row r="14167" ht="13.9" customHeight="1"/>
    <row r="14168" ht="13.9" customHeight="1"/>
    <row r="14169" ht="13.9" customHeight="1"/>
    <row r="14170" ht="13.9" customHeight="1"/>
    <row r="14171" ht="13.9" customHeight="1"/>
    <row r="14172" ht="13.9" customHeight="1"/>
    <row r="14173" ht="13.9" customHeight="1"/>
    <row r="14174" ht="13.9" customHeight="1"/>
    <row r="14175" ht="13.9" customHeight="1"/>
    <row r="14176" ht="13.9" customHeight="1"/>
    <row r="14177" ht="13.9" customHeight="1"/>
    <row r="14178" ht="13.9" customHeight="1"/>
    <row r="14179" ht="13.9" customHeight="1"/>
    <row r="14180" ht="13.9" customHeight="1"/>
    <row r="14181" ht="13.9" customHeight="1"/>
    <row r="14182" ht="13.9" customHeight="1"/>
    <row r="14183" ht="13.9" customHeight="1"/>
    <row r="14184" ht="13.9" customHeight="1"/>
    <row r="14185" ht="13.9" customHeight="1"/>
    <row r="14186" ht="13.9" customHeight="1"/>
    <row r="14187" ht="13.9" customHeight="1"/>
    <row r="14188" ht="13.9" customHeight="1"/>
    <row r="14189" ht="13.9" customHeight="1"/>
    <row r="14190" ht="13.9" customHeight="1"/>
    <row r="14191" ht="13.9" customHeight="1"/>
    <row r="14192" ht="13.9" customHeight="1"/>
    <row r="14193" ht="13.9" customHeight="1"/>
    <row r="14194" ht="13.9" customHeight="1"/>
    <row r="14195" ht="13.9" customHeight="1"/>
    <row r="14196" ht="13.9" customHeight="1"/>
    <row r="14197" ht="13.9" customHeight="1"/>
    <row r="14198" ht="13.9" customHeight="1"/>
    <row r="14199" ht="13.9" customHeight="1"/>
    <row r="14200" ht="13.9" customHeight="1"/>
    <row r="14201" ht="13.9" customHeight="1"/>
    <row r="14202" ht="13.9" customHeight="1"/>
    <row r="14203" ht="13.9" customHeight="1"/>
    <row r="14204" ht="13.9" customHeight="1"/>
    <row r="14205" ht="13.9" customHeight="1"/>
    <row r="14206" ht="13.9" customHeight="1"/>
    <row r="14207" ht="13.9" customHeight="1"/>
    <row r="14208" ht="13.9" customHeight="1"/>
    <row r="14209" ht="13.9" customHeight="1"/>
    <row r="14210" ht="13.9" customHeight="1"/>
    <row r="14211" ht="13.9" customHeight="1"/>
    <row r="14212" ht="13.9" customHeight="1"/>
    <row r="14213" ht="13.9" customHeight="1"/>
    <row r="14214" ht="13.9" customHeight="1"/>
    <row r="14215" ht="13.9" customHeight="1"/>
    <row r="14216" ht="13.9" customHeight="1"/>
    <row r="14217" ht="13.9" customHeight="1"/>
    <row r="14218" ht="13.9" customHeight="1"/>
    <row r="14219" ht="13.9" customHeight="1"/>
    <row r="14220" ht="13.9" customHeight="1"/>
    <row r="14221" ht="13.9" customHeight="1"/>
    <row r="14222" ht="13.9" customHeight="1"/>
    <row r="14223" ht="13.9" customHeight="1"/>
    <row r="14224" ht="13.9" customHeight="1"/>
    <row r="14225" ht="13.9" customHeight="1"/>
    <row r="14226" ht="13.9" customHeight="1"/>
    <row r="14227" ht="13.9" customHeight="1"/>
    <row r="14228" ht="13.9" customHeight="1"/>
    <row r="14229" ht="13.9" customHeight="1"/>
    <row r="14230" ht="13.9" customHeight="1"/>
    <row r="14231" ht="13.9" customHeight="1"/>
    <row r="14232" ht="13.9" customHeight="1"/>
    <row r="14233" ht="13.9" customHeight="1"/>
    <row r="14234" ht="13.9" customHeight="1"/>
    <row r="14235" ht="13.9" customHeight="1"/>
    <row r="14236" ht="13.9" customHeight="1"/>
    <row r="14237" ht="13.9" customHeight="1"/>
    <row r="14238" ht="13.9" customHeight="1"/>
    <row r="14239" ht="13.9" customHeight="1"/>
    <row r="14240" ht="13.9" customHeight="1"/>
    <row r="14241" ht="13.9" customHeight="1"/>
    <row r="14242" ht="13.9" customHeight="1"/>
    <row r="14243" ht="13.9" customHeight="1"/>
    <row r="14244" ht="13.9" customHeight="1"/>
    <row r="14245" ht="13.9" customHeight="1"/>
    <row r="14246" ht="13.9" customHeight="1"/>
    <row r="14247" ht="13.9" customHeight="1"/>
    <row r="14248" ht="13.9" customHeight="1"/>
    <row r="14249" ht="13.9" customHeight="1"/>
    <row r="14250" ht="13.9" customHeight="1"/>
    <row r="14251" ht="13.9" customHeight="1"/>
    <row r="14252" ht="13.9" customHeight="1"/>
    <row r="14253" ht="13.9" customHeight="1"/>
    <row r="14254" ht="13.9" customHeight="1"/>
    <row r="14255" ht="13.9" customHeight="1"/>
    <row r="14256" ht="13.9" customHeight="1"/>
    <row r="14257" ht="13.9" customHeight="1"/>
    <row r="14258" ht="13.9" customHeight="1"/>
    <row r="14259" ht="13.9" customHeight="1"/>
    <row r="14260" ht="13.9" customHeight="1"/>
    <row r="14261" ht="13.9" customHeight="1"/>
    <row r="14262" ht="13.9" customHeight="1"/>
    <row r="14263" ht="13.9" customHeight="1"/>
    <row r="14264" ht="13.9" customHeight="1"/>
    <row r="14265" ht="13.9" customHeight="1"/>
    <row r="14266" ht="13.9" customHeight="1"/>
    <row r="14267" ht="13.9" customHeight="1"/>
    <row r="14268" ht="13.9" customHeight="1"/>
    <row r="14269" ht="13.9" customHeight="1"/>
    <row r="14270" ht="13.9" customHeight="1"/>
    <row r="14271" ht="13.9" customHeight="1"/>
    <row r="14272" ht="13.9" customHeight="1"/>
    <row r="14273" ht="13.9" customHeight="1"/>
    <row r="14274" ht="13.9" customHeight="1"/>
    <row r="14275" ht="13.9" customHeight="1"/>
    <row r="14276" ht="13.9" customHeight="1"/>
    <row r="14277" ht="13.9" customHeight="1"/>
    <row r="14278" ht="13.9" customHeight="1"/>
    <row r="14279" ht="13.9" customHeight="1"/>
    <row r="14280" ht="13.9" customHeight="1"/>
    <row r="14281" ht="13.9" customHeight="1"/>
    <row r="14282" ht="13.9" customHeight="1"/>
    <row r="14283" ht="13.9" customHeight="1"/>
    <row r="14284" ht="13.9" customHeight="1"/>
    <row r="14285" ht="13.9" customHeight="1"/>
    <row r="14286" ht="13.9" customHeight="1"/>
    <row r="14287" ht="13.9" customHeight="1"/>
    <row r="14288" ht="13.9" customHeight="1"/>
    <row r="14289" ht="13.9" customHeight="1"/>
    <row r="14290" ht="13.9" customHeight="1"/>
    <row r="14291" ht="13.9" customHeight="1"/>
    <row r="14292" ht="13.9" customHeight="1"/>
    <row r="14293" ht="13.9" customHeight="1"/>
    <row r="14294" ht="13.9" customHeight="1"/>
    <row r="14295" ht="13.9" customHeight="1"/>
    <row r="14296" ht="13.9" customHeight="1"/>
    <row r="14297" ht="13.9" customHeight="1"/>
    <row r="14298" ht="13.9" customHeight="1"/>
    <row r="14299" ht="13.9" customHeight="1"/>
    <row r="14300" ht="13.9" customHeight="1"/>
    <row r="14301" ht="13.9" customHeight="1"/>
    <row r="14302" ht="13.9" customHeight="1"/>
    <row r="14303" ht="13.9" customHeight="1"/>
    <row r="14304" ht="13.9" customHeight="1"/>
    <row r="14305" ht="13.9" customHeight="1"/>
    <row r="14306" ht="13.9" customHeight="1"/>
    <row r="14307" ht="13.9" customHeight="1"/>
    <row r="14308" ht="13.9" customHeight="1"/>
    <row r="14309" ht="13.9" customHeight="1"/>
    <row r="14310" ht="13.9" customHeight="1"/>
    <row r="14311" ht="13.9" customHeight="1"/>
    <row r="14312" ht="13.9" customHeight="1"/>
    <row r="14313" ht="13.9" customHeight="1"/>
    <row r="14314" ht="13.9" customHeight="1"/>
    <row r="14315" ht="13.9" customHeight="1"/>
    <row r="14316" ht="13.9" customHeight="1"/>
    <row r="14317" ht="13.9" customHeight="1"/>
    <row r="14318" ht="13.9" customHeight="1"/>
    <row r="14319" ht="13.9" customHeight="1"/>
    <row r="14320" ht="13.9" customHeight="1"/>
    <row r="14321" ht="13.9" customHeight="1"/>
    <row r="14322" ht="13.9" customHeight="1"/>
    <row r="14323" ht="13.9" customHeight="1"/>
    <row r="14324" ht="13.9" customHeight="1"/>
    <row r="14325" ht="13.9" customHeight="1"/>
    <row r="14326" ht="13.9" customHeight="1"/>
    <row r="14327" ht="13.9" customHeight="1"/>
    <row r="14328" ht="13.9" customHeight="1"/>
    <row r="14329" ht="13.9" customHeight="1"/>
    <row r="14330" ht="13.9" customHeight="1"/>
    <row r="14331" ht="13.9" customHeight="1"/>
    <row r="14332" ht="13.9" customHeight="1"/>
    <row r="14333" ht="13.9" customHeight="1"/>
    <row r="14334" ht="13.9" customHeight="1"/>
    <row r="14335" ht="13.9" customHeight="1"/>
    <row r="14336" ht="13.9" customHeight="1"/>
    <row r="14337" ht="13.9" customHeight="1"/>
    <row r="14338" ht="13.9" customHeight="1"/>
    <row r="14339" ht="13.9" customHeight="1"/>
    <row r="14340" ht="13.9" customHeight="1"/>
    <row r="14341" ht="13.9" customHeight="1"/>
    <row r="14342" ht="13.9" customHeight="1"/>
    <row r="14343" ht="13.9" customHeight="1"/>
    <row r="14344" ht="13.9" customHeight="1"/>
    <row r="14345" ht="13.9" customHeight="1"/>
    <row r="14346" ht="13.9" customHeight="1"/>
    <row r="14347" ht="13.9" customHeight="1"/>
    <row r="14348" ht="13.9" customHeight="1"/>
    <row r="14349" ht="13.9" customHeight="1"/>
    <row r="14350" ht="13.9" customHeight="1"/>
    <row r="14351" ht="13.9" customHeight="1"/>
    <row r="14352" ht="13.9" customHeight="1"/>
    <row r="14353" ht="13.9" customHeight="1"/>
    <row r="14354" ht="13.9" customHeight="1"/>
    <row r="14355" ht="13.9" customHeight="1"/>
    <row r="14356" ht="13.9" customHeight="1"/>
    <row r="14357" ht="13.9" customHeight="1"/>
    <row r="14358" ht="13.9" customHeight="1"/>
    <row r="14359" ht="13.9" customHeight="1"/>
    <row r="14360" ht="13.9" customHeight="1"/>
    <row r="14361" ht="13.9" customHeight="1"/>
    <row r="14362" ht="13.9" customHeight="1"/>
    <row r="14363" ht="13.9" customHeight="1"/>
    <row r="14364" ht="13.9" customHeight="1"/>
    <row r="14365" ht="13.9" customHeight="1"/>
    <row r="14366" ht="13.9" customHeight="1"/>
    <row r="14367" ht="13.9" customHeight="1"/>
    <row r="14368" ht="13.9" customHeight="1"/>
    <row r="14369" ht="13.9" customHeight="1"/>
    <row r="14370" ht="13.9" customHeight="1"/>
    <row r="14371" ht="13.9" customHeight="1"/>
    <row r="14372" ht="13.9" customHeight="1"/>
    <row r="14373" ht="13.9" customHeight="1"/>
    <row r="14374" ht="13.9" customHeight="1"/>
    <row r="14375" ht="13.9" customHeight="1"/>
    <row r="14376" ht="13.9" customHeight="1"/>
    <row r="14377" ht="13.9" customHeight="1"/>
    <row r="14378" ht="13.9" customHeight="1"/>
    <row r="14379" ht="13.9" customHeight="1"/>
    <row r="14380" ht="13.9" customHeight="1"/>
    <row r="14381" ht="13.9" customHeight="1"/>
    <row r="14382" ht="13.9" customHeight="1"/>
    <row r="14383" ht="13.9" customHeight="1"/>
    <row r="14384" ht="13.9" customHeight="1"/>
    <row r="14385" ht="13.9" customHeight="1"/>
    <row r="14386" ht="13.9" customHeight="1"/>
    <row r="14387" ht="13.9" customHeight="1"/>
    <row r="14388" ht="13.9" customHeight="1"/>
    <row r="14389" ht="13.9" customHeight="1"/>
    <row r="14390" ht="13.9" customHeight="1"/>
    <row r="14391" ht="13.9" customHeight="1"/>
    <row r="14392" ht="13.9" customHeight="1"/>
    <row r="14393" ht="13.9" customHeight="1"/>
    <row r="14394" ht="13.9" customHeight="1"/>
    <row r="14395" ht="13.9" customHeight="1"/>
    <row r="14396" ht="13.9" customHeight="1"/>
    <row r="14397" ht="13.9" customHeight="1"/>
    <row r="14398" ht="13.9" customHeight="1"/>
    <row r="14399" ht="13.9" customHeight="1"/>
    <row r="14400" ht="13.9" customHeight="1"/>
    <row r="14401" ht="13.9" customHeight="1"/>
    <row r="14402" ht="13.9" customHeight="1"/>
    <row r="14403" ht="13.9" customHeight="1"/>
    <row r="14404" ht="13.9" customHeight="1"/>
    <row r="14405" ht="13.9" customHeight="1"/>
    <row r="14406" ht="13.9" customHeight="1"/>
    <row r="14407" ht="13.9" customHeight="1"/>
    <row r="14408" ht="13.9" customHeight="1"/>
    <row r="14409" ht="13.9" customHeight="1"/>
    <row r="14410" ht="13.9" customHeight="1"/>
    <row r="14411" ht="13.9" customHeight="1"/>
    <row r="14412" ht="13.9" customHeight="1"/>
    <row r="14413" ht="13.9" customHeight="1"/>
    <row r="14414" ht="13.9" customHeight="1"/>
    <row r="14415" ht="13.9" customHeight="1"/>
    <row r="14416" ht="13.9" customHeight="1"/>
    <row r="14417" ht="13.9" customHeight="1"/>
    <row r="14418" ht="13.9" customHeight="1"/>
    <row r="14419" ht="13.9" customHeight="1"/>
    <row r="14420" ht="13.9" customHeight="1"/>
    <row r="14421" ht="13.9" customHeight="1"/>
    <row r="14422" ht="13.9" customHeight="1"/>
    <row r="14423" ht="13.9" customHeight="1"/>
    <row r="14424" ht="13.9" customHeight="1"/>
    <row r="14425" ht="13.9" customHeight="1"/>
    <row r="14426" ht="13.9" customHeight="1"/>
    <row r="14427" ht="13.9" customHeight="1"/>
    <row r="14428" ht="13.9" customHeight="1"/>
    <row r="14429" ht="13.9" customHeight="1"/>
    <row r="14430" ht="13.9" customHeight="1"/>
    <row r="14431" ht="13.9" customHeight="1"/>
    <row r="14432" ht="13.9" customHeight="1"/>
    <row r="14433" ht="13.9" customHeight="1"/>
    <row r="14434" ht="13.9" customHeight="1"/>
    <row r="14435" ht="13.9" customHeight="1"/>
    <row r="14436" ht="13.9" customHeight="1"/>
    <row r="14437" ht="13.9" customHeight="1"/>
    <row r="14438" ht="13.9" customHeight="1"/>
    <row r="14439" ht="13.9" customHeight="1"/>
    <row r="14440" ht="13.9" customHeight="1"/>
    <row r="14441" ht="13.9" customHeight="1"/>
    <row r="14442" ht="13.9" customHeight="1"/>
    <row r="14443" ht="13.9" customHeight="1"/>
    <row r="14444" ht="13.9" customHeight="1"/>
    <row r="14445" ht="13.9" customHeight="1"/>
    <row r="14446" ht="13.9" customHeight="1"/>
    <row r="14447" ht="13.9" customHeight="1"/>
    <row r="14448" ht="13.9" customHeight="1"/>
    <row r="14449" ht="13.9" customHeight="1"/>
    <row r="14450" ht="13.9" customHeight="1"/>
    <row r="14451" ht="13.9" customHeight="1"/>
    <row r="14452" ht="13.9" customHeight="1"/>
    <row r="14453" ht="13.9" customHeight="1"/>
    <row r="14454" ht="13.9" customHeight="1"/>
    <row r="14455" ht="13.9" customHeight="1"/>
    <row r="14456" ht="13.9" customHeight="1"/>
    <row r="14457" ht="13.9" customHeight="1"/>
    <row r="14458" ht="13.9" customHeight="1"/>
    <row r="14459" ht="13.9" customHeight="1"/>
    <row r="14460" ht="13.9" customHeight="1"/>
    <row r="14461" ht="13.9" customHeight="1"/>
    <row r="14462" ht="13.9" customHeight="1"/>
    <row r="14463" ht="13.9" customHeight="1"/>
    <row r="14464" ht="13.9" customHeight="1"/>
    <row r="14465" ht="13.9" customHeight="1"/>
    <row r="14466" ht="13.9" customHeight="1"/>
    <row r="14467" ht="13.9" customHeight="1"/>
    <row r="14468" ht="13.9" customHeight="1"/>
    <row r="14469" ht="13.9" customHeight="1"/>
    <row r="14470" ht="13.9" customHeight="1"/>
    <row r="14471" ht="13.9" customHeight="1"/>
    <row r="14472" ht="13.9" customHeight="1"/>
    <row r="14473" ht="13.9" customHeight="1"/>
    <row r="14474" ht="13.9" customHeight="1"/>
    <row r="14475" ht="13.9" customHeight="1"/>
    <row r="14476" ht="13.9" customHeight="1"/>
    <row r="14477" ht="13.9" customHeight="1"/>
    <row r="14478" ht="13.9" customHeight="1"/>
    <row r="14479" ht="13.9" customHeight="1"/>
    <row r="14480" ht="13.9" customHeight="1"/>
    <row r="14481" ht="13.9" customHeight="1"/>
    <row r="14482" ht="13.9" customHeight="1"/>
    <row r="14483" ht="13.9" customHeight="1"/>
    <row r="14484" ht="13.9" customHeight="1"/>
    <row r="14485" ht="13.9" customHeight="1"/>
    <row r="14486" ht="13.9" customHeight="1"/>
    <row r="14487" ht="13.9" customHeight="1"/>
    <row r="14488" ht="13.9" customHeight="1"/>
    <row r="14489" ht="13.9" customHeight="1"/>
    <row r="14490" ht="13.9" customHeight="1"/>
    <row r="14491" ht="13.9" customHeight="1"/>
    <row r="14492" ht="13.9" customHeight="1"/>
    <row r="14493" ht="13.9" customHeight="1"/>
    <row r="14494" ht="13.9" customHeight="1"/>
    <row r="14495" ht="13.9" customHeight="1"/>
    <row r="14496" ht="13.9" customHeight="1"/>
    <row r="14497" ht="13.9" customHeight="1"/>
    <row r="14498" ht="13.9" customHeight="1"/>
    <row r="14499" ht="13.9" customHeight="1"/>
    <row r="14500" ht="13.9" customHeight="1"/>
    <row r="14501" ht="13.9" customHeight="1"/>
    <row r="14502" ht="13.9" customHeight="1"/>
    <row r="14503" ht="13.9" customHeight="1"/>
    <row r="14504" ht="13.9" customHeight="1"/>
    <row r="14505" ht="13.9" customHeight="1"/>
    <row r="14506" ht="13.9" customHeight="1"/>
    <row r="14507" ht="13.9" customHeight="1"/>
    <row r="14508" ht="13.9" customHeight="1"/>
    <row r="14509" ht="13.9" customHeight="1"/>
    <row r="14510" ht="13.9" customHeight="1"/>
    <row r="14511" ht="13.9" customHeight="1"/>
    <row r="14512" ht="13.9" customHeight="1"/>
    <row r="14513" ht="13.9" customHeight="1"/>
    <row r="14514" ht="13.9" customHeight="1"/>
    <row r="14515" ht="13.9" customHeight="1"/>
    <row r="14516" ht="13.9" customHeight="1"/>
    <row r="14517" ht="13.9" customHeight="1"/>
    <row r="14518" ht="13.9" customHeight="1"/>
    <row r="14519" ht="13.9" customHeight="1"/>
    <row r="14520" ht="13.9" customHeight="1"/>
    <row r="14521" ht="13.9" customHeight="1"/>
    <row r="14522" ht="13.9" customHeight="1"/>
    <row r="14523" ht="13.9" customHeight="1"/>
    <row r="14524" ht="13.9" customHeight="1"/>
    <row r="14525" ht="13.9" customHeight="1"/>
    <row r="14526" ht="13.9" customHeight="1"/>
    <row r="14527" ht="13.9" customHeight="1"/>
    <row r="14528" ht="13.9" customHeight="1"/>
    <row r="14529" ht="13.9" customHeight="1"/>
    <row r="14530" ht="13.9" customHeight="1"/>
    <row r="14531" ht="13.9" customHeight="1"/>
    <row r="14532" ht="13.9" customHeight="1"/>
    <row r="14533" ht="13.9" customHeight="1"/>
    <row r="14534" ht="13.9" customHeight="1"/>
    <row r="14535" ht="13.9" customHeight="1"/>
    <row r="14536" ht="13.9" customHeight="1"/>
    <row r="14537" ht="13.9" customHeight="1"/>
    <row r="14538" ht="13.9" customHeight="1"/>
    <row r="14539" ht="13.9" customHeight="1"/>
    <row r="14540" ht="13.9" customHeight="1"/>
    <row r="14541" ht="13.9" customHeight="1"/>
    <row r="14542" ht="13.9" customHeight="1"/>
    <row r="14543" ht="13.9" customHeight="1"/>
    <row r="14544" ht="13.9" customHeight="1"/>
    <row r="14545" ht="13.9" customHeight="1"/>
    <row r="14546" ht="13.9" customHeight="1"/>
    <row r="14547" ht="13.9" customHeight="1"/>
    <row r="14548" ht="13.9" customHeight="1"/>
    <row r="14549" ht="13.9" customHeight="1"/>
    <row r="14550" ht="13.9" customHeight="1"/>
    <row r="14551" ht="13.9" customHeight="1"/>
    <row r="14552" ht="13.9" customHeight="1"/>
    <row r="14553" ht="13.9" customHeight="1"/>
    <row r="14554" ht="13.9" customHeight="1"/>
    <row r="14555" ht="13.9" customHeight="1"/>
    <row r="14556" ht="13.9" customHeight="1"/>
    <row r="14557" ht="13.9" customHeight="1"/>
    <row r="14558" ht="13.9" customHeight="1"/>
    <row r="14559" ht="13.9" customHeight="1"/>
    <row r="14560" ht="13.9" customHeight="1"/>
    <row r="14561" ht="13.9" customHeight="1"/>
    <row r="14562" ht="13.9" customHeight="1"/>
    <row r="14563" ht="13.9" customHeight="1"/>
    <row r="14564" ht="13.9" customHeight="1"/>
    <row r="14565" ht="13.9" customHeight="1"/>
    <row r="14566" ht="13.9" customHeight="1"/>
    <row r="14567" ht="13.9" customHeight="1"/>
    <row r="14568" ht="13.9" customHeight="1"/>
    <row r="14569" ht="13.9" customHeight="1"/>
    <row r="14570" ht="13.9" customHeight="1"/>
    <row r="14571" ht="13.9" customHeight="1"/>
    <row r="14572" ht="13.9" customHeight="1"/>
    <row r="14573" ht="13.9" customHeight="1"/>
    <row r="14574" ht="13.9" customHeight="1"/>
    <row r="14575" ht="13.9" customHeight="1"/>
    <row r="14576" ht="13.9" customHeight="1"/>
    <row r="14577" ht="13.9" customHeight="1"/>
    <row r="14578" ht="13.9" customHeight="1"/>
    <row r="14579" ht="13.9" customHeight="1"/>
    <row r="14580" ht="13.9" customHeight="1"/>
    <row r="14581" ht="13.9" customHeight="1"/>
    <row r="14582" ht="13.9" customHeight="1"/>
    <row r="14583" ht="13.9" customHeight="1"/>
    <row r="14584" ht="13.9" customHeight="1"/>
    <row r="14585" ht="13.9" customHeight="1"/>
    <row r="14586" ht="13.9" customHeight="1"/>
    <row r="14587" ht="13.9" customHeight="1"/>
    <row r="14588" ht="13.9" customHeight="1"/>
    <row r="14589" ht="13.9" customHeight="1"/>
    <row r="14590" ht="13.9" customHeight="1"/>
    <row r="14591" ht="13.9" customHeight="1"/>
    <row r="14592" ht="13.9" customHeight="1"/>
    <row r="14593" ht="13.9" customHeight="1"/>
    <row r="14594" ht="13.9" customHeight="1"/>
    <row r="14595" ht="13.9" customHeight="1"/>
    <row r="14596" ht="13.9" customHeight="1"/>
    <row r="14597" ht="13.9" customHeight="1"/>
    <row r="14598" ht="13.9" customHeight="1"/>
    <row r="14599" ht="13.9" customHeight="1"/>
    <row r="14600" ht="13.9" customHeight="1"/>
    <row r="14601" ht="13.9" customHeight="1"/>
    <row r="14602" ht="13.9" customHeight="1"/>
    <row r="14603" ht="13.9" customHeight="1"/>
    <row r="14604" ht="13.9" customHeight="1"/>
    <row r="14605" ht="13.9" customHeight="1"/>
    <row r="14606" ht="13.9" customHeight="1"/>
    <row r="14607" ht="13.9" customHeight="1"/>
    <row r="14608" ht="13.9" customHeight="1"/>
    <row r="14609" ht="13.9" customHeight="1"/>
    <row r="14610" ht="13.9" customHeight="1"/>
    <row r="14611" ht="13.9" customHeight="1"/>
    <row r="14612" ht="13.9" customHeight="1"/>
    <row r="14613" ht="13.9" customHeight="1"/>
    <row r="14614" ht="13.9" customHeight="1"/>
    <row r="14615" ht="13.9" customHeight="1"/>
    <row r="14616" ht="13.9" customHeight="1"/>
    <row r="14617" ht="13.9" customHeight="1"/>
    <row r="14618" ht="13.9" customHeight="1"/>
    <row r="14619" ht="13.9" customHeight="1"/>
    <row r="14620" ht="13.9" customHeight="1"/>
    <row r="14621" ht="13.9" customHeight="1"/>
    <row r="14622" ht="13.9" customHeight="1"/>
    <row r="14623" ht="13.9" customHeight="1"/>
    <row r="14624" ht="13.9" customHeight="1"/>
    <row r="14625" ht="13.9" customHeight="1"/>
    <row r="14626" ht="13.9" customHeight="1"/>
    <row r="14627" ht="13.9" customHeight="1"/>
    <row r="14628" ht="13.9" customHeight="1"/>
    <row r="14629" ht="13.9" customHeight="1"/>
    <row r="14630" ht="13.9" customHeight="1"/>
    <row r="14631" ht="13.9" customHeight="1"/>
    <row r="14632" ht="13.9" customHeight="1"/>
    <row r="14633" ht="13.9" customHeight="1"/>
    <row r="14634" ht="13.9" customHeight="1"/>
    <row r="14635" ht="13.9" customHeight="1"/>
    <row r="14636" ht="13.9" customHeight="1"/>
    <row r="14637" ht="13.9" customHeight="1"/>
    <row r="14638" ht="13.9" customHeight="1"/>
    <row r="14639" ht="13.9" customHeight="1"/>
    <row r="14640" ht="13.9" customHeight="1"/>
    <row r="14641" ht="13.9" customHeight="1"/>
    <row r="14642" ht="13.9" customHeight="1"/>
    <row r="14643" ht="13.9" customHeight="1"/>
    <row r="14644" ht="13.9" customHeight="1"/>
    <row r="14645" ht="13.9" customHeight="1"/>
    <row r="14646" ht="13.9" customHeight="1"/>
    <row r="14647" ht="13.9" customHeight="1"/>
    <row r="14648" ht="13.9" customHeight="1"/>
    <row r="14649" ht="13.9" customHeight="1"/>
    <row r="14650" ht="13.9" customHeight="1"/>
    <row r="14651" ht="13.9" customHeight="1"/>
    <row r="14652" ht="13.9" customHeight="1"/>
    <row r="14653" ht="13.9" customHeight="1"/>
    <row r="14654" ht="13.9" customHeight="1"/>
    <row r="14655" ht="13.9" customHeight="1"/>
    <row r="14656" ht="13.9" customHeight="1"/>
    <row r="14657" ht="13.9" customHeight="1"/>
    <row r="14658" ht="13.9" customHeight="1"/>
    <row r="14659" ht="13.9" customHeight="1"/>
    <row r="14660" ht="13.9" customHeight="1"/>
    <row r="14661" ht="13.9" customHeight="1"/>
    <row r="14662" ht="13.9" customHeight="1"/>
    <row r="14663" ht="13.9" customHeight="1"/>
    <row r="14664" ht="13.9" customHeight="1"/>
    <row r="14665" ht="13.9" customHeight="1"/>
    <row r="14666" ht="13.9" customHeight="1"/>
    <row r="14667" ht="13.9" customHeight="1"/>
    <row r="14668" ht="13.9" customHeight="1"/>
    <row r="14669" ht="13.9" customHeight="1"/>
    <row r="14670" ht="13.9" customHeight="1"/>
    <row r="14671" ht="13.9" customHeight="1"/>
    <row r="14672" ht="13.9" customHeight="1"/>
    <row r="14673" ht="13.9" customHeight="1"/>
    <row r="14674" ht="13.9" customHeight="1"/>
    <row r="14675" ht="13.9" customHeight="1"/>
    <row r="14676" ht="13.9" customHeight="1"/>
    <row r="14677" ht="13.9" customHeight="1"/>
    <row r="14678" ht="13.9" customHeight="1"/>
    <row r="14679" ht="13.9" customHeight="1"/>
    <row r="14680" ht="13.9" customHeight="1"/>
    <row r="14681" ht="13.9" customHeight="1"/>
    <row r="14682" ht="13.9" customHeight="1"/>
    <row r="14683" ht="13.9" customHeight="1"/>
    <row r="14684" ht="13.9" customHeight="1"/>
    <row r="14685" ht="13.9" customHeight="1"/>
    <row r="14686" ht="13.9" customHeight="1"/>
    <row r="14687" ht="13.9" customHeight="1"/>
    <row r="14688" ht="13.9" customHeight="1"/>
    <row r="14689" ht="13.9" customHeight="1"/>
    <row r="14690" ht="13.9" customHeight="1"/>
    <row r="14691" ht="13.9" customHeight="1"/>
    <row r="14692" ht="13.9" customHeight="1"/>
    <row r="14693" ht="13.9" customHeight="1"/>
    <row r="14694" ht="13.9" customHeight="1"/>
    <row r="14695" ht="13.9" customHeight="1"/>
    <row r="14696" ht="13.9" customHeight="1"/>
    <row r="14697" ht="13.9" customHeight="1"/>
    <row r="14698" ht="13.9" customHeight="1"/>
    <row r="14699" ht="13.9" customHeight="1"/>
    <row r="14700" ht="13.9" customHeight="1"/>
    <row r="14701" ht="13.9" customHeight="1"/>
    <row r="14702" ht="13.9" customHeight="1"/>
    <row r="14703" ht="13.9" customHeight="1"/>
    <row r="14704" ht="13.9" customHeight="1"/>
    <row r="14705" ht="13.9" customHeight="1"/>
    <row r="14706" ht="13.9" customHeight="1"/>
    <row r="14707" ht="13.9" customHeight="1"/>
    <row r="14708" ht="13.9" customHeight="1"/>
    <row r="14709" ht="13.9" customHeight="1"/>
    <row r="14710" ht="13.9" customHeight="1"/>
    <row r="14711" ht="13.9" customHeight="1"/>
    <row r="14712" ht="13.9" customHeight="1"/>
    <row r="14713" ht="13.9" customHeight="1"/>
    <row r="14714" ht="13.9" customHeight="1"/>
    <row r="14715" ht="13.9" customHeight="1"/>
    <row r="14716" ht="13.9" customHeight="1"/>
    <row r="14717" ht="13.9" customHeight="1"/>
    <row r="14718" ht="13.9" customHeight="1"/>
    <row r="14719" ht="13.9" customHeight="1"/>
    <row r="14720" ht="13.9" customHeight="1"/>
    <row r="14721" ht="13.9" customHeight="1"/>
    <row r="14722" ht="13.9" customHeight="1"/>
    <row r="14723" ht="13.9" customHeight="1"/>
    <row r="14724" ht="13.9" customHeight="1"/>
    <row r="14725" ht="13.9" customHeight="1"/>
    <row r="14726" ht="13.9" customHeight="1"/>
    <row r="14727" ht="13.9" customHeight="1"/>
    <row r="14728" ht="13.9" customHeight="1"/>
    <row r="14729" ht="13.9" customHeight="1"/>
    <row r="14730" ht="13.9" customHeight="1"/>
    <row r="14731" ht="13.9" customHeight="1"/>
    <row r="14732" ht="13.9" customHeight="1"/>
    <row r="14733" ht="13.9" customHeight="1"/>
    <row r="14734" ht="13.9" customHeight="1"/>
    <row r="14735" ht="13.9" customHeight="1"/>
    <row r="14736" ht="13.9" customHeight="1"/>
    <row r="14737" ht="13.9" customHeight="1"/>
    <row r="14738" ht="13.9" customHeight="1"/>
    <row r="14739" ht="13.9" customHeight="1"/>
    <row r="14740" ht="13.9" customHeight="1"/>
    <row r="14741" ht="13.9" customHeight="1"/>
    <row r="14742" ht="13.9" customHeight="1"/>
    <row r="14743" ht="13.9" customHeight="1"/>
    <row r="14744" ht="13.9" customHeight="1"/>
    <row r="14745" ht="13.9" customHeight="1"/>
    <row r="14746" ht="13.9" customHeight="1"/>
    <row r="14747" ht="13.9" customHeight="1"/>
    <row r="14748" ht="13.9" customHeight="1"/>
    <row r="14749" ht="13.9" customHeight="1"/>
    <row r="14750" ht="13.9" customHeight="1"/>
    <row r="14751" ht="13.9" customHeight="1"/>
    <row r="14752" ht="13.9" customHeight="1"/>
    <row r="14753" ht="13.9" customHeight="1"/>
    <row r="14754" ht="13.9" customHeight="1"/>
    <row r="14755" ht="13.9" customHeight="1"/>
    <row r="14756" ht="13.9" customHeight="1"/>
    <row r="14757" ht="13.9" customHeight="1"/>
    <row r="14758" ht="13.9" customHeight="1"/>
    <row r="14759" ht="13.9" customHeight="1"/>
    <row r="14760" ht="13.9" customHeight="1"/>
    <row r="14761" ht="13.9" customHeight="1"/>
    <row r="14762" ht="13.9" customHeight="1"/>
    <row r="14763" ht="13.9" customHeight="1"/>
    <row r="14764" ht="13.9" customHeight="1"/>
    <row r="14765" ht="13.9" customHeight="1"/>
    <row r="14766" ht="13.9" customHeight="1"/>
    <row r="14767" ht="13.9" customHeight="1"/>
    <row r="14768" ht="13.9" customHeight="1"/>
    <row r="14769" ht="13.9" customHeight="1"/>
    <row r="14770" ht="13.9" customHeight="1"/>
    <row r="14771" ht="13.9" customHeight="1"/>
    <row r="14772" ht="13.9" customHeight="1"/>
    <row r="14773" ht="13.9" customHeight="1"/>
    <row r="14774" ht="13.9" customHeight="1"/>
    <row r="14775" ht="13.9" customHeight="1"/>
    <row r="14776" ht="13.9" customHeight="1"/>
    <row r="14777" ht="13.9" customHeight="1"/>
    <row r="14778" ht="13.9" customHeight="1"/>
    <row r="14779" ht="13.9" customHeight="1"/>
    <row r="14780" ht="13.9" customHeight="1"/>
    <row r="14781" ht="13.9" customHeight="1"/>
    <row r="14782" ht="13.9" customHeight="1"/>
    <row r="14783" ht="13.9" customHeight="1"/>
    <row r="14784" ht="13.9" customHeight="1"/>
    <row r="14785" ht="13.9" customHeight="1"/>
    <row r="14786" ht="13.9" customHeight="1"/>
    <row r="14787" ht="13.9" customHeight="1"/>
    <row r="14788" ht="13.9" customHeight="1"/>
    <row r="14789" ht="13.9" customHeight="1"/>
    <row r="14790" ht="13.9" customHeight="1"/>
    <row r="14791" ht="13.9" customHeight="1"/>
    <row r="14792" ht="13.9" customHeight="1"/>
    <row r="14793" ht="13.9" customHeight="1"/>
    <row r="14794" ht="13.9" customHeight="1"/>
    <row r="14795" ht="13.9" customHeight="1"/>
    <row r="14796" ht="13.9" customHeight="1"/>
    <row r="14797" ht="13.9" customHeight="1"/>
    <row r="14798" ht="13.9" customHeight="1"/>
    <row r="14799" ht="13.9" customHeight="1"/>
    <row r="14800" ht="13.9" customHeight="1"/>
    <row r="14801" ht="13.9" customHeight="1"/>
    <row r="14802" ht="13.9" customHeight="1"/>
    <row r="14803" ht="13.9" customHeight="1"/>
    <row r="14804" ht="13.9" customHeight="1"/>
    <row r="14805" ht="13.9" customHeight="1"/>
    <row r="14806" ht="13.9" customHeight="1"/>
    <row r="14807" ht="13.9" customHeight="1"/>
    <row r="14808" ht="13.9" customHeight="1"/>
    <row r="14809" ht="13.9" customHeight="1"/>
    <row r="14810" ht="13.9" customHeight="1"/>
    <row r="14811" ht="13.9" customHeight="1"/>
    <row r="14812" ht="13.9" customHeight="1"/>
    <row r="14813" ht="13.9" customHeight="1"/>
    <row r="14814" ht="13.9" customHeight="1"/>
    <row r="14815" ht="13.9" customHeight="1"/>
    <row r="14816" ht="13.9" customHeight="1"/>
    <row r="14817" ht="13.9" customHeight="1"/>
    <row r="14818" ht="13.9" customHeight="1"/>
    <row r="14819" ht="13.9" customHeight="1"/>
    <row r="14820" ht="13.9" customHeight="1"/>
    <row r="14821" ht="13.9" customHeight="1"/>
    <row r="14822" ht="13.9" customHeight="1"/>
    <row r="14823" ht="13.9" customHeight="1"/>
    <row r="14824" ht="13.9" customHeight="1"/>
    <row r="14825" ht="13.9" customHeight="1"/>
    <row r="14826" ht="13.9" customHeight="1"/>
    <row r="14827" ht="13.9" customHeight="1"/>
    <row r="14828" ht="13.9" customHeight="1"/>
    <row r="14829" ht="13.9" customHeight="1"/>
    <row r="14830" ht="13.9" customHeight="1"/>
    <row r="14831" ht="13.9" customHeight="1"/>
    <row r="14832" ht="13.9" customHeight="1"/>
    <row r="14833" ht="13.9" customHeight="1"/>
    <row r="14834" ht="13.9" customHeight="1"/>
    <row r="14835" ht="13.9" customHeight="1"/>
    <row r="14836" ht="13.9" customHeight="1"/>
    <row r="14837" ht="13.9" customHeight="1"/>
    <row r="14838" ht="13.9" customHeight="1"/>
    <row r="14839" ht="13.9" customHeight="1"/>
    <row r="14840" ht="13.9" customHeight="1"/>
    <row r="14841" ht="13.9" customHeight="1"/>
    <row r="14842" ht="13.9" customHeight="1"/>
    <row r="14843" ht="13.9" customHeight="1"/>
    <row r="14844" ht="13.9" customHeight="1"/>
    <row r="14845" ht="13.9" customHeight="1"/>
    <row r="14846" ht="13.9" customHeight="1"/>
    <row r="14847" ht="13.9" customHeight="1"/>
    <row r="14848" ht="13.9" customHeight="1"/>
    <row r="14849" ht="13.9" customHeight="1"/>
    <row r="14850" ht="13.9" customHeight="1"/>
    <row r="14851" ht="13.9" customHeight="1"/>
    <row r="14852" ht="13.9" customHeight="1"/>
    <row r="14853" ht="13.9" customHeight="1"/>
    <row r="14854" ht="13.9" customHeight="1"/>
    <row r="14855" ht="13.9" customHeight="1"/>
    <row r="14856" ht="13.9" customHeight="1"/>
    <row r="14857" ht="13.9" customHeight="1"/>
    <row r="14858" ht="13.9" customHeight="1"/>
    <row r="14859" ht="13.9" customHeight="1"/>
    <row r="14860" ht="13.9" customHeight="1"/>
    <row r="14861" ht="13.9" customHeight="1"/>
    <row r="14862" ht="13.9" customHeight="1"/>
    <row r="14863" ht="13.9" customHeight="1"/>
    <row r="14864" ht="13.9" customHeight="1"/>
    <row r="14865" ht="13.9" customHeight="1"/>
    <row r="14866" ht="13.9" customHeight="1"/>
    <row r="14867" ht="13.9" customHeight="1"/>
    <row r="14868" ht="13.9" customHeight="1"/>
    <row r="14869" ht="13.9" customHeight="1"/>
    <row r="14870" ht="13.9" customHeight="1"/>
    <row r="14871" ht="13.9" customHeight="1"/>
    <row r="14872" ht="13.9" customHeight="1"/>
    <row r="14873" ht="13.9" customHeight="1"/>
    <row r="14874" ht="13.9" customHeight="1"/>
    <row r="14875" ht="13.9" customHeight="1"/>
    <row r="14876" ht="13.9" customHeight="1"/>
    <row r="14877" ht="13.9" customHeight="1"/>
    <row r="14878" ht="13.9" customHeight="1"/>
    <row r="14879" ht="13.9" customHeight="1"/>
    <row r="14880" ht="13.9" customHeight="1"/>
    <row r="14881" ht="13.9" customHeight="1"/>
    <row r="14882" ht="13.9" customHeight="1"/>
    <row r="14883" ht="13.9" customHeight="1"/>
    <row r="14884" ht="13.9" customHeight="1"/>
    <row r="14885" ht="13.9" customHeight="1"/>
    <row r="14886" ht="13.9" customHeight="1"/>
    <row r="14887" ht="13.9" customHeight="1"/>
    <row r="14888" ht="13.9" customHeight="1"/>
    <row r="14889" ht="13.9" customHeight="1"/>
    <row r="14890" ht="13.9" customHeight="1"/>
    <row r="14891" ht="13.9" customHeight="1"/>
    <row r="14892" ht="13.9" customHeight="1"/>
    <row r="14893" ht="13.9" customHeight="1"/>
    <row r="14894" ht="13.9" customHeight="1"/>
    <row r="14895" ht="13.9" customHeight="1"/>
    <row r="14896" ht="13.9" customHeight="1"/>
    <row r="14897" ht="13.9" customHeight="1"/>
    <row r="14898" ht="13.9" customHeight="1"/>
    <row r="14899" ht="13.9" customHeight="1"/>
    <row r="14900" ht="13.9" customHeight="1"/>
    <row r="14901" ht="13.9" customHeight="1"/>
    <row r="14902" ht="13.9" customHeight="1"/>
    <row r="14903" ht="13.9" customHeight="1"/>
    <row r="14904" ht="13.9" customHeight="1"/>
    <row r="14905" ht="13.9" customHeight="1"/>
    <row r="14906" ht="13.9" customHeight="1"/>
    <row r="14907" ht="13.9" customHeight="1"/>
    <row r="14908" ht="13.9" customHeight="1"/>
    <row r="14909" ht="13.9" customHeight="1"/>
    <row r="14910" ht="13.9" customHeight="1"/>
    <row r="14911" ht="13.9" customHeight="1"/>
    <row r="14912" ht="13.9" customHeight="1"/>
    <row r="14913" ht="13.9" customHeight="1"/>
    <row r="14914" ht="13.9" customHeight="1"/>
    <row r="14915" ht="13.9" customHeight="1"/>
    <row r="14916" ht="13.9" customHeight="1"/>
    <row r="14917" ht="13.9" customHeight="1"/>
    <row r="14918" ht="13.9" customHeight="1"/>
    <row r="14919" ht="13.9" customHeight="1"/>
    <row r="14920" ht="13.9" customHeight="1"/>
    <row r="14921" ht="13.9" customHeight="1"/>
    <row r="14922" ht="13.9" customHeight="1"/>
    <row r="14923" ht="13.9" customHeight="1"/>
    <row r="14924" ht="13.9" customHeight="1"/>
    <row r="14925" ht="13.9" customHeight="1"/>
    <row r="14926" ht="13.9" customHeight="1"/>
    <row r="14927" ht="13.9" customHeight="1"/>
    <row r="14928" ht="13.9" customHeight="1"/>
    <row r="14929" ht="13.9" customHeight="1"/>
    <row r="14930" ht="13.9" customHeight="1"/>
    <row r="14931" ht="13.9" customHeight="1"/>
    <row r="14932" ht="13.9" customHeight="1"/>
    <row r="14933" ht="13.9" customHeight="1"/>
    <row r="14934" ht="13.9" customHeight="1"/>
    <row r="14935" ht="13.9" customHeight="1"/>
    <row r="14936" ht="13.9" customHeight="1"/>
    <row r="14937" ht="13.9" customHeight="1"/>
    <row r="14938" ht="13.9" customHeight="1"/>
    <row r="14939" ht="13.9" customHeight="1"/>
    <row r="14940" ht="13.9" customHeight="1"/>
    <row r="14941" ht="13.9" customHeight="1"/>
    <row r="14942" ht="13.9" customHeight="1"/>
    <row r="14943" ht="13.9" customHeight="1"/>
    <row r="14944" ht="13.9" customHeight="1"/>
    <row r="14945" ht="13.9" customHeight="1"/>
    <row r="14946" ht="13.9" customHeight="1"/>
    <row r="14947" ht="13.9" customHeight="1"/>
    <row r="14948" ht="13.9" customHeight="1"/>
    <row r="14949" ht="13.9" customHeight="1"/>
    <row r="14950" ht="13.9" customHeight="1"/>
    <row r="14951" ht="13.9" customHeight="1"/>
    <row r="14952" ht="13.9" customHeight="1"/>
    <row r="14953" ht="13.9" customHeight="1"/>
    <row r="14954" ht="13.9" customHeight="1"/>
    <row r="14955" ht="13.9" customHeight="1"/>
    <row r="14956" ht="13.9" customHeight="1"/>
    <row r="14957" ht="13.9" customHeight="1"/>
    <row r="14958" ht="13.9" customHeight="1"/>
    <row r="14959" ht="13.9" customHeight="1"/>
    <row r="14960" ht="13.9" customHeight="1"/>
    <row r="14961" ht="13.9" customHeight="1"/>
    <row r="14962" ht="13.9" customHeight="1"/>
    <row r="14963" ht="13.9" customHeight="1"/>
    <row r="14964" ht="13.9" customHeight="1"/>
    <row r="14965" ht="13.9" customHeight="1"/>
    <row r="14966" ht="13.9" customHeight="1"/>
    <row r="14967" ht="13.9" customHeight="1"/>
    <row r="14968" ht="13.9" customHeight="1"/>
    <row r="14969" ht="13.9" customHeight="1"/>
    <row r="14970" ht="13.9" customHeight="1"/>
    <row r="14971" ht="13.9" customHeight="1"/>
    <row r="14972" ht="13.9" customHeight="1"/>
    <row r="14973" ht="13.9" customHeight="1"/>
    <row r="14974" ht="13.9" customHeight="1"/>
    <row r="14975" ht="13.9" customHeight="1"/>
    <row r="14976" ht="13.9" customHeight="1"/>
    <row r="14977" ht="13.9" customHeight="1"/>
    <row r="14978" ht="13.9" customHeight="1"/>
    <row r="14979" ht="13.9" customHeight="1"/>
    <row r="14980" ht="13.9" customHeight="1"/>
    <row r="14981" ht="13.9" customHeight="1"/>
    <row r="14982" ht="13.9" customHeight="1"/>
    <row r="14983" ht="13.9" customHeight="1"/>
    <row r="14984" ht="13.9" customHeight="1"/>
    <row r="14985" ht="13.9" customHeight="1"/>
    <row r="14986" ht="13.9" customHeight="1"/>
    <row r="14987" ht="13.9" customHeight="1"/>
    <row r="14988" ht="13.9" customHeight="1"/>
    <row r="14989" ht="13.9" customHeight="1"/>
    <row r="14990" ht="13.9" customHeight="1"/>
    <row r="14991" ht="13.9" customHeight="1"/>
    <row r="14992" ht="13.9" customHeight="1"/>
    <row r="14993" ht="13.9" customHeight="1"/>
    <row r="14994" ht="13.9" customHeight="1"/>
    <row r="14995" ht="13.9" customHeight="1"/>
    <row r="14996" ht="13.9" customHeight="1"/>
    <row r="14997" ht="13.9" customHeight="1"/>
    <row r="14998" ht="13.9" customHeight="1"/>
    <row r="14999" ht="13.9" customHeight="1"/>
    <row r="15000" ht="13.9" customHeight="1"/>
    <row r="15001" ht="13.9" customHeight="1"/>
    <row r="15002" ht="13.9" customHeight="1"/>
    <row r="15003" ht="13.9" customHeight="1"/>
    <row r="15004" ht="13.9" customHeight="1"/>
    <row r="15005" ht="13.9" customHeight="1"/>
    <row r="15006" ht="13.9" customHeight="1"/>
    <row r="15007" ht="13.9" customHeight="1"/>
    <row r="15008" ht="13.9" customHeight="1"/>
    <row r="15009" ht="13.9" customHeight="1"/>
    <row r="15010" ht="13.9" customHeight="1"/>
    <row r="15011" ht="13.9" customHeight="1"/>
    <row r="15012" ht="13.9" customHeight="1"/>
    <row r="15013" ht="13.9" customHeight="1"/>
    <row r="15014" ht="13.9" customHeight="1"/>
    <row r="15015" ht="13.9" customHeight="1"/>
    <row r="15016" ht="13.9" customHeight="1"/>
    <row r="15017" ht="13.9" customHeight="1"/>
    <row r="15018" ht="13.9" customHeight="1"/>
    <row r="15019" ht="13.9" customHeight="1"/>
    <row r="15020" ht="13.9" customHeight="1"/>
    <row r="15021" ht="13.9" customHeight="1"/>
    <row r="15022" ht="13.9" customHeight="1"/>
    <row r="15023" ht="13.9" customHeight="1"/>
    <row r="15024" ht="13.9" customHeight="1"/>
    <row r="15025" ht="13.9" customHeight="1"/>
    <row r="15026" ht="13.9" customHeight="1"/>
    <row r="15027" ht="13.9" customHeight="1"/>
    <row r="15028" ht="13.9" customHeight="1"/>
    <row r="15029" ht="13.9" customHeight="1"/>
    <row r="15030" ht="13.9" customHeight="1"/>
    <row r="15031" ht="13.9" customHeight="1"/>
    <row r="15032" ht="13.9" customHeight="1"/>
    <row r="15033" ht="13.9" customHeight="1"/>
    <row r="15034" ht="13.9" customHeight="1"/>
    <row r="15035" ht="13.9" customHeight="1"/>
    <row r="15036" ht="13.9" customHeight="1"/>
    <row r="15037" ht="13.9" customHeight="1"/>
    <row r="15038" ht="13.9" customHeight="1"/>
    <row r="15039" ht="13.9" customHeight="1"/>
    <row r="15040" ht="13.9" customHeight="1"/>
    <row r="15041" ht="13.9" customHeight="1"/>
    <row r="15042" ht="13.9" customHeight="1"/>
    <row r="15043" ht="13.9" customHeight="1"/>
    <row r="15044" ht="13.9" customHeight="1"/>
    <row r="15045" ht="13.9" customHeight="1"/>
    <row r="15046" ht="13.9" customHeight="1"/>
    <row r="15047" ht="13.9" customHeight="1"/>
    <row r="15048" ht="13.9" customHeight="1"/>
    <row r="15049" ht="13.9" customHeight="1"/>
    <row r="15050" ht="13.9" customHeight="1"/>
    <row r="15051" ht="13.9" customHeight="1"/>
    <row r="15052" ht="13.9" customHeight="1"/>
    <row r="15053" ht="13.9" customHeight="1"/>
    <row r="15054" ht="13.9" customHeight="1"/>
    <row r="15055" ht="13.9" customHeight="1"/>
    <row r="15056" ht="13.9" customHeight="1"/>
    <row r="15057" ht="13.9" customHeight="1"/>
    <row r="15058" ht="13.9" customHeight="1"/>
    <row r="15059" ht="13.9" customHeight="1"/>
    <row r="15060" ht="13.9" customHeight="1"/>
    <row r="15061" ht="13.9" customHeight="1"/>
    <row r="15062" ht="13.9" customHeight="1"/>
    <row r="15063" ht="13.9" customHeight="1"/>
    <row r="15064" ht="13.9" customHeight="1"/>
    <row r="15065" ht="13.9" customHeight="1"/>
    <row r="15066" ht="13.9" customHeight="1"/>
    <row r="15067" ht="13.9" customHeight="1"/>
    <row r="15068" ht="13.9" customHeight="1"/>
    <row r="15069" ht="13.9" customHeight="1"/>
    <row r="15070" ht="13.9" customHeight="1"/>
    <row r="15071" ht="13.9" customHeight="1"/>
    <row r="15072" ht="13.9" customHeight="1"/>
    <row r="15073" ht="13.9" customHeight="1"/>
    <row r="15074" ht="13.9" customHeight="1"/>
    <row r="15075" ht="13.9" customHeight="1"/>
    <row r="15076" ht="13.9" customHeight="1"/>
    <row r="15077" ht="13.9" customHeight="1"/>
    <row r="15078" ht="13.9" customHeight="1"/>
    <row r="15079" ht="13.9" customHeight="1"/>
    <row r="15080" ht="13.9" customHeight="1"/>
    <row r="15081" ht="13.9" customHeight="1"/>
    <row r="15082" ht="13.9" customHeight="1"/>
    <row r="15083" ht="13.9" customHeight="1"/>
    <row r="15084" ht="13.9" customHeight="1"/>
    <row r="15085" ht="13.9" customHeight="1"/>
    <row r="15086" ht="13.9" customHeight="1"/>
    <row r="15087" ht="13.9" customHeight="1"/>
    <row r="15088" ht="13.9" customHeight="1"/>
    <row r="15089" ht="13.9" customHeight="1"/>
    <row r="15090" ht="13.9" customHeight="1"/>
    <row r="15091" ht="13.9" customHeight="1"/>
    <row r="15092" ht="13.9" customHeight="1"/>
    <row r="15093" ht="13.9" customHeight="1"/>
    <row r="15094" ht="13.9" customHeight="1"/>
    <row r="15095" ht="13.9" customHeight="1"/>
    <row r="15096" ht="13.9" customHeight="1"/>
    <row r="15097" ht="13.9" customHeight="1"/>
    <row r="15098" ht="13.9" customHeight="1"/>
    <row r="15099" ht="13.9" customHeight="1"/>
    <row r="15100" ht="13.9" customHeight="1"/>
    <row r="15101" ht="13.9" customHeight="1"/>
    <row r="15102" ht="13.9" customHeight="1"/>
    <row r="15103" ht="13.9" customHeight="1"/>
    <row r="15104" ht="13.9" customHeight="1"/>
    <row r="15105" ht="13.9" customHeight="1"/>
    <row r="15106" ht="13.9" customHeight="1"/>
    <row r="15107" ht="13.9" customHeight="1"/>
    <row r="15108" ht="13.9" customHeight="1"/>
    <row r="15109" ht="13.9" customHeight="1"/>
    <row r="15110" ht="13.9" customHeight="1"/>
    <row r="15111" ht="13.9" customHeight="1"/>
    <row r="15112" ht="13.9" customHeight="1"/>
    <row r="15113" ht="13.9" customHeight="1"/>
    <row r="15114" ht="13.9" customHeight="1"/>
    <row r="15115" ht="13.9" customHeight="1"/>
    <row r="15116" ht="13.9" customHeight="1"/>
    <row r="15117" ht="13.9" customHeight="1"/>
    <row r="15118" ht="13.9" customHeight="1"/>
    <row r="15119" ht="13.9" customHeight="1"/>
    <row r="15120" ht="13.9" customHeight="1"/>
    <row r="15121" ht="13.9" customHeight="1"/>
    <row r="15122" ht="13.9" customHeight="1"/>
    <row r="15123" ht="13.9" customHeight="1"/>
    <row r="15124" ht="13.9" customHeight="1"/>
    <row r="15125" ht="13.9" customHeight="1"/>
    <row r="15126" ht="13.9" customHeight="1"/>
    <row r="15127" ht="13.9" customHeight="1"/>
    <row r="15128" ht="13.9" customHeight="1"/>
    <row r="15129" ht="13.9" customHeight="1"/>
    <row r="15130" ht="13.9" customHeight="1"/>
    <row r="15131" ht="13.9" customHeight="1"/>
    <row r="15132" ht="13.9" customHeight="1"/>
    <row r="15133" ht="13.9" customHeight="1"/>
    <row r="15134" ht="13.9" customHeight="1"/>
    <row r="15135" ht="13.9" customHeight="1"/>
    <row r="15136" ht="13.9" customHeight="1"/>
    <row r="15137" ht="13.9" customHeight="1"/>
    <row r="15138" ht="13.9" customHeight="1"/>
    <row r="15139" ht="13.9" customHeight="1"/>
    <row r="15140" ht="13.9" customHeight="1"/>
    <row r="15141" ht="13.9" customHeight="1"/>
    <row r="15142" ht="13.9" customHeight="1"/>
    <row r="15143" ht="13.9" customHeight="1"/>
    <row r="15144" ht="13.9" customHeight="1"/>
    <row r="15145" ht="13.9" customHeight="1"/>
    <row r="15146" ht="13.9" customHeight="1"/>
    <row r="15147" ht="13.9" customHeight="1"/>
    <row r="15148" ht="13.9" customHeight="1"/>
    <row r="15149" ht="13.9" customHeight="1"/>
    <row r="15150" ht="13.9" customHeight="1"/>
    <row r="15151" ht="13.9" customHeight="1"/>
    <row r="15152" ht="13.9" customHeight="1"/>
    <row r="15153" ht="13.9" customHeight="1"/>
    <row r="15154" ht="13.9" customHeight="1"/>
    <row r="15155" ht="13.9" customHeight="1"/>
    <row r="15156" ht="13.9" customHeight="1"/>
    <row r="15157" ht="13.9" customHeight="1"/>
    <row r="15158" ht="13.9" customHeight="1"/>
    <row r="15159" ht="13.9" customHeight="1"/>
    <row r="15160" ht="13.9" customHeight="1"/>
    <row r="15161" ht="13.9" customHeight="1"/>
    <row r="15162" ht="13.9" customHeight="1"/>
    <row r="15163" ht="13.9" customHeight="1"/>
    <row r="15164" ht="13.9" customHeight="1"/>
    <row r="15165" ht="13.9" customHeight="1"/>
    <row r="15166" ht="13.9" customHeight="1"/>
    <row r="15167" ht="13.9" customHeight="1"/>
    <row r="15168" ht="13.9" customHeight="1"/>
    <row r="15169" ht="13.9" customHeight="1"/>
    <row r="15170" ht="13.9" customHeight="1"/>
    <row r="15171" ht="13.9" customHeight="1"/>
    <row r="15172" ht="13.9" customHeight="1"/>
    <row r="15173" ht="13.9" customHeight="1"/>
    <row r="15174" ht="13.9" customHeight="1"/>
    <row r="15175" ht="13.9" customHeight="1"/>
    <row r="15176" ht="13.9" customHeight="1"/>
    <row r="15177" ht="13.9" customHeight="1"/>
    <row r="15178" ht="13.9" customHeight="1"/>
    <row r="15179" ht="13.9" customHeight="1"/>
    <row r="15180" ht="13.9" customHeight="1"/>
    <row r="15181" ht="13.9" customHeight="1"/>
    <row r="15182" ht="13.9" customHeight="1"/>
    <row r="15183" ht="13.9" customHeight="1"/>
    <row r="15184" ht="13.9" customHeight="1"/>
    <row r="15185" ht="13.9" customHeight="1"/>
    <row r="15186" ht="13.9" customHeight="1"/>
    <row r="15187" ht="13.9" customHeight="1"/>
    <row r="15188" ht="13.9" customHeight="1"/>
    <row r="15189" ht="13.9" customHeight="1"/>
    <row r="15190" ht="13.9" customHeight="1"/>
    <row r="15191" ht="13.9" customHeight="1"/>
    <row r="15192" ht="13.9" customHeight="1"/>
    <row r="15193" ht="13.9" customHeight="1"/>
    <row r="15194" ht="13.9" customHeight="1"/>
    <row r="15195" ht="13.9" customHeight="1"/>
    <row r="15196" ht="13.9" customHeight="1"/>
    <row r="15197" ht="13.9" customHeight="1"/>
    <row r="15198" ht="13.9" customHeight="1"/>
    <row r="15199" ht="13.9" customHeight="1"/>
    <row r="15200" ht="13.9" customHeight="1"/>
    <row r="15201" ht="13.9" customHeight="1"/>
    <row r="15202" ht="13.9" customHeight="1"/>
    <row r="15203" ht="13.9" customHeight="1"/>
    <row r="15204" ht="13.9" customHeight="1"/>
    <row r="15205" ht="13.9" customHeight="1"/>
    <row r="15206" ht="13.9" customHeight="1"/>
    <row r="15207" ht="13.9" customHeight="1"/>
    <row r="15208" ht="13.9" customHeight="1"/>
    <row r="15209" ht="13.9" customHeight="1"/>
    <row r="15210" ht="13.9" customHeight="1"/>
    <row r="15211" ht="13.9" customHeight="1"/>
    <row r="15212" ht="13.9" customHeight="1"/>
    <row r="15213" ht="13.9" customHeight="1"/>
    <row r="15214" ht="13.9" customHeight="1"/>
    <row r="15215" ht="13.9" customHeight="1"/>
    <row r="15216" ht="13.9" customHeight="1"/>
    <row r="15217" ht="13.9" customHeight="1"/>
    <row r="15218" ht="13.9" customHeight="1"/>
    <row r="15219" ht="13.9" customHeight="1"/>
    <row r="15220" ht="13.9" customHeight="1"/>
    <row r="15221" ht="13.9" customHeight="1"/>
    <row r="15222" ht="13.9" customHeight="1"/>
    <row r="15223" ht="13.9" customHeight="1"/>
    <row r="15224" ht="13.9" customHeight="1"/>
    <row r="15225" ht="13.9" customHeight="1"/>
    <row r="15226" ht="13.9" customHeight="1"/>
    <row r="15227" ht="13.9" customHeight="1"/>
    <row r="15228" ht="13.9" customHeight="1"/>
    <row r="15229" ht="13.9" customHeight="1"/>
    <row r="15230" ht="13.9" customHeight="1"/>
    <row r="15231" ht="13.9" customHeight="1"/>
    <row r="15232" ht="13.9" customHeight="1"/>
    <row r="15233" ht="13.9" customHeight="1"/>
    <row r="15234" ht="13.9" customHeight="1"/>
    <row r="15235" ht="13.9" customHeight="1"/>
    <row r="15236" ht="13.9" customHeight="1"/>
    <row r="15237" ht="13.9" customHeight="1"/>
    <row r="15238" ht="13.9" customHeight="1"/>
    <row r="15239" ht="13.9" customHeight="1"/>
    <row r="15240" ht="13.9" customHeight="1"/>
    <row r="15241" ht="13.9" customHeight="1"/>
    <row r="15242" ht="13.9" customHeight="1"/>
    <row r="15243" ht="13.9" customHeight="1"/>
    <row r="15244" ht="13.9" customHeight="1"/>
    <row r="15245" ht="13.9" customHeight="1"/>
    <row r="15246" ht="13.9" customHeight="1"/>
    <row r="15247" ht="13.9" customHeight="1"/>
    <row r="15248" ht="13.9" customHeight="1"/>
    <row r="15249" ht="13.9" customHeight="1"/>
    <row r="15250" ht="13.9" customHeight="1"/>
    <row r="15251" ht="13.9" customHeight="1"/>
    <row r="15252" ht="13.9" customHeight="1"/>
    <row r="15253" ht="13.9" customHeight="1"/>
    <row r="15254" ht="13.9" customHeight="1"/>
    <row r="15255" ht="13.9" customHeight="1"/>
    <row r="15256" ht="13.9" customHeight="1"/>
    <row r="15257" ht="13.9" customHeight="1"/>
    <row r="15258" ht="13.9" customHeight="1"/>
    <row r="15259" ht="13.9" customHeight="1"/>
    <row r="15260" ht="13.9" customHeight="1"/>
    <row r="15261" ht="13.9" customHeight="1"/>
    <row r="15262" ht="13.9" customHeight="1"/>
    <row r="15263" ht="13.9" customHeight="1"/>
    <row r="15264" ht="13.9" customHeight="1"/>
    <row r="15265" ht="13.9" customHeight="1"/>
    <row r="15266" ht="13.9" customHeight="1"/>
    <row r="15267" ht="13.9" customHeight="1"/>
    <row r="15268" ht="13.9" customHeight="1"/>
    <row r="15269" ht="13.9" customHeight="1"/>
    <row r="15270" ht="13.9" customHeight="1"/>
    <row r="15271" ht="13.9" customHeight="1"/>
    <row r="15272" ht="13.9" customHeight="1"/>
    <row r="15273" ht="13.9" customHeight="1"/>
    <row r="15274" ht="13.9" customHeight="1"/>
    <row r="15275" ht="13.9" customHeight="1"/>
    <row r="15276" ht="13.9" customHeight="1"/>
    <row r="15277" ht="13.9" customHeight="1"/>
    <row r="15278" ht="13.9" customHeight="1"/>
    <row r="15279" ht="13.9" customHeight="1"/>
    <row r="15280" ht="13.9" customHeight="1"/>
    <row r="15281" ht="13.9" customHeight="1"/>
    <row r="15282" ht="13.9" customHeight="1"/>
    <row r="15283" ht="13.9" customHeight="1"/>
    <row r="15284" ht="13.9" customHeight="1"/>
    <row r="15285" ht="13.9" customHeight="1"/>
    <row r="15286" ht="13.9" customHeight="1"/>
    <row r="15287" ht="13.9" customHeight="1"/>
    <row r="15288" ht="13.9" customHeight="1"/>
    <row r="15289" ht="13.9" customHeight="1"/>
    <row r="15290" ht="13.9" customHeight="1"/>
    <row r="15291" ht="13.9" customHeight="1"/>
    <row r="15292" ht="13.9" customHeight="1"/>
    <row r="15293" ht="13.9" customHeight="1"/>
    <row r="15294" ht="13.9" customHeight="1"/>
    <row r="15295" ht="13.9" customHeight="1"/>
    <row r="15296" ht="13.9" customHeight="1"/>
    <row r="15297" ht="13.9" customHeight="1"/>
    <row r="15298" ht="13.9" customHeight="1"/>
    <row r="15299" ht="13.9" customHeight="1"/>
    <row r="15300" ht="13.9" customHeight="1"/>
    <row r="15301" ht="13.9" customHeight="1"/>
    <row r="15302" ht="13.9" customHeight="1"/>
    <row r="15303" ht="13.9" customHeight="1"/>
    <row r="15304" ht="13.9" customHeight="1"/>
    <row r="15305" ht="13.9" customHeight="1"/>
    <row r="15306" ht="13.9" customHeight="1"/>
    <row r="15307" ht="13.9" customHeight="1"/>
    <row r="15308" ht="13.9" customHeight="1"/>
    <row r="15309" ht="13.9" customHeight="1"/>
    <row r="15310" ht="13.9" customHeight="1"/>
    <row r="15311" ht="13.9" customHeight="1"/>
    <row r="15312" ht="13.9" customHeight="1"/>
    <row r="15313" ht="13.9" customHeight="1"/>
    <row r="15314" ht="13.9" customHeight="1"/>
    <row r="15315" ht="13.9" customHeight="1"/>
    <row r="15316" ht="13.9" customHeight="1"/>
    <row r="15317" ht="13.9" customHeight="1"/>
    <row r="15318" ht="13.9" customHeight="1"/>
    <row r="15319" ht="13.9" customHeight="1"/>
    <row r="15320" ht="13.9" customHeight="1"/>
    <row r="15321" ht="13.9" customHeight="1"/>
    <row r="15322" ht="13.9" customHeight="1"/>
    <row r="15323" ht="13.9" customHeight="1"/>
    <row r="15324" ht="13.9" customHeight="1"/>
    <row r="15325" ht="13.9" customHeight="1"/>
    <row r="15326" ht="13.9" customHeight="1"/>
    <row r="15327" ht="13.9" customHeight="1"/>
    <row r="15328" ht="13.9" customHeight="1"/>
    <row r="15329" ht="13.9" customHeight="1"/>
    <row r="15330" ht="13.9" customHeight="1"/>
    <row r="15331" ht="13.9" customHeight="1"/>
    <row r="15332" ht="13.9" customHeight="1"/>
    <row r="15333" ht="13.9" customHeight="1"/>
    <row r="15334" ht="13.9" customHeight="1"/>
    <row r="15335" ht="13.9" customHeight="1"/>
    <row r="15336" ht="13.9" customHeight="1"/>
    <row r="15337" ht="13.9" customHeight="1"/>
    <row r="15338" ht="13.9" customHeight="1"/>
    <row r="15339" ht="13.9" customHeight="1"/>
    <row r="15340" ht="13.9" customHeight="1"/>
    <row r="15341" ht="13.9" customHeight="1"/>
    <row r="15342" ht="13.9" customHeight="1"/>
    <row r="15343" ht="13.9" customHeight="1"/>
    <row r="15344" ht="13.9" customHeight="1"/>
    <row r="15345" ht="13.9" customHeight="1"/>
    <row r="15346" ht="13.9" customHeight="1"/>
    <row r="15347" ht="13.9" customHeight="1"/>
    <row r="15348" ht="13.9" customHeight="1"/>
    <row r="15349" ht="13.9" customHeight="1"/>
    <row r="15350" ht="13.9" customHeight="1"/>
    <row r="15351" ht="13.9" customHeight="1"/>
    <row r="15352" ht="13.9" customHeight="1"/>
    <row r="15353" ht="13.9" customHeight="1"/>
    <row r="15354" ht="13.9" customHeight="1"/>
    <row r="15355" ht="13.9" customHeight="1"/>
    <row r="15356" ht="13.9" customHeight="1"/>
    <row r="15357" ht="13.9" customHeight="1"/>
    <row r="15358" ht="13.9" customHeight="1"/>
    <row r="15359" ht="13.9" customHeight="1"/>
    <row r="15360" ht="13.9" customHeight="1"/>
    <row r="15361" ht="13.9" customHeight="1"/>
    <row r="15362" ht="13.9" customHeight="1"/>
    <row r="15363" ht="13.9" customHeight="1"/>
    <row r="15364" ht="13.9" customHeight="1"/>
    <row r="15365" ht="13.9" customHeight="1"/>
    <row r="15366" ht="13.9" customHeight="1"/>
    <row r="15367" ht="13.9" customHeight="1"/>
    <row r="15368" ht="13.9" customHeight="1"/>
    <row r="15369" ht="13.9" customHeight="1"/>
    <row r="15370" ht="13.9" customHeight="1"/>
    <row r="15371" ht="13.9" customHeight="1"/>
    <row r="15372" ht="13.9" customHeight="1"/>
    <row r="15373" ht="13.9" customHeight="1"/>
    <row r="15374" ht="13.9" customHeight="1"/>
    <row r="15375" ht="13.9" customHeight="1"/>
    <row r="15376" ht="13.9" customHeight="1"/>
    <row r="15377" ht="13.9" customHeight="1"/>
    <row r="15378" ht="13.9" customHeight="1"/>
    <row r="15379" ht="13.9" customHeight="1"/>
    <row r="15380" ht="13.9" customHeight="1"/>
    <row r="15381" ht="13.9" customHeight="1"/>
    <row r="15382" ht="13.9" customHeight="1"/>
    <row r="15383" ht="13.9" customHeight="1"/>
    <row r="15384" ht="13.9" customHeight="1"/>
    <row r="15385" ht="13.9" customHeight="1"/>
    <row r="15386" ht="13.9" customHeight="1"/>
    <row r="15387" ht="13.9" customHeight="1"/>
    <row r="15388" ht="13.9" customHeight="1"/>
    <row r="15389" ht="13.9" customHeight="1"/>
    <row r="15390" ht="13.9" customHeight="1"/>
    <row r="15391" ht="13.9" customHeight="1"/>
    <row r="15392" ht="13.9" customHeight="1"/>
    <row r="15393" ht="13.9" customHeight="1"/>
    <row r="15394" ht="13.9" customHeight="1"/>
    <row r="15395" ht="13.9" customHeight="1"/>
    <row r="15396" ht="13.9" customHeight="1"/>
    <row r="15397" ht="13.9" customHeight="1"/>
    <row r="15398" ht="13.9" customHeight="1"/>
    <row r="15399" ht="13.9" customHeight="1"/>
    <row r="15400" ht="13.9" customHeight="1"/>
    <row r="15401" ht="13.9" customHeight="1"/>
    <row r="15402" ht="13.9" customHeight="1"/>
    <row r="15403" ht="13.9" customHeight="1"/>
    <row r="15404" ht="13.9" customHeight="1"/>
    <row r="15405" ht="13.9" customHeight="1"/>
    <row r="15406" ht="13.9" customHeight="1"/>
    <row r="15407" ht="13.9" customHeight="1"/>
    <row r="15408" ht="13.9" customHeight="1"/>
    <row r="15409" ht="13.9" customHeight="1"/>
    <row r="15410" ht="13.9" customHeight="1"/>
    <row r="15411" ht="13.9" customHeight="1"/>
    <row r="15412" ht="13.9" customHeight="1"/>
    <row r="15413" ht="13.9" customHeight="1"/>
    <row r="15414" ht="13.9" customHeight="1"/>
    <row r="15415" ht="13.9" customHeight="1"/>
    <row r="15416" ht="13.9" customHeight="1"/>
    <row r="15417" ht="13.9" customHeight="1"/>
    <row r="15418" ht="13.9" customHeight="1"/>
    <row r="15419" ht="13.9" customHeight="1"/>
    <row r="15420" ht="13.9" customHeight="1"/>
    <row r="15421" ht="13.9" customHeight="1"/>
    <row r="15422" ht="13.9" customHeight="1"/>
    <row r="15423" ht="13.9" customHeight="1"/>
    <row r="15424" ht="13.9" customHeight="1"/>
    <row r="15425" ht="13.9" customHeight="1"/>
    <row r="15426" ht="13.9" customHeight="1"/>
    <row r="15427" ht="13.9" customHeight="1"/>
    <row r="15428" ht="13.9" customHeight="1"/>
    <row r="15429" ht="13.9" customHeight="1"/>
    <row r="15430" ht="13.9" customHeight="1"/>
    <row r="15431" ht="13.9" customHeight="1"/>
    <row r="15432" ht="13.9" customHeight="1"/>
    <row r="15433" ht="13.9" customHeight="1"/>
    <row r="15434" ht="13.9" customHeight="1"/>
    <row r="15435" ht="13.9" customHeight="1"/>
    <row r="15436" ht="13.9" customHeight="1"/>
    <row r="15437" ht="13.9" customHeight="1"/>
    <row r="15438" ht="13.9" customHeight="1"/>
    <row r="15439" ht="13.9" customHeight="1"/>
    <row r="15440" ht="13.9" customHeight="1"/>
    <row r="15441" ht="13.9" customHeight="1"/>
    <row r="15442" ht="13.9" customHeight="1"/>
    <row r="15443" ht="13.9" customHeight="1"/>
    <row r="15444" ht="13.9" customHeight="1"/>
    <row r="15445" ht="13.9" customHeight="1"/>
    <row r="15446" ht="13.9" customHeight="1"/>
    <row r="15447" ht="13.9" customHeight="1"/>
    <row r="15448" ht="13.9" customHeight="1"/>
    <row r="15449" ht="13.9" customHeight="1"/>
    <row r="15450" ht="13.9" customHeight="1"/>
    <row r="15451" ht="13.9" customHeight="1"/>
    <row r="15452" ht="13.9" customHeight="1"/>
    <row r="15453" ht="13.9" customHeight="1"/>
    <row r="15454" ht="13.9" customHeight="1"/>
    <row r="15455" ht="13.9" customHeight="1"/>
    <row r="15456" ht="13.9" customHeight="1"/>
    <row r="15457" ht="13.9" customHeight="1"/>
    <row r="15458" ht="13.9" customHeight="1"/>
    <row r="15459" ht="13.9" customHeight="1"/>
    <row r="15460" ht="13.9" customHeight="1"/>
    <row r="15461" ht="13.9" customHeight="1"/>
    <row r="15462" ht="13.9" customHeight="1"/>
    <row r="15463" ht="13.9" customHeight="1"/>
    <row r="15464" ht="13.9" customHeight="1"/>
    <row r="15465" ht="13.9" customHeight="1"/>
    <row r="15466" ht="13.9" customHeight="1"/>
    <row r="15467" ht="13.9" customHeight="1"/>
    <row r="15468" ht="13.9" customHeight="1"/>
    <row r="15469" ht="13.9" customHeight="1"/>
    <row r="15470" ht="13.9" customHeight="1"/>
    <row r="15471" ht="13.9" customHeight="1"/>
    <row r="15472" ht="13.9" customHeight="1"/>
    <row r="15473" ht="13.9" customHeight="1"/>
    <row r="15474" ht="13.9" customHeight="1"/>
    <row r="15475" ht="13.9" customHeight="1"/>
    <row r="15476" ht="13.9" customHeight="1"/>
    <row r="15477" ht="13.9" customHeight="1"/>
    <row r="15478" ht="13.9" customHeight="1"/>
    <row r="15479" ht="13.9" customHeight="1"/>
    <row r="15480" ht="13.9" customHeight="1"/>
    <row r="15481" ht="13.9" customHeight="1"/>
    <row r="15482" ht="13.9" customHeight="1"/>
    <row r="15483" ht="13.9" customHeight="1"/>
    <row r="15484" ht="13.9" customHeight="1"/>
    <row r="15485" ht="13.9" customHeight="1"/>
    <row r="15486" ht="13.9" customHeight="1"/>
    <row r="15487" ht="13.9" customHeight="1"/>
    <row r="15488" ht="13.9" customHeight="1"/>
    <row r="15489" ht="13.9" customHeight="1"/>
    <row r="15490" ht="13.9" customHeight="1"/>
    <row r="15491" ht="13.9" customHeight="1"/>
    <row r="15492" ht="13.9" customHeight="1"/>
    <row r="15493" ht="13.9" customHeight="1"/>
    <row r="15494" ht="13.9" customHeight="1"/>
    <row r="15495" ht="13.9" customHeight="1"/>
    <row r="15496" ht="13.9" customHeight="1"/>
    <row r="15497" ht="13.9" customHeight="1"/>
    <row r="15498" ht="13.9" customHeight="1"/>
    <row r="15499" ht="13.9" customHeight="1"/>
    <row r="15500" ht="13.9" customHeight="1"/>
    <row r="15501" ht="13.9" customHeight="1"/>
    <row r="15502" ht="13.9" customHeight="1"/>
    <row r="15503" ht="13.9" customHeight="1"/>
    <row r="15504" ht="13.9" customHeight="1"/>
    <row r="15505" ht="13.9" customHeight="1"/>
    <row r="15506" ht="13.9" customHeight="1"/>
    <row r="15507" ht="13.9" customHeight="1"/>
    <row r="15508" ht="13.9" customHeight="1"/>
    <row r="15509" ht="13.9" customHeight="1"/>
    <row r="15510" ht="13.9" customHeight="1"/>
    <row r="15511" ht="13.9" customHeight="1"/>
    <row r="15512" ht="13.9" customHeight="1"/>
    <row r="15513" ht="13.9" customHeight="1"/>
    <row r="15514" ht="13.9" customHeight="1"/>
    <row r="15515" ht="13.9" customHeight="1"/>
    <row r="15516" ht="13.9" customHeight="1"/>
    <row r="15517" ht="13.9" customHeight="1"/>
    <row r="15518" ht="13.9" customHeight="1"/>
    <row r="15519" ht="13.9" customHeight="1"/>
    <row r="15520" ht="13.9" customHeight="1"/>
    <row r="15521" ht="13.9" customHeight="1"/>
    <row r="15522" ht="13.9" customHeight="1"/>
    <row r="15523" ht="13.9" customHeight="1"/>
    <row r="15524" ht="13.9" customHeight="1"/>
    <row r="15525" ht="13.9" customHeight="1"/>
    <row r="15526" ht="13.9" customHeight="1"/>
    <row r="15527" ht="13.9" customHeight="1"/>
    <row r="15528" ht="13.9" customHeight="1"/>
    <row r="15529" ht="13.9" customHeight="1"/>
    <row r="15530" ht="13.9" customHeight="1"/>
    <row r="15531" ht="13.9" customHeight="1"/>
    <row r="15532" ht="13.9" customHeight="1"/>
    <row r="15533" ht="13.9" customHeight="1"/>
    <row r="15534" ht="13.9" customHeight="1"/>
    <row r="15535" ht="13.9" customHeight="1"/>
    <row r="15536" ht="13.9" customHeight="1"/>
    <row r="15537" ht="13.9" customHeight="1"/>
    <row r="15538" ht="13.9" customHeight="1"/>
    <row r="15539" ht="13.9" customHeight="1"/>
    <row r="15540" ht="13.9" customHeight="1"/>
    <row r="15541" ht="13.9" customHeight="1"/>
    <row r="15542" ht="13.9" customHeight="1"/>
    <row r="15543" ht="13.9" customHeight="1"/>
    <row r="15544" ht="13.9" customHeight="1"/>
    <row r="15545" ht="13.9" customHeight="1"/>
    <row r="15546" ht="13.9" customHeight="1"/>
    <row r="15547" ht="13.9" customHeight="1"/>
    <row r="15548" ht="13.9" customHeight="1"/>
    <row r="15549" ht="13.9" customHeight="1"/>
    <row r="15550" ht="13.9" customHeight="1"/>
    <row r="15551" ht="13.9" customHeight="1"/>
    <row r="15552" ht="13.9" customHeight="1"/>
    <row r="15553" ht="13.9" customHeight="1"/>
    <row r="15554" ht="13.9" customHeight="1"/>
    <row r="15555" ht="13.9" customHeight="1"/>
    <row r="15556" ht="13.9" customHeight="1"/>
    <row r="15557" ht="13.9" customHeight="1"/>
    <row r="15558" ht="13.9" customHeight="1"/>
    <row r="15559" ht="13.9" customHeight="1"/>
    <row r="15560" ht="13.9" customHeight="1"/>
    <row r="15561" ht="13.9" customHeight="1"/>
    <row r="15562" ht="13.9" customHeight="1"/>
    <row r="15563" ht="13.9" customHeight="1"/>
    <row r="15564" ht="13.9" customHeight="1"/>
    <row r="15565" ht="13.9" customHeight="1"/>
    <row r="15566" ht="13.9" customHeight="1"/>
    <row r="15567" ht="13.9" customHeight="1"/>
    <row r="15568" ht="13.9" customHeight="1"/>
    <row r="15569" ht="13.9" customHeight="1"/>
    <row r="15570" ht="13.9" customHeight="1"/>
    <row r="15571" ht="13.9" customHeight="1"/>
    <row r="15572" ht="13.9" customHeight="1"/>
    <row r="15573" ht="13.9" customHeight="1"/>
    <row r="15574" ht="13.9" customHeight="1"/>
    <row r="15575" ht="13.9" customHeight="1"/>
    <row r="15576" ht="13.9" customHeight="1"/>
    <row r="15577" ht="13.9" customHeight="1"/>
    <row r="15578" ht="13.9" customHeight="1"/>
    <row r="15579" ht="13.9" customHeight="1"/>
    <row r="15580" ht="13.9" customHeight="1"/>
    <row r="15581" ht="13.9" customHeight="1"/>
    <row r="15582" ht="13.9" customHeight="1"/>
    <row r="15583" ht="13.9" customHeight="1"/>
    <row r="15584" ht="13.9" customHeight="1"/>
    <row r="15585" ht="13.9" customHeight="1"/>
    <row r="15586" ht="13.9" customHeight="1"/>
    <row r="15587" ht="13.9" customHeight="1"/>
    <row r="15588" ht="13.9" customHeight="1"/>
    <row r="15589" ht="13.9" customHeight="1"/>
    <row r="15590" ht="13.9" customHeight="1"/>
    <row r="15591" ht="13.9" customHeight="1"/>
    <row r="15592" ht="13.9" customHeight="1"/>
    <row r="15593" ht="13.9" customHeight="1"/>
    <row r="15594" ht="13.9" customHeight="1"/>
    <row r="15595" ht="13.9" customHeight="1"/>
    <row r="15596" ht="13.9" customHeight="1"/>
    <row r="15597" ht="13.9" customHeight="1"/>
    <row r="15598" ht="13.9" customHeight="1"/>
    <row r="15599" ht="13.9" customHeight="1"/>
    <row r="15600" ht="13.9" customHeight="1"/>
    <row r="15601" ht="13.9" customHeight="1"/>
    <row r="15602" ht="13.9" customHeight="1"/>
    <row r="15603" ht="13.9" customHeight="1"/>
    <row r="15604" ht="13.9" customHeight="1"/>
    <row r="15605" ht="13.9" customHeight="1"/>
    <row r="15606" ht="13.9" customHeight="1"/>
    <row r="15607" ht="13.9" customHeight="1"/>
    <row r="15608" ht="13.9" customHeight="1"/>
    <row r="15609" ht="13.9" customHeight="1"/>
    <row r="15610" ht="13.9" customHeight="1"/>
    <row r="15611" ht="13.9" customHeight="1"/>
    <row r="15612" ht="13.9" customHeight="1"/>
    <row r="15613" ht="13.9" customHeight="1"/>
    <row r="15614" ht="13.9" customHeight="1"/>
    <row r="15615" ht="13.9" customHeight="1"/>
    <row r="15616" ht="13.9" customHeight="1"/>
    <row r="15617" ht="13.9" customHeight="1"/>
    <row r="15618" ht="13.9" customHeight="1"/>
    <row r="15619" ht="13.9" customHeight="1"/>
    <row r="15620" ht="13.9" customHeight="1"/>
    <row r="15621" ht="13.9" customHeight="1"/>
    <row r="15622" ht="13.9" customHeight="1"/>
    <row r="15623" ht="13.9" customHeight="1"/>
    <row r="15624" ht="13.9" customHeight="1"/>
    <row r="15625" ht="13.9" customHeight="1"/>
    <row r="15626" ht="13.9" customHeight="1"/>
    <row r="15627" ht="13.9" customHeight="1"/>
    <row r="15628" ht="13.9" customHeight="1"/>
    <row r="15629" ht="13.9" customHeight="1"/>
    <row r="15630" ht="13.9" customHeight="1"/>
    <row r="15631" ht="13.9" customHeight="1"/>
    <row r="15632" ht="13.9" customHeight="1"/>
    <row r="15633" ht="13.9" customHeight="1"/>
    <row r="15634" ht="13.9" customHeight="1"/>
    <row r="15635" ht="13.9" customHeight="1"/>
    <row r="15636" ht="13.9" customHeight="1"/>
    <row r="15637" ht="13.9" customHeight="1"/>
    <row r="15638" ht="13.9" customHeight="1"/>
    <row r="15639" ht="13.9" customHeight="1"/>
    <row r="15640" ht="13.9" customHeight="1"/>
    <row r="15641" ht="13.9" customHeight="1"/>
    <row r="15642" ht="13.9" customHeight="1"/>
    <row r="15643" ht="13.9" customHeight="1"/>
    <row r="15644" ht="13.9" customHeight="1"/>
    <row r="15645" ht="13.9" customHeight="1"/>
    <row r="15646" ht="13.9" customHeight="1"/>
    <row r="15647" ht="13.9" customHeight="1"/>
    <row r="15648" ht="13.9" customHeight="1"/>
    <row r="15649" ht="13.9" customHeight="1"/>
    <row r="15650" ht="13.9" customHeight="1"/>
    <row r="15651" ht="13.9" customHeight="1"/>
    <row r="15652" ht="13.9" customHeight="1"/>
    <row r="15653" ht="13.9" customHeight="1"/>
    <row r="15654" ht="13.9" customHeight="1"/>
    <row r="15655" ht="13.9" customHeight="1"/>
    <row r="15656" ht="13.9" customHeight="1"/>
    <row r="15657" ht="13.9" customHeight="1"/>
    <row r="15658" ht="13.9" customHeight="1"/>
    <row r="15659" ht="13.9" customHeight="1"/>
    <row r="15660" ht="13.9" customHeight="1"/>
    <row r="15661" ht="13.9" customHeight="1"/>
    <row r="15662" ht="13.9" customHeight="1"/>
    <row r="15663" ht="13.9" customHeight="1"/>
    <row r="15664" ht="13.9" customHeight="1"/>
    <row r="15665" ht="13.9" customHeight="1"/>
    <row r="15666" ht="13.9" customHeight="1"/>
    <row r="15667" ht="13.9" customHeight="1"/>
    <row r="15668" ht="13.9" customHeight="1"/>
    <row r="15669" ht="13.9" customHeight="1"/>
    <row r="15670" ht="13.9" customHeight="1"/>
    <row r="15671" ht="13.9" customHeight="1"/>
    <row r="15672" ht="13.9" customHeight="1"/>
    <row r="15673" ht="13.9" customHeight="1"/>
    <row r="15674" ht="13.9" customHeight="1"/>
    <row r="15675" ht="13.9" customHeight="1"/>
    <row r="15676" ht="13.9" customHeight="1"/>
    <row r="15677" ht="13.9" customHeight="1"/>
    <row r="15678" ht="13.9" customHeight="1"/>
    <row r="15679" ht="13.9" customHeight="1"/>
    <row r="15680" ht="13.9" customHeight="1"/>
    <row r="15681" ht="13.9" customHeight="1"/>
    <row r="15682" ht="13.9" customHeight="1"/>
    <row r="15683" ht="13.9" customHeight="1"/>
    <row r="15684" ht="13.9" customHeight="1"/>
    <row r="15685" ht="13.9" customHeight="1"/>
    <row r="15686" ht="13.9" customHeight="1"/>
    <row r="15687" ht="13.9" customHeight="1"/>
    <row r="15688" ht="13.9" customHeight="1"/>
    <row r="15689" ht="13.9" customHeight="1"/>
    <row r="15690" ht="13.9" customHeight="1"/>
    <row r="15691" ht="13.9" customHeight="1"/>
    <row r="15692" ht="13.9" customHeight="1"/>
    <row r="15693" ht="13.9" customHeight="1"/>
    <row r="15694" ht="13.9" customHeight="1"/>
    <row r="15695" ht="13.9" customHeight="1"/>
    <row r="15696" ht="13.9" customHeight="1"/>
    <row r="15697" ht="13.9" customHeight="1"/>
    <row r="15698" ht="13.9" customHeight="1"/>
    <row r="15699" ht="13.9" customHeight="1"/>
    <row r="15700" ht="13.9" customHeight="1"/>
    <row r="15701" ht="13.9" customHeight="1"/>
    <row r="15702" ht="13.9" customHeight="1"/>
    <row r="15703" ht="13.9" customHeight="1"/>
    <row r="15704" ht="13.9" customHeight="1"/>
    <row r="15705" ht="13.9" customHeight="1"/>
    <row r="15706" ht="13.9" customHeight="1"/>
    <row r="15707" ht="13.9" customHeight="1"/>
    <row r="15708" ht="13.9" customHeight="1"/>
    <row r="15709" ht="13.9" customHeight="1"/>
    <row r="15710" ht="13.9" customHeight="1"/>
    <row r="15711" ht="13.9" customHeight="1"/>
    <row r="15712" ht="13.9" customHeight="1"/>
    <row r="15713" ht="13.9" customHeight="1"/>
    <row r="15714" ht="13.9" customHeight="1"/>
    <row r="15715" ht="13.9" customHeight="1"/>
    <row r="15716" ht="13.9" customHeight="1"/>
    <row r="15717" ht="13.9" customHeight="1"/>
    <row r="15718" ht="13.9" customHeight="1"/>
    <row r="15719" ht="13.9" customHeight="1"/>
    <row r="15720" ht="13.9" customHeight="1"/>
    <row r="15721" ht="13.9" customHeight="1"/>
    <row r="15722" ht="13.9" customHeight="1"/>
    <row r="15723" ht="13.9" customHeight="1"/>
    <row r="15724" ht="13.9" customHeight="1"/>
    <row r="15725" ht="13.9" customHeight="1"/>
    <row r="15726" ht="13.9" customHeight="1"/>
    <row r="15727" ht="13.9" customHeight="1"/>
    <row r="15728" ht="13.9" customHeight="1"/>
    <row r="15729" ht="13.9" customHeight="1"/>
    <row r="15730" ht="13.9" customHeight="1"/>
    <row r="15731" ht="13.9" customHeight="1"/>
    <row r="15732" ht="13.9" customHeight="1"/>
    <row r="15733" ht="13.9" customHeight="1"/>
    <row r="15734" ht="13.9" customHeight="1"/>
    <row r="15735" ht="13.9" customHeight="1"/>
    <row r="15736" ht="13.9" customHeight="1"/>
    <row r="15737" ht="13.9" customHeight="1"/>
    <row r="15738" ht="13.9" customHeight="1"/>
    <row r="15739" ht="13.9" customHeight="1"/>
    <row r="15740" ht="13.9" customHeight="1"/>
    <row r="15741" ht="13.9" customHeight="1"/>
    <row r="15742" ht="13.9" customHeight="1"/>
    <row r="15743" ht="13.9" customHeight="1"/>
    <row r="15744" ht="13.9" customHeight="1"/>
    <row r="15745" ht="13.9" customHeight="1"/>
    <row r="15746" ht="13.9" customHeight="1"/>
    <row r="15747" ht="13.9" customHeight="1"/>
    <row r="15748" ht="13.9" customHeight="1"/>
    <row r="15749" ht="13.9" customHeight="1"/>
    <row r="15750" ht="13.9" customHeight="1"/>
    <row r="15751" ht="13.9" customHeight="1"/>
    <row r="15752" ht="13.9" customHeight="1"/>
    <row r="15753" ht="13.9" customHeight="1"/>
    <row r="15754" ht="13.9" customHeight="1"/>
    <row r="15755" ht="13.9" customHeight="1"/>
    <row r="15756" ht="13.9" customHeight="1"/>
    <row r="15757" ht="13.9" customHeight="1"/>
    <row r="15758" ht="13.9" customHeight="1"/>
    <row r="15759" ht="13.9" customHeight="1"/>
    <row r="15760" ht="13.9" customHeight="1"/>
    <row r="15761" ht="13.9" customHeight="1"/>
    <row r="15762" ht="13.9" customHeight="1"/>
    <row r="15763" ht="13.9" customHeight="1"/>
    <row r="15764" ht="13.9" customHeight="1"/>
    <row r="15765" ht="13.9" customHeight="1"/>
    <row r="15766" ht="13.9" customHeight="1"/>
    <row r="15767" ht="13.9" customHeight="1"/>
    <row r="15768" ht="13.9" customHeight="1"/>
    <row r="15769" ht="13.9" customHeight="1"/>
    <row r="15770" ht="13.9" customHeight="1"/>
    <row r="15771" ht="13.9" customHeight="1"/>
    <row r="15772" ht="13.9" customHeight="1"/>
    <row r="15773" ht="13.9" customHeight="1"/>
    <row r="15774" ht="13.9" customHeight="1"/>
    <row r="15775" ht="13.9" customHeight="1"/>
    <row r="15776" ht="13.9" customHeight="1"/>
    <row r="15777" ht="13.9" customHeight="1"/>
    <row r="15778" ht="13.9" customHeight="1"/>
    <row r="15779" ht="13.9" customHeight="1"/>
    <row r="15780" ht="13.9" customHeight="1"/>
    <row r="15781" ht="13.9" customHeight="1"/>
    <row r="15782" ht="13.9" customHeight="1"/>
    <row r="15783" ht="13.9" customHeight="1"/>
    <row r="15784" ht="13.9" customHeight="1"/>
    <row r="15785" ht="13.9" customHeight="1"/>
    <row r="15786" ht="13.9" customHeight="1"/>
    <row r="15787" ht="13.9" customHeight="1"/>
    <row r="15788" ht="13.9" customHeight="1"/>
    <row r="15789" ht="13.9" customHeight="1"/>
    <row r="15790" ht="13.9" customHeight="1"/>
    <row r="15791" ht="13.9" customHeight="1"/>
    <row r="15792" ht="13.9" customHeight="1"/>
    <row r="15793" ht="13.9" customHeight="1"/>
    <row r="15794" ht="13.9" customHeight="1"/>
    <row r="15795" ht="13.9" customHeight="1"/>
    <row r="15796" ht="13.9" customHeight="1"/>
    <row r="15797" ht="13.9" customHeight="1"/>
    <row r="15798" ht="13.9" customHeight="1"/>
    <row r="15799" ht="13.9" customHeight="1"/>
    <row r="15800" ht="13.9" customHeight="1"/>
    <row r="15801" ht="13.9" customHeight="1"/>
    <row r="15802" ht="13.9" customHeight="1"/>
    <row r="15803" ht="13.9" customHeight="1"/>
    <row r="15804" ht="13.9" customHeight="1"/>
    <row r="15805" ht="13.9" customHeight="1"/>
    <row r="15806" ht="13.9" customHeight="1"/>
    <row r="15807" ht="13.9" customHeight="1"/>
    <row r="15808" ht="13.9" customHeight="1"/>
    <row r="15809" ht="13.9" customHeight="1"/>
    <row r="15810" ht="13.9" customHeight="1"/>
    <row r="15811" ht="13.9" customHeight="1"/>
    <row r="15812" ht="13.9" customHeight="1"/>
    <row r="15813" ht="13.9" customHeight="1"/>
    <row r="15814" ht="13.9" customHeight="1"/>
    <row r="15815" ht="13.9" customHeight="1"/>
    <row r="15816" ht="13.9" customHeight="1"/>
    <row r="15817" ht="13.9" customHeight="1"/>
    <row r="15818" ht="13.9" customHeight="1"/>
    <row r="15819" ht="13.9" customHeight="1"/>
    <row r="15820" ht="13.9" customHeight="1"/>
    <row r="15821" ht="13.9" customHeight="1"/>
    <row r="15822" ht="13.9" customHeight="1"/>
    <row r="15823" ht="13.9" customHeight="1"/>
    <row r="15824" ht="13.9" customHeight="1"/>
    <row r="15825" ht="13.9" customHeight="1"/>
    <row r="15826" ht="13.9" customHeight="1"/>
    <row r="15827" ht="13.9" customHeight="1"/>
    <row r="15828" ht="13.9" customHeight="1"/>
    <row r="15829" ht="13.9" customHeight="1"/>
    <row r="15830" ht="13.9" customHeight="1"/>
    <row r="15831" ht="13.9" customHeight="1"/>
    <row r="15832" ht="13.9" customHeight="1"/>
    <row r="15833" ht="13.9" customHeight="1"/>
    <row r="15834" ht="13.9" customHeight="1"/>
    <row r="15835" ht="13.9" customHeight="1"/>
    <row r="15836" ht="13.9" customHeight="1"/>
    <row r="15837" ht="13.9" customHeight="1"/>
    <row r="15838" ht="13.9" customHeight="1"/>
    <row r="15839" ht="13.9" customHeight="1"/>
    <row r="15840" ht="13.9" customHeight="1"/>
    <row r="15841" ht="13.9" customHeight="1"/>
    <row r="15842" ht="13.9" customHeight="1"/>
    <row r="15843" ht="13.9" customHeight="1"/>
    <row r="15844" ht="13.9" customHeight="1"/>
    <row r="15845" ht="13.9" customHeight="1"/>
    <row r="15846" ht="13.9" customHeight="1"/>
    <row r="15847" ht="13.9" customHeight="1"/>
    <row r="15848" ht="13.9" customHeight="1"/>
    <row r="15849" ht="13.9" customHeight="1"/>
    <row r="15850" ht="13.9" customHeight="1"/>
    <row r="15851" ht="13.9" customHeight="1"/>
    <row r="15852" ht="13.9" customHeight="1"/>
    <row r="15853" ht="13.9" customHeight="1"/>
    <row r="15854" ht="13.9" customHeight="1"/>
    <row r="15855" ht="13.9" customHeight="1"/>
    <row r="15856" ht="13.9" customHeight="1"/>
    <row r="15857" ht="13.9" customHeight="1"/>
    <row r="15858" ht="13.9" customHeight="1"/>
    <row r="15859" ht="13.9" customHeight="1"/>
    <row r="15860" ht="13.9" customHeight="1"/>
    <row r="15861" ht="13.9" customHeight="1"/>
    <row r="15862" ht="13.9" customHeight="1"/>
    <row r="15863" ht="13.9" customHeight="1"/>
    <row r="15864" ht="13.9" customHeight="1"/>
    <row r="15865" ht="13.9" customHeight="1"/>
    <row r="15866" ht="13.9" customHeight="1"/>
    <row r="15867" ht="13.9" customHeight="1"/>
    <row r="15868" ht="13.9" customHeight="1"/>
    <row r="15869" ht="13.9" customHeight="1"/>
    <row r="15870" ht="13.9" customHeight="1"/>
    <row r="15871" ht="13.9" customHeight="1"/>
    <row r="15872" ht="13.9" customHeight="1"/>
    <row r="15873" ht="13.9" customHeight="1"/>
    <row r="15874" ht="13.9" customHeight="1"/>
    <row r="15875" ht="13.9" customHeight="1"/>
    <row r="15876" ht="13.9" customHeight="1"/>
    <row r="15877" ht="13.9" customHeight="1"/>
    <row r="15878" ht="13.9" customHeight="1"/>
    <row r="15879" ht="13.9" customHeight="1"/>
    <row r="15880" ht="13.9" customHeight="1"/>
    <row r="15881" ht="13.9" customHeight="1"/>
    <row r="15882" ht="13.9" customHeight="1"/>
    <row r="15883" ht="13.9" customHeight="1"/>
    <row r="15884" ht="13.9" customHeight="1"/>
    <row r="15885" ht="13.9" customHeight="1"/>
    <row r="15886" ht="13.9" customHeight="1"/>
    <row r="15887" ht="13.9" customHeight="1"/>
    <row r="15888" ht="13.9" customHeight="1"/>
    <row r="15889" ht="13.9" customHeight="1"/>
    <row r="15890" ht="13.9" customHeight="1"/>
    <row r="15891" ht="13.9" customHeight="1"/>
    <row r="15892" ht="13.9" customHeight="1"/>
    <row r="15893" ht="13.9" customHeight="1"/>
    <row r="15894" ht="13.9" customHeight="1"/>
    <row r="15895" ht="13.9" customHeight="1"/>
    <row r="15896" ht="13.9" customHeight="1"/>
    <row r="15897" ht="13.9" customHeight="1"/>
    <row r="15898" ht="13.9" customHeight="1"/>
    <row r="15899" ht="13.9" customHeight="1"/>
    <row r="15900" ht="13.9" customHeight="1"/>
    <row r="15901" ht="13.9" customHeight="1"/>
    <row r="15902" ht="13.9" customHeight="1"/>
    <row r="15903" ht="13.9" customHeight="1"/>
    <row r="15904" ht="13.9" customHeight="1"/>
    <row r="15905" ht="13.9" customHeight="1"/>
    <row r="15906" ht="13.9" customHeight="1"/>
    <row r="15907" ht="13.9" customHeight="1"/>
    <row r="15908" ht="13.9" customHeight="1"/>
    <row r="15909" ht="13.9" customHeight="1"/>
    <row r="15910" ht="13.9" customHeight="1"/>
    <row r="15911" ht="13.9" customHeight="1"/>
    <row r="15912" ht="13.9" customHeight="1"/>
    <row r="15913" ht="13.9" customHeight="1"/>
    <row r="15914" ht="13.9" customHeight="1"/>
    <row r="15915" ht="13.9" customHeight="1"/>
    <row r="15916" ht="13.9" customHeight="1"/>
    <row r="15917" ht="13.9" customHeight="1"/>
    <row r="15918" ht="13.9" customHeight="1"/>
    <row r="15919" ht="13.9" customHeight="1"/>
    <row r="15920" ht="13.9" customHeight="1"/>
    <row r="15921" ht="13.9" customHeight="1"/>
    <row r="15922" ht="13.9" customHeight="1"/>
    <row r="15923" ht="13.9" customHeight="1"/>
    <row r="15924" ht="13.9" customHeight="1"/>
    <row r="15925" ht="13.9" customHeight="1"/>
    <row r="15926" ht="13.9" customHeight="1"/>
    <row r="15927" ht="13.9" customHeight="1"/>
    <row r="15928" ht="13.9" customHeight="1"/>
    <row r="15929" ht="13.9" customHeight="1"/>
    <row r="15930" ht="13.9" customHeight="1"/>
    <row r="15931" ht="13.9" customHeight="1"/>
    <row r="15932" ht="13.9" customHeight="1"/>
    <row r="15933" ht="13.9" customHeight="1"/>
    <row r="15934" ht="13.9" customHeight="1"/>
    <row r="15935" ht="13.9" customHeight="1"/>
    <row r="15936" ht="13.9" customHeight="1"/>
    <row r="15937" ht="13.9" customHeight="1"/>
    <row r="15938" ht="13.9" customHeight="1"/>
    <row r="15939" ht="13.9" customHeight="1"/>
    <row r="15940" ht="13.9" customHeight="1"/>
    <row r="15941" ht="13.9" customHeight="1"/>
    <row r="15942" ht="13.9" customHeight="1"/>
    <row r="15943" ht="13.9" customHeight="1"/>
    <row r="15944" ht="13.9" customHeight="1"/>
    <row r="15945" ht="13.9" customHeight="1"/>
    <row r="15946" ht="13.9" customHeight="1"/>
    <row r="15947" ht="13.9" customHeight="1"/>
    <row r="15948" ht="13.9" customHeight="1"/>
    <row r="15949" ht="13.9" customHeight="1"/>
    <row r="15950" ht="13.9" customHeight="1"/>
    <row r="15951" ht="13.9" customHeight="1"/>
    <row r="15952" ht="13.9" customHeight="1"/>
    <row r="15953" ht="13.9" customHeight="1"/>
    <row r="15954" ht="13.9" customHeight="1"/>
    <row r="15955" ht="13.9" customHeight="1"/>
    <row r="15956" ht="13.9" customHeight="1"/>
    <row r="15957" ht="13.9" customHeight="1"/>
    <row r="15958" ht="13.9" customHeight="1"/>
    <row r="15959" ht="13.9" customHeight="1"/>
    <row r="15960" ht="13.9" customHeight="1"/>
    <row r="15961" ht="13.9" customHeight="1"/>
    <row r="15962" ht="13.9" customHeight="1"/>
    <row r="15963" ht="13.9" customHeight="1"/>
    <row r="15964" ht="13.9" customHeight="1"/>
    <row r="15965" ht="13.9" customHeight="1"/>
    <row r="15966" ht="13.9" customHeight="1"/>
    <row r="15967" ht="13.9" customHeight="1"/>
    <row r="15968" ht="13.9" customHeight="1"/>
    <row r="15969" ht="13.9" customHeight="1"/>
    <row r="15970" ht="13.9" customHeight="1"/>
    <row r="15971" ht="13.9" customHeight="1"/>
    <row r="15972" ht="13.9" customHeight="1"/>
    <row r="15973" ht="13.9" customHeight="1"/>
    <row r="15974" ht="13.9" customHeight="1"/>
    <row r="15975" ht="13.9" customHeight="1"/>
    <row r="15976" ht="13.9" customHeight="1"/>
    <row r="15977" ht="13.9" customHeight="1"/>
    <row r="15978" ht="13.9" customHeight="1"/>
    <row r="15979" ht="13.9" customHeight="1"/>
    <row r="15980" ht="13.9" customHeight="1"/>
    <row r="15981" ht="13.9" customHeight="1"/>
    <row r="15982" ht="13.9" customHeight="1"/>
    <row r="15983" ht="13.9" customHeight="1"/>
    <row r="15984" ht="13.9" customHeight="1"/>
    <row r="15985" ht="13.9" customHeight="1"/>
    <row r="15986" ht="13.9" customHeight="1"/>
    <row r="15987" ht="13.9" customHeight="1"/>
    <row r="15988" ht="13.9" customHeight="1"/>
    <row r="15989" ht="13.9" customHeight="1"/>
    <row r="15990" ht="13.9" customHeight="1"/>
    <row r="15991" ht="13.9" customHeight="1"/>
    <row r="15992" ht="13.9" customHeight="1"/>
    <row r="15993" ht="13.9" customHeight="1"/>
    <row r="15994" ht="13.9" customHeight="1"/>
    <row r="15995" ht="13.9" customHeight="1"/>
    <row r="15996" ht="13.9" customHeight="1"/>
    <row r="15997" ht="13.9" customHeight="1"/>
    <row r="15998" ht="13.9" customHeight="1"/>
    <row r="15999" ht="13.9" customHeight="1"/>
    <row r="16000" ht="13.9" customHeight="1"/>
    <row r="16001" ht="13.9" customHeight="1"/>
    <row r="16002" ht="13.9" customHeight="1"/>
    <row r="16003" ht="13.9" customHeight="1"/>
    <row r="16004" ht="13.9" customHeight="1"/>
    <row r="16005" ht="13.9" customHeight="1"/>
    <row r="16006" ht="13.9" customHeight="1"/>
    <row r="16007" ht="13.9" customHeight="1"/>
    <row r="16008" ht="13.9" customHeight="1"/>
    <row r="16009" ht="13.9" customHeight="1"/>
    <row r="16010" ht="13.9" customHeight="1"/>
    <row r="16011" ht="13.9" customHeight="1"/>
    <row r="16012" ht="13.9" customHeight="1"/>
    <row r="16013" ht="13.9" customHeight="1"/>
    <row r="16014" ht="13.9" customHeight="1"/>
    <row r="16015" ht="13.9" customHeight="1"/>
    <row r="16016" ht="13.9" customHeight="1"/>
    <row r="16017" ht="13.9" customHeight="1"/>
    <row r="16018" ht="13.9" customHeight="1"/>
    <row r="16019" ht="13.9" customHeight="1"/>
    <row r="16020" ht="13.9" customHeight="1"/>
    <row r="16021" ht="13.9" customHeight="1"/>
    <row r="16022" ht="13.9" customHeight="1"/>
    <row r="16023" ht="13.9" customHeight="1"/>
    <row r="16024" ht="13.9" customHeight="1"/>
    <row r="16025" ht="13.9" customHeight="1"/>
    <row r="16026" ht="13.9" customHeight="1"/>
    <row r="16027" ht="13.9" customHeight="1"/>
    <row r="16028" ht="13.9" customHeight="1"/>
    <row r="16029" ht="13.9" customHeight="1"/>
    <row r="16030" ht="13.9" customHeight="1"/>
    <row r="16031" ht="13.9" customHeight="1"/>
    <row r="16032" ht="13.9" customHeight="1"/>
    <row r="16033" ht="13.9" customHeight="1"/>
    <row r="16034" ht="13.9" customHeight="1"/>
    <row r="16035" ht="13.9" customHeight="1"/>
    <row r="16036" ht="13.9" customHeight="1"/>
    <row r="16037" ht="13.9" customHeight="1"/>
    <row r="16038" ht="13.9" customHeight="1"/>
    <row r="16039" ht="13.9" customHeight="1"/>
    <row r="16040" ht="13.9" customHeight="1"/>
    <row r="16041" ht="13.9" customHeight="1"/>
    <row r="16042" ht="13.9" customHeight="1"/>
    <row r="16043" ht="13.9" customHeight="1"/>
    <row r="16044" ht="13.9" customHeight="1"/>
    <row r="16045" ht="13.9" customHeight="1"/>
    <row r="16046" ht="13.9" customHeight="1"/>
    <row r="16047" ht="13.9" customHeight="1"/>
    <row r="16048" ht="13.9" customHeight="1"/>
    <row r="16049" ht="13.9" customHeight="1"/>
    <row r="16050" ht="13.9" customHeight="1"/>
    <row r="16051" ht="13.9" customHeight="1"/>
    <row r="16052" ht="13.9" customHeight="1"/>
    <row r="16053" ht="13.9" customHeight="1"/>
    <row r="16054" ht="13.9" customHeight="1"/>
    <row r="16055" ht="13.9" customHeight="1"/>
    <row r="16056" ht="13.9" customHeight="1"/>
    <row r="16057" ht="13.9" customHeight="1"/>
    <row r="16058" ht="13.9" customHeight="1"/>
    <row r="16059" ht="13.9" customHeight="1"/>
    <row r="16060" ht="13.9" customHeight="1"/>
    <row r="16061" ht="13.9" customHeight="1"/>
    <row r="16062" ht="13.9" customHeight="1"/>
    <row r="16063" ht="13.9" customHeight="1"/>
    <row r="16064" ht="13.9" customHeight="1"/>
    <row r="16065" ht="13.9" customHeight="1"/>
    <row r="16066" ht="13.9" customHeight="1"/>
    <row r="16067" ht="13.9" customHeight="1"/>
    <row r="16068" ht="13.9" customHeight="1"/>
    <row r="16069" ht="13.9" customHeight="1"/>
    <row r="16070" ht="13.9" customHeight="1"/>
    <row r="16071" ht="13.9" customHeight="1"/>
    <row r="16072" ht="13.9" customHeight="1"/>
    <row r="16073" ht="13.9" customHeight="1"/>
    <row r="16074" ht="13.9" customHeight="1"/>
    <row r="16075" ht="13.9" customHeight="1"/>
    <row r="16076" ht="13.9" customHeight="1"/>
    <row r="16077" ht="13.9" customHeight="1"/>
    <row r="16078" ht="13.9" customHeight="1"/>
    <row r="16079" ht="13.9" customHeight="1"/>
    <row r="16080" ht="13.9" customHeight="1"/>
    <row r="16081" ht="13.9" customHeight="1"/>
    <row r="16082" ht="13.9" customHeight="1"/>
    <row r="16083" ht="13.9" customHeight="1"/>
    <row r="16084" ht="13.9" customHeight="1"/>
    <row r="16085" ht="13.9" customHeight="1"/>
    <row r="16086" ht="13.9" customHeight="1"/>
    <row r="16087" ht="13.9" customHeight="1"/>
    <row r="16088" ht="13.9" customHeight="1"/>
    <row r="16089" ht="13.9" customHeight="1"/>
    <row r="16090" ht="13.9" customHeight="1"/>
    <row r="16091" ht="13.9" customHeight="1"/>
    <row r="16092" ht="13.9" customHeight="1"/>
    <row r="16093" ht="13.9" customHeight="1"/>
    <row r="16094" ht="13.9" customHeight="1"/>
    <row r="16095" ht="13.9" customHeight="1"/>
    <row r="16096" ht="13.9" customHeight="1"/>
    <row r="16097" ht="13.9" customHeight="1"/>
    <row r="16098" ht="13.9" customHeight="1"/>
    <row r="16099" ht="13.9" customHeight="1"/>
    <row r="16100" ht="13.9" customHeight="1"/>
    <row r="16101" ht="13.9" customHeight="1"/>
    <row r="16102" ht="13.9" customHeight="1"/>
    <row r="16103" ht="13.9" customHeight="1"/>
    <row r="16104" ht="13.9" customHeight="1"/>
    <row r="16105" ht="13.9" customHeight="1"/>
    <row r="16106" ht="13.9" customHeight="1"/>
    <row r="16107" ht="13.9" customHeight="1"/>
    <row r="16108" ht="13.9" customHeight="1"/>
    <row r="16109" ht="13.9" customHeight="1"/>
    <row r="16110" ht="13.9" customHeight="1"/>
    <row r="16111" ht="13.9" customHeight="1"/>
    <row r="16112" ht="13.9" customHeight="1"/>
    <row r="16113" ht="13.9" customHeight="1"/>
    <row r="16114" ht="13.9" customHeight="1"/>
    <row r="16115" ht="13.9" customHeight="1"/>
    <row r="16116" ht="13.9" customHeight="1"/>
    <row r="16117" ht="13.9" customHeight="1"/>
    <row r="16118" ht="13.9" customHeight="1"/>
    <row r="16119" ht="13.9" customHeight="1"/>
    <row r="16120" ht="13.9" customHeight="1"/>
    <row r="16121" ht="13.9" customHeight="1"/>
    <row r="16122" ht="13.9" customHeight="1"/>
    <row r="16123" ht="13.9" customHeight="1"/>
    <row r="16124" ht="13.9" customHeight="1"/>
    <row r="16125" ht="13.9" customHeight="1"/>
    <row r="16126" ht="13.9" customHeight="1"/>
    <row r="16127" ht="13.9" customHeight="1"/>
    <row r="16128" ht="13.9" customHeight="1"/>
    <row r="16129" ht="13.9" customHeight="1"/>
    <row r="16130" ht="13.9" customHeight="1"/>
    <row r="16131" ht="13.9" customHeight="1"/>
    <row r="16132" ht="13.9" customHeight="1"/>
    <row r="16133" ht="13.9" customHeight="1"/>
    <row r="16134" ht="13.9" customHeight="1"/>
    <row r="16135" ht="13.9" customHeight="1"/>
    <row r="16136" ht="13.9" customHeight="1"/>
    <row r="16137" ht="13.9" customHeight="1"/>
    <row r="16138" ht="13.9" customHeight="1"/>
    <row r="16139" ht="13.9" customHeight="1"/>
    <row r="16140" ht="13.9" customHeight="1"/>
    <row r="16141" ht="13.9" customHeight="1"/>
    <row r="16142" ht="13.9" customHeight="1"/>
    <row r="16143" ht="13.9" customHeight="1"/>
    <row r="16144" ht="13.9" customHeight="1"/>
    <row r="16145" ht="13.9" customHeight="1"/>
    <row r="16146" ht="13.9" customHeight="1"/>
    <row r="16147" ht="13.9" customHeight="1"/>
    <row r="16148" ht="13.9" customHeight="1"/>
    <row r="16149" ht="13.9" customHeight="1"/>
    <row r="16150" ht="13.9" customHeight="1"/>
    <row r="16151" ht="13.9" customHeight="1"/>
    <row r="16152" ht="13.9" customHeight="1"/>
    <row r="16153" ht="13.9" customHeight="1"/>
    <row r="16154" ht="13.9" customHeight="1"/>
    <row r="16155" ht="13.9" customHeight="1"/>
    <row r="16156" ht="13.9" customHeight="1"/>
    <row r="16157" ht="13.9" customHeight="1"/>
    <row r="16158" ht="13.9" customHeight="1"/>
    <row r="16159" ht="13.9" customHeight="1"/>
    <row r="16160" ht="13.9" customHeight="1"/>
    <row r="16161" ht="13.9" customHeight="1"/>
    <row r="16162" ht="13.9" customHeight="1"/>
    <row r="16163" ht="13.9" customHeight="1"/>
    <row r="16164" ht="13.9" customHeight="1"/>
    <row r="16165" ht="13.9" customHeight="1"/>
    <row r="16166" ht="13.9" customHeight="1"/>
    <row r="16167" ht="13.9" customHeight="1"/>
    <row r="16168" ht="13.9" customHeight="1"/>
    <row r="16169" ht="13.9" customHeight="1"/>
    <row r="16170" ht="13.9" customHeight="1"/>
    <row r="16171" ht="13.9" customHeight="1"/>
    <row r="16172" ht="13.9" customHeight="1"/>
    <row r="16173" ht="13.9" customHeight="1"/>
    <row r="16174" ht="13.9" customHeight="1"/>
    <row r="16175" ht="13.9" customHeight="1"/>
    <row r="16176" ht="13.9" customHeight="1"/>
    <row r="16177" ht="13.9" customHeight="1"/>
    <row r="16178" ht="13.9" customHeight="1"/>
    <row r="16179" ht="13.9" customHeight="1"/>
    <row r="16180" ht="13.9" customHeight="1"/>
    <row r="16181" ht="13.9" customHeight="1"/>
    <row r="16182" ht="13.9" customHeight="1"/>
    <row r="16183" ht="13.9" customHeight="1"/>
    <row r="16184" ht="13.9" customHeight="1"/>
    <row r="16185" ht="13.9" customHeight="1"/>
    <row r="16186" ht="13.9" customHeight="1"/>
    <row r="16187" ht="13.9" customHeight="1"/>
    <row r="16188" ht="13.9" customHeight="1"/>
    <row r="16189" ht="13.9" customHeight="1"/>
    <row r="16190" ht="13.9" customHeight="1"/>
    <row r="16191" ht="13.9" customHeight="1"/>
    <row r="16192" ht="13.9" customHeight="1"/>
    <row r="16193" ht="13.9" customHeight="1"/>
    <row r="16194" ht="13.9" customHeight="1"/>
    <row r="16195" ht="13.9" customHeight="1"/>
    <row r="16196" ht="13.9" customHeight="1"/>
    <row r="16197" ht="13.9" customHeight="1"/>
    <row r="16198" ht="13.9" customHeight="1"/>
    <row r="16199" ht="13.9" customHeight="1"/>
    <row r="16200" ht="13.9" customHeight="1"/>
    <row r="16201" ht="13.9" customHeight="1"/>
    <row r="16202" ht="13.9" customHeight="1"/>
    <row r="16203" ht="13.9" customHeight="1"/>
    <row r="16204" ht="13.9" customHeight="1"/>
    <row r="16205" ht="13.9" customHeight="1"/>
    <row r="16206" ht="13.9" customHeight="1"/>
    <row r="16207" ht="13.9" customHeight="1"/>
    <row r="16208" ht="13.9" customHeight="1"/>
    <row r="16209" ht="13.9" customHeight="1"/>
    <row r="16210" ht="13.9" customHeight="1"/>
    <row r="16211" ht="13.9" customHeight="1"/>
    <row r="16212" ht="13.9" customHeight="1"/>
    <row r="16213" ht="13.9" customHeight="1"/>
    <row r="16214" ht="13.9" customHeight="1"/>
    <row r="16215" ht="13.9" customHeight="1"/>
    <row r="16216" ht="13.9" customHeight="1"/>
    <row r="16217" ht="13.9" customHeight="1"/>
    <row r="16218" ht="13.9" customHeight="1"/>
    <row r="16219" ht="13.9" customHeight="1"/>
    <row r="16220" ht="13.9" customHeight="1"/>
    <row r="16221" ht="13.9" customHeight="1"/>
    <row r="16222" ht="13.9" customHeight="1"/>
    <row r="16223" ht="13.9" customHeight="1"/>
    <row r="16224" ht="13.9" customHeight="1"/>
    <row r="16225" ht="13.9" customHeight="1"/>
    <row r="16226" ht="13.9" customHeight="1"/>
    <row r="16227" ht="13.9" customHeight="1"/>
    <row r="16228" ht="13.9" customHeight="1"/>
    <row r="16229" ht="13.9" customHeight="1"/>
    <row r="16230" ht="13.9" customHeight="1"/>
    <row r="16231" ht="13.9" customHeight="1"/>
    <row r="16232" ht="13.9" customHeight="1"/>
    <row r="16233" ht="13.9" customHeight="1"/>
    <row r="16234" ht="13.9" customHeight="1"/>
    <row r="16235" ht="13.9" customHeight="1"/>
    <row r="16236" ht="13.9" customHeight="1"/>
    <row r="16237" ht="13.9" customHeight="1"/>
    <row r="16238" ht="13.9" customHeight="1"/>
    <row r="16239" ht="13.9" customHeight="1"/>
    <row r="16240" ht="13.9" customHeight="1"/>
    <row r="16241" ht="13.9" customHeight="1"/>
    <row r="16242" ht="13.9" customHeight="1"/>
    <row r="16243" ht="13.9" customHeight="1"/>
    <row r="16244" ht="13.9" customHeight="1"/>
    <row r="16245" ht="13.9" customHeight="1"/>
    <row r="16246" ht="13.9" customHeight="1"/>
    <row r="16247" ht="13.9" customHeight="1"/>
    <row r="16248" ht="13.9" customHeight="1"/>
    <row r="16249" ht="13.9" customHeight="1"/>
    <row r="16250" ht="13.9" customHeight="1"/>
    <row r="16251" ht="13.9" customHeight="1"/>
    <row r="16252" ht="13.9" customHeight="1"/>
    <row r="16253" ht="13.9" customHeight="1"/>
    <row r="16254" ht="13.9" customHeight="1"/>
    <row r="16255" ht="13.9" customHeight="1"/>
    <row r="16256" ht="13.9" customHeight="1"/>
    <row r="16257" ht="13.9" customHeight="1"/>
    <row r="16258" ht="13.9" customHeight="1"/>
    <row r="16259" ht="13.9" customHeight="1"/>
    <row r="16260" ht="13.9" customHeight="1"/>
    <row r="16261" ht="13.9" customHeight="1"/>
    <row r="16262" ht="13.9" customHeight="1"/>
    <row r="16263" ht="13.9" customHeight="1"/>
    <row r="16264" ht="13.9" customHeight="1"/>
    <row r="16265" ht="13.9" customHeight="1"/>
    <row r="16266" ht="13.9" customHeight="1"/>
    <row r="16267" ht="13.9" customHeight="1"/>
    <row r="16268" ht="13.9" customHeight="1"/>
    <row r="16269" ht="13.9" customHeight="1"/>
    <row r="16270" ht="13.9" customHeight="1"/>
    <row r="16271" ht="13.9" customHeight="1"/>
    <row r="16272" ht="13.9" customHeight="1"/>
    <row r="16273" ht="13.9" customHeight="1"/>
    <row r="16274" ht="13.9" customHeight="1"/>
    <row r="16275" ht="13.9" customHeight="1"/>
    <row r="16276" ht="13.9" customHeight="1"/>
    <row r="16277" ht="13.9" customHeight="1"/>
    <row r="16278" ht="13.9" customHeight="1"/>
    <row r="16279" ht="13.9" customHeight="1"/>
    <row r="16280" ht="13.9" customHeight="1"/>
    <row r="16281" ht="13.9" customHeight="1"/>
    <row r="16282" ht="13.9" customHeight="1"/>
    <row r="16283" ht="13.9" customHeight="1"/>
    <row r="16284" ht="13.9" customHeight="1"/>
    <row r="16285" ht="13.9" customHeight="1"/>
    <row r="16286" ht="13.9" customHeight="1"/>
    <row r="16287" ht="13.9" customHeight="1"/>
    <row r="16288" ht="13.9" customHeight="1"/>
    <row r="16289" ht="13.9" customHeight="1"/>
    <row r="16290" ht="13.9" customHeight="1"/>
    <row r="16291" ht="13.9" customHeight="1"/>
    <row r="16292" ht="13.9" customHeight="1"/>
    <row r="16293" ht="13.9" customHeight="1"/>
    <row r="16294" ht="13.9" customHeight="1"/>
    <row r="16295" ht="13.9" customHeight="1"/>
    <row r="16296" ht="13.9" customHeight="1"/>
    <row r="16297" ht="13.9" customHeight="1"/>
    <row r="16298" ht="13.9" customHeight="1"/>
    <row r="16299" ht="13.9" customHeight="1"/>
    <row r="16300" ht="13.9" customHeight="1"/>
    <row r="16301" ht="13.9" customHeight="1"/>
    <row r="16302" ht="13.9" customHeight="1"/>
    <row r="16303" ht="13.9" customHeight="1"/>
    <row r="16304" ht="13.9" customHeight="1"/>
    <row r="16305" ht="13.9" customHeight="1"/>
    <row r="16306" ht="13.9" customHeight="1"/>
    <row r="16307" ht="13.9" customHeight="1"/>
    <row r="16308" ht="13.9" customHeight="1"/>
    <row r="16309" ht="13.9" customHeight="1"/>
    <row r="16310" ht="13.9" customHeight="1"/>
    <row r="16311" ht="13.9" customHeight="1"/>
    <row r="16312" ht="13.9" customHeight="1"/>
    <row r="16313" ht="13.9" customHeight="1"/>
    <row r="16314" ht="13.9" customHeight="1"/>
    <row r="16315" ht="13.9" customHeight="1"/>
    <row r="16316" ht="13.9" customHeight="1"/>
    <row r="16317" ht="13.9" customHeight="1"/>
    <row r="16318" ht="13.9" customHeight="1"/>
    <row r="16319" ht="13.9" customHeight="1"/>
    <row r="16320" ht="13.9" customHeight="1"/>
    <row r="16321" ht="13.9" customHeight="1"/>
    <row r="16322" ht="13.9" customHeight="1"/>
    <row r="16323" ht="13.9" customHeight="1"/>
    <row r="16324" ht="13.9" customHeight="1"/>
    <row r="16325" ht="13.9" customHeight="1"/>
    <row r="16326" ht="13.9" customHeight="1"/>
    <row r="16327" ht="13.9" customHeight="1"/>
    <row r="16328" ht="13.9" customHeight="1"/>
    <row r="16329" ht="13.9" customHeight="1"/>
    <row r="16330" ht="13.9" customHeight="1"/>
    <row r="16331" ht="13.9" customHeight="1"/>
    <row r="16332" ht="13.9" customHeight="1"/>
    <row r="16333" ht="13.9" customHeight="1"/>
    <row r="16334" ht="13.9" customHeight="1"/>
    <row r="16335" ht="13.9" customHeight="1"/>
    <row r="16336" ht="13.9" customHeight="1"/>
    <row r="16337" ht="13.9" customHeight="1"/>
    <row r="16338" ht="13.9" customHeight="1"/>
    <row r="16339" ht="13.9" customHeight="1"/>
    <row r="16340" ht="13.9" customHeight="1"/>
    <row r="16341" ht="13.9" customHeight="1"/>
    <row r="16342" ht="13.9" customHeight="1"/>
    <row r="16343" ht="13.9" customHeight="1"/>
    <row r="16344" ht="13.9" customHeight="1"/>
    <row r="16345" ht="13.9" customHeight="1"/>
    <row r="16346" ht="13.9" customHeight="1"/>
    <row r="16347" ht="13.9" customHeight="1"/>
    <row r="16348" ht="13.9" customHeight="1"/>
    <row r="16349" ht="13.9" customHeight="1"/>
    <row r="16350" ht="13.9" customHeight="1"/>
    <row r="16351" ht="13.9" customHeight="1"/>
    <row r="16352" ht="13.9" customHeight="1"/>
    <row r="16353" ht="13.9" customHeight="1"/>
    <row r="16354" ht="13.9" customHeight="1"/>
    <row r="16355" ht="13.9" customHeight="1"/>
    <row r="16356" ht="13.9" customHeight="1"/>
    <row r="16357" ht="13.9" customHeight="1"/>
    <row r="16358" ht="13.9" customHeight="1"/>
    <row r="16359" ht="13.9" customHeight="1"/>
    <row r="16360" ht="13.9" customHeight="1"/>
    <row r="16361" ht="13.9" customHeight="1"/>
    <row r="16362" ht="13.9" customHeight="1"/>
    <row r="16363" ht="13.9" customHeight="1"/>
    <row r="16364" ht="13.9" customHeight="1"/>
    <row r="16365" ht="13.9" customHeight="1"/>
    <row r="16366" ht="13.9" customHeight="1"/>
    <row r="16367" ht="13.9" customHeight="1"/>
    <row r="16368" ht="13.9" customHeight="1"/>
    <row r="16369" ht="13.9" customHeight="1"/>
    <row r="16370" ht="13.9" customHeight="1"/>
    <row r="16371" ht="13.9" customHeight="1"/>
    <row r="16372" ht="13.9" customHeight="1"/>
    <row r="16373" ht="13.9" customHeight="1"/>
    <row r="16374" ht="13.9" customHeight="1"/>
    <row r="16375" ht="13.9" customHeight="1"/>
    <row r="16376" ht="13.9" customHeight="1"/>
    <row r="16377" ht="13.9" customHeight="1"/>
    <row r="16378" ht="13.9" customHeight="1"/>
    <row r="16379" ht="13.9" customHeight="1"/>
    <row r="16380" ht="13.9" customHeight="1"/>
    <row r="16381" ht="13.9" customHeight="1"/>
    <row r="16382" ht="13.9" customHeight="1"/>
    <row r="16383" ht="13.9" customHeight="1"/>
    <row r="16384" ht="13.9" customHeight="1"/>
    <row r="16385" ht="13.9" customHeight="1"/>
    <row r="16386" ht="13.9" customHeight="1"/>
    <row r="16387" ht="13.9" customHeight="1"/>
    <row r="16388" ht="13.9" customHeight="1"/>
    <row r="16389" ht="13.9" customHeight="1"/>
    <row r="16390" ht="13.9" customHeight="1"/>
    <row r="16391" ht="13.9" customHeight="1"/>
    <row r="16392" ht="13.9" customHeight="1"/>
    <row r="16393" ht="13.9" customHeight="1"/>
    <row r="16394" ht="13.9" customHeight="1"/>
    <row r="16395" ht="13.9" customHeight="1"/>
    <row r="16396" ht="13.9" customHeight="1"/>
    <row r="16397" ht="13.9" customHeight="1"/>
    <row r="16398" ht="13.9" customHeight="1"/>
    <row r="16399" ht="13.9" customHeight="1"/>
    <row r="16400" ht="13.9" customHeight="1"/>
    <row r="16401" ht="13.9" customHeight="1"/>
    <row r="16402" ht="13.9" customHeight="1"/>
    <row r="16403" ht="13.9" customHeight="1"/>
    <row r="16404" ht="13.9" customHeight="1"/>
    <row r="16405" ht="13.9" customHeight="1"/>
    <row r="16406" ht="13.9" customHeight="1"/>
    <row r="16407" ht="13.9" customHeight="1"/>
    <row r="16408" ht="13.9" customHeight="1"/>
    <row r="16409" ht="13.9" customHeight="1"/>
    <row r="16410" ht="13.9" customHeight="1"/>
    <row r="16411" ht="13.9" customHeight="1"/>
    <row r="16412" ht="13.9" customHeight="1"/>
    <row r="16413" ht="13.9" customHeight="1"/>
    <row r="16414" ht="13.9" customHeight="1"/>
    <row r="16415" ht="13.9" customHeight="1"/>
    <row r="16416" ht="13.9" customHeight="1"/>
    <row r="16417" ht="13.9" customHeight="1"/>
    <row r="16418" ht="13.9" customHeight="1"/>
    <row r="16419" ht="13.9" customHeight="1"/>
    <row r="16420" ht="13.9" customHeight="1"/>
    <row r="16421" ht="13.9" customHeight="1"/>
    <row r="16422" ht="13.9" customHeight="1"/>
    <row r="16423" ht="13.9" customHeight="1"/>
    <row r="16424" ht="13.9" customHeight="1"/>
    <row r="16425" ht="13.9" customHeight="1"/>
    <row r="16426" ht="13.9" customHeight="1"/>
    <row r="16427" ht="13.9" customHeight="1"/>
    <row r="16428" ht="13.9" customHeight="1"/>
    <row r="16429" ht="13.9" customHeight="1"/>
    <row r="16430" ht="13.9" customHeight="1"/>
    <row r="16431" ht="13.9" customHeight="1"/>
    <row r="16432" ht="13.9" customHeight="1"/>
    <row r="16433" ht="13.9" customHeight="1"/>
    <row r="16434" ht="13.9" customHeight="1"/>
    <row r="16435" ht="13.9" customHeight="1"/>
    <row r="16436" ht="13.9" customHeight="1"/>
    <row r="16437" ht="13.9" customHeight="1"/>
    <row r="16438" ht="13.9" customHeight="1"/>
    <row r="16439" ht="13.9" customHeight="1"/>
    <row r="16440" ht="13.9" customHeight="1"/>
    <row r="16441" ht="13.9" customHeight="1"/>
    <row r="16442" ht="13.9" customHeight="1"/>
    <row r="16443" ht="13.9" customHeight="1"/>
    <row r="16444" ht="13.9" customHeight="1"/>
    <row r="16445" ht="13.9" customHeight="1"/>
    <row r="16446" ht="13.9" customHeight="1"/>
    <row r="16447" ht="13.9" customHeight="1"/>
    <row r="16448" ht="13.9" customHeight="1"/>
    <row r="16449" ht="13.9" customHeight="1"/>
    <row r="16450" ht="13.9" customHeight="1"/>
    <row r="16451" ht="13.9" customHeight="1"/>
    <row r="16452" ht="13.9" customHeight="1"/>
    <row r="16453" ht="13.9" customHeight="1"/>
    <row r="16454" ht="13.9" customHeight="1"/>
    <row r="16455" ht="13.9" customHeight="1"/>
    <row r="16456" ht="13.9" customHeight="1"/>
    <row r="16457" ht="13.9" customHeight="1"/>
    <row r="16458" ht="13.9" customHeight="1"/>
    <row r="16459" ht="13.9" customHeight="1"/>
    <row r="16460" ht="13.9" customHeight="1"/>
    <row r="16461" ht="13.9" customHeight="1"/>
    <row r="16462" ht="13.9" customHeight="1"/>
    <row r="16463" ht="13.9" customHeight="1"/>
    <row r="16464" ht="13.9" customHeight="1"/>
    <row r="16465" ht="13.9" customHeight="1"/>
    <row r="16466" ht="13.9" customHeight="1"/>
    <row r="16467" ht="13.9" customHeight="1"/>
    <row r="16468" ht="13.9" customHeight="1"/>
    <row r="16469" ht="13.9" customHeight="1"/>
    <row r="16470" ht="13.9" customHeight="1"/>
    <row r="16471" ht="13.9" customHeight="1"/>
    <row r="16472" ht="13.9" customHeight="1"/>
    <row r="16473" ht="13.9" customHeight="1"/>
    <row r="16474" ht="13.9" customHeight="1"/>
    <row r="16475" ht="13.9" customHeight="1"/>
    <row r="16476" ht="13.9" customHeight="1"/>
    <row r="16477" ht="13.9" customHeight="1"/>
    <row r="16478" ht="13.9" customHeight="1"/>
    <row r="16479" ht="13.9" customHeight="1"/>
    <row r="16480" ht="13.9" customHeight="1"/>
    <row r="16481" ht="13.9" customHeight="1"/>
    <row r="16482" ht="13.9" customHeight="1"/>
    <row r="16483" ht="13.9" customHeight="1"/>
    <row r="16484" ht="13.9" customHeight="1"/>
    <row r="16485" ht="13.9" customHeight="1"/>
    <row r="16486" ht="13.9" customHeight="1"/>
    <row r="16487" ht="13.9" customHeight="1"/>
    <row r="16488" ht="13.9" customHeight="1"/>
    <row r="16489" ht="13.9" customHeight="1"/>
    <row r="16490" ht="13.9" customHeight="1"/>
    <row r="16491" ht="13.9" customHeight="1"/>
    <row r="16492" ht="13.9" customHeight="1"/>
    <row r="16493" ht="13.9" customHeight="1"/>
    <row r="16494" ht="13.9" customHeight="1"/>
    <row r="16495" ht="13.9" customHeight="1"/>
    <row r="16496" ht="13.9" customHeight="1"/>
    <row r="16497" ht="13.9" customHeight="1"/>
    <row r="16498" ht="13.9" customHeight="1"/>
    <row r="16499" ht="13.9" customHeight="1"/>
    <row r="16500" ht="13.9" customHeight="1"/>
    <row r="16501" ht="13.9" customHeight="1"/>
    <row r="16502" ht="13.9" customHeight="1"/>
    <row r="16503" ht="13.9" customHeight="1"/>
    <row r="16504" ht="13.9" customHeight="1"/>
    <row r="16505" ht="13.9" customHeight="1"/>
    <row r="16506" ht="13.9" customHeight="1"/>
    <row r="16507" ht="13.9" customHeight="1"/>
    <row r="16508" ht="13.9" customHeight="1"/>
    <row r="16509" ht="13.9" customHeight="1"/>
    <row r="16510" ht="13.9" customHeight="1"/>
    <row r="16511" ht="13.9" customHeight="1"/>
    <row r="16512" ht="13.9" customHeight="1"/>
    <row r="16513" ht="13.9" customHeight="1"/>
    <row r="16514" ht="13.9" customHeight="1"/>
    <row r="16515" ht="13.9" customHeight="1"/>
    <row r="16516" ht="13.9" customHeight="1"/>
    <row r="16517" ht="13.9" customHeight="1"/>
    <row r="16518" ht="13.9" customHeight="1"/>
    <row r="16519" ht="13.9" customHeight="1"/>
    <row r="16520" ht="13.9" customHeight="1"/>
    <row r="16521" ht="13.9" customHeight="1"/>
    <row r="16522" ht="13.9" customHeight="1"/>
    <row r="16523" ht="13.9" customHeight="1"/>
    <row r="16524" ht="13.9" customHeight="1"/>
    <row r="16525" ht="13.9" customHeight="1"/>
    <row r="16526" ht="13.9" customHeight="1"/>
    <row r="16527" ht="13.9" customHeight="1"/>
    <row r="16528" ht="13.9" customHeight="1"/>
    <row r="16529" ht="13.9" customHeight="1"/>
    <row r="16530" ht="13.9" customHeight="1"/>
    <row r="16531" ht="13.9" customHeight="1"/>
    <row r="16532" ht="13.9" customHeight="1"/>
    <row r="16533" ht="13.9" customHeight="1"/>
    <row r="16534" ht="13.9" customHeight="1"/>
    <row r="16535" ht="13.9" customHeight="1"/>
    <row r="16536" ht="13.9" customHeight="1"/>
    <row r="16537" ht="13.9" customHeight="1"/>
    <row r="16538" ht="13.9" customHeight="1"/>
    <row r="16539" ht="13.9" customHeight="1"/>
    <row r="16540" ht="13.9" customHeight="1"/>
    <row r="16541" ht="13.9" customHeight="1"/>
    <row r="16542" ht="13.9" customHeight="1"/>
    <row r="16543" ht="13.9" customHeight="1"/>
    <row r="16544" ht="13.9" customHeight="1"/>
    <row r="16545" ht="13.9" customHeight="1"/>
    <row r="16546" ht="13.9" customHeight="1"/>
    <row r="16547" ht="13.9" customHeight="1"/>
    <row r="16548" ht="13.9" customHeight="1"/>
    <row r="16549" ht="13.9" customHeight="1"/>
    <row r="16550" ht="13.9" customHeight="1"/>
    <row r="16551" ht="13.9" customHeight="1"/>
    <row r="16552" ht="13.9" customHeight="1"/>
    <row r="16553" ht="13.9" customHeight="1"/>
    <row r="16554" ht="13.9" customHeight="1"/>
    <row r="16555" ht="13.9" customHeight="1"/>
    <row r="16556" ht="13.9" customHeight="1"/>
    <row r="16557" ht="13.9" customHeight="1"/>
    <row r="16558" ht="13.9" customHeight="1"/>
    <row r="16559" ht="13.9" customHeight="1"/>
    <row r="16560" ht="13.9" customHeight="1"/>
    <row r="16561" ht="13.9" customHeight="1"/>
    <row r="16562" ht="13.9" customHeight="1"/>
    <row r="16563" ht="13.9" customHeight="1"/>
    <row r="16564" ht="13.9" customHeight="1"/>
    <row r="16565" ht="13.9" customHeight="1"/>
    <row r="16566" ht="13.9" customHeight="1"/>
    <row r="16567" ht="13.9" customHeight="1"/>
    <row r="16568" ht="13.9" customHeight="1"/>
    <row r="16569" ht="13.9" customHeight="1"/>
    <row r="16570" ht="13.9" customHeight="1"/>
    <row r="16571" ht="13.9" customHeight="1"/>
    <row r="16572" ht="13.9" customHeight="1"/>
    <row r="16573" ht="13.9" customHeight="1"/>
    <row r="16574" ht="13.9" customHeight="1"/>
    <row r="16575" ht="13.9" customHeight="1"/>
    <row r="16576" ht="13.9" customHeight="1"/>
    <row r="16577" ht="13.9" customHeight="1"/>
    <row r="16578" ht="13.9" customHeight="1"/>
    <row r="16579" ht="13.9" customHeight="1"/>
    <row r="16580" ht="13.9" customHeight="1"/>
    <row r="16581" ht="13.9" customHeight="1"/>
    <row r="16582" ht="13.9" customHeight="1"/>
    <row r="16583" ht="13.9" customHeight="1"/>
    <row r="16584" ht="13.9" customHeight="1"/>
    <row r="16585" ht="13.9" customHeight="1"/>
    <row r="16586" ht="13.9" customHeight="1"/>
    <row r="16587" ht="13.9" customHeight="1"/>
    <row r="16588" ht="13.9" customHeight="1"/>
    <row r="16589" ht="13.9" customHeight="1"/>
    <row r="16590" ht="13.9" customHeight="1"/>
    <row r="16591" ht="13.9" customHeight="1"/>
    <row r="16592" ht="13.9" customHeight="1"/>
    <row r="16593" ht="13.9" customHeight="1"/>
    <row r="16594" ht="13.9" customHeight="1"/>
    <row r="16595" ht="13.9" customHeight="1"/>
    <row r="16596" ht="13.9" customHeight="1"/>
    <row r="16597" ht="13.9" customHeight="1"/>
    <row r="16598" ht="13.9" customHeight="1"/>
    <row r="16599" ht="13.9" customHeight="1"/>
    <row r="16600" ht="13.9" customHeight="1"/>
    <row r="16601" ht="13.9" customHeight="1"/>
    <row r="16602" ht="13.9" customHeight="1"/>
    <row r="16603" ht="13.9" customHeight="1"/>
    <row r="16604" ht="13.9" customHeight="1"/>
    <row r="16605" ht="13.9" customHeight="1"/>
    <row r="16606" ht="13.9" customHeight="1"/>
    <row r="16607" ht="13.9" customHeight="1"/>
    <row r="16608" ht="13.9" customHeight="1"/>
    <row r="16609" ht="13.9" customHeight="1"/>
    <row r="16610" ht="13.9" customHeight="1"/>
    <row r="16611" ht="13.9" customHeight="1"/>
    <row r="16612" ht="13.9" customHeight="1"/>
    <row r="16613" ht="13.9" customHeight="1"/>
    <row r="16614" ht="13.9" customHeight="1"/>
    <row r="16615" ht="13.9" customHeight="1"/>
    <row r="16616" ht="13.9" customHeight="1"/>
    <row r="16617" ht="13.9" customHeight="1"/>
    <row r="16618" ht="13.9" customHeight="1"/>
    <row r="16619" ht="13.9" customHeight="1"/>
    <row r="16620" ht="13.9" customHeight="1"/>
    <row r="16621" ht="13.9" customHeight="1"/>
    <row r="16622" ht="13.9" customHeight="1"/>
    <row r="16623" ht="13.9" customHeight="1"/>
    <row r="16624" ht="13.9" customHeight="1"/>
    <row r="16625" ht="13.9" customHeight="1"/>
    <row r="16626" ht="13.9" customHeight="1"/>
    <row r="16627" ht="13.9" customHeight="1"/>
    <row r="16628" ht="13.9" customHeight="1"/>
    <row r="16629" ht="13.9" customHeight="1"/>
    <row r="16630" ht="13.9" customHeight="1"/>
    <row r="16631" ht="13.9" customHeight="1"/>
    <row r="16632" ht="13.9" customHeight="1"/>
    <row r="16633" ht="13.9" customHeight="1"/>
    <row r="16634" ht="13.9" customHeight="1"/>
    <row r="16635" ht="13.9" customHeight="1"/>
    <row r="16636" ht="13.9" customHeight="1"/>
    <row r="16637" ht="13.9" customHeight="1"/>
    <row r="16638" ht="13.9" customHeight="1"/>
    <row r="16639" ht="13.9" customHeight="1"/>
    <row r="16640" ht="13.9" customHeight="1"/>
    <row r="16641" ht="13.9" customHeight="1"/>
    <row r="16642" ht="13.9" customHeight="1"/>
    <row r="16643" ht="13.9" customHeight="1"/>
    <row r="16644" ht="13.9" customHeight="1"/>
    <row r="16645" ht="13.9" customHeight="1"/>
    <row r="16646" ht="13.9" customHeight="1"/>
    <row r="16647" ht="13.9" customHeight="1"/>
    <row r="16648" ht="13.9" customHeight="1"/>
    <row r="16649" ht="13.9" customHeight="1"/>
    <row r="16650" ht="13.9" customHeight="1"/>
    <row r="16651" ht="13.9" customHeight="1"/>
    <row r="16652" ht="13.9" customHeight="1"/>
    <row r="16653" ht="13.9" customHeight="1"/>
    <row r="16654" ht="13.9" customHeight="1"/>
    <row r="16655" ht="13.9" customHeight="1"/>
    <row r="16656" ht="13.9" customHeight="1"/>
    <row r="16657" ht="13.9" customHeight="1"/>
    <row r="16658" ht="13.9" customHeight="1"/>
    <row r="16659" ht="13.9" customHeight="1"/>
    <row r="16660" ht="13.9" customHeight="1"/>
    <row r="16661" ht="13.9" customHeight="1"/>
    <row r="16662" ht="13.9" customHeight="1"/>
    <row r="16663" ht="13.9" customHeight="1"/>
    <row r="16664" ht="13.9" customHeight="1"/>
    <row r="16665" ht="13.9" customHeight="1"/>
    <row r="16666" ht="13.9" customHeight="1"/>
    <row r="16667" ht="13.9" customHeight="1"/>
    <row r="16668" ht="13.9" customHeight="1"/>
    <row r="16669" ht="13.9" customHeight="1"/>
    <row r="16670" ht="13.9" customHeight="1"/>
    <row r="16671" ht="13.9" customHeight="1"/>
    <row r="16672" ht="13.9" customHeight="1"/>
    <row r="16673" ht="13.9" customHeight="1"/>
    <row r="16674" ht="13.9" customHeight="1"/>
    <row r="16675" ht="13.9" customHeight="1"/>
    <row r="16676" ht="13.9" customHeight="1"/>
    <row r="16677" ht="13.9" customHeight="1"/>
    <row r="16678" ht="13.9" customHeight="1"/>
    <row r="16679" ht="13.9" customHeight="1"/>
    <row r="16680" ht="13.9" customHeight="1"/>
    <row r="16681" ht="13.9" customHeight="1"/>
    <row r="16682" ht="13.9" customHeight="1"/>
    <row r="16683" ht="13.9" customHeight="1"/>
    <row r="16684" ht="13.9" customHeight="1"/>
    <row r="16685" ht="13.9" customHeight="1"/>
    <row r="16686" ht="13.9" customHeight="1"/>
    <row r="16687" ht="13.9" customHeight="1"/>
    <row r="16688" ht="13.9" customHeight="1"/>
    <row r="16689" ht="13.9" customHeight="1"/>
    <row r="16690" ht="13.9" customHeight="1"/>
    <row r="16691" ht="13.9" customHeight="1"/>
    <row r="16692" ht="13.9" customHeight="1"/>
    <row r="16693" ht="13.9" customHeight="1"/>
    <row r="16694" ht="13.9" customHeight="1"/>
    <row r="16695" ht="13.9" customHeight="1"/>
    <row r="16696" ht="13.9" customHeight="1"/>
    <row r="16697" ht="13.9" customHeight="1"/>
    <row r="16698" ht="13.9" customHeight="1"/>
    <row r="16699" ht="13.9" customHeight="1"/>
    <row r="16700" ht="13.9" customHeight="1"/>
    <row r="16701" ht="13.9" customHeight="1"/>
    <row r="16702" ht="13.9" customHeight="1"/>
    <row r="16703" ht="13.9" customHeight="1"/>
    <row r="16704" ht="13.9" customHeight="1"/>
    <row r="16705" ht="13.9" customHeight="1"/>
    <row r="16706" ht="13.9" customHeight="1"/>
    <row r="16707" ht="13.9" customHeight="1"/>
    <row r="16708" ht="13.9" customHeight="1"/>
    <row r="16709" ht="13.9" customHeight="1"/>
    <row r="16710" ht="13.9" customHeight="1"/>
    <row r="16711" ht="13.9" customHeight="1"/>
    <row r="16712" ht="13.9" customHeight="1"/>
    <row r="16713" ht="13.9" customHeight="1"/>
    <row r="16714" ht="13.9" customHeight="1"/>
    <row r="16715" ht="13.9" customHeight="1"/>
    <row r="16716" ht="13.9" customHeight="1"/>
    <row r="16717" ht="13.9" customHeight="1"/>
    <row r="16718" ht="13.9" customHeight="1"/>
    <row r="16719" ht="13.9" customHeight="1"/>
    <row r="16720" ht="13.9" customHeight="1"/>
    <row r="16721" ht="13.9" customHeight="1"/>
    <row r="16722" ht="13.9" customHeight="1"/>
    <row r="16723" ht="13.9" customHeight="1"/>
    <row r="16724" ht="13.9" customHeight="1"/>
    <row r="16725" ht="13.9" customHeight="1"/>
    <row r="16726" ht="13.9" customHeight="1"/>
    <row r="16727" ht="13.9" customHeight="1"/>
    <row r="16728" ht="13.9" customHeight="1"/>
    <row r="16729" ht="13.9" customHeight="1"/>
    <row r="16730" ht="13.9" customHeight="1"/>
    <row r="16731" ht="13.9" customHeight="1"/>
    <row r="16732" ht="13.9" customHeight="1"/>
    <row r="16733" ht="13.9" customHeight="1"/>
    <row r="16734" ht="13.9" customHeight="1"/>
    <row r="16735" ht="13.9" customHeight="1"/>
    <row r="16736" ht="13.9" customHeight="1"/>
    <row r="16737" ht="13.9" customHeight="1"/>
    <row r="16738" ht="13.9" customHeight="1"/>
    <row r="16739" ht="13.9" customHeight="1"/>
    <row r="16740" ht="13.9" customHeight="1"/>
    <row r="16741" ht="13.9" customHeight="1"/>
    <row r="16742" ht="13.9" customHeight="1"/>
    <row r="16743" ht="13.9" customHeight="1"/>
    <row r="16744" ht="13.9" customHeight="1"/>
    <row r="16745" ht="13.9" customHeight="1"/>
    <row r="16746" ht="13.9" customHeight="1"/>
    <row r="16747" ht="13.9" customHeight="1"/>
    <row r="16748" ht="13.9" customHeight="1"/>
    <row r="16749" ht="13.9" customHeight="1"/>
    <row r="16750" ht="13.9" customHeight="1"/>
    <row r="16751" ht="13.9" customHeight="1"/>
    <row r="16752" ht="13.9" customHeight="1"/>
    <row r="16753" ht="13.9" customHeight="1"/>
    <row r="16754" ht="13.9" customHeight="1"/>
    <row r="16755" ht="13.9" customHeight="1"/>
    <row r="16756" ht="13.9" customHeight="1"/>
    <row r="16757" ht="13.9" customHeight="1"/>
    <row r="16758" ht="13.9" customHeight="1"/>
    <row r="16759" ht="13.9" customHeight="1"/>
    <row r="16760" ht="13.9" customHeight="1"/>
    <row r="16761" ht="13.9" customHeight="1"/>
    <row r="16762" ht="13.9" customHeight="1"/>
    <row r="16763" ht="13.9" customHeight="1"/>
    <row r="16764" ht="13.9" customHeight="1"/>
    <row r="16765" ht="13.9" customHeight="1"/>
    <row r="16766" ht="13.9" customHeight="1"/>
    <row r="16767" ht="13.9" customHeight="1"/>
    <row r="16768" ht="13.9" customHeight="1"/>
    <row r="16769" ht="13.9" customHeight="1"/>
    <row r="16770" ht="13.9" customHeight="1"/>
    <row r="16771" ht="13.9" customHeight="1"/>
    <row r="16772" ht="13.9" customHeight="1"/>
    <row r="16773" ht="13.9" customHeight="1"/>
    <row r="16774" ht="13.9" customHeight="1"/>
    <row r="16775" ht="13.9" customHeight="1"/>
    <row r="16776" ht="13.9" customHeight="1"/>
    <row r="16777" ht="13.9" customHeight="1"/>
    <row r="16778" ht="13.9" customHeight="1"/>
    <row r="16779" ht="13.9" customHeight="1"/>
    <row r="16780" ht="13.9" customHeight="1"/>
    <row r="16781" ht="13.9" customHeight="1"/>
    <row r="16782" ht="13.9" customHeight="1"/>
    <row r="16783" ht="13.9" customHeight="1"/>
    <row r="16784" ht="13.9" customHeight="1"/>
    <row r="16785" ht="13.9" customHeight="1"/>
    <row r="16786" ht="13.9" customHeight="1"/>
    <row r="16787" ht="13.9" customHeight="1"/>
    <row r="16788" ht="13.9" customHeight="1"/>
    <row r="16789" ht="13.9" customHeight="1"/>
    <row r="16790" ht="13.9" customHeight="1"/>
    <row r="16791" ht="13.9" customHeight="1"/>
    <row r="16792" ht="13.9" customHeight="1"/>
    <row r="16793" ht="13.9" customHeight="1"/>
    <row r="16794" ht="13.9" customHeight="1"/>
    <row r="16795" ht="13.9" customHeight="1"/>
    <row r="16796" ht="13.9" customHeight="1"/>
    <row r="16797" ht="13.9" customHeight="1"/>
    <row r="16798" ht="13.9" customHeight="1"/>
    <row r="16799" ht="13.9" customHeight="1"/>
    <row r="16800" ht="13.9" customHeight="1"/>
    <row r="16801" ht="13.9" customHeight="1"/>
    <row r="16802" ht="13.9" customHeight="1"/>
    <row r="16803" ht="13.9" customHeight="1"/>
    <row r="16804" ht="13.9" customHeight="1"/>
    <row r="16805" ht="13.9" customHeight="1"/>
    <row r="16806" ht="13.9" customHeight="1"/>
    <row r="16807" ht="13.9" customHeight="1"/>
    <row r="16808" ht="13.9" customHeight="1"/>
    <row r="16809" ht="13.9" customHeight="1"/>
    <row r="16810" ht="13.9" customHeight="1"/>
    <row r="16811" ht="13.9" customHeight="1"/>
    <row r="16812" ht="13.9" customHeight="1"/>
    <row r="16813" ht="13.9" customHeight="1"/>
    <row r="16814" ht="13.9" customHeight="1"/>
    <row r="16815" ht="13.9" customHeight="1"/>
    <row r="16816" ht="13.9" customHeight="1"/>
    <row r="16817" ht="13.9" customHeight="1"/>
    <row r="16818" ht="13.9" customHeight="1"/>
    <row r="16819" ht="13.9" customHeight="1"/>
    <row r="16820" ht="13.9" customHeight="1"/>
    <row r="16821" ht="13.9" customHeight="1"/>
    <row r="16822" ht="13.9" customHeight="1"/>
    <row r="16823" ht="13.9" customHeight="1"/>
    <row r="16824" ht="13.9" customHeight="1"/>
    <row r="16825" ht="13.9" customHeight="1"/>
    <row r="16826" ht="13.9" customHeight="1"/>
    <row r="16827" ht="13.9" customHeight="1"/>
    <row r="16828" ht="13.9" customHeight="1"/>
    <row r="16829" ht="13.9" customHeight="1"/>
    <row r="16830" ht="13.9" customHeight="1"/>
    <row r="16831" ht="13.9" customHeight="1"/>
    <row r="16832" ht="13.9" customHeight="1"/>
    <row r="16833" ht="13.9" customHeight="1"/>
    <row r="16834" ht="13.9" customHeight="1"/>
    <row r="16835" ht="13.9" customHeight="1"/>
    <row r="16836" ht="13.9" customHeight="1"/>
    <row r="16837" ht="13.9" customHeight="1"/>
    <row r="16838" ht="13.9" customHeight="1"/>
    <row r="16839" ht="13.9" customHeight="1"/>
    <row r="16840" ht="13.9" customHeight="1"/>
    <row r="16841" ht="13.9" customHeight="1"/>
    <row r="16842" ht="13.9" customHeight="1"/>
    <row r="16843" ht="13.9" customHeight="1"/>
    <row r="16844" ht="13.9" customHeight="1"/>
    <row r="16845" ht="13.9" customHeight="1"/>
    <row r="16846" ht="13.9" customHeight="1"/>
    <row r="16847" ht="13.9" customHeight="1"/>
    <row r="16848" ht="13.9" customHeight="1"/>
    <row r="16849" ht="13.9" customHeight="1"/>
    <row r="16850" ht="13.9" customHeight="1"/>
    <row r="16851" ht="13.9" customHeight="1"/>
    <row r="16852" ht="13.9" customHeight="1"/>
    <row r="16853" ht="13.9" customHeight="1"/>
    <row r="16854" ht="13.9" customHeight="1"/>
    <row r="16855" ht="13.9" customHeight="1"/>
    <row r="16856" ht="13.9" customHeight="1"/>
    <row r="16857" ht="13.9" customHeight="1"/>
    <row r="16858" ht="13.9" customHeight="1"/>
    <row r="16859" ht="13.9" customHeight="1"/>
    <row r="16860" ht="13.9" customHeight="1"/>
    <row r="16861" ht="13.9" customHeight="1"/>
    <row r="16862" ht="13.9" customHeight="1"/>
    <row r="16863" ht="13.9" customHeight="1"/>
    <row r="16864" ht="13.9" customHeight="1"/>
    <row r="16865" ht="13.9" customHeight="1"/>
    <row r="16866" ht="13.9" customHeight="1"/>
    <row r="16867" ht="13.9" customHeight="1"/>
    <row r="16868" ht="13.9" customHeight="1"/>
    <row r="16869" ht="13.9" customHeight="1"/>
    <row r="16870" ht="13.9" customHeight="1"/>
    <row r="16871" ht="13.9" customHeight="1"/>
    <row r="16872" ht="13.9" customHeight="1"/>
    <row r="16873" ht="13.9" customHeight="1"/>
    <row r="16874" ht="13.9" customHeight="1"/>
    <row r="16875" ht="13.9" customHeight="1"/>
    <row r="16876" ht="13.9" customHeight="1"/>
    <row r="16877" ht="13.9" customHeight="1"/>
    <row r="16878" ht="13.9" customHeight="1"/>
    <row r="16879" ht="13.9" customHeight="1"/>
    <row r="16880" ht="13.9" customHeight="1"/>
    <row r="16881" ht="13.9" customHeight="1"/>
    <row r="16882" ht="13.9" customHeight="1"/>
    <row r="16883" ht="13.9" customHeight="1"/>
    <row r="16884" ht="13.9" customHeight="1"/>
    <row r="16885" ht="13.9" customHeight="1"/>
    <row r="16886" ht="13.9" customHeight="1"/>
    <row r="16887" ht="13.9" customHeight="1"/>
    <row r="16888" ht="13.9" customHeight="1"/>
    <row r="16889" ht="13.9" customHeight="1"/>
    <row r="16890" ht="13.9" customHeight="1"/>
    <row r="16891" ht="13.9" customHeight="1"/>
    <row r="16892" ht="13.9" customHeight="1"/>
    <row r="16893" ht="13.9" customHeight="1"/>
    <row r="16894" ht="13.9" customHeight="1"/>
    <row r="16895" ht="13.9" customHeight="1"/>
    <row r="16896" ht="13.9" customHeight="1"/>
    <row r="16897" ht="13.9" customHeight="1"/>
    <row r="16898" ht="13.9" customHeight="1"/>
    <row r="16899" ht="13.9" customHeight="1"/>
    <row r="16900" ht="13.9" customHeight="1"/>
    <row r="16901" ht="13.9" customHeight="1"/>
    <row r="16902" ht="13.9" customHeight="1"/>
    <row r="16903" ht="13.9" customHeight="1"/>
    <row r="16904" ht="13.9" customHeight="1"/>
    <row r="16905" ht="13.9" customHeight="1"/>
    <row r="16906" ht="13.9" customHeight="1"/>
    <row r="16907" ht="13.9" customHeight="1"/>
    <row r="16908" ht="13.9" customHeight="1"/>
    <row r="16909" ht="13.9" customHeight="1"/>
    <row r="16910" ht="13.9" customHeight="1"/>
    <row r="16911" ht="13.9" customHeight="1"/>
    <row r="16912" ht="13.9" customHeight="1"/>
    <row r="16913" ht="13.9" customHeight="1"/>
    <row r="16914" ht="13.9" customHeight="1"/>
    <row r="16915" ht="13.9" customHeight="1"/>
    <row r="16916" ht="13.9" customHeight="1"/>
    <row r="16917" ht="13.9" customHeight="1"/>
    <row r="16918" ht="13.9" customHeight="1"/>
    <row r="16919" ht="13.9" customHeight="1"/>
    <row r="16920" ht="13.9" customHeight="1"/>
    <row r="16921" ht="13.9" customHeight="1"/>
    <row r="16922" ht="13.9" customHeight="1"/>
    <row r="16923" ht="13.9" customHeight="1"/>
    <row r="16924" ht="13.9" customHeight="1"/>
    <row r="16925" ht="13.9" customHeight="1"/>
    <row r="16926" ht="13.9" customHeight="1"/>
    <row r="16927" ht="13.9" customHeight="1"/>
    <row r="16928" ht="13.9" customHeight="1"/>
    <row r="16929" ht="13.9" customHeight="1"/>
    <row r="16930" ht="13.9" customHeight="1"/>
    <row r="16931" ht="13.9" customHeight="1"/>
    <row r="16932" ht="13.9" customHeight="1"/>
    <row r="16933" ht="13.9" customHeight="1"/>
    <row r="16934" ht="13.9" customHeight="1"/>
    <row r="16935" ht="13.9" customHeight="1"/>
    <row r="16936" ht="13.9" customHeight="1"/>
    <row r="16937" ht="13.9" customHeight="1"/>
    <row r="16938" ht="13.9" customHeight="1"/>
    <row r="16939" ht="13.9" customHeight="1"/>
    <row r="16940" ht="13.9" customHeight="1"/>
    <row r="16941" ht="13.9" customHeight="1"/>
    <row r="16942" ht="13.9" customHeight="1"/>
    <row r="16943" ht="13.9" customHeight="1"/>
    <row r="16944" ht="13.9" customHeight="1"/>
    <row r="16945" ht="13.9" customHeight="1"/>
    <row r="16946" ht="13.9" customHeight="1"/>
    <row r="16947" ht="13.9" customHeight="1"/>
    <row r="16948" ht="13.9" customHeight="1"/>
    <row r="16949" ht="13.9" customHeight="1"/>
    <row r="16950" ht="13.9" customHeight="1"/>
    <row r="16951" ht="13.9" customHeight="1"/>
    <row r="16952" ht="13.9" customHeight="1"/>
    <row r="16953" ht="13.9" customHeight="1"/>
    <row r="16954" ht="13.9" customHeight="1"/>
    <row r="16955" ht="13.9" customHeight="1"/>
    <row r="16956" ht="13.9" customHeight="1"/>
    <row r="16957" ht="13.9" customHeight="1"/>
    <row r="16958" ht="13.9" customHeight="1"/>
    <row r="16959" ht="13.9" customHeight="1"/>
    <row r="16960" ht="13.9" customHeight="1"/>
    <row r="16961" ht="13.9" customHeight="1"/>
    <row r="16962" ht="13.9" customHeight="1"/>
    <row r="16963" ht="13.9" customHeight="1"/>
    <row r="16964" ht="13.9" customHeight="1"/>
    <row r="16965" ht="13.9" customHeight="1"/>
    <row r="16966" ht="13.9" customHeight="1"/>
    <row r="16967" ht="13.9" customHeight="1"/>
    <row r="16968" ht="13.9" customHeight="1"/>
    <row r="16969" ht="13.9" customHeight="1"/>
    <row r="16970" ht="13.9" customHeight="1"/>
    <row r="16971" ht="13.9" customHeight="1"/>
    <row r="16972" ht="13.9" customHeight="1"/>
    <row r="16973" ht="13.9" customHeight="1"/>
    <row r="16974" ht="13.9" customHeight="1"/>
    <row r="16975" ht="13.9" customHeight="1"/>
    <row r="16976" ht="13.9" customHeight="1"/>
    <row r="16977" ht="13.9" customHeight="1"/>
    <row r="16978" ht="13.9" customHeight="1"/>
    <row r="16979" ht="13.9" customHeight="1"/>
    <row r="16980" ht="13.9" customHeight="1"/>
    <row r="16981" ht="13.9" customHeight="1"/>
    <row r="16982" ht="13.9" customHeight="1"/>
    <row r="16983" ht="13.9" customHeight="1"/>
    <row r="16984" ht="13.9" customHeight="1"/>
    <row r="16985" ht="13.9" customHeight="1"/>
    <row r="16986" ht="13.9" customHeight="1"/>
    <row r="16987" ht="13.9" customHeight="1"/>
    <row r="16988" ht="13.9" customHeight="1"/>
    <row r="16989" ht="13.9" customHeight="1"/>
    <row r="16990" ht="13.9" customHeight="1"/>
    <row r="16991" ht="13.9" customHeight="1"/>
    <row r="16992" ht="13.9" customHeight="1"/>
    <row r="16993" ht="13.9" customHeight="1"/>
    <row r="16994" ht="13.9" customHeight="1"/>
    <row r="16995" ht="13.9" customHeight="1"/>
    <row r="16996" ht="13.9" customHeight="1"/>
    <row r="16997" ht="13.9" customHeight="1"/>
    <row r="16998" ht="13.9" customHeight="1"/>
    <row r="16999" ht="13.9" customHeight="1"/>
    <row r="17000" ht="13.9" customHeight="1"/>
    <row r="17001" ht="13.9" customHeight="1"/>
    <row r="17002" ht="13.9" customHeight="1"/>
    <row r="17003" ht="13.9" customHeight="1"/>
    <row r="17004" ht="13.9" customHeight="1"/>
    <row r="17005" ht="13.9" customHeight="1"/>
    <row r="17006" ht="13.9" customHeight="1"/>
    <row r="17007" ht="13.9" customHeight="1"/>
    <row r="17008" ht="13.9" customHeight="1"/>
    <row r="17009" ht="13.9" customHeight="1"/>
    <row r="17010" ht="13.9" customHeight="1"/>
    <row r="17011" ht="13.9" customHeight="1"/>
    <row r="17012" ht="13.9" customHeight="1"/>
    <row r="17013" ht="13.9" customHeight="1"/>
    <row r="17014" ht="13.9" customHeight="1"/>
    <row r="17015" ht="13.9" customHeight="1"/>
    <row r="17016" ht="13.9" customHeight="1"/>
    <row r="17017" ht="13.9" customHeight="1"/>
    <row r="17018" ht="13.9" customHeight="1"/>
    <row r="17019" ht="13.9" customHeight="1"/>
    <row r="17020" ht="13.9" customHeight="1"/>
    <row r="17021" ht="13.9" customHeight="1"/>
    <row r="17022" ht="13.9" customHeight="1"/>
    <row r="17023" ht="13.9" customHeight="1"/>
    <row r="17024" ht="13.9" customHeight="1"/>
    <row r="17025" ht="13.9" customHeight="1"/>
    <row r="17026" ht="13.9" customHeight="1"/>
    <row r="17027" ht="13.9" customHeight="1"/>
    <row r="17028" ht="13.9" customHeight="1"/>
    <row r="17029" ht="13.9" customHeight="1"/>
    <row r="17030" ht="13.9" customHeight="1"/>
    <row r="17031" ht="13.9" customHeight="1"/>
    <row r="17032" ht="13.9" customHeight="1"/>
    <row r="17033" ht="13.9" customHeight="1"/>
    <row r="17034" ht="13.9" customHeight="1"/>
    <row r="17035" ht="13.9" customHeight="1"/>
    <row r="17036" ht="13.9" customHeight="1"/>
    <row r="17037" ht="13.9" customHeight="1"/>
    <row r="17038" ht="13.9" customHeight="1"/>
    <row r="17039" ht="13.9" customHeight="1"/>
    <row r="17040" ht="13.9" customHeight="1"/>
    <row r="17041" ht="13.9" customHeight="1"/>
    <row r="17042" ht="13.9" customHeight="1"/>
    <row r="17043" ht="13.9" customHeight="1"/>
    <row r="17044" ht="13.9" customHeight="1"/>
    <row r="17045" ht="13.9" customHeight="1"/>
    <row r="17046" ht="13.9" customHeight="1"/>
    <row r="17047" ht="13.9" customHeight="1"/>
    <row r="17048" ht="13.9" customHeight="1"/>
    <row r="17049" ht="13.9" customHeight="1"/>
    <row r="17050" ht="13.9" customHeight="1"/>
    <row r="17051" ht="13.9" customHeight="1"/>
    <row r="17052" ht="13.9" customHeight="1"/>
    <row r="17053" ht="13.9" customHeight="1"/>
    <row r="17054" ht="13.9" customHeight="1"/>
    <row r="17055" ht="13.9" customHeight="1"/>
    <row r="17056" ht="13.9" customHeight="1"/>
    <row r="17057" ht="13.9" customHeight="1"/>
    <row r="17058" ht="13.9" customHeight="1"/>
    <row r="17059" ht="13.9" customHeight="1"/>
    <row r="17060" ht="13.9" customHeight="1"/>
    <row r="17061" ht="13.9" customHeight="1"/>
    <row r="17062" ht="13.9" customHeight="1"/>
    <row r="17063" ht="13.9" customHeight="1"/>
    <row r="17064" ht="13.9" customHeight="1"/>
    <row r="17065" ht="13.9" customHeight="1"/>
    <row r="17066" ht="13.9" customHeight="1"/>
    <row r="17067" ht="13.9" customHeight="1"/>
    <row r="17068" ht="13.9" customHeight="1"/>
    <row r="17069" ht="13.9" customHeight="1"/>
    <row r="17070" ht="13.9" customHeight="1"/>
    <row r="17071" ht="13.9" customHeight="1"/>
    <row r="17072" ht="13.9" customHeight="1"/>
    <row r="17073" ht="13.9" customHeight="1"/>
    <row r="17074" ht="13.9" customHeight="1"/>
    <row r="17075" ht="13.9" customHeight="1"/>
    <row r="17076" ht="13.9" customHeight="1"/>
    <row r="17077" ht="13.9" customHeight="1"/>
    <row r="17078" ht="13.9" customHeight="1"/>
    <row r="17079" ht="13.9" customHeight="1"/>
    <row r="17080" ht="13.9" customHeight="1"/>
    <row r="17081" ht="13.9" customHeight="1"/>
    <row r="17082" ht="13.9" customHeight="1"/>
    <row r="17083" ht="13.9" customHeight="1"/>
    <row r="17084" ht="13.9" customHeight="1"/>
    <row r="17085" ht="13.9" customHeight="1"/>
    <row r="17086" ht="13.9" customHeight="1"/>
    <row r="17087" ht="13.9" customHeight="1"/>
    <row r="17088" ht="13.9" customHeight="1"/>
    <row r="17089" ht="13.9" customHeight="1"/>
    <row r="17090" ht="13.9" customHeight="1"/>
    <row r="17091" ht="13.9" customHeight="1"/>
    <row r="17092" ht="13.9" customHeight="1"/>
    <row r="17093" ht="13.9" customHeight="1"/>
    <row r="17094" ht="13.9" customHeight="1"/>
    <row r="17095" ht="13.9" customHeight="1"/>
    <row r="17096" ht="13.9" customHeight="1"/>
    <row r="17097" ht="13.9" customHeight="1"/>
    <row r="17098" ht="13.9" customHeight="1"/>
    <row r="17099" ht="13.9" customHeight="1"/>
    <row r="17100" ht="13.9" customHeight="1"/>
    <row r="17101" ht="13.9" customHeight="1"/>
    <row r="17102" ht="13.9" customHeight="1"/>
    <row r="17103" ht="13.9" customHeight="1"/>
    <row r="17104" ht="13.9" customHeight="1"/>
    <row r="17105" ht="13.9" customHeight="1"/>
    <row r="17106" ht="13.9" customHeight="1"/>
    <row r="17107" ht="13.9" customHeight="1"/>
    <row r="17108" ht="13.9" customHeight="1"/>
    <row r="17109" ht="13.9" customHeight="1"/>
    <row r="17110" ht="13.9" customHeight="1"/>
    <row r="17111" ht="13.9" customHeight="1"/>
    <row r="17112" ht="13.9" customHeight="1"/>
    <row r="17113" ht="13.9" customHeight="1"/>
    <row r="17114" ht="13.9" customHeight="1"/>
    <row r="17115" ht="13.9" customHeight="1"/>
    <row r="17116" ht="13.9" customHeight="1"/>
    <row r="17117" ht="13.9" customHeight="1"/>
    <row r="17118" ht="13.9" customHeight="1"/>
    <row r="17119" ht="13.9" customHeight="1"/>
    <row r="17120" ht="13.9" customHeight="1"/>
    <row r="17121" ht="13.9" customHeight="1"/>
    <row r="17122" ht="13.9" customHeight="1"/>
    <row r="17123" ht="13.9" customHeight="1"/>
    <row r="17124" ht="13.9" customHeight="1"/>
    <row r="17125" ht="13.9" customHeight="1"/>
    <row r="17126" ht="13.9" customHeight="1"/>
    <row r="17127" ht="13.9" customHeight="1"/>
    <row r="17128" ht="13.9" customHeight="1"/>
    <row r="17129" ht="13.9" customHeight="1"/>
    <row r="17130" ht="13.9" customHeight="1"/>
    <row r="17131" ht="13.9" customHeight="1"/>
    <row r="17132" ht="13.9" customHeight="1"/>
    <row r="17133" ht="13.9" customHeight="1"/>
    <row r="17134" ht="13.9" customHeight="1"/>
    <row r="17135" ht="13.9" customHeight="1"/>
    <row r="17136" ht="13.9" customHeight="1"/>
    <row r="17137" ht="13.9" customHeight="1"/>
    <row r="17138" ht="13.9" customHeight="1"/>
    <row r="17139" ht="13.9" customHeight="1"/>
    <row r="17140" ht="13.9" customHeight="1"/>
    <row r="17141" ht="13.9" customHeight="1"/>
    <row r="17142" ht="13.9" customHeight="1"/>
    <row r="17143" ht="13.9" customHeight="1"/>
    <row r="17144" ht="13.9" customHeight="1"/>
    <row r="17145" ht="13.9" customHeight="1"/>
    <row r="17146" ht="13.9" customHeight="1"/>
    <row r="17147" ht="13.9" customHeight="1"/>
    <row r="17148" ht="13.9" customHeight="1"/>
    <row r="17149" ht="13.9" customHeight="1"/>
    <row r="17150" ht="13.9" customHeight="1"/>
    <row r="17151" ht="13.9" customHeight="1"/>
    <row r="17152" ht="13.9" customHeight="1"/>
    <row r="17153" ht="13.9" customHeight="1"/>
    <row r="17154" ht="13.9" customHeight="1"/>
    <row r="17155" ht="13.9" customHeight="1"/>
    <row r="17156" ht="13.9" customHeight="1"/>
    <row r="17157" ht="13.9" customHeight="1"/>
    <row r="17158" ht="13.9" customHeight="1"/>
    <row r="17159" ht="13.9" customHeight="1"/>
    <row r="17160" ht="13.9" customHeight="1"/>
    <row r="17161" ht="13.9" customHeight="1"/>
    <row r="17162" ht="13.9" customHeight="1"/>
    <row r="17163" ht="13.9" customHeight="1"/>
    <row r="17164" ht="13.9" customHeight="1"/>
    <row r="17165" ht="13.9" customHeight="1"/>
    <row r="17166" ht="13.9" customHeight="1"/>
    <row r="17167" ht="13.9" customHeight="1"/>
    <row r="17168" ht="13.9" customHeight="1"/>
    <row r="17169" ht="13.9" customHeight="1"/>
    <row r="17170" ht="13.9" customHeight="1"/>
    <row r="17171" ht="13.9" customHeight="1"/>
    <row r="17172" ht="13.9" customHeight="1"/>
    <row r="17173" ht="13.9" customHeight="1"/>
    <row r="17174" ht="13.9" customHeight="1"/>
    <row r="17175" ht="13.9" customHeight="1"/>
    <row r="17176" ht="13.9" customHeight="1"/>
    <row r="17177" ht="13.9" customHeight="1"/>
    <row r="17178" ht="13.9" customHeight="1"/>
    <row r="17179" ht="13.9" customHeight="1"/>
    <row r="17180" ht="13.9" customHeight="1"/>
    <row r="17181" ht="13.9" customHeight="1"/>
    <row r="17182" ht="13.9" customHeight="1"/>
    <row r="17183" ht="13.9" customHeight="1"/>
    <row r="17184" ht="13.9" customHeight="1"/>
    <row r="17185" ht="13.9" customHeight="1"/>
    <row r="17186" ht="13.9" customHeight="1"/>
    <row r="17187" ht="13.9" customHeight="1"/>
    <row r="17188" ht="13.9" customHeight="1"/>
    <row r="17189" ht="13.9" customHeight="1"/>
    <row r="17190" ht="13.9" customHeight="1"/>
    <row r="17191" ht="13.9" customHeight="1"/>
    <row r="17192" ht="13.9" customHeight="1"/>
    <row r="17193" ht="13.9" customHeight="1"/>
    <row r="17194" ht="13.9" customHeight="1"/>
    <row r="17195" ht="13.9" customHeight="1"/>
    <row r="17196" ht="13.9" customHeight="1"/>
    <row r="17197" ht="13.9" customHeight="1"/>
    <row r="17198" ht="13.9" customHeight="1"/>
    <row r="17199" ht="13.9" customHeight="1"/>
    <row r="17200" ht="13.9" customHeight="1"/>
    <row r="17201" ht="13.9" customHeight="1"/>
    <row r="17202" ht="13.9" customHeight="1"/>
    <row r="17203" ht="13.9" customHeight="1"/>
    <row r="17204" ht="13.9" customHeight="1"/>
    <row r="17205" ht="13.9" customHeight="1"/>
    <row r="17206" ht="13.9" customHeight="1"/>
    <row r="17207" ht="13.9" customHeight="1"/>
    <row r="17208" ht="13.9" customHeight="1"/>
    <row r="17209" ht="13.9" customHeight="1"/>
    <row r="17210" ht="13.9" customHeight="1"/>
    <row r="17211" ht="13.9" customHeight="1"/>
    <row r="17212" ht="13.9" customHeight="1"/>
    <row r="17213" ht="13.9" customHeight="1"/>
    <row r="17214" ht="13.9" customHeight="1"/>
    <row r="17215" ht="13.9" customHeight="1"/>
    <row r="17216" ht="13.9" customHeight="1"/>
    <row r="17217" ht="13.9" customHeight="1"/>
    <row r="17218" ht="13.9" customHeight="1"/>
    <row r="17219" ht="13.9" customHeight="1"/>
    <row r="17220" ht="13.9" customHeight="1"/>
    <row r="17221" ht="13.9" customHeight="1"/>
    <row r="17222" ht="13.9" customHeight="1"/>
    <row r="17223" ht="13.9" customHeight="1"/>
    <row r="17224" ht="13.9" customHeight="1"/>
    <row r="17225" ht="13.9" customHeight="1"/>
    <row r="17226" ht="13.9" customHeight="1"/>
    <row r="17227" ht="13.9" customHeight="1"/>
    <row r="17228" ht="13.9" customHeight="1"/>
    <row r="17229" ht="13.9" customHeight="1"/>
    <row r="17230" ht="13.9" customHeight="1"/>
    <row r="17231" ht="13.9" customHeight="1"/>
    <row r="17232" ht="13.9" customHeight="1"/>
    <row r="17233" ht="13.9" customHeight="1"/>
    <row r="17234" ht="13.9" customHeight="1"/>
    <row r="17235" ht="13.9" customHeight="1"/>
    <row r="17236" ht="13.9" customHeight="1"/>
    <row r="17237" ht="13.9" customHeight="1"/>
    <row r="17238" ht="13.9" customHeight="1"/>
    <row r="17239" ht="13.9" customHeight="1"/>
    <row r="17240" ht="13.9" customHeight="1"/>
    <row r="17241" ht="13.9" customHeight="1"/>
    <row r="17242" ht="13.9" customHeight="1"/>
    <row r="17243" ht="13.9" customHeight="1"/>
    <row r="17244" ht="13.9" customHeight="1"/>
    <row r="17245" ht="13.9" customHeight="1"/>
    <row r="17246" ht="13.9" customHeight="1"/>
    <row r="17247" ht="13.9" customHeight="1"/>
    <row r="17248" ht="13.9" customHeight="1"/>
    <row r="17249" ht="13.9" customHeight="1"/>
    <row r="17250" ht="13.9" customHeight="1"/>
    <row r="17251" ht="13.9" customHeight="1"/>
    <row r="17252" ht="13.9" customHeight="1"/>
    <row r="17253" ht="13.9" customHeight="1"/>
    <row r="17254" ht="13.9" customHeight="1"/>
    <row r="17255" ht="13.9" customHeight="1"/>
    <row r="17256" ht="13.9" customHeight="1"/>
    <row r="17257" ht="13.9" customHeight="1"/>
    <row r="17258" ht="13.9" customHeight="1"/>
    <row r="17259" ht="13.9" customHeight="1"/>
    <row r="17260" ht="13.9" customHeight="1"/>
    <row r="17261" ht="13.9" customHeight="1"/>
    <row r="17262" ht="13.9" customHeight="1"/>
    <row r="17263" ht="13.9" customHeight="1"/>
    <row r="17264" ht="13.9" customHeight="1"/>
    <row r="17265" ht="13.9" customHeight="1"/>
    <row r="17266" ht="13.9" customHeight="1"/>
    <row r="17267" ht="13.9" customHeight="1"/>
    <row r="17268" ht="13.9" customHeight="1"/>
    <row r="17269" ht="13.9" customHeight="1"/>
    <row r="17270" ht="13.9" customHeight="1"/>
    <row r="17271" ht="13.9" customHeight="1"/>
    <row r="17272" ht="13.9" customHeight="1"/>
    <row r="17273" ht="13.9" customHeight="1"/>
    <row r="17274" ht="13.9" customHeight="1"/>
    <row r="17275" ht="13.9" customHeight="1"/>
    <row r="17276" ht="13.9" customHeight="1"/>
    <row r="17277" ht="13.9" customHeight="1"/>
    <row r="17278" ht="13.9" customHeight="1"/>
    <row r="17279" ht="13.9" customHeight="1"/>
    <row r="17280" ht="13.9" customHeight="1"/>
    <row r="17281" ht="13.9" customHeight="1"/>
    <row r="17282" ht="13.9" customHeight="1"/>
    <row r="17283" ht="13.9" customHeight="1"/>
    <row r="17284" ht="13.9" customHeight="1"/>
    <row r="17285" ht="13.9" customHeight="1"/>
    <row r="17286" ht="13.9" customHeight="1"/>
    <row r="17287" ht="13.9" customHeight="1"/>
    <row r="17288" ht="13.9" customHeight="1"/>
    <row r="17289" ht="13.9" customHeight="1"/>
    <row r="17290" ht="13.9" customHeight="1"/>
    <row r="17291" ht="13.9" customHeight="1"/>
    <row r="17292" ht="13.9" customHeight="1"/>
    <row r="17293" ht="13.9" customHeight="1"/>
    <row r="17294" ht="13.9" customHeight="1"/>
    <row r="17295" ht="13.9" customHeight="1"/>
    <row r="17296" ht="13.9" customHeight="1"/>
    <row r="17297" ht="13.9" customHeight="1"/>
    <row r="17298" ht="13.9" customHeight="1"/>
    <row r="17299" ht="13.9" customHeight="1"/>
    <row r="17300" ht="13.9" customHeight="1"/>
    <row r="17301" ht="13.9" customHeight="1"/>
    <row r="17302" ht="13.9" customHeight="1"/>
    <row r="17303" ht="13.9" customHeight="1"/>
    <row r="17304" ht="13.9" customHeight="1"/>
    <row r="17305" ht="13.9" customHeight="1"/>
    <row r="17306" ht="13.9" customHeight="1"/>
    <row r="17307" ht="13.9" customHeight="1"/>
    <row r="17308" ht="13.9" customHeight="1"/>
    <row r="17309" ht="13.9" customHeight="1"/>
    <row r="17310" ht="13.9" customHeight="1"/>
    <row r="17311" ht="13.9" customHeight="1"/>
    <row r="17312" ht="13.9" customHeight="1"/>
    <row r="17313" ht="13.9" customHeight="1"/>
    <row r="17314" ht="13.9" customHeight="1"/>
    <row r="17315" ht="13.9" customHeight="1"/>
    <row r="17316" ht="13.9" customHeight="1"/>
    <row r="17317" ht="13.9" customHeight="1"/>
    <row r="17318" ht="13.9" customHeight="1"/>
    <row r="17319" ht="13.9" customHeight="1"/>
    <row r="17320" ht="13.9" customHeight="1"/>
    <row r="17321" ht="13.9" customHeight="1"/>
    <row r="17322" ht="13.9" customHeight="1"/>
    <row r="17323" ht="13.9" customHeight="1"/>
    <row r="17324" ht="13.9" customHeight="1"/>
    <row r="17325" ht="13.9" customHeight="1"/>
    <row r="17326" ht="13.9" customHeight="1"/>
    <row r="17327" ht="13.9" customHeight="1"/>
    <row r="17328" ht="13.9" customHeight="1"/>
    <row r="17329" ht="13.9" customHeight="1"/>
    <row r="17330" ht="13.9" customHeight="1"/>
    <row r="17331" ht="13.9" customHeight="1"/>
    <row r="17332" ht="13.9" customHeight="1"/>
    <row r="17333" ht="13.9" customHeight="1"/>
    <row r="17334" ht="13.9" customHeight="1"/>
    <row r="17335" ht="13.9" customHeight="1"/>
    <row r="17336" ht="13.9" customHeight="1"/>
    <row r="17337" ht="13.9" customHeight="1"/>
    <row r="17338" ht="13.9" customHeight="1"/>
    <row r="17339" ht="13.9" customHeight="1"/>
    <row r="17340" ht="13.9" customHeight="1"/>
    <row r="17341" ht="13.9" customHeight="1"/>
    <row r="17342" ht="13.9" customHeight="1"/>
    <row r="17343" ht="13.9" customHeight="1"/>
    <row r="17344" ht="13.9" customHeight="1"/>
    <row r="17345" ht="13.9" customHeight="1"/>
    <row r="17346" ht="13.9" customHeight="1"/>
    <row r="17347" ht="13.9" customHeight="1"/>
    <row r="17348" ht="13.9" customHeight="1"/>
    <row r="17349" ht="13.9" customHeight="1"/>
    <row r="17350" ht="13.9" customHeight="1"/>
    <row r="17351" ht="13.9" customHeight="1"/>
    <row r="17352" ht="13.9" customHeight="1"/>
    <row r="17353" ht="13.9" customHeight="1"/>
    <row r="17354" ht="13.9" customHeight="1"/>
    <row r="17355" ht="13.9" customHeight="1"/>
    <row r="17356" ht="13.9" customHeight="1"/>
    <row r="17357" ht="13.9" customHeight="1"/>
    <row r="17358" ht="13.9" customHeight="1"/>
    <row r="17359" ht="13.9" customHeight="1"/>
    <row r="17360" ht="13.9" customHeight="1"/>
    <row r="17361" ht="13.9" customHeight="1"/>
    <row r="17362" ht="13.9" customHeight="1"/>
    <row r="17363" ht="13.9" customHeight="1"/>
    <row r="17364" ht="13.9" customHeight="1"/>
    <row r="17365" ht="13.9" customHeight="1"/>
    <row r="17366" ht="13.9" customHeight="1"/>
    <row r="17367" ht="13.9" customHeight="1"/>
    <row r="17368" ht="13.9" customHeight="1"/>
    <row r="17369" ht="13.9" customHeight="1"/>
    <row r="17370" ht="13.9" customHeight="1"/>
    <row r="17371" ht="13.9" customHeight="1"/>
    <row r="17372" ht="13.9" customHeight="1"/>
    <row r="17373" ht="13.9" customHeight="1"/>
    <row r="17374" ht="13.9" customHeight="1"/>
    <row r="17375" ht="13.9" customHeight="1"/>
    <row r="17376" ht="13.9" customHeight="1"/>
    <row r="17377" ht="13.9" customHeight="1"/>
    <row r="17378" ht="13.9" customHeight="1"/>
    <row r="17379" ht="13.9" customHeight="1"/>
    <row r="17380" ht="13.9" customHeight="1"/>
    <row r="17381" ht="13.9" customHeight="1"/>
    <row r="17382" ht="13.9" customHeight="1"/>
    <row r="17383" ht="13.9" customHeight="1"/>
    <row r="17384" ht="13.9" customHeight="1"/>
    <row r="17385" ht="13.9" customHeight="1"/>
    <row r="17386" ht="13.9" customHeight="1"/>
    <row r="17387" ht="13.9" customHeight="1"/>
    <row r="17388" ht="13.9" customHeight="1"/>
    <row r="17389" ht="13.9" customHeight="1"/>
    <row r="17390" ht="13.9" customHeight="1"/>
    <row r="17391" ht="13.9" customHeight="1"/>
    <row r="17392" ht="13.9" customHeight="1"/>
    <row r="17393" ht="13.9" customHeight="1"/>
    <row r="17394" ht="13.9" customHeight="1"/>
    <row r="17395" ht="13.9" customHeight="1"/>
    <row r="17396" ht="13.9" customHeight="1"/>
    <row r="17397" ht="13.9" customHeight="1"/>
    <row r="17398" ht="13.9" customHeight="1"/>
    <row r="17399" ht="13.9" customHeight="1"/>
    <row r="17400" ht="13.9" customHeight="1"/>
    <row r="17401" ht="13.9" customHeight="1"/>
    <row r="17402" ht="13.9" customHeight="1"/>
    <row r="17403" ht="13.9" customHeight="1"/>
    <row r="17404" ht="13.9" customHeight="1"/>
    <row r="17405" ht="13.9" customHeight="1"/>
    <row r="17406" ht="13.9" customHeight="1"/>
    <row r="17407" ht="13.9" customHeight="1"/>
    <row r="17408" ht="13.9" customHeight="1"/>
    <row r="17409" ht="13.9" customHeight="1"/>
    <row r="17410" ht="13.9" customHeight="1"/>
    <row r="17411" ht="13.9" customHeight="1"/>
    <row r="17412" ht="13.9" customHeight="1"/>
    <row r="17413" ht="13.9" customHeight="1"/>
    <row r="17414" ht="13.9" customHeight="1"/>
    <row r="17415" ht="13.9" customHeight="1"/>
    <row r="17416" ht="13.9" customHeight="1"/>
    <row r="17417" ht="13.9" customHeight="1"/>
    <row r="17418" ht="13.9" customHeight="1"/>
    <row r="17419" ht="13.9" customHeight="1"/>
    <row r="17420" ht="13.9" customHeight="1"/>
    <row r="17421" ht="13.9" customHeight="1"/>
    <row r="17422" ht="13.9" customHeight="1"/>
    <row r="17423" ht="13.9" customHeight="1"/>
    <row r="17424" ht="13.9" customHeight="1"/>
    <row r="17425" ht="13.9" customHeight="1"/>
    <row r="17426" ht="13.9" customHeight="1"/>
    <row r="17427" ht="13.9" customHeight="1"/>
    <row r="17428" ht="13.9" customHeight="1"/>
    <row r="17429" ht="13.9" customHeight="1"/>
    <row r="17430" ht="13.9" customHeight="1"/>
    <row r="17431" ht="13.9" customHeight="1"/>
    <row r="17432" ht="13.9" customHeight="1"/>
    <row r="17433" ht="13.9" customHeight="1"/>
    <row r="17434" ht="13.9" customHeight="1"/>
    <row r="17435" ht="13.9" customHeight="1"/>
    <row r="17436" ht="13.9" customHeight="1"/>
    <row r="17437" ht="13.9" customHeight="1"/>
    <row r="17438" ht="13.9" customHeight="1"/>
    <row r="17439" ht="13.9" customHeight="1"/>
    <row r="17440" ht="13.9" customHeight="1"/>
    <row r="17441" ht="13.9" customHeight="1"/>
    <row r="17442" ht="13.9" customHeight="1"/>
    <row r="17443" ht="13.9" customHeight="1"/>
    <row r="17444" ht="13.9" customHeight="1"/>
    <row r="17445" ht="13.9" customHeight="1"/>
    <row r="17446" ht="13.9" customHeight="1"/>
    <row r="17447" ht="13.9" customHeight="1"/>
    <row r="17448" ht="13.9" customHeight="1"/>
    <row r="17449" ht="13.9" customHeight="1"/>
    <row r="17450" ht="13.9" customHeight="1"/>
    <row r="17451" ht="13.9" customHeight="1"/>
    <row r="17452" ht="13.9" customHeight="1"/>
    <row r="17453" ht="13.9" customHeight="1"/>
    <row r="17454" ht="13.9" customHeight="1"/>
    <row r="17455" ht="13.9" customHeight="1"/>
    <row r="17456" ht="13.9" customHeight="1"/>
    <row r="17457" ht="13.9" customHeight="1"/>
    <row r="17458" ht="13.9" customHeight="1"/>
    <row r="17459" ht="13.9" customHeight="1"/>
    <row r="17460" ht="13.9" customHeight="1"/>
    <row r="17461" ht="13.9" customHeight="1"/>
    <row r="17462" ht="13.9" customHeight="1"/>
    <row r="17463" ht="13.9" customHeight="1"/>
    <row r="17464" ht="13.9" customHeight="1"/>
    <row r="17465" ht="13.9" customHeight="1"/>
    <row r="17466" ht="13.9" customHeight="1"/>
    <row r="17467" ht="13.9" customHeight="1"/>
    <row r="17468" ht="13.9" customHeight="1"/>
    <row r="17469" ht="13.9" customHeight="1"/>
    <row r="17470" ht="13.9" customHeight="1"/>
    <row r="17471" ht="13.9" customHeight="1"/>
    <row r="17472" ht="13.9" customHeight="1"/>
    <row r="17473" ht="13.9" customHeight="1"/>
    <row r="17474" ht="13.9" customHeight="1"/>
    <row r="17475" ht="13.9" customHeight="1"/>
    <row r="17476" ht="13.9" customHeight="1"/>
    <row r="17477" ht="13.9" customHeight="1"/>
    <row r="17478" ht="13.9" customHeight="1"/>
    <row r="17479" ht="13.9" customHeight="1"/>
    <row r="17480" ht="13.9" customHeight="1"/>
    <row r="17481" ht="13.9" customHeight="1"/>
    <row r="17482" ht="13.9" customHeight="1"/>
    <row r="17483" ht="13.9" customHeight="1"/>
    <row r="17484" ht="13.9" customHeight="1"/>
    <row r="17485" ht="13.9" customHeight="1"/>
    <row r="17486" ht="13.9" customHeight="1"/>
    <row r="17487" ht="13.9" customHeight="1"/>
    <row r="17488" ht="13.9" customHeight="1"/>
    <row r="17489" ht="13.9" customHeight="1"/>
    <row r="17490" ht="13.9" customHeight="1"/>
    <row r="17491" ht="13.9" customHeight="1"/>
    <row r="17492" ht="13.9" customHeight="1"/>
    <row r="17493" ht="13.9" customHeight="1"/>
    <row r="17494" ht="13.9" customHeight="1"/>
    <row r="17495" ht="13.9" customHeight="1"/>
    <row r="17496" ht="13.9" customHeight="1"/>
    <row r="17497" ht="13.9" customHeight="1"/>
    <row r="17498" ht="13.9" customHeight="1"/>
    <row r="17499" ht="13.9" customHeight="1"/>
    <row r="17500" ht="13.9" customHeight="1"/>
    <row r="17501" ht="13.9" customHeight="1"/>
    <row r="17502" ht="13.9" customHeight="1"/>
    <row r="17503" ht="13.9" customHeight="1"/>
    <row r="17504" ht="13.9" customHeight="1"/>
    <row r="17505" ht="13.9" customHeight="1"/>
    <row r="17506" ht="13.9" customHeight="1"/>
    <row r="17507" ht="13.9" customHeight="1"/>
    <row r="17508" ht="13.9" customHeight="1"/>
    <row r="17509" ht="13.9" customHeight="1"/>
    <row r="17510" ht="13.9" customHeight="1"/>
    <row r="17511" ht="13.9" customHeight="1"/>
    <row r="17512" ht="13.9" customHeight="1"/>
    <row r="17513" ht="13.9" customHeight="1"/>
    <row r="17514" ht="13.9" customHeight="1"/>
    <row r="17515" ht="13.9" customHeight="1"/>
    <row r="17516" ht="13.9" customHeight="1"/>
    <row r="17517" ht="13.9" customHeight="1"/>
    <row r="17518" ht="13.9" customHeight="1"/>
    <row r="17519" ht="13.9" customHeight="1"/>
    <row r="17520" ht="13.9" customHeight="1"/>
    <row r="17521" ht="13.9" customHeight="1"/>
    <row r="17522" ht="13.9" customHeight="1"/>
    <row r="17523" ht="13.9" customHeight="1"/>
    <row r="17524" ht="13.9" customHeight="1"/>
    <row r="17525" ht="13.9" customHeight="1"/>
    <row r="17526" ht="13.9" customHeight="1"/>
    <row r="17527" ht="13.9" customHeight="1"/>
    <row r="17528" ht="13.9" customHeight="1"/>
    <row r="17529" ht="13.9" customHeight="1"/>
    <row r="17530" ht="13.9" customHeight="1"/>
    <row r="17531" ht="13.9" customHeight="1"/>
    <row r="17532" ht="13.9" customHeight="1"/>
    <row r="17533" ht="13.9" customHeight="1"/>
    <row r="17534" ht="13.9" customHeight="1"/>
    <row r="17535" ht="13.9" customHeight="1"/>
    <row r="17536" ht="13.9" customHeight="1"/>
    <row r="17537" ht="13.9" customHeight="1"/>
    <row r="17538" ht="13.9" customHeight="1"/>
    <row r="17539" ht="13.9" customHeight="1"/>
    <row r="17540" ht="13.9" customHeight="1"/>
    <row r="17541" ht="13.9" customHeight="1"/>
    <row r="17542" ht="13.9" customHeight="1"/>
    <row r="17543" ht="13.9" customHeight="1"/>
    <row r="17544" ht="13.9" customHeight="1"/>
    <row r="17545" ht="13.9" customHeight="1"/>
    <row r="17546" ht="13.9" customHeight="1"/>
    <row r="17547" ht="13.9" customHeight="1"/>
    <row r="17548" ht="13.9" customHeight="1"/>
    <row r="17549" ht="13.9" customHeight="1"/>
    <row r="17550" ht="13.9" customHeight="1"/>
    <row r="17551" ht="13.9" customHeight="1"/>
    <row r="17552" ht="13.9" customHeight="1"/>
    <row r="17553" ht="13.9" customHeight="1"/>
    <row r="17554" ht="13.9" customHeight="1"/>
    <row r="17555" ht="13.9" customHeight="1"/>
    <row r="17556" ht="13.9" customHeight="1"/>
    <row r="17557" ht="13.9" customHeight="1"/>
    <row r="17558" ht="13.9" customHeight="1"/>
    <row r="17559" ht="13.9" customHeight="1"/>
    <row r="17560" ht="13.9" customHeight="1"/>
    <row r="17561" ht="13.9" customHeight="1"/>
    <row r="17562" ht="13.9" customHeight="1"/>
    <row r="17563" ht="13.9" customHeight="1"/>
    <row r="17564" ht="13.9" customHeight="1"/>
    <row r="17565" ht="13.9" customHeight="1"/>
    <row r="17566" ht="13.9" customHeight="1"/>
    <row r="17567" ht="13.9" customHeight="1"/>
    <row r="17568" ht="13.9" customHeight="1"/>
    <row r="17569" ht="13.9" customHeight="1"/>
    <row r="17570" ht="13.9" customHeight="1"/>
    <row r="17571" ht="13.9" customHeight="1"/>
    <row r="17572" ht="13.9" customHeight="1"/>
    <row r="17573" ht="13.9" customHeight="1"/>
    <row r="17574" ht="13.9" customHeight="1"/>
    <row r="17575" ht="13.9" customHeight="1"/>
    <row r="17576" ht="13.9" customHeight="1"/>
    <row r="17577" ht="13.9" customHeight="1"/>
    <row r="17578" ht="13.9" customHeight="1"/>
    <row r="17579" ht="13.9" customHeight="1"/>
    <row r="17580" ht="13.9" customHeight="1"/>
    <row r="17581" ht="13.9" customHeight="1"/>
    <row r="17582" ht="13.9" customHeight="1"/>
    <row r="17583" ht="13.9" customHeight="1"/>
    <row r="17584" ht="13.9" customHeight="1"/>
    <row r="17585" ht="13.9" customHeight="1"/>
    <row r="17586" ht="13.9" customHeight="1"/>
    <row r="17587" ht="13.9" customHeight="1"/>
    <row r="17588" ht="13.9" customHeight="1"/>
    <row r="17589" ht="13.9" customHeight="1"/>
    <row r="17590" ht="13.9" customHeight="1"/>
    <row r="17591" ht="13.9" customHeight="1"/>
    <row r="17592" ht="13.9" customHeight="1"/>
    <row r="17593" ht="13.9" customHeight="1"/>
    <row r="17594" ht="13.9" customHeight="1"/>
    <row r="17595" ht="13.9" customHeight="1"/>
    <row r="17596" ht="13.9" customHeight="1"/>
    <row r="17597" ht="13.9" customHeight="1"/>
    <row r="17598" ht="13.9" customHeight="1"/>
    <row r="17599" ht="13.9" customHeight="1"/>
    <row r="17600" ht="13.9" customHeight="1"/>
    <row r="17601" ht="13.9" customHeight="1"/>
    <row r="17602" ht="13.9" customHeight="1"/>
    <row r="17603" ht="13.9" customHeight="1"/>
    <row r="17604" ht="13.9" customHeight="1"/>
    <row r="17605" ht="13.9" customHeight="1"/>
    <row r="17606" ht="13.9" customHeight="1"/>
    <row r="17607" ht="13.9" customHeight="1"/>
    <row r="17608" ht="13.9" customHeight="1"/>
    <row r="17609" ht="13.9" customHeight="1"/>
    <row r="17610" ht="13.9" customHeight="1"/>
    <row r="17611" ht="13.9" customHeight="1"/>
    <row r="17612" ht="13.9" customHeight="1"/>
    <row r="17613" ht="13.9" customHeight="1"/>
    <row r="17614" ht="13.9" customHeight="1"/>
    <row r="17615" ht="13.9" customHeight="1"/>
    <row r="17616" ht="13.9" customHeight="1"/>
    <row r="17617" ht="13.9" customHeight="1"/>
    <row r="17618" ht="13.9" customHeight="1"/>
    <row r="17619" ht="13.9" customHeight="1"/>
    <row r="17620" ht="13.9" customHeight="1"/>
    <row r="17621" ht="13.9" customHeight="1"/>
    <row r="17622" ht="13.9" customHeight="1"/>
    <row r="17623" ht="13.9" customHeight="1"/>
    <row r="17624" ht="13.9" customHeight="1"/>
    <row r="17625" ht="13.9" customHeight="1"/>
    <row r="17626" ht="13.9" customHeight="1"/>
    <row r="17627" ht="13.9" customHeight="1"/>
    <row r="17628" ht="13.9" customHeight="1"/>
    <row r="17629" ht="13.9" customHeight="1"/>
    <row r="17630" ht="13.9" customHeight="1"/>
    <row r="17631" ht="13.9" customHeight="1"/>
    <row r="17632" ht="13.9" customHeight="1"/>
    <row r="17633" ht="13.9" customHeight="1"/>
    <row r="17634" ht="13.9" customHeight="1"/>
    <row r="17635" ht="13.9" customHeight="1"/>
    <row r="17636" ht="13.9" customHeight="1"/>
    <row r="17637" ht="13.9" customHeight="1"/>
    <row r="17638" ht="13.9" customHeight="1"/>
    <row r="17639" ht="13.9" customHeight="1"/>
    <row r="17640" ht="13.9" customHeight="1"/>
    <row r="17641" ht="13.9" customHeight="1"/>
    <row r="17642" ht="13.9" customHeight="1"/>
    <row r="17643" ht="13.9" customHeight="1"/>
    <row r="17644" ht="13.9" customHeight="1"/>
    <row r="17645" ht="13.9" customHeight="1"/>
    <row r="17646" ht="13.9" customHeight="1"/>
    <row r="17647" ht="13.9" customHeight="1"/>
    <row r="17648" ht="13.9" customHeight="1"/>
    <row r="17649" ht="13.9" customHeight="1"/>
    <row r="17650" ht="13.9" customHeight="1"/>
    <row r="17651" ht="13.9" customHeight="1"/>
    <row r="17652" ht="13.9" customHeight="1"/>
    <row r="17653" ht="13.9" customHeight="1"/>
    <row r="17654" ht="13.9" customHeight="1"/>
    <row r="17655" ht="13.9" customHeight="1"/>
    <row r="17656" ht="13.9" customHeight="1"/>
    <row r="17657" ht="13.9" customHeight="1"/>
    <row r="17658" ht="13.9" customHeight="1"/>
    <row r="17659" ht="13.9" customHeight="1"/>
    <row r="17660" ht="13.9" customHeight="1"/>
    <row r="17661" ht="13.9" customHeight="1"/>
    <row r="17662" ht="13.9" customHeight="1"/>
    <row r="17663" ht="13.9" customHeight="1"/>
    <row r="17664" ht="13.9" customHeight="1"/>
    <row r="17665" ht="13.9" customHeight="1"/>
    <row r="17666" ht="13.9" customHeight="1"/>
    <row r="17667" ht="13.9" customHeight="1"/>
    <row r="17668" ht="13.9" customHeight="1"/>
    <row r="17669" ht="13.9" customHeight="1"/>
    <row r="17670" ht="13.9" customHeight="1"/>
    <row r="17671" ht="13.9" customHeight="1"/>
    <row r="17672" ht="13.9" customHeight="1"/>
    <row r="17673" ht="13.9" customHeight="1"/>
    <row r="17674" ht="13.9" customHeight="1"/>
    <row r="17675" ht="13.9" customHeight="1"/>
    <row r="17676" ht="13.9" customHeight="1"/>
    <row r="17677" ht="13.9" customHeight="1"/>
    <row r="17678" ht="13.9" customHeight="1"/>
    <row r="17679" ht="13.9" customHeight="1"/>
    <row r="17680" ht="13.9" customHeight="1"/>
    <row r="17681" ht="13.9" customHeight="1"/>
    <row r="17682" ht="13.9" customHeight="1"/>
    <row r="17683" ht="13.9" customHeight="1"/>
    <row r="17684" ht="13.9" customHeight="1"/>
    <row r="17685" ht="13.9" customHeight="1"/>
    <row r="17686" ht="13.9" customHeight="1"/>
    <row r="17687" ht="13.9" customHeight="1"/>
    <row r="17688" ht="13.9" customHeight="1"/>
    <row r="17689" ht="13.9" customHeight="1"/>
    <row r="17690" ht="13.9" customHeight="1"/>
    <row r="17691" ht="13.9" customHeight="1"/>
    <row r="17692" ht="13.9" customHeight="1"/>
    <row r="17693" ht="13.9" customHeight="1"/>
    <row r="17694" ht="13.9" customHeight="1"/>
    <row r="17695" ht="13.9" customHeight="1"/>
    <row r="17696" ht="13.9" customHeight="1"/>
    <row r="17697" ht="13.9" customHeight="1"/>
    <row r="17698" ht="13.9" customHeight="1"/>
    <row r="17699" ht="13.9" customHeight="1"/>
    <row r="17700" ht="13.9" customHeight="1"/>
    <row r="17701" ht="13.9" customHeight="1"/>
    <row r="17702" ht="13.9" customHeight="1"/>
    <row r="17703" ht="13.9" customHeight="1"/>
    <row r="17704" ht="13.9" customHeight="1"/>
    <row r="17705" ht="13.9" customHeight="1"/>
    <row r="17706" ht="13.9" customHeight="1"/>
    <row r="17707" ht="13.9" customHeight="1"/>
    <row r="17708" ht="13.9" customHeight="1"/>
    <row r="17709" ht="13.9" customHeight="1"/>
    <row r="17710" ht="13.9" customHeight="1"/>
    <row r="17711" ht="13.9" customHeight="1"/>
    <row r="17712" ht="13.9" customHeight="1"/>
    <row r="17713" ht="13.9" customHeight="1"/>
    <row r="17714" ht="13.9" customHeight="1"/>
    <row r="17715" ht="13.9" customHeight="1"/>
    <row r="17716" ht="13.9" customHeight="1"/>
    <row r="17717" ht="13.9" customHeight="1"/>
    <row r="17718" ht="13.9" customHeight="1"/>
    <row r="17719" ht="13.9" customHeight="1"/>
    <row r="17720" ht="13.9" customHeight="1"/>
    <row r="17721" ht="13.9" customHeight="1"/>
    <row r="17722" ht="13.9" customHeight="1"/>
    <row r="17723" ht="13.9" customHeight="1"/>
    <row r="17724" ht="13.9" customHeight="1"/>
    <row r="17725" ht="13.9" customHeight="1"/>
    <row r="17726" ht="13.9" customHeight="1"/>
    <row r="17727" ht="13.9" customHeight="1"/>
    <row r="17728" ht="13.9" customHeight="1"/>
    <row r="17729" ht="13.9" customHeight="1"/>
    <row r="17730" ht="13.9" customHeight="1"/>
    <row r="17731" ht="13.9" customHeight="1"/>
    <row r="17732" ht="13.9" customHeight="1"/>
    <row r="17733" ht="13.9" customHeight="1"/>
    <row r="17734" ht="13.9" customHeight="1"/>
    <row r="17735" ht="13.9" customHeight="1"/>
    <row r="17736" ht="13.9" customHeight="1"/>
    <row r="17737" ht="13.9" customHeight="1"/>
    <row r="17738" ht="13.9" customHeight="1"/>
    <row r="17739" ht="13.9" customHeight="1"/>
    <row r="17740" ht="13.9" customHeight="1"/>
    <row r="17741" ht="13.9" customHeight="1"/>
    <row r="17742" ht="13.9" customHeight="1"/>
    <row r="17743" ht="13.9" customHeight="1"/>
    <row r="17744" ht="13.9" customHeight="1"/>
    <row r="17745" ht="13.9" customHeight="1"/>
    <row r="17746" ht="13.9" customHeight="1"/>
    <row r="17747" ht="13.9" customHeight="1"/>
    <row r="17748" ht="13.9" customHeight="1"/>
    <row r="17749" ht="13.9" customHeight="1"/>
    <row r="17750" ht="13.9" customHeight="1"/>
    <row r="17751" ht="13.9" customHeight="1"/>
    <row r="17752" ht="13.9" customHeight="1"/>
    <row r="17753" ht="13.9" customHeight="1"/>
    <row r="17754" ht="13.9" customHeight="1"/>
    <row r="17755" ht="13.9" customHeight="1"/>
    <row r="17756" ht="13.9" customHeight="1"/>
    <row r="17757" ht="13.9" customHeight="1"/>
    <row r="17758" ht="13.9" customHeight="1"/>
    <row r="17759" ht="13.9" customHeight="1"/>
    <row r="17760" ht="13.9" customHeight="1"/>
    <row r="17761" ht="13.9" customHeight="1"/>
    <row r="17762" ht="13.9" customHeight="1"/>
    <row r="17763" ht="13.9" customHeight="1"/>
    <row r="17764" ht="13.9" customHeight="1"/>
    <row r="17765" ht="13.9" customHeight="1"/>
    <row r="17766" ht="13.9" customHeight="1"/>
    <row r="17767" ht="13.9" customHeight="1"/>
    <row r="17768" ht="13.9" customHeight="1"/>
    <row r="17769" ht="13.9" customHeight="1"/>
    <row r="17770" ht="13.9" customHeight="1"/>
    <row r="17771" ht="13.9" customHeight="1"/>
    <row r="17772" ht="13.9" customHeight="1"/>
    <row r="17773" ht="13.9" customHeight="1"/>
    <row r="17774" ht="13.9" customHeight="1"/>
    <row r="17775" ht="13.9" customHeight="1"/>
    <row r="17776" ht="13.9" customHeight="1"/>
    <row r="17777" ht="13.9" customHeight="1"/>
    <row r="17778" ht="13.9" customHeight="1"/>
    <row r="17779" ht="13.9" customHeight="1"/>
    <row r="17780" ht="13.9" customHeight="1"/>
    <row r="17781" ht="13.9" customHeight="1"/>
    <row r="17782" ht="13.9" customHeight="1"/>
    <row r="17783" ht="13.9" customHeight="1"/>
    <row r="17784" ht="13.9" customHeight="1"/>
    <row r="17785" ht="13.9" customHeight="1"/>
    <row r="17786" ht="13.9" customHeight="1"/>
    <row r="17787" ht="13.9" customHeight="1"/>
    <row r="17788" ht="13.9" customHeight="1"/>
    <row r="17789" ht="13.9" customHeight="1"/>
    <row r="17790" ht="13.9" customHeight="1"/>
    <row r="17791" ht="13.9" customHeight="1"/>
    <row r="17792" ht="13.9" customHeight="1"/>
    <row r="17793" ht="13.9" customHeight="1"/>
    <row r="17794" ht="13.9" customHeight="1"/>
    <row r="17795" ht="13.9" customHeight="1"/>
    <row r="17796" ht="13.9" customHeight="1"/>
    <row r="17797" ht="13.9" customHeight="1"/>
    <row r="17798" ht="13.9" customHeight="1"/>
    <row r="17799" ht="13.9" customHeight="1"/>
    <row r="17800" ht="13.9" customHeight="1"/>
    <row r="17801" ht="13.9" customHeight="1"/>
    <row r="17802" ht="13.9" customHeight="1"/>
    <row r="17803" ht="13.9" customHeight="1"/>
    <row r="17804" ht="13.9" customHeight="1"/>
    <row r="17805" ht="13.9" customHeight="1"/>
    <row r="17806" ht="13.9" customHeight="1"/>
    <row r="17807" ht="13.9" customHeight="1"/>
    <row r="17808" ht="13.9" customHeight="1"/>
    <row r="17809" ht="13.9" customHeight="1"/>
    <row r="17810" ht="13.9" customHeight="1"/>
    <row r="17811" ht="13.9" customHeight="1"/>
    <row r="17812" ht="13.9" customHeight="1"/>
    <row r="17813" ht="13.9" customHeight="1"/>
    <row r="17814" ht="13.9" customHeight="1"/>
    <row r="17815" ht="13.9" customHeight="1"/>
    <row r="17816" ht="13.9" customHeight="1"/>
    <row r="17817" ht="13.9" customHeight="1"/>
    <row r="17818" ht="13.9" customHeight="1"/>
    <row r="17819" ht="13.9" customHeight="1"/>
    <row r="17820" ht="13.9" customHeight="1"/>
    <row r="17821" ht="13.9" customHeight="1"/>
    <row r="17822" ht="13.9" customHeight="1"/>
    <row r="17823" ht="13.9" customHeight="1"/>
    <row r="17824" ht="13.9" customHeight="1"/>
    <row r="17825" ht="13.9" customHeight="1"/>
    <row r="17826" ht="13.9" customHeight="1"/>
    <row r="17827" ht="13.9" customHeight="1"/>
    <row r="17828" ht="13.9" customHeight="1"/>
    <row r="17829" ht="13.9" customHeight="1"/>
    <row r="17830" ht="13.9" customHeight="1"/>
    <row r="17831" ht="13.9" customHeight="1"/>
    <row r="17832" ht="13.9" customHeight="1"/>
    <row r="17833" ht="13.9" customHeight="1"/>
    <row r="17834" ht="13.9" customHeight="1"/>
    <row r="17835" ht="13.9" customHeight="1"/>
    <row r="17836" ht="13.9" customHeight="1"/>
    <row r="17837" ht="13.9" customHeight="1"/>
    <row r="17838" ht="13.9" customHeight="1"/>
    <row r="17839" ht="13.9" customHeight="1"/>
    <row r="17840" ht="13.9" customHeight="1"/>
    <row r="17841" ht="13.9" customHeight="1"/>
    <row r="17842" ht="13.9" customHeight="1"/>
    <row r="17843" ht="13.9" customHeight="1"/>
    <row r="17844" ht="13.9" customHeight="1"/>
    <row r="17845" ht="13.9" customHeight="1"/>
    <row r="17846" ht="13.9" customHeight="1"/>
    <row r="17847" ht="13.9" customHeight="1"/>
    <row r="17848" ht="13.9" customHeight="1"/>
    <row r="17849" ht="13.9" customHeight="1"/>
    <row r="17850" ht="13.9" customHeight="1"/>
    <row r="17851" ht="13.9" customHeight="1"/>
    <row r="17852" ht="13.9" customHeight="1"/>
    <row r="17853" ht="13.9" customHeight="1"/>
    <row r="17854" ht="13.9" customHeight="1"/>
    <row r="17855" ht="13.9" customHeight="1"/>
    <row r="17856" ht="13.9" customHeight="1"/>
    <row r="17857" ht="13.9" customHeight="1"/>
    <row r="17858" ht="13.9" customHeight="1"/>
    <row r="17859" ht="13.9" customHeight="1"/>
    <row r="17860" ht="13.9" customHeight="1"/>
    <row r="17861" ht="13.9" customHeight="1"/>
    <row r="17862" ht="13.9" customHeight="1"/>
    <row r="17863" ht="13.9" customHeight="1"/>
    <row r="17864" ht="13.9" customHeight="1"/>
    <row r="17865" ht="13.9" customHeight="1"/>
    <row r="17866" ht="13.9" customHeight="1"/>
    <row r="17867" ht="13.9" customHeight="1"/>
    <row r="17868" ht="13.9" customHeight="1"/>
    <row r="17869" ht="13.9" customHeight="1"/>
    <row r="17870" ht="13.9" customHeight="1"/>
    <row r="17871" ht="13.9" customHeight="1"/>
    <row r="17872" ht="13.9" customHeight="1"/>
    <row r="17873" ht="13.9" customHeight="1"/>
    <row r="17874" ht="13.9" customHeight="1"/>
    <row r="17875" ht="13.9" customHeight="1"/>
    <row r="17876" ht="13.9" customHeight="1"/>
    <row r="17877" ht="13.9" customHeight="1"/>
    <row r="17878" ht="13.9" customHeight="1"/>
    <row r="17879" ht="13.9" customHeight="1"/>
    <row r="17880" ht="13.9" customHeight="1"/>
    <row r="17881" ht="13.9" customHeight="1"/>
    <row r="17882" ht="13.9" customHeight="1"/>
    <row r="17883" ht="13.9" customHeight="1"/>
    <row r="17884" ht="13.9" customHeight="1"/>
    <row r="17885" ht="13.9" customHeight="1"/>
    <row r="17886" ht="13.9" customHeight="1"/>
    <row r="17887" ht="13.9" customHeight="1"/>
    <row r="17888" ht="13.9" customHeight="1"/>
    <row r="17889" ht="13.9" customHeight="1"/>
    <row r="17890" ht="13.9" customHeight="1"/>
    <row r="17891" ht="13.9" customHeight="1"/>
    <row r="17892" ht="13.9" customHeight="1"/>
    <row r="17893" ht="13.9" customHeight="1"/>
    <row r="17894" ht="13.9" customHeight="1"/>
    <row r="17895" ht="13.9" customHeight="1"/>
    <row r="17896" ht="13.9" customHeight="1"/>
    <row r="17897" ht="13.9" customHeight="1"/>
    <row r="17898" ht="13.9" customHeight="1"/>
    <row r="17899" ht="13.9" customHeight="1"/>
    <row r="17900" ht="13.9" customHeight="1"/>
    <row r="17901" ht="13.9" customHeight="1"/>
    <row r="17902" ht="13.9" customHeight="1"/>
    <row r="17903" ht="13.9" customHeight="1"/>
    <row r="17904" ht="13.9" customHeight="1"/>
    <row r="17905" ht="13.9" customHeight="1"/>
    <row r="17906" ht="13.9" customHeight="1"/>
    <row r="17907" ht="13.9" customHeight="1"/>
    <row r="17908" ht="13.9" customHeight="1"/>
    <row r="17909" ht="13.9" customHeight="1"/>
    <row r="17910" ht="13.9" customHeight="1"/>
    <row r="17911" ht="13.9" customHeight="1"/>
    <row r="17912" ht="13.9" customHeight="1"/>
    <row r="17913" ht="13.9" customHeight="1"/>
    <row r="17914" ht="13.9" customHeight="1"/>
    <row r="17915" ht="13.9" customHeight="1"/>
    <row r="17916" ht="13.9" customHeight="1"/>
    <row r="17917" ht="13.9" customHeight="1"/>
    <row r="17918" ht="13.9" customHeight="1"/>
    <row r="17919" ht="13.9" customHeight="1"/>
    <row r="17920" ht="13.9" customHeight="1"/>
    <row r="17921" ht="13.9" customHeight="1"/>
    <row r="17922" ht="13.9" customHeight="1"/>
    <row r="17923" ht="13.9" customHeight="1"/>
    <row r="17924" ht="13.9" customHeight="1"/>
    <row r="17925" ht="13.9" customHeight="1"/>
    <row r="17926" ht="13.9" customHeight="1"/>
    <row r="17927" ht="13.9" customHeight="1"/>
    <row r="17928" ht="13.9" customHeight="1"/>
    <row r="17929" ht="13.9" customHeight="1"/>
    <row r="17930" ht="13.9" customHeight="1"/>
    <row r="17931" ht="13.9" customHeight="1"/>
    <row r="17932" ht="13.9" customHeight="1"/>
    <row r="17933" ht="13.9" customHeight="1"/>
    <row r="17934" ht="13.9" customHeight="1"/>
    <row r="17935" ht="13.9" customHeight="1"/>
    <row r="17936" ht="13.9" customHeight="1"/>
    <row r="17937" ht="13.9" customHeight="1"/>
    <row r="17938" ht="13.9" customHeight="1"/>
    <row r="17939" ht="13.9" customHeight="1"/>
    <row r="17940" ht="13.9" customHeight="1"/>
    <row r="17941" ht="13.9" customHeight="1"/>
    <row r="17942" ht="13.9" customHeight="1"/>
    <row r="17943" ht="13.9" customHeight="1"/>
    <row r="17944" ht="13.9" customHeight="1"/>
    <row r="17945" ht="13.9" customHeight="1"/>
    <row r="17946" ht="13.9" customHeight="1"/>
    <row r="17947" ht="13.9" customHeight="1"/>
    <row r="17948" ht="13.9" customHeight="1"/>
    <row r="17949" ht="13.9" customHeight="1"/>
    <row r="17950" ht="13.9" customHeight="1"/>
    <row r="17951" ht="13.9" customHeight="1"/>
    <row r="17952" ht="13.9" customHeight="1"/>
    <row r="17953" ht="13.9" customHeight="1"/>
    <row r="17954" ht="13.9" customHeight="1"/>
    <row r="17955" ht="13.9" customHeight="1"/>
    <row r="17956" ht="13.9" customHeight="1"/>
    <row r="17957" ht="13.9" customHeight="1"/>
    <row r="17958" ht="13.9" customHeight="1"/>
    <row r="17959" ht="13.9" customHeight="1"/>
    <row r="17960" ht="13.9" customHeight="1"/>
    <row r="17961" ht="13.9" customHeight="1"/>
    <row r="17962" ht="13.9" customHeight="1"/>
    <row r="17963" ht="13.9" customHeight="1"/>
    <row r="17964" ht="13.9" customHeight="1"/>
    <row r="17965" ht="13.9" customHeight="1"/>
    <row r="17966" ht="13.9" customHeight="1"/>
    <row r="17967" ht="13.9" customHeight="1"/>
    <row r="17968" ht="13.9" customHeight="1"/>
    <row r="17969" ht="13.9" customHeight="1"/>
    <row r="17970" ht="13.9" customHeight="1"/>
    <row r="17971" ht="13.9" customHeight="1"/>
    <row r="17972" ht="13.9" customHeight="1"/>
    <row r="17973" ht="13.9" customHeight="1"/>
    <row r="17974" ht="13.9" customHeight="1"/>
    <row r="17975" ht="13.9" customHeight="1"/>
    <row r="17976" ht="13.9" customHeight="1"/>
    <row r="17977" ht="13.9" customHeight="1"/>
    <row r="17978" ht="13.9" customHeight="1"/>
    <row r="17979" ht="13.9" customHeight="1"/>
    <row r="17980" ht="13.9" customHeight="1"/>
    <row r="17981" ht="13.9" customHeight="1"/>
    <row r="17982" ht="13.9" customHeight="1"/>
    <row r="17983" ht="13.9" customHeight="1"/>
    <row r="17984" ht="13.9" customHeight="1"/>
    <row r="17985" ht="13.9" customHeight="1"/>
    <row r="17986" ht="13.9" customHeight="1"/>
    <row r="17987" ht="13.9" customHeight="1"/>
    <row r="17988" ht="13.9" customHeight="1"/>
    <row r="17989" ht="13.9" customHeight="1"/>
    <row r="17990" ht="13.9" customHeight="1"/>
    <row r="17991" ht="13.9" customHeight="1"/>
    <row r="17992" ht="13.9" customHeight="1"/>
    <row r="17993" ht="13.9" customHeight="1"/>
    <row r="17994" ht="13.9" customHeight="1"/>
    <row r="17995" ht="13.9" customHeight="1"/>
    <row r="17996" ht="13.9" customHeight="1"/>
    <row r="17997" ht="13.9" customHeight="1"/>
    <row r="17998" ht="13.9" customHeight="1"/>
    <row r="17999" ht="13.9" customHeight="1"/>
    <row r="18000" ht="13.9" customHeight="1"/>
    <row r="18001" ht="13.9" customHeight="1"/>
    <row r="18002" ht="13.9" customHeight="1"/>
    <row r="18003" ht="13.9" customHeight="1"/>
    <row r="18004" ht="13.9" customHeight="1"/>
    <row r="18005" ht="13.9" customHeight="1"/>
    <row r="18006" ht="13.9" customHeight="1"/>
    <row r="18007" ht="13.9" customHeight="1"/>
    <row r="18008" ht="13.9" customHeight="1"/>
    <row r="18009" ht="13.9" customHeight="1"/>
    <row r="18010" ht="13.9" customHeight="1"/>
    <row r="18011" ht="13.9" customHeight="1"/>
    <row r="18012" ht="13.9" customHeight="1"/>
    <row r="18013" ht="13.9" customHeight="1"/>
    <row r="18014" ht="13.9" customHeight="1"/>
    <row r="18015" ht="13.9" customHeight="1"/>
    <row r="18016" ht="13.9" customHeight="1"/>
    <row r="18017" ht="13.9" customHeight="1"/>
    <row r="18018" ht="13.9" customHeight="1"/>
    <row r="18019" ht="13.9" customHeight="1"/>
    <row r="18020" ht="13.9" customHeight="1"/>
    <row r="18021" ht="13.9" customHeight="1"/>
    <row r="18022" ht="13.9" customHeight="1"/>
    <row r="18023" ht="13.9" customHeight="1"/>
    <row r="18024" ht="13.9" customHeight="1"/>
    <row r="18025" ht="13.9" customHeight="1"/>
    <row r="18026" ht="13.9" customHeight="1"/>
    <row r="18027" ht="13.9" customHeight="1"/>
    <row r="18028" ht="13.9" customHeight="1"/>
    <row r="18029" ht="13.9" customHeight="1"/>
    <row r="18030" ht="13.9" customHeight="1"/>
    <row r="18031" ht="13.9" customHeight="1"/>
    <row r="18032" ht="13.9" customHeight="1"/>
    <row r="18033" ht="13.9" customHeight="1"/>
    <row r="18034" ht="13.9" customHeight="1"/>
    <row r="18035" ht="13.9" customHeight="1"/>
    <row r="18036" ht="13.9" customHeight="1"/>
    <row r="18037" ht="13.9" customHeight="1"/>
    <row r="18038" ht="13.9" customHeight="1"/>
    <row r="18039" ht="13.9" customHeight="1"/>
    <row r="18040" ht="13.9" customHeight="1"/>
    <row r="18041" ht="13.9" customHeight="1"/>
    <row r="18042" ht="13.9" customHeight="1"/>
    <row r="18043" ht="13.9" customHeight="1"/>
    <row r="18044" ht="13.9" customHeight="1"/>
    <row r="18045" ht="13.9" customHeight="1"/>
    <row r="18046" ht="13.9" customHeight="1"/>
    <row r="18047" ht="13.9" customHeight="1"/>
    <row r="18048" ht="13.9" customHeight="1"/>
    <row r="18049" ht="13.9" customHeight="1"/>
    <row r="18050" ht="13.9" customHeight="1"/>
    <row r="18051" ht="13.9" customHeight="1"/>
    <row r="18052" ht="13.9" customHeight="1"/>
    <row r="18053" ht="13.9" customHeight="1"/>
    <row r="18054" ht="13.9" customHeight="1"/>
    <row r="18055" ht="13.9" customHeight="1"/>
    <row r="18056" ht="13.9" customHeight="1"/>
    <row r="18057" ht="13.9" customHeight="1"/>
    <row r="18058" ht="13.9" customHeight="1"/>
    <row r="18059" ht="13.9" customHeight="1"/>
    <row r="18060" ht="13.9" customHeight="1"/>
    <row r="18061" ht="13.9" customHeight="1"/>
    <row r="18062" ht="13.9" customHeight="1"/>
    <row r="18063" ht="13.9" customHeight="1"/>
    <row r="18064" ht="13.9" customHeight="1"/>
    <row r="18065" ht="13.9" customHeight="1"/>
    <row r="18066" ht="13.9" customHeight="1"/>
    <row r="18067" ht="13.9" customHeight="1"/>
    <row r="18068" ht="13.9" customHeight="1"/>
    <row r="18069" ht="13.9" customHeight="1"/>
    <row r="18070" ht="13.9" customHeight="1"/>
    <row r="18071" ht="13.9" customHeight="1"/>
    <row r="18072" ht="13.9" customHeight="1"/>
    <row r="18073" ht="13.9" customHeight="1"/>
    <row r="18074" ht="13.9" customHeight="1"/>
    <row r="18075" ht="13.9" customHeight="1"/>
    <row r="18076" ht="13.9" customHeight="1"/>
    <row r="18077" ht="13.9" customHeight="1"/>
    <row r="18078" ht="13.9" customHeight="1"/>
    <row r="18079" ht="13.9" customHeight="1"/>
    <row r="18080" ht="13.9" customHeight="1"/>
    <row r="18081" ht="13.9" customHeight="1"/>
    <row r="18082" ht="13.9" customHeight="1"/>
    <row r="18083" ht="13.9" customHeight="1"/>
    <row r="18084" ht="13.9" customHeight="1"/>
    <row r="18085" ht="13.9" customHeight="1"/>
    <row r="18086" ht="13.9" customHeight="1"/>
    <row r="18087" ht="13.9" customHeight="1"/>
    <row r="18088" ht="13.9" customHeight="1"/>
    <row r="18089" ht="13.9" customHeight="1"/>
    <row r="18090" ht="13.9" customHeight="1"/>
    <row r="18091" ht="13.9" customHeight="1"/>
    <row r="18092" ht="13.9" customHeight="1"/>
    <row r="18093" ht="13.9" customHeight="1"/>
    <row r="18094" ht="13.9" customHeight="1"/>
    <row r="18095" ht="13.9" customHeight="1"/>
    <row r="18096" ht="13.9" customHeight="1"/>
    <row r="18097" ht="13.9" customHeight="1"/>
    <row r="18098" ht="13.9" customHeight="1"/>
    <row r="18099" ht="13.9" customHeight="1"/>
    <row r="18100" ht="13.9" customHeight="1"/>
    <row r="18101" ht="13.9" customHeight="1"/>
    <row r="18102" ht="13.9" customHeight="1"/>
    <row r="18103" ht="13.9" customHeight="1"/>
    <row r="18104" ht="13.9" customHeight="1"/>
    <row r="18105" ht="13.9" customHeight="1"/>
    <row r="18106" ht="13.9" customHeight="1"/>
    <row r="18107" ht="13.9" customHeight="1"/>
    <row r="18108" ht="13.9" customHeight="1"/>
    <row r="18109" ht="13.9" customHeight="1"/>
    <row r="18110" ht="13.9" customHeight="1"/>
    <row r="18111" ht="13.9" customHeight="1"/>
    <row r="18112" ht="13.9" customHeight="1"/>
    <row r="18113" ht="13.9" customHeight="1"/>
    <row r="18114" ht="13.9" customHeight="1"/>
    <row r="18115" ht="13.9" customHeight="1"/>
    <row r="18116" ht="13.9" customHeight="1"/>
    <row r="18117" ht="13.9" customHeight="1"/>
    <row r="18118" ht="13.9" customHeight="1"/>
    <row r="18119" ht="13.9" customHeight="1"/>
    <row r="18120" ht="13.9" customHeight="1"/>
    <row r="18121" ht="13.9" customHeight="1"/>
    <row r="18122" ht="13.9" customHeight="1"/>
    <row r="18123" ht="13.9" customHeight="1"/>
    <row r="18124" ht="13.9" customHeight="1"/>
    <row r="18125" ht="13.9" customHeight="1"/>
    <row r="18126" ht="13.9" customHeight="1"/>
    <row r="18127" ht="13.9" customHeight="1"/>
    <row r="18128" ht="13.9" customHeight="1"/>
    <row r="18129" ht="13.9" customHeight="1"/>
    <row r="18130" ht="13.9" customHeight="1"/>
    <row r="18131" ht="13.9" customHeight="1"/>
    <row r="18132" ht="13.9" customHeight="1"/>
    <row r="18133" ht="13.9" customHeight="1"/>
    <row r="18134" ht="13.9" customHeight="1"/>
    <row r="18135" ht="13.9" customHeight="1"/>
    <row r="18136" ht="13.9" customHeight="1"/>
    <row r="18137" ht="13.9" customHeight="1"/>
    <row r="18138" ht="13.9" customHeight="1"/>
    <row r="18139" ht="13.9" customHeight="1"/>
    <row r="18140" ht="13.9" customHeight="1"/>
    <row r="18141" ht="13.9" customHeight="1"/>
    <row r="18142" ht="13.9" customHeight="1"/>
    <row r="18143" ht="13.9" customHeight="1"/>
    <row r="18144" ht="13.9" customHeight="1"/>
    <row r="18145" ht="13.9" customHeight="1"/>
    <row r="18146" ht="13.9" customHeight="1"/>
    <row r="18147" ht="13.9" customHeight="1"/>
    <row r="18148" ht="13.9" customHeight="1"/>
    <row r="18149" ht="13.9" customHeight="1"/>
    <row r="18150" ht="13.9" customHeight="1"/>
    <row r="18151" ht="13.9" customHeight="1"/>
    <row r="18152" ht="13.9" customHeight="1"/>
    <row r="18153" ht="13.9" customHeight="1"/>
    <row r="18154" ht="13.9" customHeight="1"/>
    <row r="18155" ht="13.9" customHeight="1"/>
    <row r="18156" ht="13.9" customHeight="1"/>
    <row r="18157" ht="13.9" customHeight="1"/>
    <row r="18158" ht="13.9" customHeight="1"/>
    <row r="18159" ht="13.9" customHeight="1"/>
    <row r="18160" ht="13.9" customHeight="1"/>
    <row r="18161" ht="13.9" customHeight="1"/>
    <row r="18162" ht="13.9" customHeight="1"/>
    <row r="18163" ht="13.9" customHeight="1"/>
    <row r="18164" ht="13.9" customHeight="1"/>
    <row r="18165" ht="13.9" customHeight="1"/>
    <row r="18166" ht="13.9" customHeight="1"/>
    <row r="18167" ht="13.9" customHeight="1"/>
    <row r="18168" ht="13.9" customHeight="1"/>
    <row r="18169" ht="13.9" customHeight="1"/>
    <row r="18170" ht="13.9" customHeight="1"/>
    <row r="18171" ht="13.9" customHeight="1"/>
    <row r="18172" ht="13.9" customHeight="1"/>
    <row r="18173" ht="13.9" customHeight="1"/>
    <row r="18174" ht="13.9" customHeight="1"/>
    <row r="18175" ht="13.9" customHeight="1"/>
    <row r="18176" ht="13.9" customHeight="1"/>
    <row r="18177" ht="13.9" customHeight="1"/>
    <row r="18178" ht="13.9" customHeight="1"/>
    <row r="18179" ht="13.9" customHeight="1"/>
    <row r="18180" ht="13.9" customHeight="1"/>
    <row r="18181" ht="13.9" customHeight="1"/>
    <row r="18182" ht="13.9" customHeight="1"/>
    <row r="18183" ht="13.9" customHeight="1"/>
    <row r="18184" ht="13.9" customHeight="1"/>
    <row r="18185" ht="13.9" customHeight="1"/>
    <row r="18186" ht="13.9" customHeight="1"/>
    <row r="18187" ht="13.9" customHeight="1"/>
    <row r="18188" ht="13.9" customHeight="1"/>
    <row r="18189" ht="13.9" customHeight="1"/>
    <row r="18190" ht="13.9" customHeight="1"/>
    <row r="18191" ht="13.9" customHeight="1"/>
    <row r="18192" ht="13.9" customHeight="1"/>
    <row r="18193" ht="13.9" customHeight="1"/>
    <row r="18194" ht="13.9" customHeight="1"/>
    <row r="18195" ht="13.9" customHeight="1"/>
    <row r="18196" ht="13.9" customHeight="1"/>
    <row r="18197" ht="13.9" customHeight="1"/>
    <row r="18198" ht="13.9" customHeight="1"/>
    <row r="18199" ht="13.9" customHeight="1"/>
    <row r="18200" ht="13.9" customHeight="1"/>
    <row r="18201" ht="13.9" customHeight="1"/>
    <row r="18202" ht="13.9" customHeight="1"/>
    <row r="18203" ht="13.9" customHeight="1"/>
    <row r="18204" ht="13.9" customHeight="1"/>
    <row r="18205" ht="13.9" customHeight="1"/>
    <row r="18206" ht="13.9" customHeight="1"/>
    <row r="18207" ht="13.9" customHeight="1"/>
    <row r="18208" ht="13.9" customHeight="1"/>
    <row r="18209" ht="13.9" customHeight="1"/>
    <row r="18210" ht="13.9" customHeight="1"/>
    <row r="18211" ht="13.9" customHeight="1"/>
    <row r="18212" ht="13.9" customHeight="1"/>
    <row r="18213" ht="13.9" customHeight="1"/>
    <row r="18214" ht="13.9" customHeight="1"/>
    <row r="18215" ht="13.9" customHeight="1"/>
    <row r="18216" ht="13.9" customHeight="1"/>
    <row r="18217" ht="13.9" customHeight="1"/>
    <row r="18218" ht="13.9" customHeight="1"/>
    <row r="18219" ht="13.9" customHeight="1"/>
    <row r="18220" ht="13.9" customHeight="1"/>
    <row r="18221" ht="13.9" customHeight="1"/>
    <row r="18222" ht="13.9" customHeight="1"/>
    <row r="18223" ht="13.9" customHeight="1"/>
    <row r="18224" ht="13.9" customHeight="1"/>
    <row r="18225" ht="13.9" customHeight="1"/>
    <row r="18226" ht="13.9" customHeight="1"/>
    <row r="18227" ht="13.9" customHeight="1"/>
    <row r="18228" ht="13.9" customHeight="1"/>
    <row r="18229" ht="13.9" customHeight="1"/>
    <row r="18230" ht="13.9" customHeight="1"/>
    <row r="18231" ht="13.9" customHeight="1"/>
    <row r="18232" ht="13.9" customHeight="1"/>
    <row r="18233" ht="13.9" customHeight="1"/>
    <row r="18234" ht="13.9" customHeight="1"/>
    <row r="18235" ht="13.9" customHeight="1"/>
    <row r="18236" ht="13.9" customHeight="1"/>
    <row r="18237" ht="13.9" customHeight="1"/>
    <row r="18238" ht="13.9" customHeight="1"/>
    <row r="18239" ht="13.9" customHeight="1"/>
    <row r="18240" ht="13.9" customHeight="1"/>
    <row r="18241" ht="13.9" customHeight="1"/>
    <row r="18242" ht="13.9" customHeight="1"/>
    <row r="18243" ht="13.9" customHeight="1"/>
    <row r="18244" ht="13.9" customHeight="1"/>
    <row r="18245" ht="13.9" customHeight="1"/>
    <row r="18246" ht="13.9" customHeight="1"/>
    <row r="18247" ht="13.9" customHeight="1"/>
    <row r="18248" ht="13.9" customHeight="1"/>
    <row r="18249" ht="13.9" customHeight="1"/>
    <row r="18250" ht="13.9" customHeight="1"/>
    <row r="18251" ht="13.9" customHeight="1"/>
    <row r="18252" ht="13.9" customHeight="1"/>
    <row r="18253" ht="13.9" customHeight="1"/>
    <row r="18254" ht="13.9" customHeight="1"/>
    <row r="18255" ht="13.9" customHeight="1"/>
    <row r="18256" ht="13.9" customHeight="1"/>
    <row r="18257" ht="13.9" customHeight="1"/>
    <row r="18258" ht="13.9" customHeight="1"/>
    <row r="18259" ht="13.9" customHeight="1"/>
    <row r="18260" ht="13.9" customHeight="1"/>
    <row r="18261" ht="13.9" customHeight="1"/>
    <row r="18262" ht="13.9" customHeight="1"/>
    <row r="18263" ht="13.9" customHeight="1"/>
    <row r="18264" ht="13.9" customHeight="1"/>
    <row r="18265" ht="13.9" customHeight="1"/>
    <row r="18266" ht="13.9" customHeight="1"/>
    <row r="18267" ht="13.9" customHeight="1"/>
    <row r="18268" ht="13.9" customHeight="1"/>
    <row r="18269" ht="13.9" customHeight="1"/>
    <row r="18270" ht="13.9" customHeight="1"/>
    <row r="18271" ht="13.9" customHeight="1"/>
    <row r="18272" ht="13.9" customHeight="1"/>
    <row r="18273" ht="13.9" customHeight="1"/>
    <row r="18274" ht="13.9" customHeight="1"/>
    <row r="18275" ht="13.9" customHeight="1"/>
    <row r="18276" ht="13.9" customHeight="1"/>
    <row r="18277" ht="13.9" customHeight="1"/>
    <row r="18278" ht="13.9" customHeight="1"/>
    <row r="18279" ht="13.9" customHeight="1"/>
    <row r="18280" ht="13.9" customHeight="1"/>
    <row r="18281" ht="13.9" customHeight="1"/>
    <row r="18282" ht="13.9" customHeight="1"/>
    <row r="18283" ht="13.9" customHeight="1"/>
    <row r="18284" ht="13.9" customHeight="1"/>
    <row r="18285" ht="13.9" customHeight="1"/>
    <row r="18286" ht="13.9" customHeight="1"/>
    <row r="18287" ht="13.9" customHeight="1"/>
    <row r="18288" ht="13.9" customHeight="1"/>
    <row r="18289" ht="13.9" customHeight="1"/>
    <row r="18290" ht="13.9" customHeight="1"/>
    <row r="18291" ht="13.9" customHeight="1"/>
    <row r="18292" ht="13.9" customHeight="1"/>
    <row r="18293" ht="13.9" customHeight="1"/>
    <row r="18294" ht="13.9" customHeight="1"/>
    <row r="18295" ht="13.9" customHeight="1"/>
    <row r="18296" ht="13.9" customHeight="1"/>
    <row r="18297" ht="13.9" customHeight="1"/>
    <row r="18298" ht="13.9" customHeight="1"/>
    <row r="18299" ht="13.9" customHeight="1"/>
    <row r="18300" ht="13.9" customHeight="1"/>
    <row r="18301" ht="13.9" customHeight="1"/>
    <row r="18302" ht="13.9" customHeight="1"/>
    <row r="18303" ht="13.9" customHeight="1"/>
    <row r="18304" ht="13.9" customHeight="1"/>
    <row r="18305" ht="13.9" customHeight="1"/>
    <row r="18306" ht="13.9" customHeight="1"/>
    <row r="18307" ht="13.9" customHeight="1"/>
    <row r="18308" ht="13.9" customHeight="1"/>
    <row r="18309" ht="13.9" customHeight="1"/>
    <row r="18310" ht="13.9" customHeight="1"/>
    <row r="18311" ht="13.9" customHeight="1"/>
    <row r="18312" ht="13.9" customHeight="1"/>
    <row r="18313" ht="13.9" customHeight="1"/>
    <row r="18314" ht="13.9" customHeight="1"/>
    <row r="18315" ht="13.9" customHeight="1"/>
    <row r="18316" ht="13.9" customHeight="1"/>
    <row r="18317" ht="13.9" customHeight="1"/>
    <row r="18318" ht="13.9" customHeight="1"/>
    <row r="18319" ht="13.9" customHeight="1"/>
    <row r="18320" ht="13.9" customHeight="1"/>
    <row r="18321" ht="13.9" customHeight="1"/>
    <row r="18322" ht="13.9" customHeight="1"/>
    <row r="18323" ht="13.9" customHeight="1"/>
    <row r="18324" ht="13.9" customHeight="1"/>
    <row r="18325" ht="13.9" customHeight="1"/>
    <row r="18326" ht="13.9" customHeight="1"/>
    <row r="18327" ht="13.9" customHeight="1"/>
    <row r="18328" ht="13.9" customHeight="1"/>
    <row r="18329" ht="13.9" customHeight="1"/>
    <row r="18330" ht="13.9" customHeight="1"/>
    <row r="18331" ht="13.9" customHeight="1"/>
    <row r="18332" ht="13.9" customHeight="1"/>
    <row r="18333" ht="13.9" customHeight="1"/>
    <row r="18334" ht="13.9" customHeight="1"/>
    <row r="18335" ht="13.9" customHeight="1"/>
    <row r="18336" ht="13.9" customHeight="1"/>
    <row r="18337" ht="13.9" customHeight="1"/>
    <row r="18338" ht="13.9" customHeight="1"/>
    <row r="18339" ht="13.9" customHeight="1"/>
    <row r="18340" ht="13.9" customHeight="1"/>
    <row r="18341" ht="13.9" customHeight="1"/>
    <row r="18342" ht="13.9" customHeight="1"/>
    <row r="18343" ht="13.9" customHeight="1"/>
    <row r="18344" ht="13.9" customHeight="1"/>
    <row r="18345" ht="13.9" customHeight="1"/>
    <row r="18346" ht="13.9" customHeight="1"/>
    <row r="18347" ht="13.9" customHeight="1"/>
    <row r="18348" ht="13.9" customHeight="1"/>
    <row r="18349" ht="13.9" customHeight="1"/>
    <row r="18350" ht="13.9" customHeight="1"/>
    <row r="18351" ht="13.9" customHeight="1"/>
    <row r="18352" ht="13.9" customHeight="1"/>
    <row r="18353" ht="13.9" customHeight="1"/>
    <row r="18354" ht="13.9" customHeight="1"/>
    <row r="18355" ht="13.9" customHeight="1"/>
    <row r="18356" ht="13.9" customHeight="1"/>
    <row r="18357" ht="13.9" customHeight="1"/>
    <row r="18358" ht="13.9" customHeight="1"/>
    <row r="18359" ht="13.9" customHeight="1"/>
    <row r="18360" ht="13.9" customHeight="1"/>
    <row r="18361" ht="13.9" customHeight="1"/>
    <row r="18362" ht="13.9" customHeight="1"/>
    <row r="18363" ht="13.9" customHeight="1"/>
    <row r="18364" ht="13.9" customHeight="1"/>
    <row r="18365" ht="13.9" customHeight="1"/>
    <row r="18366" ht="13.9" customHeight="1"/>
    <row r="18367" ht="13.9" customHeight="1"/>
    <row r="18368" ht="13.9" customHeight="1"/>
    <row r="18369" ht="13.9" customHeight="1"/>
    <row r="18370" ht="13.9" customHeight="1"/>
    <row r="18371" ht="13.9" customHeight="1"/>
    <row r="18372" ht="13.9" customHeight="1"/>
    <row r="18373" ht="13.9" customHeight="1"/>
    <row r="18374" ht="13.9" customHeight="1"/>
    <row r="18375" ht="13.9" customHeight="1"/>
    <row r="18376" ht="13.9" customHeight="1"/>
    <row r="18377" ht="13.9" customHeight="1"/>
    <row r="18378" ht="13.9" customHeight="1"/>
    <row r="18379" ht="13.9" customHeight="1"/>
    <row r="18380" ht="13.9" customHeight="1"/>
    <row r="18381" ht="13.9" customHeight="1"/>
    <row r="18382" ht="13.9" customHeight="1"/>
    <row r="18383" ht="13.9" customHeight="1"/>
    <row r="18384" ht="13.9" customHeight="1"/>
    <row r="18385" ht="13.9" customHeight="1"/>
    <row r="18386" ht="13.9" customHeight="1"/>
    <row r="18387" ht="13.9" customHeight="1"/>
    <row r="18388" ht="13.9" customHeight="1"/>
    <row r="18389" ht="13.9" customHeight="1"/>
    <row r="18390" ht="13.9" customHeight="1"/>
    <row r="18391" ht="13.9" customHeight="1"/>
    <row r="18392" ht="13.9" customHeight="1"/>
    <row r="18393" ht="13.9" customHeight="1"/>
    <row r="18394" ht="13.9" customHeight="1"/>
    <row r="18395" ht="13.9" customHeight="1"/>
    <row r="18396" ht="13.9" customHeight="1"/>
    <row r="18397" ht="13.9" customHeight="1"/>
    <row r="18398" ht="13.9" customHeight="1"/>
    <row r="18399" ht="13.9" customHeight="1"/>
    <row r="18400" ht="13.9" customHeight="1"/>
    <row r="18401" ht="13.9" customHeight="1"/>
    <row r="18402" ht="13.9" customHeight="1"/>
    <row r="18403" ht="13.9" customHeight="1"/>
    <row r="18404" ht="13.9" customHeight="1"/>
    <row r="18405" ht="13.9" customHeight="1"/>
    <row r="18406" ht="13.9" customHeight="1"/>
    <row r="18407" ht="13.9" customHeight="1"/>
    <row r="18408" ht="13.9" customHeight="1"/>
    <row r="18409" ht="13.9" customHeight="1"/>
    <row r="18410" ht="13.9" customHeight="1"/>
    <row r="18411" ht="13.9" customHeight="1"/>
    <row r="18412" ht="13.9" customHeight="1"/>
    <row r="18413" ht="13.9" customHeight="1"/>
    <row r="18414" ht="13.9" customHeight="1"/>
    <row r="18415" ht="13.9" customHeight="1"/>
    <row r="18416" ht="13.9" customHeight="1"/>
    <row r="18417" ht="13.9" customHeight="1"/>
    <row r="18418" ht="13.9" customHeight="1"/>
    <row r="18419" ht="13.9" customHeight="1"/>
    <row r="18420" ht="13.9" customHeight="1"/>
    <row r="18421" ht="13.9" customHeight="1"/>
    <row r="18422" ht="13.9" customHeight="1"/>
    <row r="18423" ht="13.9" customHeight="1"/>
    <row r="18424" ht="13.9" customHeight="1"/>
    <row r="18425" ht="13.9" customHeight="1"/>
    <row r="18426" ht="13.9" customHeight="1"/>
    <row r="18427" ht="13.9" customHeight="1"/>
    <row r="18428" ht="13.9" customHeight="1"/>
    <row r="18429" ht="13.9" customHeight="1"/>
    <row r="18430" ht="13.9" customHeight="1"/>
    <row r="18431" ht="13.9" customHeight="1"/>
    <row r="18432" ht="13.9" customHeight="1"/>
    <row r="18433" ht="13.9" customHeight="1"/>
    <row r="18434" ht="13.9" customHeight="1"/>
    <row r="18435" ht="13.9" customHeight="1"/>
    <row r="18436" ht="13.9" customHeight="1"/>
    <row r="18437" ht="13.9" customHeight="1"/>
    <row r="18438" ht="13.9" customHeight="1"/>
    <row r="18439" ht="13.9" customHeight="1"/>
    <row r="18440" ht="13.9" customHeight="1"/>
    <row r="18441" ht="13.9" customHeight="1"/>
    <row r="18442" ht="13.9" customHeight="1"/>
    <row r="18443" ht="13.9" customHeight="1"/>
    <row r="18444" ht="13.9" customHeight="1"/>
    <row r="18445" ht="13.9" customHeight="1"/>
    <row r="18446" ht="13.9" customHeight="1"/>
    <row r="18447" ht="13.9" customHeight="1"/>
    <row r="18448" ht="13.9" customHeight="1"/>
    <row r="18449" ht="13.9" customHeight="1"/>
    <row r="18450" ht="13.9" customHeight="1"/>
    <row r="18451" ht="13.9" customHeight="1"/>
    <row r="18452" ht="13.9" customHeight="1"/>
    <row r="18453" ht="13.9" customHeight="1"/>
    <row r="18454" ht="13.9" customHeight="1"/>
    <row r="18455" ht="13.9" customHeight="1"/>
    <row r="18456" ht="13.9" customHeight="1"/>
    <row r="18457" ht="13.9" customHeight="1"/>
    <row r="18458" ht="13.9" customHeight="1"/>
    <row r="18459" ht="13.9" customHeight="1"/>
    <row r="18460" ht="13.9" customHeight="1"/>
    <row r="18461" ht="13.9" customHeight="1"/>
    <row r="18462" ht="13.9" customHeight="1"/>
    <row r="18463" ht="13.9" customHeight="1"/>
    <row r="18464" ht="13.9" customHeight="1"/>
    <row r="18465" ht="13.9" customHeight="1"/>
    <row r="18466" ht="13.9" customHeight="1"/>
    <row r="18467" ht="13.9" customHeight="1"/>
    <row r="18468" ht="13.9" customHeight="1"/>
    <row r="18469" ht="13.9" customHeight="1"/>
    <row r="18470" ht="13.9" customHeight="1"/>
    <row r="18471" ht="13.9" customHeight="1"/>
    <row r="18472" ht="13.9" customHeight="1"/>
    <row r="18473" ht="13.9" customHeight="1"/>
    <row r="18474" ht="13.9" customHeight="1"/>
    <row r="18475" ht="13.9" customHeight="1"/>
    <row r="18476" ht="13.9" customHeight="1"/>
    <row r="18477" ht="13.9" customHeight="1"/>
    <row r="18478" ht="13.9" customHeight="1"/>
    <row r="18479" ht="13.9" customHeight="1"/>
    <row r="18480" ht="13.9" customHeight="1"/>
    <row r="18481" ht="13.9" customHeight="1"/>
    <row r="18482" ht="13.9" customHeight="1"/>
    <row r="18483" ht="13.9" customHeight="1"/>
    <row r="18484" ht="13.9" customHeight="1"/>
    <row r="18485" ht="13.9" customHeight="1"/>
    <row r="18486" ht="13.9" customHeight="1"/>
    <row r="18487" ht="13.9" customHeight="1"/>
    <row r="18488" ht="13.9" customHeight="1"/>
    <row r="18489" ht="13.9" customHeight="1"/>
    <row r="18490" ht="13.9" customHeight="1"/>
    <row r="18491" ht="13.9" customHeight="1"/>
    <row r="18492" ht="13.9" customHeight="1"/>
    <row r="18493" ht="13.9" customHeight="1"/>
    <row r="18494" ht="13.9" customHeight="1"/>
    <row r="18495" ht="13.9" customHeight="1"/>
    <row r="18496" ht="13.9" customHeight="1"/>
    <row r="18497" ht="13.9" customHeight="1"/>
    <row r="18498" ht="13.9" customHeight="1"/>
    <row r="18499" ht="13.9" customHeight="1"/>
    <row r="18500" ht="13.9" customHeight="1"/>
    <row r="18501" ht="13.9" customHeight="1"/>
    <row r="18502" ht="13.9" customHeight="1"/>
    <row r="18503" ht="13.9" customHeight="1"/>
    <row r="18504" ht="13.9" customHeight="1"/>
    <row r="18505" ht="13.9" customHeight="1"/>
    <row r="18506" ht="13.9" customHeight="1"/>
    <row r="18507" ht="13.9" customHeight="1"/>
    <row r="18508" ht="13.9" customHeight="1"/>
    <row r="18509" ht="13.9" customHeight="1"/>
    <row r="18510" ht="13.9" customHeight="1"/>
    <row r="18511" ht="13.9" customHeight="1"/>
    <row r="18512" ht="13.9" customHeight="1"/>
    <row r="18513" ht="13.9" customHeight="1"/>
    <row r="18514" ht="13.9" customHeight="1"/>
    <row r="18515" ht="13.9" customHeight="1"/>
    <row r="18516" ht="13.9" customHeight="1"/>
    <row r="18517" ht="13.9" customHeight="1"/>
    <row r="18518" ht="13.9" customHeight="1"/>
    <row r="18519" ht="13.9" customHeight="1"/>
    <row r="18520" ht="13.9" customHeight="1"/>
    <row r="18521" ht="13.9" customHeight="1"/>
    <row r="18522" ht="13.9" customHeight="1"/>
    <row r="18523" ht="13.9" customHeight="1"/>
    <row r="18524" ht="13.9" customHeight="1"/>
    <row r="18525" ht="13.9" customHeight="1"/>
    <row r="18526" ht="13.9" customHeight="1"/>
    <row r="18527" ht="13.9" customHeight="1"/>
    <row r="18528" ht="13.9" customHeight="1"/>
    <row r="18529" ht="13.9" customHeight="1"/>
    <row r="18530" ht="13.9" customHeight="1"/>
    <row r="18531" ht="13.9" customHeight="1"/>
    <row r="18532" ht="13.9" customHeight="1"/>
    <row r="18533" ht="13.9" customHeight="1"/>
    <row r="18534" ht="13.9" customHeight="1"/>
    <row r="18535" ht="13.9" customHeight="1"/>
    <row r="18536" ht="13.9" customHeight="1"/>
    <row r="18537" ht="13.9" customHeight="1"/>
    <row r="18538" ht="13.9" customHeight="1"/>
    <row r="18539" ht="13.9" customHeight="1"/>
    <row r="18540" ht="13.9" customHeight="1"/>
    <row r="18541" ht="13.9" customHeight="1"/>
    <row r="18542" ht="13.9" customHeight="1"/>
    <row r="18543" ht="13.9" customHeight="1"/>
    <row r="18544" ht="13.9" customHeight="1"/>
    <row r="18545" ht="13.9" customHeight="1"/>
    <row r="18546" ht="13.9" customHeight="1"/>
    <row r="18547" ht="13.9" customHeight="1"/>
    <row r="18548" ht="13.9" customHeight="1"/>
    <row r="18549" ht="13.9" customHeight="1"/>
    <row r="18550" ht="13.9" customHeight="1"/>
    <row r="18551" ht="13.9" customHeight="1"/>
    <row r="18552" ht="13.9" customHeight="1"/>
    <row r="18553" ht="13.9" customHeight="1"/>
    <row r="18554" ht="13.9" customHeight="1"/>
    <row r="18555" ht="13.9" customHeight="1"/>
    <row r="18556" ht="13.9" customHeight="1"/>
    <row r="18557" ht="13.9" customHeight="1"/>
    <row r="18558" ht="13.9" customHeight="1"/>
    <row r="18559" ht="13.9" customHeight="1"/>
    <row r="18560" ht="13.9" customHeight="1"/>
    <row r="18561" ht="13.9" customHeight="1"/>
    <row r="18562" ht="13.9" customHeight="1"/>
    <row r="18563" ht="13.9" customHeight="1"/>
    <row r="18564" ht="13.9" customHeight="1"/>
    <row r="18565" ht="13.9" customHeight="1"/>
    <row r="18566" ht="13.9" customHeight="1"/>
    <row r="18567" ht="13.9" customHeight="1"/>
    <row r="18568" ht="13.9" customHeight="1"/>
    <row r="18569" ht="13.9" customHeight="1"/>
    <row r="18570" ht="13.9" customHeight="1"/>
    <row r="18571" ht="13.9" customHeight="1"/>
    <row r="18572" ht="13.9" customHeight="1"/>
    <row r="18573" ht="13.9" customHeight="1"/>
    <row r="18574" ht="13.9" customHeight="1"/>
    <row r="18575" ht="13.9" customHeight="1"/>
    <row r="18576" ht="13.9" customHeight="1"/>
    <row r="18577" ht="13.9" customHeight="1"/>
    <row r="18578" ht="13.9" customHeight="1"/>
    <row r="18579" ht="13.9" customHeight="1"/>
    <row r="18580" ht="13.9" customHeight="1"/>
    <row r="18581" ht="13.9" customHeight="1"/>
    <row r="18582" ht="13.9" customHeight="1"/>
    <row r="18583" ht="13.9" customHeight="1"/>
    <row r="18584" ht="13.9" customHeight="1"/>
    <row r="18585" ht="13.9" customHeight="1"/>
    <row r="18586" ht="13.9" customHeight="1"/>
    <row r="18587" ht="13.9" customHeight="1"/>
    <row r="18588" ht="13.9" customHeight="1"/>
    <row r="18589" ht="13.9" customHeight="1"/>
    <row r="18590" ht="13.9" customHeight="1"/>
    <row r="18591" ht="13.9" customHeight="1"/>
    <row r="18592" ht="13.9" customHeight="1"/>
    <row r="18593" ht="13.9" customHeight="1"/>
    <row r="18594" ht="13.9" customHeight="1"/>
    <row r="18595" ht="13.9" customHeight="1"/>
    <row r="18596" ht="13.9" customHeight="1"/>
    <row r="18597" ht="13.9" customHeight="1"/>
    <row r="18598" ht="13.9" customHeight="1"/>
    <row r="18599" ht="13.9" customHeight="1"/>
    <row r="18600" ht="13.9" customHeight="1"/>
    <row r="18601" ht="13.9" customHeight="1"/>
    <row r="18602" ht="13.9" customHeight="1"/>
    <row r="18603" ht="13.9" customHeight="1"/>
    <row r="18604" ht="13.9" customHeight="1"/>
    <row r="18605" ht="13.9" customHeight="1"/>
    <row r="18606" ht="13.9" customHeight="1"/>
    <row r="18607" ht="13.9" customHeight="1"/>
    <row r="18608" ht="13.9" customHeight="1"/>
    <row r="18609" ht="13.9" customHeight="1"/>
    <row r="18610" ht="13.9" customHeight="1"/>
    <row r="18611" ht="13.9" customHeight="1"/>
    <row r="18612" ht="13.9" customHeight="1"/>
    <row r="18613" ht="13.9" customHeight="1"/>
    <row r="18614" ht="13.9" customHeight="1"/>
    <row r="18615" ht="13.9" customHeight="1"/>
    <row r="18616" ht="13.9" customHeight="1"/>
    <row r="18617" ht="13.9" customHeight="1"/>
    <row r="18618" ht="13.9" customHeight="1"/>
    <row r="18619" ht="13.9" customHeight="1"/>
    <row r="18620" ht="13.9" customHeight="1"/>
    <row r="18621" ht="13.9" customHeight="1"/>
    <row r="18622" ht="13.9" customHeight="1"/>
    <row r="18623" ht="13.9" customHeight="1"/>
    <row r="18624" ht="13.9" customHeight="1"/>
    <row r="18625" ht="13.9" customHeight="1"/>
    <row r="18626" ht="13.9" customHeight="1"/>
    <row r="18627" ht="13.9" customHeight="1"/>
    <row r="18628" ht="13.9" customHeight="1"/>
    <row r="18629" ht="13.9" customHeight="1"/>
    <row r="18630" ht="13.9" customHeight="1"/>
    <row r="18631" ht="13.9" customHeight="1"/>
    <row r="18632" ht="13.9" customHeight="1"/>
    <row r="18633" ht="13.9" customHeight="1"/>
    <row r="18634" ht="13.9" customHeight="1"/>
    <row r="18635" ht="13.9" customHeight="1"/>
    <row r="18636" ht="13.9" customHeight="1"/>
    <row r="18637" ht="13.9" customHeight="1"/>
    <row r="18638" ht="13.9" customHeight="1"/>
    <row r="18639" ht="13.9" customHeight="1"/>
    <row r="18640" ht="13.9" customHeight="1"/>
    <row r="18641" ht="13.9" customHeight="1"/>
    <row r="18642" ht="13.9" customHeight="1"/>
    <row r="18643" ht="13.9" customHeight="1"/>
    <row r="18644" ht="13.9" customHeight="1"/>
    <row r="18645" ht="13.9" customHeight="1"/>
    <row r="18646" ht="13.9" customHeight="1"/>
    <row r="18647" ht="13.9" customHeight="1"/>
    <row r="18648" ht="13.9" customHeight="1"/>
    <row r="18649" ht="13.9" customHeight="1"/>
    <row r="18650" ht="13.9" customHeight="1"/>
    <row r="18651" ht="13.9" customHeight="1"/>
    <row r="18652" ht="13.9" customHeight="1"/>
    <row r="18653" ht="13.9" customHeight="1"/>
    <row r="18654" ht="13.9" customHeight="1"/>
    <row r="18655" ht="13.9" customHeight="1"/>
    <row r="18656" ht="13.9" customHeight="1"/>
    <row r="18657" ht="13.9" customHeight="1"/>
    <row r="18658" ht="13.9" customHeight="1"/>
    <row r="18659" ht="13.9" customHeight="1"/>
    <row r="18660" ht="13.9" customHeight="1"/>
    <row r="18661" ht="13.9" customHeight="1"/>
    <row r="18662" ht="13.9" customHeight="1"/>
    <row r="18663" ht="13.9" customHeight="1"/>
    <row r="18664" ht="13.9" customHeight="1"/>
    <row r="18665" ht="13.9" customHeight="1"/>
    <row r="18666" ht="13.9" customHeight="1"/>
    <row r="18667" ht="13.9" customHeight="1"/>
    <row r="18668" ht="13.9" customHeight="1"/>
    <row r="18669" ht="13.9" customHeight="1"/>
    <row r="18670" ht="13.9" customHeight="1"/>
    <row r="18671" ht="13.9" customHeight="1"/>
    <row r="18672" ht="13.9" customHeight="1"/>
    <row r="18673" ht="13.9" customHeight="1"/>
    <row r="18674" ht="13.9" customHeight="1"/>
    <row r="18675" ht="13.9" customHeight="1"/>
    <row r="18676" ht="13.9" customHeight="1"/>
    <row r="18677" ht="13.9" customHeight="1"/>
    <row r="18678" ht="13.9" customHeight="1"/>
    <row r="18679" ht="13.9" customHeight="1"/>
    <row r="18680" ht="13.9" customHeight="1"/>
    <row r="18681" ht="13.9" customHeight="1"/>
    <row r="18682" ht="13.9" customHeight="1"/>
    <row r="18683" ht="13.9" customHeight="1"/>
    <row r="18684" ht="13.9" customHeight="1"/>
    <row r="18685" ht="13.9" customHeight="1"/>
    <row r="18686" ht="13.9" customHeight="1"/>
    <row r="18687" ht="13.9" customHeight="1"/>
    <row r="18688" ht="13.9" customHeight="1"/>
    <row r="18689" ht="13.9" customHeight="1"/>
    <row r="18690" ht="13.9" customHeight="1"/>
    <row r="18691" ht="13.9" customHeight="1"/>
    <row r="18692" ht="13.9" customHeight="1"/>
    <row r="18693" ht="13.9" customHeight="1"/>
    <row r="18694" ht="13.9" customHeight="1"/>
    <row r="18695" ht="13.9" customHeight="1"/>
    <row r="18696" ht="13.9" customHeight="1"/>
    <row r="18697" ht="13.9" customHeight="1"/>
    <row r="18698" ht="13.9" customHeight="1"/>
    <row r="18699" ht="13.9" customHeight="1"/>
    <row r="18700" ht="13.9" customHeight="1"/>
    <row r="18701" ht="13.9" customHeight="1"/>
    <row r="18702" ht="13.9" customHeight="1"/>
    <row r="18703" ht="13.9" customHeight="1"/>
    <row r="18704" ht="13.9" customHeight="1"/>
    <row r="18705" ht="13.9" customHeight="1"/>
    <row r="18706" ht="13.9" customHeight="1"/>
    <row r="18707" ht="13.9" customHeight="1"/>
    <row r="18708" ht="13.9" customHeight="1"/>
    <row r="18709" ht="13.9" customHeight="1"/>
    <row r="18710" ht="13.9" customHeight="1"/>
    <row r="18711" ht="13.9" customHeight="1"/>
    <row r="18712" ht="13.9" customHeight="1"/>
    <row r="18713" ht="13.9" customHeight="1"/>
    <row r="18714" ht="13.9" customHeight="1"/>
    <row r="18715" ht="13.9" customHeight="1"/>
    <row r="18716" ht="13.9" customHeight="1"/>
    <row r="18717" ht="13.9" customHeight="1"/>
    <row r="18718" ht="13.9" customHeight="1"/>
    <row r="18719" ht="13.9" customHeight="1"/>
    <row r="18720" ht="13.9" customHeight="1"/>
    <row r="18721" ht="13.9" customHeight="1"/>
    <row r="18722" ht="13.9" customHeight="1"/>
    <row r="18723" ht="13.9" customHeight="1"/>
    <row r="18724" ht="13.9" customHeight="1"/>
    <row r="18725" ht="13.9" customHeight="1"/>
    <row r="18726" ht="13.9" customHeight="1"/>
    <row r="18727" ht="13.9" customHeight="1"/>
    <row r="18728" ht="13.9" customHeight="1"/>
    <row r="18729" ht="13.9" customHeight="1"/>
    <row r="18730" ht="13.9" customHeight="1"/>
    <row r="18731" ht="13.9" customHeight="1"/>
    <row r="18732" ht="13.9" customHeight="1"/>
    <row r="18733" ht="13.9" customHeight="1"/>
    <row r="18734" ht="13.9" customHeight="1"/>
    <row r="18735" ht="13.9" customHeight="1"/>
    <row r="18736" ht="13.9" customHeight="1"/>
    <row r="18737" ht="13.9" customHeight="1"/>
    <row r="18738" ht="13.9" customHeight="1"/>
    <row r="18739" ht="13.9" customHeight="1"/>
    <row r="18740" ht="13.9" customHeight="1"/>
    <row r="18741" ht="13.9" customHeight="1"/>
    <row r="18742" ht="13.9" customHeight="1"/>
    <row r="18743" ht="13.9" customHeight="1"/>
    <row r="18744" ht="13.9" customHeight="1"/>
    <row r="18745" ht="13.9" customHeight="1"/>
    <row r="18746" ht="13.9" customHeight="1"/>
    <row r="18747" ht="13.9" customHeight="1"/>
    <row r="18748" ht="13.9" customHeight="1"/>
    <row r="18749" ht="13.9" customHeight="1"/>
    <row r="18750" ht="13.9" customHeight="1"/>
    <row r="18751" ht="13.9" customHeight="1"/>
    <row r="18752" ht="13.9" customHeight="1"/>
    <row r="18753" ht="13.9" customHeight="1"/>
    <row r="18754" ht="13.9" customHeight="1"/>
    <row r="18755" ht="13.9" customHeight="1"/>
    <row r="18756" ht="13.9" customHeight="1"/>
    <row r="18757" ht="13.9" customHeight="1"/>
    <row r="18758" ht="13.9" customHeight="1"/>
    <row r="18759" ht="13.9" customHeight="1"/>
    <row r="18760" ht="13.9" customHeight="1"/>
    <row r="18761" ht="13.9" customHeight="1"/>
    <row r="18762" ht="13.9" customHeight="1"/>
    <row r="18763" ht="13.9" customHeight="1"/>
    <row r="18764" ht="13.9" customHeight="1"/>
    <row r="18765" ht="13.9" customHeight="1"/>
    <row r="18766" ht="13.9" customHeight="1"/>
    <row r="18767" ht="13.9" customHeight="1"/>
    <row r="18768" ht="13.9" customHeight="1"/>
    <row r="18769" ht="13.9" customHeight="1"/>
    <row r="18770" ht="13.9" customHeight="1"/>
    <row r="18771" ht="13.9" customHeight="1"/>
    <row r="18772" ht="13.9" customHeight="1"/>
    <row r="18773" ht="13.9" customHeight="1"/>
    <row r="18774" ht="13.9" customHeight="1"/>
    <row r="18775" ht="13.9" customHeight="1"/>
    <row r="18776" ht="13.9" customHeight="1"/>
    <row r="18777" ht="13.9" customHeight="1"/>
    <row r="18778" ht="13.9" customHeight="1"/>
    <row r="18779" ht="13.9" customHeight="1"/>
    <row r="18780" ht="13.9" customHeight="1"/>
    <row r="18781" ht="13.9" customHeight="1"/>
    <row r="18782" ht="13.9" customHeight="1"/>
    <row r="18783" ht="13.9" customHeight="1"/>
    <row r="18784" ht="13.9" customHeight="1"/>
    <row r="18785" ht="13.9" customHeight="1"/>
    <row r="18786" ht="13.9" customHeight="1"/>
    <row r="18787" ht="13.9" customHeight="1"/>
    <row r="18788" ht="13.9" customHeight="1"/>
    <row r="18789" ht="13.9" customHeight="1"/>
    <row r="18790" ht="13.9" customHeight="1"/>
    <row r="18791" ht="13.9" customHeight="1"/>
    <row r="18792" ht="13.9" customHeight="1"/>
    <row r="18793" ht="13.9" customHeight="1"/>
    <row r="18794" ht="13.9" customHeight="1"/>
    <row r="18795" ht="13.9" customHeight="1"/>
    <row r="18796" ht="13.9" customHeight="1"/>
    <row r="18797" ht="13.9" customHeight="1"/>
    <row r="18798" ht="13.9" customHeight="1"/>
    <row r="18799" ht="13.9" customHeight="1"/>
    <row r="18800" ht="13.9" customHeight="1"/>
    <row r="18801" ht="13.9" customHeight="1"/>
    <row r="18802" ht="13.9" customHeight="1"/>
    <row r="18803" ht="13.9" customHeight="1"/>
    <row r="18804" ht="13.9" customHeight="1"/>
    <row r="18805" ht="13.9" customHeight="1"/>
    <row r="18806" ht="13.9" customHeight="1"/>
    <row r="18807" ht="13.9" customHeight="1"/>
    <row r="18808" ht="13.9" customHeight="1"/>
    <row r="18809" ht="13.9" customHeight="1"/>
    <row r="18810" ht="13.9" customHeight="1"/>
    <row r="18811" ht="13.9" customHeight="1"/>
    <row r="18812" ht="13.9" customHeight="1"/>
    <row r="18813" ht="13.9" customHeight="1"/>
    <row r="18814" ht="13.9" customHeight="1"/>
    <row r="18815" ht="13.9" customHeight="1"/>
    <row r="18816" ht="13.9" customHeight="1"/>
    <row r="18817" ht="13.9" customHeight="1"/>
    <row r="18818" ht="13.9" customHeight="1"/>
    <row r="18819" ht="13.9" customHeight="1"/>
    <row r="18820" ht="13.9" customHeight="1"/>
    <row r="18821" ht="13.9" customHeight="1"/>
    <row r="18822" ht="13.9" customHeight="1"/>
    <row r="18823" ht="13.9" customHeight="1"/>
    <row r="18824" ht="13.9" customHeight="1"/>
    <row r="18825" ht="13.9" customHeight="1"/>
    <row r="18826" ht="13.9" customHeight="1"/>
    <row r="18827" ht="13.9" customHeight="1"/>
    <row r="18828" ht="13.9" customHeight="1"/>
    <row r="18829" ht="13.9" customHeight="1"/>
    <row r="18830" ht="13.9" customHeight="1"/>
    <row r="18831" ht="13.9" customHeight="1"/>
    <row r="18832" ht="13.9" customHeight="1"/>
    <row r="18833" ht="13.9" customHeight="1"/>
    <row r="18834" ht="13.9" customHeight="1"/>
    <row r="18835" ht="13.9" customHeight="1"/>
    <row r="18836" ht="13.9" customHeight="1"/>
    <row r="18837" ht="13.9" customHeight="1"/>
    <row r="18838" ht="13.9" customHeight="1"/>
    <row r="18839" ht="13.9" customHeight="1"/>
    <row r="18840" ht="13.9" customHeight="1"/>
    <row r="18841" ht="13.9" customHeight="1"/>
    <row r="18842" ht="13.9" customHeight="1"/>
    <row r="18843" ht="13.9" customHeight="1"/>
    <row r="18844" ht="13.9" customHeight="1"/>
    <row r="18845" ht="13.9" customHeight="1"/>
    <row r="18846" ht="13.9" customHeight="1"/>
    <row r="18847" ht="13.9" customHeight="1"/>
    <row r="18848" ht="13.9" customHeight="1"/>
    <row r="18849" ht="13.9" customHeight="1"/>
    <row r="18850" ht="13.9" customHeight="1"/>
    <row r="18851" ht="13.9" customHeight="1"/>
    <row r="18852" ht="13.9" customHeight="1"/>
    <row r="18853" ht="13.9" customHeight="1"/>
    <row r="18854" ht="13.9" customHeight="1"/>
    <row r="18855" ht="13.9" customHeight="1"/>
    <row r="18856" ht="13.9" customHeight="1"/>
    <row r="18857" ht="13.9" customHeight="1"/>
    <row r="18858" ht="13.9" customHeight="1"/>
    <row r="18859" ht="13.9" customHeight="1"/>
    <row r="18860" ht="13.9" customHeight="1"/>
    <row r="18861" ht="13.9" customHeight="1"/>
    <row r="18862" ht="13.9" customHeight="1"/>
    <row r="18863" ht="13.9" customHeight="1"/>
    <row r="18864" ht="13.9" customHeight="1"/>
    <row r="18865" ht="13.9" customHeight="1"/>
    <row r="18866" ht="13.9" customHeight="1"/>
    <row r="18867" ht="13.9" customHeight="1"/>
    <row r="18868" ht="13.9" customHeight="1"/>
    <row r="18869" ht="13.9" customHeight="1"/>
    <row r="18870" ht="13.9" customHeight="1"/>
    <row r="18871" ht="13.9" customHeight="1"/>
    <row r="18872" ht="13.9" customHeight="1"/>
    <row r="18873" ht="13.9" customHeight="1"/>
    <row r="18874" ht="13.9" customHeight="1"/>
    <row r="18875" ht="13.9" customHeight="1"/>
    <row r="18876" ht="13.9" customHeight="1"/>
    <row r="18877" ht="13.9" customHeight="1"/>
    <row r="18878" ht="13.9" customHeight="1"/>
    <row r="18879" ht="13.9" customHeight="1"/>
    <row r="18880" ht="13.9" customHeight="1"/>
    <row r="18881" ht="13.9" customHeight="1"/>
    <row r="18882" ht="13.9" customHeight="1"/>
    <row r="18883" ht="13.9" customHeight="1"/>
    <row r="18884" ht="13.9" customHeight="1"/>
    <row r="18885" ht="13.9" customHeight="1"/>
    <row r="18886" ht="13.9" customHeight="1"/>
    <row r="18887" ht="13.9" customHeight="1"/>
    <row r="18888" ht="13.9" customHeight="1"/>
    <row r="18889" ht="13.9" customHeight="1"/>
    <row r="18890" ht="13.9" customHeight="1"/>
    <row r="18891" ht="13.9" customHeight="1"/>
    <row r="18892" ht="13.9" customHeight="1"/>
    <row r="18893" ht="13.9" customHeight="1"/>
    <row r="18894" ht="13.9" customHeight="1"/>
    <row r="18895" ht="13.9" customHeight="1"/>
    <row r="18896" ht="13.9" customHeight="1"/>
    <row r="18897" ht="13.9" customHeight="1"/>
    <row r="18898" ht="13.9" customHeight="1"/>
    <row r="18899" ht="13.9" customHeight="1"/>
    <row r="18900" ht="13.9" customHeight="1"/>
    <row r="18901" ht="13.9" customHeight="1"/>
    <row r="18902" ht="13.9" customHeight="1"/>
    <row r="18903" ht="13.9" customHeight="1"/>
    <row r="18904" ht="13.9" customHeight="1"/>
    <row r="18905" ht="13.9" customHeight="1"/>
    <row r="18906" ht="13.9" customHeight="1"/>
    <row r="18907" ht="13.9" customHeight="1"/>
    <row r="18908" ht="13.9" customHeight="1"/>
    <row r="18909" ht="13.9" customHeight="1"/>
    <row r="18910" ht="13.9" customHeight="1"/>
    <row r="18911" ht="13.9" customHeight="1"/>
    <row r="18912" ht="13.9" customHeight="1"/>
    <row r="18913" ht="13.9" customHeight="1"/>
    <row r="18914" ht="13.9" customHeight="1"/>
    <row r="18915" ht="13.9" customHeight="1"/>
    <row r="18916" ht="13.9" customHeight="1"/>
    <row r="18917" ht="13.9" customHeight="1"/>
    <row r="18918" ht="13.9" customHeight="1"/>
    <row r="18919" ht="13.9" customHeight="1"/>
    <row r="18920" ht="13.9" customHeight="1"/>
    <row r="18921" ht="13.9" customHeight="1"/>
    <row r="18922" ht="13.9" customHeight="1"/>
    <row r="18923" ht="13.9" customHeight="1"/>
    <row r="18924" ht="13.9" customHeight="1"/>
    <row r="18925" ht="13.9" customHeight="1"/>
    <row r="18926" ht="13.9" customHeight="1"/>
    <row r="18927" ht="13.9" customHeight="1"/>
    <row r="18928" ht="13.9" customHeight="1"/>
    <row r="18929" ht="13.9" customHeight="1"/>
    <row r="18930" ht="13.9" customHeight="1"/>
    <row r="18931" ht="13.9" customHeight="1"/>
    <row r="18932" ht="13.9" customHeight="1"/>
    <row r="18933" ht="13.9" customHeight="1"/>
    <row r="18934" ht="13.9" customHeight="1"/>
    <row r="18935" ht="13.9" customHeight="1"/>
    <row r="18936" ht="13.9" customHeight="1"/>
    <row r="18937" ht="13.9" customHeight="1"/>
    <row r="18938" ht="13.9" customHeight="1"/>
    <row r="18939" ht="13.9" customHeight="1"/>
    <row r="18940" ht="13.9" customHeight="1"/>
    <row r="18941" ht="13.9" customHeight="1"/>
    <row r="18942" ht="13.9" customHeight="1"/>
    <row r="18943" ht="13.9" customHeight="1"/>
    <row r="18944" ht="13.9" customHeight="1"/>
    <row r="18945" ht="13.9" customHeight="1"/>
    <row r="18946" ht="13.9" customHeight="1"/>
    <row r="18947" ht="13.9" customHeight="1"/>
    <row r="18948" ht="13.9" customHeight="1"/>
    <row r="18949" ht="13.9" customHeight="1"/>
    <row r="18950" ht="13.9" customHeight="1"/>
    <row r="18951" ht="13.9" customHeight="1"/>
    <row r="18952" ht="13.9" customHeight="1"/>
    <row r="18953" ht="13.9" customHeight="1"/>
    <row r="18954" ht="13.9" customHeight="1"/>
    <row r="18955" ht="13.9" customHeight="1"/>
    <row r="18956" ht="13.9" customHeight="1"/>
    <row r="18957" ht="13.9" customHeight="1"/>
    <row r="18958" ht="13.9" customHeight="1"/>
    <row r="18959" ht="13.9" customHeight="1"/>
    <row r="18960" ht="13.9" customHeight="1"/>
    <row r="18961" ht="13.9" customHeight="1"/>
    <row r="18962" ht="13.9" customHeight="1"/>
    <row r="18963" ht="13.9" customHeight="1"/>
    <row r="18964" ht="13.9" customHeight="1"/>
    <row r="18965" ht="13.9" customHeight="1"/>
    <row r="18966" ht="13.9" customHeight="1"/>
    <row r="18967" ht="13.9" customHeight="1"/>
    <row r="18968" ht="13.9" customHeight="1"/>
    <row r="18969" ht="13.9" customHeight="1"/>
    <row r="18970" ht="13.9" customHeight="1"/>
    <row r="18971" ht="13.9" customHeight="1"/>
    <row r="18972" ht="13.9" customHeight="1"/>
    <row r="18973" ht="13.9" customHeight="1"/>
    <row r="18974" ht="13.9" customHeight="1"/>
    <row r="18975" ht="13.9" customHeight="1"/>
    <row r="18976" ht="13.9" customHeight="1"/>
    <row r="18977" ht="13.9" customHeight="1"/>
    <row r="18978" ht="13.9" customHeight="1"/>
    <row r="18979" ht="13.9" customHeight="1"/>
    <row r="18980" ht="13.9" customHeight="1"/>
    <row r="18981" ht="13.9" customHeight="1"/>
    <row r="18982" ht="13.9" customHeight="1"/>
    <row r="18983" ht="13.9" customHeight="1"/>
    <row r="18984" ht="13.9" customHeight="1"/>
    <row r="18985" ht="13.9" customHeight="1"/>
    <row r="18986" ht="13.9" customHeight="1"/>
    <row r="18987" ht="13.9" customHeight="1"/>
    <row r="18988" ht="13.9" customHeight="1"/>
    <row r="18989" ht="13.9" customHeight="1"/>
    <row r="18990" ht="13.9" customHeight="1"/>
    <row r="18991" ht="13.9" customHeight="1"/>
    <row r="18992" ht="13.9" customHeight="1"/>
    <row r="18993" ht="13.9" customHeight="1"/>
    <row r="18994" ht="13.9" customHeight="1"/>
    <row r="18995" ht="13.9" customHeight="1"/>
    <row r="18996" ht="13.9" customHeight="1"/>
    <row r="18997" ht="13.9" customHeight="1"/>
    <row r="18998" ht="13.9" customHeight="1"/>
    <row r="18999" ht="13.9" customHeight="1"/>
    <row r="19000" ht="13.9" customHeight="1"/>
    <row r="19001" ht="13.9" customHeight="1"/>
    <row r="19002" ht="13.9" customHeight="1"/>
    <row r="19003" ht="13.9" customHeight="1"/>
    <row r="19004" ht="13.9" customHeight="1"/>
    <row r="19005" ht="13.9" customHeight="1"/>
    <row r="19006" ht="13.9" customHeight="1"/>
    <row r="19007" ht="13.9" customHeight="1"/>
    <row r="19008" ht="13.9" customHeight="1"/>
    <row r="19009" ht="13.9" customHeight="1"/>
    <row r="19010" ht="13.9" customHeight="1"/>
    <row r="19011" ht="13.9" customHeight="1"/>
    <row r="19012" ht="13.9" customHeight="1"/>
    <row r="19013" ht="13.9" customHeight="1"/>
    <row r="19014" ht="13.9" customHeight="1"/>
    <row r="19015" ht="13.9" customHeight="1"/>
    <row r="19016" ht="13.9" customHeight="1"/>
    <row r="19017" ht="13.9" customHeight="1"/>
    <row r="19018" ht="13.9" customHeight="1"/>
    <row r="19019" ht="13.9" customHeight="1"/>
    <row r="19020" ht="13.9" customHeight="1"/>
    <row r="19021" ht="13.9" customHeight="1"/>
    <row r="19022" ht="13.9" customHeight="1"/>
    <row r="19023" ht="13.9" customHeight="1"/>
    <row r="19024" ht="13.9" customHeight="1"/>
    <row r="19025" ht="13.9" customHeight="1"/>
    <row r="19026" ht="13.9" customHeight="1"/>
    <row r="19027" ht="13.9" customHeight="1"/>
    <row r="19028" ht="13.9" customHeight="1"/>
    <row r="19029" ht="13.9" customHeight="1"/>
    <row r="19030" ht="13.9" customHeight="1"/>
    <row r="19031" ht="13.9" customHeight="1"/>
    <row r="19032" ht="13.9" customHeight="1"/>
    <row r="19033" ht="13.9" customHeight="1"/>
    <row r="19034" ht="13.9" customHeight="1"/>
    <row r="19035" ht="13.9" customHeight="1"/>
    <row r="19036" ht="13.9" customHeight="1"/>
    <row r="19037" ht="13.9" customHeight="1"/>
    <row r="19038" ht="13.9" customHeight="1"/>
    <row r="19039" ht="13.9" customHeight="1"/>
    <row r="19040" ht="13.9" customHeight="1"/>
    <row r="19041" ht="13.9" customHeight="1"/>
    <row r="19042" ht="13.9" customHeight="1"/>
    <row r="19043" ht="13.9" customHeight="1"/>
    <row r="19044" ht="13.9" customHeight="1"/>
    <row r="19045" ht="13.9" customHeight="1"/>
    <row r="19046" ht="13.9" customHeight="1"/>
    <row r="19047" ht="13.9" customHeight="1"/>
    <row r="19048" ht="13.9" customHeight="1"/>
    <row r="19049" ht="13.9" customHeight="1"/>
    <row r="19050" ht="13.9" customHeight="1"/>
    <row r="19051" ht="13.9" customHeight="1"/>
    <row r="19052" ht="13.9" customHeight="1"/>
    <row r="19053" ht="13.9" customHeight="1"/>
    <row r="19054" ht="13.9" customHeight="1"/>
    <row r="19055" ht="13.9" customHeight="1"/>
    <row r="19056" ht="13.9" customHeight="1"/>
    <row r="19057" ht="13.9" customHeight="1"/>
    <row r="19058" ht="13.9" customHeight="1"/>
    <row r="19059" ht="13.9" customHeight="1"/>
    <row r="19060" ht="13.9" customHeight="1"/>
    <row r="19061" ht="13.9" customHeight="1"/>
    <row r="19062" ht="13.9" customHeight="1"/>
    <row r="19063" ht="13.9" customHeight="1"/>
    <row r="19064" ht="13.9" customHeight="1"/>
    <row r="19065" ht="13.9" customHeight="1"/>
    <row r="19066" ht="13.9" customHeight="1"/>
    <row r="19067" ht="13.9" customHeight="1"/>
    <row r="19068" ht="13.9" customHeight="1"/>
    <row r="19069" ht="13.9" customHeight="1"/>
    <row r="19070" ht="13.9" customHeight="1"/>
    <row r="19071" ht="13.9" customHeight="1"/>
    <row r="19072" ht="13.9" customHeight="1"/>
    <row r="19073" ht="13.9" customHeight="1"/>
    <row r="19074" ht="13.9" customHeight="1"/>
    <row r="19075" ht="13.9" customHeight="1"/>
    <row r="19076" ht="13.9" customHeight="1"/>
    <row r="19077" ht="13.9" customHeight="1"/>
    <row r="19078" ht="13.9" customHeight="1"/>
    <row r="19079" ht="13.9" customHeight="1"/>
    <row r="19080" ht="13.9" customHeight="1"/>
    <row r="19081" ht="13.9" customHeight="1"/>
    <row r="19082" ht="13.9" customHeight="1"/>
    <row r="19083" ht="13.9" customHeight="1"/>
    <row r="19084" ht="13.9" customHeight="1"/>
    <row r="19085" ht="13.9" customHeight="1"/>
    <row r="19086" ht="13.9" customHeight="1"/>
    <row r="19087" ht="13.9" customHeight="1"/>
    <row r="19088" ht="13.9" customHeight="1"/>
    <row r="19089" ht="13.9" customHeight="1"/>
    <row r="19090" ht="13.9" customHeight="1"/>
    <row r="19091" ht="13.9" customHeight="1"/>
    <row r="19092" ht="13.9" customHeight="1"/>
    <row r="19093" ht="13.9" customHeight="1"/>
    <row r="19094" ht="13.9" customHeight="1"/>
    <row r="19095" ht="13.9" customHeight="1"/>
    <row r="19096" ht="13.9" customHeight="1"/>
    <row r="19097" ht="13.9" customHeight="1"/>
    <row r="19098" ht="13.9" customHeight="1"/>
    <row r="19099" ht="13.9" customHeight="1"/>
    <row r="19100" ht="13.9" customHeight="1"/>
    <row r="19101" ht="13.9" customHeight="1"/>
    <row r="19102" ht="13.9" customHeight="1"/>
    <row r="19103" ht="13.9" customHeight="1"/>
    <row r="19104" ht="13.9" customHeight="1"/>
    <row r="19105" ht="13.9" customHeight="1"/>
    <row r="19106" ht="13.9" customHeight="1"/>
    <row r="19107" ht="13.9" customHeight="1"/>
    <row r="19108" ht="13.9" customHeight="1"/>
    <row r="19109" ht="13.9" customHeight="1"/>
    <row r="19110" ht="13.9" customHeight="1"/>
    <row r="19111" ht="13.9" customHeight="1"/>
    <row r="19112" ht="13.9" customHeight="1"/>
    <row r="19113" ht="13.9" customHeight="1"/>
    <row r="19114" ht="13.9" customHeight="1"/>
    <row r="19115" ht="13.9" customHeight="1"/>
    <row r="19116" ht="13.9" customHeight="1"/>
    <row r="19117" ht="13.9" customHeight="1"/>
    <row r="19118" ht="13.9" customHeight="1"/>
    <row r="19119" ht="13.9" customHeight="1"/>
    <row r="19120" ht="13.9" customHeight="1"/>
    <row r="19121" ht="13.9" customHeight="1"/>
    <row r="19122" ht="13.9" customHeight="1"/>
    <row r="19123" ht="13.9" customHeight="1"/>
    <row r="19124" ht="13.9" customHeight="1"/>
    <row r="19125" ht="13.9" customHeight="1"/>
    <row r="19126" ht="13.9" customHeight="1"/>
    <row r="19127" ht="13.9" customHeight="1"/>
    <row r="19128" ht="13.9" customHeight="1"/>
    <row r="19129" ht="13.9" customHeight="1"/>
    <row r="19130" ht="13.9" customHeight="1"/>
    <row r="19131" ht="13.9" customHeight="1"/>
    <row r="19132" ht="13.9" customHeight="1"/>
    <row r="19133" ht="13.9" customHeight="1"/>
    <row r="19134" ht="13.9" customHeight="1"/>
    <row r="19135" ht="13.9" customHeight="1"/>
    <row r="19136" ht="13.9" customHeight="1"/>
    <row r="19137" ht="13.9" customHeight="1"/>
    <row r="19138" ht="13.9" customHeight="1"/>
    <row r="19139" ht="13.9" customHeight="1"/>
    <row r="19140" ht="13.9" customHeight="1"/>
    <row r="19141" ht="13.9" customHeight="1"/>
    <row r="19142" ht="13.9" customHeight="1"/>
    <row r="19143" ht="13.9" customHeight="1"/>
    <row r="19144" ht="13.9" customHeight="1"/>
    <row r="19145" ht="13.9" customHeight="1"/>
    <row r="19146" ht="13.9" customHeight="1"/>
    <row r="19147" ht="13.9" customHeight="1"/>
    <row r="19148" ht="13.9" customHeight="1"/>
    <row r="19149" ht="13.9" customHeight="1"/>
    <row r="19150" ht="13.9" customHeight="1"/>
    <row r="19151" ht="13.9" customHeight="1"/>
    <row r="19152" ht="13.9" customHeight="1"/>
    <row r="19153" ht="13.9" customHeight="1"/>
    <row r="19154" ht="13.9" customHeight="1"/>
    <row r="19155" ht="13.9" customHeight="1"/>
    <row r="19156" ht="13.9" customHeight="1"/>
    <row r="19157" ht="13.9" customHeight="1"/>
    <row r="19158" ht="13.9" customHeight="1"/>
    <row r="19159" ht="13.9" customHeight="1"/>
    <row r="19160" ht="13.9" customHeight="1"/>
    <row r="19161" ht="13.9" customHeight="1"/>
    <row r="19162" ht="13.9" customHeight="1"/>
    <row r="19163" ht="13.9" customHeight="1"/>
    <row r="19164" ht="13.9" customHeight="1"/>
    <row r="19165" ht="13.9" customHeight="1"/>
    <row r="19166" ht="13.9" customHeight="1"/>
    <row r="19167" ht="13.9" customHeight="1"/>
    <row r="19168" ht="13.9" customHeight="1"/>
    <row r="19169" ht="13.9" customHeight="1"/>
    <row r="19170" ht="13.9" customHeight="1"/>
    <row r="19171" ht="13.9" customHeight="1"/>
    <row r="19172" ht="13.9" customHeight="1"/>
    <row r="19173" ht="13.9" customHeight="1"/>
    <row r="19174" ht="13.9" customHeight="1"/>
    <row r="19175" ht="13.9" customHeight="1"/>
    <row r="19176" ht="13.9" customHeight="1"/>
    <row r="19177" ht="13.9" customHeight="1"/>
    <row r="19178" ht="13.9" customHeight="1"/>
    <row r="19179" ht="13.9" customHeight="1"/>
    <row r="19180" ht="13.9" customHeight="1"/>
    <row r="19181" ht="13.9" customHeight="1"/>
    <row r="19182" ht="13.9" customHeight="1"/>
    <row r="19183" ht="13.9" customHeight="1"/>
    <row r="19184" ht="13.9" customHeight="1"/>
    <row r="19185" ht="13.9" customHeight="1"/>
    <row r="19186" ht="13.9" customHeight="1"/>
    <row r="19187" ht="13.9" customHeight="1"/>
    <row r="19188" ht="13.9" customHeight="1"/>
    <row r="19189" ht="13.9" customHeight="1"/>
    <row r="19190" ht="13.9" customHeight="1"/>
    <row r="19191" ht="13.9" customHeight="1"/>
    <row r="19192" ht="13.9" customHeight="1"/>
    <row r="19193" ht="13.9" customHeight="1"/>
    <row r="19194" ht="13.9" customHeight="1"/>
    <row r="19195" ht="13.9" customHeight="1"/>
    <row r="19196" ht="13.9" customHeight="1"/>
    <row r="19197" ht="13.9" customHeight="1"/>
    <row r="19198" ht="13.9" customHeight="1"/>
    <row r="19199" ht="13.9" customHeight="1"/>
    <row r="19200" ht="13.9" customHeight="1"/>
    <row r="19201" ht="13.9" customHeight="1"/>
    <row r="19202" ht="13.9" customHeight="1"/>
    <row r="19203" ht="13.9" customHeight="1"/>
    <row r="19204" ht="13.9" customHeight="1"/>
    <row r="19205" ht="13.9" customHeight="1"/>
    <row r="19206" ht="13.9" customHeight="1"/>
    <row r="19207" ht="13.9" customHeight="1"/>
    <row r="19208" ht="13.9" customHeight="1"/>
    <row r="19209" ht="13.9" customHeight="1"/>
    <row r="19210" ht="13.9" customHeight="1"/>
    <row r="19211" ht="13.9" customHeight="1"/>
    <row r="19212" ht="13.9" customHeight="1"/>
    <row r="19213" ht="13.9" customHeight="1"/>
    <row r="19214" ht="13.9" customHeight="1"/>
    <row r="19215" ht="13.9" customHeight="1"/>
    <row r="19216" ht="13.9" customHeight="1"/>
    <row r="19217" ht="13.9" customHeight="1"/>
    <row r="19218" ht="13.9" customHeight="1"/>
    <row r="19219" ht="13.9" customHeight="1"/>
    <row r="19220" ht="13.9" customHeight="1"/>
    <row r="19221" ht="13.9" customHeight="1"/>
    <row r="19222" ht="13.9" customHeight="1"/>
    <row r="19223" ht="13.9" customHeight="1"/>
    <row r="19224" ht="13.9" customHeight="1"/>
    <row r="19225" ht="13.9" customHeight="1"/>
    <row r="19226" ht="13.9" customHeight="1"/>
    <row r="19227" ht="13.9" customHeight="1"/>
    <row r="19228" ht="13.9" customHeight="1"/>
    <row r="19229" ht="13.9" customHeight="1"/>
    <row r="19230" ht="13.9" customHeight="1"/>
    <row r="19231" ht="13.9" customHeight="1"/>
    <row r="19232" ht="13.9" customHeight="1"/>
    <row r="19233" ht="13.9" customHeight="1"/>
    <row r="19234" ht="13.9" customHeight="1"/>
    <row r="19235" ht="13.9" customHeight="1"/>
    <row r="19236" ht="13.9" customHeight="1"/>
    <row r="19237" ht="13.9" customHeight="1"/>
    <row r="19238" ht="13.9" customHeight="1"/>
    <row r="19239" ht="13.9" customHeight="1"/>
    <row r="19240" ht="13.9" customHeight="1"/>
    <row r="19241" ht="13.9" customHeight="1"/>
    <row r="19242" ht="13.9" customHeight="1"/>
    <row r="19243" ht="13.9" customHeight="1"/>
    <row r="19244" ht="13.9" customHeight="1"/>
    <row r="19245" ht="13.9" customHeight="1"/>
    <row r="19246" ht="13.9" customHeight="1"/>
    <row r="19247" ht="13.9" customHeight="1"/>
    <row r="19248" ht="13.9" customHeight="1"/>
    <row r="19249" ht="13.9" customHeight="1"/>
    <row r="19250" ht="13.9" customHeight="1"/>
    <row r="19251" ht="13.9" customHeight="1"/>
    <row r="19252" ht="13.9" customHeight="1"/>
    <row r="19253" ht="13.9" customHeight="1"/>
    <row r="19254" ht="13.9" customHeight="1"/>
    <row r="19255" ht="13.9" customHeight="1"/>
    <row r="19256" ht="13.9" customHeight="1"/>
    <row r="19257" ht="13.9" customHeight="1"/>
    <row r="19258" ht="13.9" customHeight="1"/>
    <row r="19259" ht="13.9" customHeight="1"/>
    <row r="19260" ht="13.9" customHeight="1"/>
    <row r="19261" ht="13.9" customHeight="1"/>
    <row r="19262" ht="13.9" customHeight="1"/>
    <row r="19263" ht="13.9" customHeight="1"/>
    <row r="19264" ht="13.9" customHeight="1"/>
    <row r="19265" ht="13.9" customHeight="1"/>
    <row r="19266" ht="13.9" customHeight="1"/>
    <row r="19267" ht="13.9" customHeight="1"/>
    <row r="19268" ht="13.9" customHeight="1"/>
    <row r="19269" ht="13.9" customHeight="1"/>
    <row r="19270" ht="13.9" customHeight="1"/>
    <row r="19271" ht="13.9" customHeight="1"/>
    <row r="19272" ht="13.9" customHeight="1"/>
    <row r="19273" ht="13.9" customHeight="1"/>
    <row r="19274" ht="13.9" customHeight="1"/>
    <row r="19275" ht="13.9" customHeight="1"/>
    <row r="19276" ht="13.9" customHeight="1"/>
    <row r="19277" ht="13.9" customHeight="1"/>
    <row r="19278" ht="13.9" customHeight="1"/>
    <row r="19279" ht="13.9" customHeight="1"/>
    <row r="19280" ht="13.9" customHeight="1"/>
    <row r="19281" ht="13.9" customHeight="1"/>
    <row r="19282" ht="13.9" customHeight="1"/>
    <row r="19283" ht="13.9" customHeight="1"/>
    <row r="19284" ht="13.9" customHeight="1"/>
    <row r="19285" ht="13.9" customHeight="1"/>
    <row r="19286" ht="13.9" customHeight="1"/>
    <row r="19287" ht="13.9" customHeight="1"/>
    <row r="19288" ht="13.9" customHeight="1"/>
    <row r="19289" ht="13.9" customHeight="1"/>
    <row r="19290" ht="13.9" customHeight="1"/>
    <row r="19291" ht="13.9" customHeight="1"/>
    <row r="19292" ht="13.9" customHeight="1"/>
    <row r="19293" ht="13.9" customHeight="1"/>
    <row r="19294" ht="13.9" customHeight="1"/>
    <row r="19295" ht="13.9" customHeight="1"/>
    <row r="19296" ht="13.9" customHeight="1"/>
    <row r="19297" ht="13.9" customHeight="1"/>
    <row r="19298" ht="13.9" customHeight="1"/>
    <row r="19299" ht="13.9" customHeight="1"/>
    <row r="19300" ht="13.9" customHeight="1"/>
    <row r="19301" ht="13.9" customHeight="1"/>
    <row r="19302" ht="13.9" customHeight="1"/>
    <row r="19303" ht="13.9" customHeight="1"/>
    <row r="19304" ht="13.9" customHeight="1"/>
    <row r="19305" ht="13.9" customHeight="1"/>
    <row r="19306" ht="13.9" customHeight="1"/>
    <row r="19307" ht="13.9" customHeight="1"/>
    <row r="19308" ht="13.9" customHeight="1"/>
    <row r="19309" ht="13.9" customHeight="1"/>
    <row r="19310" ht="13.9" customHeight="1"/>
    <row r="19311" ht="13.9" customHeight="1"/>
    <row r="19312" ht="13.9" customHeight="1"/>
    <row r="19313" ht="13.9" customHeight="1"/>
    <row r="19314" ht="13.9" customHeight="1"/>
    <row r="19315" ht="13.9" customHeight="1"/>
    <row r="19316" ht="13.9" customHeight="1"/>
    <row r="19317" ht="13.9" customHeight="1"/>
    <row r="19318" ht="13.9" customHeight="1"/>
    <row r="19319" ht="13.9" customHeight="1"/>
    <row r="19320" ht="13.9" customHeight="1"/>
    <row r="19321" ht="13.9" customHeight="1"/>
    <row r="19322" ht="13.9" customHeight="1"/>
    <row r="19323" ht="13.9" customHeight="1"/>
    <row r="19324" ht="13.9" customHeight="1"/>
    <row r="19325" ht="13.9" customHeight="1"/>
    <row r="19326" ht="13.9" customHeight="1"/>
    <row r="19327" ht="13.9" customHeight="1"/>
    <row r="19328" ht="13.9" customHeight="1"/>
    <row r="19329" ht="13.9" customHeight="1"/>
    <row r="19330" ht="13.9" customHeight="1"/>
    <row r="19331" ht="13.9" customHeight="1"/>
    <row r="19332" ht="13.9" customHeight="1"/>
    <row r="19333" ht="13.9" customHeight="1"/>
    <row r="19334" ht="13.9" customHeight="1"/>
    <row r="19335" ht="13.9" customHeight="1"/>
    <row r="19336" ht="13.9" customHeight="1"/>
    <row r="19337" ht="13.9" customHeight="1"/>
    <row r="19338" ht="13.9" customHeight="1"/>
    <row r="19339" ht="13.9" customHeight="1"/>
    <row r="19340" ht="13.9" customHeight="1"/>
    <row r="19341" ht="13.9" customHeight="1"/>
    <row r="19342" ht="13.9" customHeight="1"/>
    <row r="19343" ht="13.9" customHeight="1"/>
    <row r="19344" ht="13.9" customHeight="1"/>
    <row r="19345" ht="13.9" customHeight="1"/>
    <row r="19346" ht="13.9" customHeight="1"/>
    <row r="19347" ht="13.9" customHeight="1"/>
    <row r="19348" ht="13.9" customHeight="1"/>
    <row r="19349" ht="13.9" customHeight="1"/>
    <row r="19350" ht="13.9" customHeight="1"/>
    <row r="19351" ht="13.9" customHeight="1"/>
    <row r="19352" ht="13.9" customHeight="1"/>
    <row r="19353" ht="13.9" customHeight="1"/>
    <row r="19354" ht="13.9" customHeight="1"/>
    <row r="19355" ht="13.9" customHeight="1"/>
    <row r="19356" ht="13.9" customHeight="1"/>
    <row r="19357" ht="13.9" customHeight="1"/>
    <row r="19358" ht="13.9" customHeight="1"/>
    <row r="19359" ht="13.9" customHeight="1"/>
    <row r="19360" ht="13.9" customHeight="1"/>
    <row r="19361" ht="13.9" customHeight="1"/>
    <row r="19362" ht="13.9" customHeight="1"/>
    <row r="19363" ht="13.9" customHeight="1"/>
    <row r="19364" ht="13.9" customHeight="1"/>
    <row r="19365" ht="13.9" customHeight="1"/>
    <row r="19366" ht="13.9" customHeight="1"/>
    <row r="19367" ht="13.9" customHeight="1"/>
    <row r="19368" ht="13.9" customHeight="1"/>
    <row r="19369" ht="13.9" customHeight="1"/>
    <row r="19370" ht="13.9" customHeight="1"/>
    <row r="19371" ht="13.9" customHeight="1"/>
    <row r="19372" ht="13.9" customHeight="1"/>
    <row r="19373" ht="13.9" customHeight="1"/>
    <row r="19374" ht="13.9" customHeight="1"/>
    <row r="19375" ht="13.9" customHeight="1"/>
    <row r="19376" ht="13.9" customHeight="1"/>
    <row r="19377" ht="13.9" customHeight="1"/>
    <row r="19378" ht="13.9" customHeight="1"/>
    <row r="19379" ht="13.9" customHeight="1"/>
    <row r="19380" ht="13.9" customHeight="1"/>
    <row r="19381" ht="13.9" customHeight="1"/>
    <row r="19382" ht="13.9" customHeight="1"/>
    <row r="19383" ht="13.9" customHeight="1"/>
    <row r="19384" ht="13.9" customHeight="1"/>
    <row r="19385" ht="13.9" customHeight="1"/>
    <row r="19386" ht="13.9" customHeight="1"/>
    <row r="19387" ht="13.9" customHeight="1"/>
    <row r="19388" ht="13.9" customHeight="1"/>
    <row r="19389" ht="13.9" customHeight="1"/>
    <row r="19390" ht="13.9" customHeight="1"/>
    <row r="19391" ht="13.9" customHeight="1"/>
    <row r="19392" ht="13.9" customHeight="1"/>
    <row r="19393" ht="13.9" customHeight="1"/>
    <row r="19394" ht="13.9" customHeight="1"/>
    <row r="19395" ht="13.9" customHeight="1"/>
    <row r="19396" ht="13.9" customHeight="1"/>
    <row r="19397" ht="13.9" customHeight="1"/>
    <row r="19398" ht="13.9" customHeight="1"/>
    <row r="19399" ht="13.9" customHeight="1"/>
    <row r="19400" ht="13.9" customHeight="1"/>
    <row r="19401" ht="13.9" customHeight="1"/>
    <row r="19402" ht="13.9" customHeight="1"/>
    <row r="19403" ht="13.9" customHeight="1"/>
    <row r="19404" ht="13.9" customHeight="1"/>
    <row r="19405" ht="13.9" customHeight="1"/>
    <row r="19406" ht="13.9" customHeight="1"/>
    <row r="19407" ht="13.9" customHeight="1"/>
    <row r="19408" ht="13.9" customHeight="1"/>
    <row r="19409" ht="13.9" customHeight="1"/>
    <row r="19410" ht="13.9" customHeight="1"/>
    <row r="19411" ht="13.9" customHeight="1"/>
    <row r="19412" ht="13.9" customHeight="1"/>
    <row r="19413" ht="13.9" customHeight="1"/>
    <row r="19414" ht="13.9" customHeight="1"/>
    <row r="19415" ht="13.9" customHeight="1"/>
    <row r="19416" ht="13.9" customHeight="1"/>
    <row r="19417" ht="13.9" customHeight="1"/>
    <row r="19418" ht="13.9" customHeight="1"/>
    <row r="19419" ht="13.9" customHeight="1"/>
    <row r="19420" ht="13.9" customHeight="1"/>
    <row r="19421" ht="13.9" customHeight="1"/>
    <row r="19422" ht="13.9" customHeight="1"/>
    <row r="19423" ht="13.9" customHeight="1"/>
    <row r="19424" ht="13.9" customHeight="1"/>
    <row r="19425" ht="13.9" customHeight="1"/>
    <row r="19426" ht="13.9" customHeight="1"/>
    <row r="19427" ht="13.9" customHeight="1"/>
    <row r="19428" ht="13.9" customHeight="1"/>
    <row r="19429" ht="13.9" customHeight="1"/>
    <row r="19430" ht="13.9" customHeight="1"/>
    <row r="19431" ht="13.9" customHeight="1"/>
    <row r="19432" ht="13.9" customHeight="1"/>
    <row r="19433" ht="13.9" customHeight="1"/>
    <row r="19434" ht="13.9" customHeight="1"/>
    <row r="19435" ht="13.9" customHeight="1"/>
    <row r="19436" ht="13.9" customHeight="1"/>
    <row r="19437" ht="13.9" customHeight="1"/>
    <row r="19438" ht="13.9" customHeight="1"/>
    <row r="19439" ht="13.9" customHeight="1"/>
    <row r="19440" ht="13.9" customHeight="1"/>
    <row r="19441" ht="13.9" customHeight="1"/>
    <row r="19442" ht="13.9" customHeight="1"/>
    <row r="19443" ht="13.9" customHeight="1"/>
    <row r="19444" ht="13.9" customHeight="1"/>
    <row r="19445" ht="13.9" customHeight="1"/>
    <row r="19446" ht="13.9" customHeight="1"/>
    <row r="19447" ht="13.9" customHeight="1"/>
    <row r="19448" ht="13.9" customHeight="1"/>
    <row r="19449" ht="13.9" customHeight="1"/>
    <row r="19450" ht="13.9" customHeight="1"/>
    <row r="19451" ht="13.9" customHeight="1"/>
    <row r="19452" ht="13.9" customHeight="1"/>
    <row r="19453" ht="13.9" customHeight="1"/>
    <row r="19454" ht="13.9" customHeight="1"/>
    <row r="19455" ht="13.9" customHeight="1"/>
    <row r="19456" ht="13.9" customHeight="1"/>
    <row r="19457" ht="13.9" customHeight="1"/>
    <row r="19458" ht="13.9" customHeight="1"/>
    <row r="19459" ht="13.9" customHeight="1"/>
    <row r="19460" ht="13.9" customHeight="1"/>
    <row r="19461" ht="13.9" customHeight="1"/>
    <row r="19462" ht="13.9" customHeight="1"/>
    <row r="19463" ht="13.9" customHeight="1"/>
    <row r="19464" ht="13.9" customHeight="1"/>
    <row r="19465" ht="13.9" customHeight="1"/>
    <row r="19466" ht="13.9" customHeight="1"/>
    <row r="19467" ht="13.9" customHeight="1"/>
    <row r="19468" ht="13.9" customHeight="1"/>
    <row r="19469" ht="13.9" customHeight="1"/>
    <row r="19470" ht="13.9" customHeight="1"/>
    <row r="19471" ht="13.9" customHeight="1"/>
    <row r="19472" ht="13.9" customHeight="1"/>
    <row r="19473" ht="13.9" customHeight="1"/>
    <row r="19474" ht="13.9" customHeight="1"/>
    <row r="19475" ht="13.9" customHeight="1"/>
    <row r="19476" ht="13.9" customHeight="1"/>
    <row r="19477" ht="13.9" customHeight="1"/>
    <row r="19478" ht="13.9" customHeight="1"/>
    <row r="19479" ht="13.9" customHeight="1"/>
    <row r="19480" ht="13.9" customHeight="1"/>
    <row r="19481" ht="13.9" customHeight="1"/>
    <row r="19482" ht="13.9" customHeight="1"/>
    <row r="19483" ht="13.9" customHeight="1"/>
    <row r="19484" ht="13.9" customHeight="1"/>
    <row r="19485" ht="13.9" customHeight="1"/>
    <row r="19486" ht="13.9" customHeight="1"/>
    <row r="19487" ht="13.9" customHeight="1"/>
    <row r="19488" ht="13.9" customHeight="1"/>
    <row r="19489" ht="13.9" customHeight="1"/>
    <row r="19490" ht="13.9" customHeight="1"/>
    <row r="19491" ht="13.9" customHeight="1"/>
    <row r="19492" ht="13.9" customHeight="1"/>
    <row r="19493" ht="13.9" customHeight="1"/>
    <row r="19494" ht="13.9" customHeight="1"/>
    <row r="19495" ht="13.9" customHeight="1"/>
    <row r="19496" ht="13.9" customHeight="1"/>
    <row r="19497" ht="13.9" customHeight="1"/>
    <row r="19498" ht="13.9" customHeight="1"/>
    <row r="19499" ht="13.9" customHeight="1"/>
    <row r="19500" ht="13.9" customHeight="1"/>
    <row r="19501" ht="13.9" customHeight="1"/>
    <row r="19502" ht="13.9" customHeight="1"/>
    <row r="19503" ht="13.9" customHeight="1"/>
    <row r="19504" ht="13.9" customHeight="1"/>
    <row r="19505" ht="13.9" customHeight="1"/>
    <row r="19506" ht="13.9" customHeight="1"/>
    <row r="19507" ht="13.9" customHeight="1"/>
    <row r="19508" ht="13.9" customHeight="1"/>
    <row r="19509" ht="13.9" customHeight="1"/>
    <row r="19510" ht="13.9" customHeight="1"/>
    <row r="19511" ht="13.9" customHeight="1"/>
    <row r="19512" ht="13.9" customHeight="1"/>
    <row r="19513" ht="13.9" customHeight="1"/>
    <row r="19514" ht="13.9" customHeight="1"/>
    <row r="19515" ht="13.9" customHeight="1"/>
    <row r="19516" ht="13.9" customHeight="1"/>
    <row r="19517" ht="13.9" customHeight="1"/>
    <row r="19518" ht="13.9" customHeight="1"/>
    <row r="19519" ht="13.9" customHeight="1"/>
    <row r="19520" ht="13.9" customHeight="1"/>
    <row r="19521" ht="13.9" customHeight="1"/>
    <row r="19522" ht="13.9" customHeight="1"/>
    <row r="19523" ht="13.9" customHeight="1"/>
    <row r="19524" ht="13.9" customHeight="1"/>
    <row r="19525" ht="13.9" customHeight="1"/>
    <row r="19526" ht="13.9" customHeight="1"/>
    <row r="19527" ht="13.9" customHeight="1"/>
    <row r="19528" ht="13.9" customHeight="1"/>
    <row r="19529" ht="13.9" customHeight="1"/>
    <row r="19530" ht="13.9" customHeight="1"/>
    <row r="19531" ht="13.9" customHeight="1"/>
    <row r="19532" ht="13.9" customHeight="1"/>
    <row r="19533" ht="13.9" customHeight="1"/>
    <row r="19534" ht="13.9" customHeight="1"/>
    <row r="19535" ht="13.9" customHeight="1"/>
    <row r="19536" ht="13.9" customHeight="1"/>
    <row r="19537" ht="13.9" customHeight="1"/>
    <row r="19538" ht="13.9" customHeight="1"/>
    <row r="19539" ht="13.9" customHeight="1"/>
    <row r="19540" ht="13.9" customHeight="1"/>
    <row r="19541" ht="13.9" customHeight="1"/>
    <row r="19542" ht="13.9" customHeight="1"/>
    <row r="19543" ht="13.9" customHeight="1"/>
    <row r="19544" ht="13.9" customHeight="1"/>
    <row r="19545" ht="13.9" customHeight="1"/>
    <row r="19546" ht="13.9" customHeight="1"/>
    <row r="19547" ht="13.9" customHeight="1"/>
    <row r="19548" ht="13.9" customHeight="1"/>
    <row r="19549" ht="13.9" customHeight="1"/>
    <row r="19550" ht="13.9" customHeight="1"/>
    <row r="19551" ht="13.9" customHeight="1"/>
    <row r="19552" ht="13.9" customHeight="1"/>
    <row r="19553" ht="13.9" customHeight="1"/>
    <row r="19554" ht="13.9" customHeight="1"/>
    <row r="19555" ht="13.9" customHeight="1"/>
    <row r="19556" ht="13.9" customHeight="1"/>
    <row r="19557" ht="13.9" customHeight="1"/>
    <row r="19558" ht="13.9" customHeight="1"/>
    <row r="19559" ht="13.9" customHeight="1"/>
    <row r="19560" ht="13.9" customHeight="1"/>
    <row r="19561" ht="13.9" customHeight="1"/>
    <row r="19562" ht="13.9" customHeight="1"/>
    <row r="19563" ht="13.9" customHeight="1"/>
    <row r="19564" ht="13.9" customHeight="1"/>
    <row r="19565" ht="13.9" customHeight="1"/>
    <row r="19566" ht="13.9" customHeight="1"/>
    <row r="19567" ht="13.9" customHeight="1"/>
    <row r="19568" ht="13.9" customHeight="1"/>
    <row r="19569" ht="13.9" customHeight="1"/>
    <row r="19570" ht="13.9" customHeight="1"/>
    <row r="19571" ht="13.9" customHeight="1"/>
    <row r="19572" ht="13.9" customHeight="1"/>
    <row r="19573" ht="13.9" customHeight="1"/>
    <row r="19574" ht="13.9" customHeight="1"/>
    <row r="19575" ht="13.9" customHeight="1"/>
    <row r="19576" ht="13.9" customHeight="1"/>
    <row r="19577" ht="13.9" customHeight="1"/>
    <row r="19578" ht="13.9" customHeight="1"/>
    <row r="19579" ht="13.9" customHeight="1"/>
    <row r="19580" ht="13.9" customHeight="1"/>
    <row r="19581" ht="13.9" customHeight="1"/>
    <row r="19582" ht="13.9" customHeight="1"/>
    <row r="19583" ht="13.9" customHeight="1"/>
    <row r="19584" ht="13.9" customHeight="1"/>
    <row r="19585" ht="13.9" customHeight="1"/>
    <row r="19586" ht="13.9" customHeight="1"/>
    <row r="19587" ht="13.9" customHeight="1"/>
    <row r="19588" ht="13.9" customHeight="1"/>
    <row r="19589" ht="13.9" customHeight="1"/>
    <row r="19590" ht="13.9" customHeight="1"/>
    <row r="19591" ht="13.9" customHeight="1"/>
    <row r="19592" ht="13.9" customHeight="1"/>
    <row r="19593" ht="13.9" customHeight="1"/>
    <row r="19594" ht="13.9" customHeight="1"/>
    <row r="19595" ht="13.9" customHeight="1"/>
    <row r="19596" ht="13.9" customHeight="1"/>
    <row r="19597" ht="13.9" customHeight="1"/>
    <row r="19598" ht="13.9" customHeight="1"/>
    <row r="19599" ht="13.9" customHeight="1"/>
    <row r="19600" ht="13.9" customHeight="1"/>
    <row r="19601" ht="13.9" customHeight="1"/>
    <row r="19602" ht="13.9" customHeight="1"/>
    <row r="19603" ht="13.9" customHeight="1"/>
    <row r="19604" ht="13.9" customHeight="1"/>
    <row r="19605" ht="13.9" customHeight="1"/>
    <row r="19606" ht="13.9" customHeight="1"/>
    <row r="19607" ht="13.9" customHeight="1"/>
    <row r="19608" ht="13.9" customHeight="1"/>
    <row r="19609" ht="13.9" customHeight="1"/>
    <row r="19610" ht="13.9" customHeight="1"/>
    <row r="19611" ht="13.9" customHeight="1"/>
    <row r="19612" ht="13.9" customHeight="1"/>
    <row r="19613" ht="13.9" customHeight="1"/>
    <row r="19614" ht="13.9" customHeight="1"/>
    <row r="19615" ht="13.9" customHeight="1"/>
    <row r="19616" ht="13.9" customHeight="1"/>
    <row r="19617" ht="13.9" customHeight="1"/>
    <row r="19618" ht="13.9" customHeight="1"/>
    <row r="19619" ht="13.9" customHeight="1"/>
    <row r="19620" ht="13.9" customHeight="1"/>
    <row r="19621" ht="13.9" customHeight="1"/>
    <row r="19622" ht="13.9" customHeight="1"/>
    <row r="19623" ht="13.9" customHeight="1"/>
    <row r="19624" ht="13.9" customHeight="1"/>
    <row r="19625" ht="13.9" customHeight="1"/>
    <row r="19626" ht="13.9" customHeight="1"/>
    <row r="19627" ht="13.9" customHeight="1"/>
    <row r="19628" ht="13.9" customHeight="1"/>
    <row r="19629" ht="13.9" customHeight="1"/>
    <row r="19630" ht="13.9" customHeight="1"/>
    <row r="19631" ht="13.9" customHeight="1"/>
    <row r="19632" ht="13.9" customHeight="1"/>
    <row r="19633" ht="13.9" customHeight="1"/>
    <row r="19634" ht="13.9" customHeight="1"/>
    <row r="19635" ht="13.9" customHeight="1"/>
    <row r="19636" ht="13.9" customHeight="1"/>
    <row r="19637" ht="13.9" customHeight="1"/>
    <row r="19638" ht="13.9" customHeight="1"/>
    <row r="19639" ht="13.9" customHeight="1"/>
    <row r="19640" ht="13.9" customHeight="1"/>
    <row r="19641" ht="13.9" customHeight="1"/>
    <row r="19642" ht="13.9" customHeight="1"/>
    <row r="19643" ht="13.9" customHeight="1"/>
    <row r="19644" ht="13.9" customHeight="1"/>
    <row r="19645" ht="13.9" customHeight="1"/>
    <row r="19646" ht="13.9" customHeight="1"/>
    <row r="19647" ht="13.9" customHeight="1"/>
    <row r="19648" ht="13.9" customHeight="1"/>
    <row r="19649" ht="13.9" customHeight="1"/>
    <row r="19650" ht="13.9" customHeight="1"/>
    <row r="19651" ht="13.9" customHeight="1"/>
    <row r="19652" ht="13.9" customHeight="1"/>
    <row r="19653" ht="13.9" customHeight="1"/>
    <row r="19654" ht="13.9" customHeight="1"/>
    <row r="19655" ht="13.9" customHeight="1"/>
    <row r="19656" ht="13.9" customHeight="1"/>
    <row r="19657" ht="13.9" customHeight="1"/>
    <row r="19658" ht="13.9" customHeight="1"/>
    <row r="19659" ht="13.9" customHeight="1"/>
    <row r="19660" ht="13.9" customHeight="1"/>
    <row r="19661" ht="13.9" customHeight="1"/>
    <row r="19662" ht="13.9" customHeight="1"/>
    <row r="19663" ht="13.9" customHeight="1"/>
    <row r="19664" ht="13.9" customHeight="1"/>
    <row r="19665" ht="13.9" customHeight="1"/>
    <row r="19666" ht="13.9" customHeight="1"/>
    <row r="19667" ht="13.9" customHeight="1"/>
    <row r="19668" ht="13.9" customHeight="1"/>
    <row r="19669" ht="13.9" customHeight="1"/>
    <row r="19670" ht="13.9" customHeight="1"/>
    <row r="19671" ht="13.9" customHeight="1"/>
    <row r="19672" ht="13.9" customHeight="1"/>
    <row r="19673" ht="13.9" customHeight="1"/>
    <row r="19674" ht="13.9" customHeight="1"/>
    <row r="19675" ht="13.9" customHeight="1"/>
    <row r="19676" ht="13.9" customHeight="1"/>
    <row r="19677" ht="13.9" customHeight="1"/>
    <row r="19678" ht="13.9" customHeight="1"/>
    <row r="19679" ht="13.9" customHeight="1"/>
    <row r="19680" ht="13.9" customHeight="1"/>
    <row r="19681" ht="13.9" customHeight="1"/>
    <row r="19682" ht="13.9" customHeight="1"/>
    <row r="19683" ht="13.9" customHeight="1"/>
    <row r="19684" ht="13.9" customHeight="1"/>
    <row r="19685" ht="13.9" customHeight="1"/>
    <row r="19686" ht="13.9" customHeight="1"/>
    <row r="19687" ht="13.9" customHeight="1"/>
    <row r="19688" ht="13.9" customHeight="1"/>
    <row r="19689" ht="13.9" customHeight="1"/>
    <row r="19690" ht="13.9" customHeight="1"/>
    <row r="19691" ht="13.9" customHeight="1"/>
    <row r="19692" ht="13.9" customHeight="1"/>
    <row r="19693" ht="13.9" customHeight="1"/>
    <row r="19694" ht="13.9" customHeight="1"/>
    <row r="19695" ht="13.9" customHeight="1"/>
    <row r="19696" ht="13.9" customHeight="1"/>
    <row r="19697" ht="13.9" customHeight="1"/>
    <row r="19698" ht="13.9" customHeight="1"/>
    <row r="19699" ht="13.9" customHeight="1"/>
    <row r="19700" ht="13.9" customHeight="1"/>
    <row r="19701" ht="13.9" customHeight="1"/>
    <row r="19702" ht="13.9" customHeight="1"/>
    <row r="19703" ht="13.9" customHeight="1"/>
    <row r="19704" ht="13.9" customHeight="1"/>
    <row r="19705" ht="13.9" customHeight="1"/>
    <row r="19706" ht="13.9" customHeight="1"/>
    <row r="19707" ht="13.9" customHeight="1"/>
    <row r="19708" ht="13.9" customHeight="1"/>
    <row r="19709" ht="13.9" customHeight="1"/>
    <row r="19710" ht="13.9" customHeight="1"/>
    <row r="19711" ht="13.9" customHeight="1"/>
    <row r="19712" ht="13.9" customHeight="1"/>
    <row r="19713" ht="13.9" customHeight="1"/>
    <row r="19714" ht="13.9" customHeight="1"/>
    <row r="19715" ht="13.9" customHeight="1"/>
    <row r="19716" ht="13.9" customHeight="1"/>
    <row r="19717" ht="13.9" customHeight="1"/>
    <row r="19718" ht="13.9" customHeight="1"/>
    <row r="19719" ht="13.9" customHeight="1"/>
    <row r="19720" ht="13.9" customHeight="1"/>
    <row r="19721" ht="13.9" customHeight="1"/>
    <row r="19722" ht="13.9" customHeight="1"/>
    <row r="19723" ht="13.9" customHeight="1"/>
    <row r="19724" ht="13.9" customHeight="1"/>
    <row r="19725" ht="13.9" customHeight="1"/>
    <row r="19726" ht="13.9" customHeight="1"/>
    <row r="19727" ht="13.9" customHeight="1"/>
    <row r="19728" ht="13.9" customHeight="1"/>
    <row r="19729" ht="13.9" customHeight="1"/>
    <row r="19730" ht="13.9" customHeight="1"/>
    <row r="19731" ht="13.9" customHeight="1"/>
    <row r="19732" ht="13.9" customHeight="1"/>
    <row r="19733" ht="13.9" customHeight="1"/>
    <row r="19734" ht="13.9" customHeight="1"/>
    <row r="19735" ht="13.9" customHeight="1"/>
    <row r="19736" ht="13.9" customHeight="1"/>
    <row r="19737" ht="13.9" customHeight="1"/>
    <row r="19738" ht="13.9" customHeight="1"/>
    <row r="19739" ht="13.9" customHeight="1"/>
    <row r="19740" ht="13.9" customHeight="1"/>
    <row r="19741" ht="13.9" customHeight="1"/>
    <row r="19742" ht="13.9" customHeight="1"/>
    <row r="19743" ht="13.9" customHeight="1"/>
    <row r="19744" ht="13.9" customHeight="1"/>
    <row r="19745" ht="13.9" customHeight="1"/>
    <row r="19746" ht="13.9" customHeight="1"/>
    <row r="19747" ht="13.9" customHeight="1"/>
    <row r="19748" ht="13.9" customHeight="1"/>
    <row r="19749" ht="13.9" customHeight="1"/>
    <row r="19750" ht="13.9" customHeight="1"/>
    <row r="19751" ht="13.9" customHeight="1"/>
    <row r="19752" ht="13.9" customHeight="1"/>
    <row r="19753" ht="13.9" customHeight="1"/>
    <row r="19754" ht="13.9" customHeight="1"/>
    <row r="19755" ht="13.9" customHeight="1"/>
    <row r="19756" ht="13.9" customHeight="1"/>
    <row r="19757" ht="13.9" customHeight="1"/>
    <row r="19758" ht="13.9" customHeight="1"/>
    <row r="19759" ht="13.9" customHeight="1"/>
    <row r="19760" ht="13.9" customHeight="1"/>
    <row r="19761" ht="13.9" customHeight="1"/>
    <row r="19762" ht="13.9" customHeight="1"/>
    <row r="19763" ht="13.9" customHeight="1"/>
    <row r="19764" ht="13.9" customHeight="1"/>
    <row r="19765" ht="13.9" customHeight="1"/>
    <row r="19766" ht="13.9" customHeight="1"/>
    <row r="19767" ht="13.9" customHeight="1"/>
    <row r="19768" ht="13.9" customHeight="1"/>
    <row r="19769" ht="13.9" customHeight="1"/>
    <row r="19770" ht="13.9" customHeight="1"/>
    <row r="19771" ht="13.9" customHeight="1"/>
    <row r="19772" ht="13.9" customHeight="1"/>
    <row r="19773" ht="13.9" customHeight="1"/>
    <row r="19774" ht="13.9" customHeight="1"/>
    <row r="19775" ht="13.9" customHeight="1"/>
    <row r="19776" ht="13.9" customHeight="1"/>
    <row r="19777" ht="13.9" customHeight="1"/>
    <row r="19778" ht="13.9" customHeight="1"/>
    <row r="19779" ht="13.9" customHeight="1"/>
    <row r="19780" ht="13.9" customHeight="1"/>
    <row r="19781" ht="13.9" customHeight="1"/>
    <row r="19782" ht="13.9" customHeight="1"/>
    <row r="19783" ht="13.9" customHeight="1"/>
    <row r="19784" ht="13.9" customHeight="1"/>
    <row r="19785" ht="13.9" customHeight="1"/>
    <row r="19786" ht="13.9" customHeight="1"/>
    <row r="19787" ht="13.9" customHeight="1"/>
    <row r="19788" ht="13.9" customHeight="1"/>
    <row r="19789" ht="13.9" customHeight="1"/>
    <row r="19790" ht="13.9" customHeight="1"/>
    <row r="19791" ht="13.9" customHeight="1"/>
    <row r="19792" ht="13.9" customHeight="1"/>
    <row r="19793" ht="13.9" customHeight="1"/>
    <row r="19794" ht="13.9" customHeight="1"/>
    <row r="19795" ht="13.9" customHeight="1"/>
    <row r="19796" ht="13.9" customHeight="1"/>
    <row r="19797" ht="13.9" customHeight="1"/>
    <row r="19798" ht="13.9" customHeight="1"/>
    <row r="19799" ht="13.9" customHeight="1"/>
    <row r="19800" ht="13.9" customHeight="1"/>
    <row r="19801" ht="13.9" customHeight="1"/>
    <row r="19802" ht="13.9" customHeight="1"/>
    <row r="19803" ht="13.9" customHeight="1"/>
    <row r="19804" ht="13.9" customHeight="1"/>
    <row r="19805" ht="13.9" customHeight="1"/>
    <row r="19806" ht="13.9" customHeight="1"/>
    <row r="19807" ht="13.9" customHeight="1"/>
    <row r="19808" ht="13.9" customHeight="1"/>
    <row r="19809" ht="13.9" customHeight="1"/>
    <row r="19810" ht="13.9" customHeight="1"/>
    <row r="19811" ht="13.9" customHeight="1"/>
    <row r="19812" ht="13.9" customHeight="1"/>
    <row r="19813" ht="13.9" customHeight="1"/>
    <row r="19814" ht="13.9" customHeight="1"/>
    <row r="19815" ht="13.9" customHeight="1"/>
    <row r="19816" ht="13.9" customHeight="1"/>
    <row r="19817" ht="13.9" customHeight="1"/>
    <row r="19818" ht="13.9" customHeight="1"/>
    <row r="19819" ht="13.9" customHeight="1"/>
    <row r="19820" ht="13.9" customHeight="1"/>
    <row r="19821" ht="13.9" customHeight="1"/>
    <row r="19822" ht="13.9" customHeight="1"/>
    <row r="19823" ht="13.9" customHeight="1"/>
    <row r="19824" ht="13.9" customHeight="1"/>
    <row r="19825" ht="13.9" customHeight="1"/>
    <row r="19826" ht="13.9" customHeight="1"/>
    <row r="19827" ht="13.9" customHeight="1"/>
    <row r="19828" ht="13.9" customHeight="1"/>
    <row r="19829" ht="13.9" customHeight="1"/>
    <row r="19830" ht="13.9" customHeight="1"/>
    <row r="19831" ht="13.9" customHeight="1"/>
    <row r="19832" ht="13.9" customHeight="1"/>
    <row r="19833" ht="13.9" customHeight="1"/>
    <row r="19834" ht="13.9" customHeight="1"/>
    <row r="19835" ht="13.9" customHeight="1"/>
    <row r="19836" ht="13.9" customHeight="1"/>
    <row r="19837" ht="13.9" customHeight="1"/>
    <row r="19838" ht="13.9" customHeight="1"/>
    <row r="19839" ht="13.9" customHeight="1"/>
    <row r="19840" ht="13.9" customHeight="1"/>
    <row r="19841" ht="13.9" customHeight="1"/>
    <row r="19842" ht="13.9" customHeight="1"/>
    <row r="19843" ht="13.9" customHeight="1"/>
    <row r="19844" ht="13.9" customHeight="1"/>
    <row r="19845" ht="13.9" customHeight="1"/>
    <row r="19846" ht="13.9" customHeight="1"/>
    <row r="19847" ht="13.9" customHeight="1"/>
    <row r="19848" ht="13.9" customHeight="1"/>
    <row r="19849" ht="13.9" customHeight="1"/>
    <row r="19850" ht="13.9" customHeight="1"/>
    <row r="19851" ht="13.9" customHeight="1"/>
    <row r="19852" ht="13.9" customHeight="1"/>
    <row r="19853" ht="13.9" customHeight="1"/>
    <row r="19854" ht="13.9" customHeight="1"/>
    <row r="19855" ht="13.9" customHeight="1"/>
    <row r="19856" ht="13.9" customHeight="1"/>
    <row r="19857" ht="13.9" customHeight="1"/>
    <row r="19858" ht="13.9" customHeight="1"/>
    <row r="19859" ht="13.9" customHeight="1"/>
    <row r="19860" ht="13.9" customHeight="1"/>
    <row r="19861" ht="13.9" customHeight="1"/>
    <row r="19862" ht="13.9" customHeight="1"/>
    <row r="19863" ht="13.9" customHeight="1"/>
    <row r="19864" ht="13.9" customHeight="1"/>
    <row r="19865" ht="13.9" customHeight="1"/>
    <row r="19866" ht="13.9" customHeight="1"/>
    <row r="19867" ht="13.9" customHeight="1"/>
    <row r="19868" ht="13.9" customHeight="1"/>
    <row r="19869" ht="13.9" customHeight="1"/>
    <row r="19870" ht="13.9" customHeight="1"/>
    <row r="19871" ht="13.9" customHeight="1"/>
    <row r="19872" ht="13.9" customHeight="1"/>
    <row r="19873" ht="13.9" customHeight="1"/>
    <row r="19874" ht="13.9" customHeight="1"/>
    <row r="19875" ht="13.9" customHeight="1"/>
    <row r="19876" ht="13.9" customHeight="1"/>
    <row r="19877" ht="13.9" customHeight="1"/>
    <row r="19878" ht="13.9" customHeight="1"/>
    <row r="19879" ht="13.9" customHeight="1"/>
    <row r="19880" ht="13.9" customHeight="1"/>
    <row r="19881" ht="13.9" customHeight="1"/>
    <row r="19882" ht="13.9" customHeight="1"/>
    <row r="19883" ht="13.9" customHeight="1"/>
    <row r="19884" ht="13.9" customHeight="1"/>
    <row r="19885" ht="13.9" customHeight="1"/>
    <row r="19886" ht="13.9" customHeight="1"/>
    <row r="19887" ht="13.9" customHeight="1"/>
    <row r="19888" ht="13.9" customHeight="1"/>
    <row r="19889" ht="13.9" customHeight="1"/>
    <row r="19890" ht="13.9" customHeight="1"/>
    <row r="19891" ht="13.9" customHeight="1"/>
    <row r="19892" ht="13.9" customHeight="1"/>
    <row r="19893" ht="13.9" customHeight="1"/>
    <row r="19894" ht="13.9" customHeight="1"/>
    <row r="19895" ht="13.9" customHeight="1"/>
    <row r="19896" ht="13.9" customHeight="1"/>
    <row r="19897" ht="13.9" customHeight="1"/>
    <row r="19898" ht="13.9" customHeight="1"/>
    <row r="19899" ht="13.9" customHeight="1"/>
    <row r="19900" ht="13.9" customHeight="1"/>
    <row r="19901" ht="13.9" customHeight="1"/>
    <row r="19902" ht="13.9" customHeight="1"/>
    <row r="19903" ht="13.9" customHeight="1"/>
    <row r="19904" ht="13.9" customHeight="1"/>
    <row r="19905" ht="13.9" customHeight="1"/>
    <row r="19906" ht="13.9" customHeight="1"/>
    <row r="19907" ht="13.9" customHeight="1"/>
    <row r="19908" ht="13.9" customHeight="1"/>
    <row r="19909" ht="13.9" customHeight="1"/>
    <row r="19910" ht="13.9" customHeight="1"/>
    <row r="19911" ht="13.9" customHeight="1"/>
    <row r="19912" ht="13.9" customHeight="1"/>
    <row r="19913" ht="13.9" customHeight="1"/>
    <row r="19914" ht="13.9" customHeight="1"/>
    <row r="19915" ht="13.9" customHeight="1"/>
    <row r="19916" ht="13.9" customHeight="1"/>
    <row r="19917" ht="13.9" customHeight="1"/>
    <row r="19918" ht="13.9" customHeight="1"/>
    <row r="19919" ht="13.9" customHeight="1"/>
    <row r="19920" ht="13.9" customHeight="1"/>
    <row r="19921" ht="13.9" customHeight="1"/>
    <row r="19922" ht="13.9" customHeight="1"/>
    <row r="19923" ht="13.9" customHeight="1"/>
    <row r="19924" ht="13.9" customHeight="1"/>
    <row r="19925" ht="13.9" customHeight="1"/>
    <row r="19926" ht="13.9" customHeight="1"/>
    <row r="19927" ht="13.9" customHeight="1"/>
    <row r="19928" ht="13.9" customHeight="1"/>
    <row r="19929" ht="13.9" customHeight="1"/>
    <row r="19930" ht="13.9" customHeight="1"/>
    <row r="19931" ht="13.9" customHeight="1"/>
    <row r="19932" ht="13.9" customHeight="1"/>
    <row r="19933" ht="13.9" customHeight="1"/>
    <row r="19934" ht="13.9" customHeight="1"/>
    <row r="19935" ht="13.9" customHeight="1"/>
    <row r="19936" ht="13.9" customHeight="1"/>
    <row r="19937" ht="13.9" customHeight="1"/>
    <row r="19938" ht="13.9" customHeight="1"/>
    <row r="19939" ht="13.9" customHeight="1"/>
    <row r="19940" ht="13.9" customHeight="1"/>
    <row r="19941" ht="13.9" customHeight="1"/>
    <row r="19942" ht="13.9" customHeight="1"/>
    <row r="19943" ht="13.9" customHeight="1"/>
    <row r="19944" ht="13.9" customHeight="1"/>
    <row r="19945" ht="13.9" customHeight="1"/>
    <row r="19946" ht="13.9" customHeight="1"/>
    <row r="19947" ht="13.9" customHeight="1"/>
    <row r="19948" ht="13.9" customHeight="1"/>
    <row r="19949" ht="13.9" customHeight="1"/>
    <row r="19950" ht="13.9" customHeight="1"/>
    <row r="19951" ht="13.9" customHeight="1"/>
    <row r="19952" ht="13.9" customHeight="1"/>
    <row r="19953" ht="13.9" customHeight="1"/>
    <row r="19954" ht="13.9" customHeight="1"/>
    <row r="19955" ht="13.9" customHeight="1"/>
    <row r="19956" ht="13.9" customHeight="1"/>
    <row r="19957" ht="13.9" customHeight="1"/>
    <row r="19958" ht="13.9" customHeight="1"/>
    <row r="19959" ht="13.9" customHeight="1"/>
    <row r="19960" ht="13.9" customHeight="1"/>
    <row r="19961" ht="13.9" customHeight="1"/>
    <row r="19962" ht="13.9" customHeight="1"/>
    <row r="19963" ht="13.9" customHeight="1"/>
    <row r="19964" ht="13.9" customHeight="1"/>
    <row r="19965" ht="13.9" customHeight="1"/>
    <row r="19966" ht="13.9" customHeight="1"/>
    <row r="19967" ht="13.9" customHeight="1"/>
    <row r="19968" ht="13.9" customHeight="1"/>
    <row r="19969" ht="13.9" customHeight="1"/>
    <row r="19970" ht="13.9" customHeight="1"/>
    <row r="19971" ht="13.9" customHeight="1"/>
    <row r="19972" ht="13.9" customHeight="1"/>
    <row r="19973" ht="13.9" customHeight="1"/>
    <row r="19974" ht="13.9" customHeight="1"/>
    <row r="19975" ht="13.9" customHeight="1"/>
    <row r="19976" ht="13.9" customHeight="1"/>
    <row r="19977" ht="13.9" customHeight="1"/>
    <row r="19978" ht="13.9" customHeight="1"/>
    <row r="19979" ht="13.9" customHeight="1"/>
    <row r="19980" ht="13.9" customHeight="1"/>
    <row r="19981" ht="13.9" customHeight="1"/>
    <row r="19982" ht="13.9" customHeight="1"/>
    <row r="19983" ht="13.9" customHeight="1"/>
    <row r="19984" ht="13.9" customHeight="1"/>
    <row r="19985" ht="13.9" customHeight="1"/>
    <row r="19986" ht="13.9" customHeight="1"/>
    <row r="19987" ht="13.9" customHeight="1"/>
    <row r="19988" ht="13.9" customHeight="1"/>
    <row r="19989" ht="13.9" customHeight="1"/>
    <row r="19990" ht="13.9" customHeight="1"/>
    <row r="19991" ht="13.9" customHeight="1"/>
    <row r="19992" ht="13.9" customHeight="1"/>
    <row r="19993" ht="13.9" customHeight="1"/>
    <row r="19994" ht="13.9" customHeight="1"/>
    <row r="19995" ht="13.9" customHeight="1"/>
    <row r="19996" ht="13.9" customHeight="1"/>
    <row r="19997" ht="13.9" customHeight="1"/>
    <row r="19998" ht="13.9" customHeight="1"/>
    <row r="19999" ht="13.9" customHeight="1"/>
    <row r="20000" ht="13.9" customHeight="1"/>
    <row r="20001" ht="13.9" customHeight="1"/>
    <row r="20002" ht="13.9" customHeight="1"/>
    <row r="20003" ht="13.9" customHeight="1"/>
    <row r="20004" ht="13.9" customHeight="1"/>
    <row r="20005" ht="13.9" customHeight="1"/>
    <row r="20006" ht="13.9" customHeight="1"/>
    <row r="20007" ht="13.9" customHeight="1"/>
    <row r="20008" ht="13.9" customHeight="1"/>
    <row r="20009" ht="13.9" customHeight="1"/>
    <row r="20010" ht="13.9" customHeight="1"/>
    <row r="20011" ht="13.9" customHeight="1"/>
    <row r="20012" ht="13.9" customHeight="1"/>
    <row r="20013" ht="13.9" customHeight="1"/>
    <row r="20014" ht="13.9" customHeight="1"/>
    <row r="20015" ht="13.9" customHeight="1"/>
    <row r="20016" ht="13.9" customHeight="1"/>
    <row r="20017" ht="13.9" customHeight="1"/>
    <row r="20018" ht="13.9" customHeight="1"/>
    <row r="20019" ht="13.9" customHeight="1"/>
    <row r="20020" ht="13.9" customHeight="1"/>
    <row r="20021" ht="13.9" customHeight="1"/>
    <row r="20022" ht="13.9" customHeight="1"/>
    <row r="20023" ht="13.9" customHeight="1"/>
    <row r="20024" ht="13.9" customHeight="1"/>
    <row r="20025" ht="13.9" customHeight="1"/>
    <row r="20026" ht="13.9" customHeight="1"/>
    <row r="20027" ht="13.9" customHeight="1"/>
    <row r="20028" ht="13.9" customHeight="1"/>
    <row r="20029" ht="13.9" customHeight="1"/>
    <row r="20030" ht="13.9" customHeight="1"/>
    <row r="20031" ht="13.9" customHeight="1"/>
    <row r="20032" ht="13.9" customHeight="1"/>
    <row r="20033" ht="13.9" customHeight="1"/>
    <row r="20034" ht="13.9" customHeight="1"/>
    <row r="20035" ht="13.9" customHeight="1"/>
    <row r="20036" ht="13.9" customHeight="1"/>
    <row r="20037" ht="13.9" customHeight="1"/>
    <row r="20038" ht="13.9" customHeight="1"/>
    <row r="20039" ht="13.9" customHeight="1"/>
    <row r="20040" ht="13.9" customHeight="1"/>
    <row r="20041" ht="13.9" customHeight="1"/>
    <row r="20042" ht="13.9" customHeight="1"/>
    <row r="20043" ht="13.9" customHeight="1"/>
    <row r="20044" ht="13.9" customHeight="1"/>
    <row r="20045" ht="13.9" customHeight="1"/>
    <row r="20046" ht="13.9" customHeight="1"/>
    <row r="20047" ht="13.9" customHeight="1"/>
    <row r="20048" ht="13.9" customHeight="1"/>
    <row r="20049" ht="13.9" customHeight="1"/>
    <row r="20050" ht="13.9" customHeight="1"/>
    <row r="20051" ht="13.9" customHeight="1"/>
    <row r="20052" ht="13.9" customHeight="1"/>
    <row r="20053" ht="13.9" customHeight="1"/>
    <row r="20054" ht="13.9" customHeight="1"/>
    <row r="20055" ht="13.9" customHeight="1"/>
    <row r="20056" ht="13.9" customHeight="1"/>
    <row r="20057" ht="13.9" customHeight="1"/>
    <row r="20058" ht="13.9" customHeight="1"/>
    <row r="20059" ht="13.9" customHeight="1"/>
    <row r="20060" ht="13.9" customHeight="1"/>
    <row r="20061" ht="13.9" customHeight="1"/>
    <row r="20062" ht="13.9" customHeight="1"/>
    <row r="20063" ht="13.9" customHeight="1"/>
    <row r="20064" ht="13.9" customHeight="1"/>
    <row r="20065" ht="13.9" customHeight="1"/>
    <row r="20066" ht="13.9" customHeight="1"/>
    <row r="20067" ht="13.9" customHeight="1"/>
    <row r="20068" ht="13.9" customHeight="1"/>
    <row r="20069" ht="13.9" customHeight="1"/>
    <row r="20070" ht="13.9" customHeight="1"/>
    <row r="20071" ht="13.9" customHeight="1"/>
    <row r="20072" ht="13.9" customHeight="1"/>
    <row r="20073" ht="13.9" customHeight="1"/>
    <row r="20074" ht="13.9" customHeight="1"/>
    <row r="20075" ht="13.9" customHeight="1"/>
    <row r="20076" ht="13.9" customHeight="1"/>
    <row r="20077" ht="13.9" customHeight="1"/>
    <row r="20078" ht="13.9" customHeight="1"/>
    <row r="20079" ht="13.9" customHeight="1"/>
    <row r="20080" ht="13.9" customHeight="1"/>
    <row r="20081" ht="13.9" customHeight="1"/>
    <row r="20082" ht="13.9" customHeight="1"/>
    <row r="20083" ht="13.9" customHeight="1"/>
    <row r="20084" ht="13.9" customHeight="1"/>
    <row r="20085" ht="13.9" customHeight="1"/>
    <row r="20086" ht="13.9" customHeight="1"/>
    <row r="20087" ht="13.9" customHeight="1"/>
    <row r="20088" ht="13.9" customHeight="1"/>
    <row r="20089" ht="13.9" customHeight="1"/>
    <row r="20090" ht="13.9" customHeight="1"/>
    <row r="20091" ht="13.9" customHeight="1"/>
    <row r="20092" ht="13.9" customHeight="1"/>
    <row r="20093" ht="13.9" customHeight="1"/>
    <row r="20094" ht="13.9" customHeight="1"/>
    <row r="20095" ht="13.9" customHeight="1"/>
    <row r="20096" ht="13.9" customHeight="1"/>
    <row r="20097" ht="13.9" customHeight="1"/>
    <row r="20098" ht="13.9" customHeight="1"/>
    <row r="20099" ht="13.9" customHeight="1"/>
    <row r="20100" ht="13.9" customHeight="1"/>
    <row r="20101" ht="13.9" customHeight="1"/>
    <row r="20102" ht="13.9" customHeight="1"/>
    <row r="20103" ht="13.9" customHeight="1"/>
    <row r="20104" ht="13.9" customHeight="1"/>
    <row r="20105" ht="13.9" customHeight="1"/>
    <row r="20106" ht="13.9" customHeight="1"/>
    <row r="20107" ht="13.9" customHeight="1"/>
    <row r="20108" ht="13.9" customHeight="1"/>
    <row r="20109" ht="13.9" customHeight="1"/>
    <row r="20110" ht="13.9" customHeight="1"/>
    <row r="20111" ht="13.9" customHeight="1"/>
    <row r="20112" ht="13.9" customHeight="1"/>
    <row r="20113" ht="13.9" customHeight="1"/>
    <row r="20114" ht="13.9" customHeight="1"/>
    <row r="20115" ht="13.9" customHeight="1"/>
    <row r="20116" ht="13.9" customHeight="1"/>
    <row r="20117" ht="13.9" customHeight="1"/>
    <row r="20118" ht="13.9" customHeight="1"/>
    <row r="20119" ht="13.9" customHeight="1"/>
    <row r="20120" ht="13.9" customHeight="1"/>
    <row r="20121" ht="13.9" customHeight="1"/>
    <row r="20122" ht="13.9" customHeight="1"/>
    <row r="20123" ht="13.9" customHeight="1"/>
    <row r="20124" ht="13.9" customHeight="1"/>
    <row r="20125" ht="13.9" customHeight="1"/>
    <row r="20126" ht="13.9" customHeight="1"/>
    <row r="20127" ht="13.9" customHeight="1"/>
    <row r="20128" ht="13.9" customHeight="1"/>
    <row r="20129" ht="13.9" customHeight="1"/>
    <row r="20130" ht="13.9" customHeight="1"/>
    <row r="20131" ht="13.9" customHeight="1"/>
    <row r="20132" ht="13.9" customHeight="1"/>
    <row r="20133" ht="13.9" customHeight="1"/>
    <row r="20134" ht="13.9" customHeight="1"/>
    <row r="20135" ht="13.9" customHeight="1"/>
    <row r="20136" ht="13.9" customHeight="1"/>
    <row r="20137" ht="13.9" customHeight="1"/>
    <row r="20138" ht="13.9" customHeight="1"/>
    <row r="20139" ht="13.9" customHeight="1"/>
    <row r="20140" ht="13.9" customHeight="1"/>
    <row r="20141" ht="13.9" customHeight="1"/>
    <row r="20142" ht="13.9" customHeight="1"/>
    <row r="20143" ht="13.9" customHeight="1"/>
    <row r="20144" ht="13.9" customHeight="1"/>
    <row r="20145" ht="13.9" customHeight="1"/>
    <row r="20146" ht="13.9" customHeight="1"/>
    <row r="20147" ht="13.9" customHeight="1"/>
    <row r="20148" ht="13.9" customHeight="1"/>
    <row r="20149" ht="13.9" customHeight="1"/>
    <row r="20150" ht="13.9" customHeight="1"/>
    <row r="20151" ht="13.9" customHeight="1"/>
    <row r="20152" ht="13.9" customHeight="1"/>
    <row r="20153" ht="13.9" customHeight="1"/>
    <row r="20154" ht="13.9" customHeight="1"/>
    <row r="20155" ht="13.9" customHeight="1"/>
    <row r="20156" ht="13.9" customHeight="1"/>
    <row r="20157" ht="13.9" customHeight="1"/>
    <row r="20158" ht="13.9" customHeight="1"/>
    <row r="20159" ht="13.9" customHeight="1"/>
    <row r="20160" ht="13.9" customHeight="1"/>
    <row r="20161" ht="13.9" customHeight="1"/>
    <row r="20162" ht="13.9" customHeight="1"/>
    <row r="20163" ht="13.9" customHeight="1"/>
    <row r="20164" ht="13.9" customHeight="1"/>
    <row r="20165" ht="13.9" customHeight="1"/>
    <row r="20166" ht="13.9" customHeight="1"/>
    <row r="20167" ht="13.9" customHeight="1"/>
    <row r="20168" ht="13.9" customHeight="1"/>
    <row r="20169" ht="13.9" customHeight="1"/>
    <row r="20170" ht="13.9" customHeight="1"/>
    <row r="20171" ht="13.9" customHeight="1"/>
    <row r="20172" ht="13.9" customHeight="1"/>
    <row r="20173" ht="13.9" customHeight="1"/>
    <row r="20174" ht="13.9" customHeight="1"/>
    <row r="20175" ht="13.9" customHeight="1"/>
    <row r="20176" ht="13.9" customHeight="1"/>
    <row r="20177" ht="13.9" customHeight="1"/>
    <row r="20178" ht="13.9" customHeight="1"/>
    <row r="20179" ht="13.9" customHeight="1"/>
    <row r="20180" ht="13.9" customHeight="1"/>
    <row r="20181" ht="13.9" customHeight="1"/>
    <row r="20182" ht="13.9" customHeight="1"/>
    <row r="20183" ht="13.9" customHeight="1"/>
    <row r="20184" ht="13.9" customHeight="1"/>
    <row r="20185" ht="13.9" customHeight="1"/>
    <row r="20186" ht="13.9" customHeight="1"/>
    <row r="20187" ht="13.9" customHeight="1"/>
    <row r="20188" ht="13.9" customHeight="1"/>
    <row r="20189" ht="13.9" customHeight="1"/>
    <row r="20190" ht="13.9" customHeight="1"/>
    <row r="20191" ht="13.9" customHeight="1"/>
    <row r="20192" ht="13.9" customHeight="1"/>
    <row r="20193" ht="13.9" customHeight="1"/>
    <row r="20194" ht="13.9" customHeight="1"/>
    <row r="20195" ht="13.9" customHeight="1"/>
    <row r="20196" ht="13.9" customHeight="1"/>
    <row r="20197" ht="13.9" customHeight="1"/>
    <row r="20198" ht="13.9" customHeight="1"/>
    <row r="20199" ht="13.9" customHeight="1"/>
    <row r="20200" ht="13.9" customHeight="1"/>
    <row r="20201" ht="13.9" customHeight="1"/>
    <row r="20202" ht="13.9" customHeight="1"/>
    <row r="20203" ht="13.9" customHeight="1"/>
    <row r="20204" ht="13.9" customHeight="1"/>
    <row r="20205" ht="13.9" customHeight="1"/>
    <row r="20206" ht="13.9" customHeight="1"/>
    <row r="20207" ht="13.9" customHeight="1"/>
    <row r="20208" ht="13.9" customHeight="1"/>
    <row r="20209" ht="13.9" customHeight="1"/>
    <row r="20210" ht="13.9" customHeight="1"/>
    <row r="20211" ht="13.9" customHeight="1"/>
    <row r="20212" ht="13.9" customHeight="1"/>
    <row r="20213" ht="13.9" customHeight="1"/>
    <row r="20214" ht="13.9" customHeight="1"/>
    <row r="20215" ht="13.9" customHeight="1"/>
    <row r="20216" ht="13.9" customHeight="1"/>
    <row r="20217" ht="13.9" customHeight="1"/>
    <row r="20218" ht="13.9" customHeight="1"/>
    <row r="20219" ht="13.9" customHeight="1"/>
    <row r="20220" ht="13.9" customHeight="1"/>
    <row r="20221" ht="13.9" customHeight="1"/>
    <row r="20222" ht="13.9" customHeight="1"/>
    <row r="20223" ht="13.9" customHeight="1"/>
    <row r="20224" ht="13.9" customHeight="1"/>
    <row r="20225" ht="13.9" customHeight="1"/>
    <row r="20226" ht="13.9" customHeight="1"/>
    <row r="20227" ht="13.9" customHeight="1"/>
    <row r="20228" ht="13.9" customHeight="1"/>
    <row r="20229" ht="13.9" customHeight="1"/>
    <row r="20230" ht="13.9" customHeight="1"/>
    <row r="20231" ht="13.9" customHeight="1"/>
    <row r="20232" ht="13.9" customHeight="1"/>
    <row r="20233" ht="13.9" customHeight="1"/>
    <row r="20234" ht="13.9" customHeight="1"/>
    <row r="20235" ht="13.9" customHeight="1"/>
    <row r="20236" ht="13.9" customHeight="1"/>
    <row r="20237" ht="13.9" customHeight="1"/>
    <row r="20238" ht="13.9" customHeight="1"/>
    <row r="20239" ht="13.9" customHeight="1"/>
    <row r="20240" ht="13.9" customHeight="1"/>
    <row r="20241" ht="13.9" customHeight="1"/>
    <row r="20242" ht="13.9" customHeight="1"/>
    <row r="20243" ht="13.9" customHeight="1"/>
    <row r="20244" ht="13.9" customHeight="1"/>
    <row r="20245" ht="13.9" customHeight="1"/>
    <row r="20246" ht="13.9" customHeight="1"/>
    <row r="20247" ht="13.9" customHeight="1"/>
    <row r="20248" ht="13.9" customHeight="1"/>
    <row r="20249" ht="13.9" customHeight="1"/>
    <row r="20250" ht="13.9" customHeight="1"/>
    <row r="20251" ht="13.9" customHeight="1"/>
    <row r="20252" ht="13.9" customHeight="1"/>
    <row r="20253" ht="13.9" customHeight="1"/>
    <row r="20254" ht="13.9" customHeight="1"/>
    <row r="20255" ht="13.9" customHeight="1"/>
    <row r="20256" ht="13.9" customHeight="1"/>
    <row r="20257" ht="13.9" customHeight="1"/>
    <row r="20258" ht="13.9" customHeight="1"/>
    <row r="20259" ht="13.9" customHeight="1"/>
    <row r="20260" ht="13.9" customHeight="1"/>
    <row r="20261" ht="13.9" customHeight="1"/>
    <row r="20262" ht="13.9" customHeight="1"/>
    <row r="20263" ht="13.9" customHeight="1"/>
    <row r="20264" ht="13.9" customHeight="1"/>
    <row r="20265" ht="13.9" customHeight="1"/>
    <row r="20266" ht="13.9" customHeight="1"/>
    <row r="20267" ht="13.9" customHeight="1"/>
    <row r="20268" ht="13.9" customHeight="1"/>
    <row r="20269" ht="13.9" customHeight="1"/>
    <row r="20270" ht="13.9" customHeight="1"/>
    <row r="20271" ht="13.9" customHeight="1"/>
    <row r="20272" ht="13.9" customHeight="1"/>
    <row r="20273" ht="13.9" customHeight="1"/>
    <row r="20274" ht="13.9" customHeight="1"/>
    <row r="20275" ht="13.9" customHeight="1"/>
    <row r="20276" ht="13.9" customHeight="1"/>
    <row r="20277" ht="13.9" customHeight="1"/>
    <row r="20278" ht="13.9" customHeight="1"/>
    <row r="20279" ht="13.9" customHeight="1"/>
    <row r="20280" ht="13.9" customHeight="1"/>
    <row r="20281" ht="13.9" customHeight="1"/>
    <row r="20282" ht="13.9" customHeight="1"/>
    <row r="20283" ht="13.9" customHeight="1"/>
    <row r="20284" ht="13.9" customHeight="1"/>
    <row r="20285" ht="13.9" customHeight="1"/>
    <row r="20286" ht="13.9" customHeight="1"/>
    <row r="20287" ht="13.9" customHeight="1"/>
    <row r="20288" ht="13.9" customHeight="1"/>
    <row r="20289" ht="13.9" customHeight="1"/>
    <row r="20290" ht="13.9" customHeight="1"/>
    <row r="20291" ht="13.9" customHeight="1"/>
    <row r="20292" ht="13.9" customHeight="1"/>
    <row r="20293" ht="13.9" customHeight="1"/>
    <row r="20294" ht="13.9" customHeight="1"/>
    <row r="20295" ht="13.9" customHeight="1"/>
    <row r="20296" ht="13.9" customHeight="1"/>
    <row r="20297" ht="13.9" customHeight="1"/>
    <row r="20298" ht="13.9" customHeight="1"/>
    <row r="20299" ht="13.9" customHeight="1"/>
    <row r="20300" ht="13.9" customHeight="1"/>
    <row r="20301" ht="13.9" customHeight="1"/>
    <row r="20302" ht="13.9" customHeight="1"/>
    <row r="20303" ht="13.9" customHeight="1"/>
    <row r="20304" ht="13.9" customHeight="1"/>
    <row r="20305" ht="13.9" customHeight="1"/>
    <row r="20306" ht="13.9" customHeight="1"/>
    <row r="20307" ht="13.9" customHeight="1"/>
    <row r="20308" ht="13.9" customHeight="1"/>
    <row r="20309" ht="13.9" customHeight="1"/>
    <row r="20310" ht="13.9" customHeight="1"/>
    <row r="20311" ht="13.9" customHeight="1"/>
    <row r="20312" ht="13.9" customHeight="1"/>
    <row r="20313" ht="13.9" customHeight="1"/>
    <row r="20314" ht="13.9" customHeight="1"/>
    <row r="20315" ht="13.9" customHeight="1"/>
    <row r="20316" ht="13.9" customHeight="1"/>
    <row r="20317" ht="13.9" customHeight="1"/>
    <row r="20318" ht="13.9" customHeight="1"/>
    <row r="20319" ht="13.9" customHeight="1"/>
    <row r="20320" ht="13.9" customHeight="1"/>
    <row r="20321" ht="13.9" customHeight="1"/>
    <row r="20322" ht="13.9" customHeight="1"/>
    <row r="20323" ht="13.9" customHeight="1"/>
    <row r="20324" ht="13.9" customHeight="1"/>
    <row r="20325" ht="13.9" customHeight="1"/>
    <row r="20326" ht="13.9" customHeight="1"/>
    <row r="20327" ht="13.9" customHeight="1"/>
    <row r="20328" ht="13.9" customHeight="1"/>
    <row r="20329" ht="13.9" customHeight="1"/>
    <row r="20330" ht="13.9" customHeight="1"/>
    <row r="20331" ht="13.9" customHeight="1"/>
    <row r="20332" ht="13.9" customHeight="1"/>
    <row r="20333" ht="13.9" customHeight="1"/>
    <row r="20334" ht="13.9" customHeight="1"/>
    <row r="20335" ht="13.9" customHeight="1"/>
    <row r="20336" ht="13.9" customHeight="1"/>
    <row r="20337" ht="13.9" customHeight="1"/>
    <row r="20338" ht="13.9" customHeight="1"/>
    <row r="20339" ht="13.9" customHeight="1"/>
    <row r="20340" ht="13.9" customHeight="1"/>
    <row r="20341" ht="13.9" customHeight="1"/>
    <row r="20342" ht="13.9" customHeight="1"/>
    <row r="20343" ht="13.9" customHeight="1"/>
    <row r="20344" ht="13.9" customHeight="1"/>
    <row r="20345" ht="13.9" customHeight="1"/>
    <row r="20346" ht="13.9" customHeight="1"/>
    <row r="20347" ht="13.9" customHeight="1"/>
    <row r="20348" ht="13.9" customHeight="1"/>
    <row r="20349" ht="13.9" customHeight="1"/>
    <row r="20350" ht="13.9" customHeight="1"/>
    <row r="20351" ht="13.9" customHeight="1"/>
    <row r="20352" ht="13.9" customHeight="1"/>
    <row r="20353" ht="13.9" customHeight="1"/>
    <row r="20354" ht="13.9" customHeight="1"/>
    <row r="20355" ht="13.9" customHeight="1"/>
    <row r="20356" ht="13.9" customHeight="1"/>
    <row r="20357" ht="13.9" customHeight="1"/>
    <row r="20358" ht="13.9" customHeight="1"/>
    <row r="20359" ht="13.9" customHeight="1"/>
    <row r="20360" ht="13.9" customHeight="1"/>
    <row r="20361" ht="13.9" customHeight="1"/>
    <row r="20362" ht="13.9" customHeight="1"/>
    <row r="20363" ht="13.9" customHeight="1"/>
    <row r="20364" ht="13.9" customHeight="1"/>
    <row r="20365" ht="13.9" customHeight="1"/>
    <row r="20366" ht="13.9" customHeight="1"/>
    <row r="20367" ht="13.9" customHeight="1"/>
    <row r="20368" ht="13.9" customHeight="1"/>
    <row r="20369" ht="13.9" customHeight="1"/>
    <row r="20370" ht="13.9" customHeight="1"/>
    <row r="20371" ht="13.9" customHeight="1"/>
    <row r="20372" ht="13.9" customHeight="1"/>
    <row r="20373" ht="13.9" customHeight="1"/>
    <row r="20374" ht="13.9" customHeight="1"/>
    <row r="20375" ht="13.9" customHeight="1"/>
    <row r="20376" ht="13.9" customHeight="1"/>
    <row r="20377" ht="13.9" customHeight="1"/>
    <row r="20378" ht="13.9" customHeight="1"/>
    <row r="20379" ht="13.9" customHeight="1"/>
    <row r="20380" ht="13.9" customHeight="1"/>
    <row r="20381" ht="13.9" customHeight="1"/>
    <row r="20382" ht="13.9" customHeight="1"/>
    <row r="20383" ht="13.9" customHeight="1"/>
    <row r="20384" ht="13.9" customHeight="1"/>
    <row r="20385" ht="13.9" customHeight="1"/>
    <row r="20386" ht="13.9" customHeight="1"/>
    <row r="20387" ht="13.9" customHeight="1"/>
    <row r="20388" ht="13.9" customHeight="1"/>
    <row r="20389" ht="13.9" customHeight="1"/>
    <row r="20390" ht="13.9" customHeight="1"/>
    <row r="20391" ht="13.9" customHeight="1"/>
    <row r="20392" ht="13.9" customHeight="1"/>
    <row r="20393" ht="13.9" customHeight="1"/>
    <row r="20394" ht="13.9" customHeight="1"/>
    <row r="20395" ht="13.9" customHeight="1"/>
    <row r="20396" ht="13.9" customHeight="1"/>
    <row r="20397" ht="13.9" customHeight="1"/>
    <row r="20398" ht="13.9" customHeight="1"/>
    <row r="20399" ht="13.9" customHeight="1"/>
    <row r="20400" ht="13.9" customHeight="1"/>
    <row r="20401" ht="13.9" customHeight="1"/>
    <row r="20402" ht="13.9" customHeight="1"/>
    <row r="20403" ht="13.9" customHeight="1"/>
    <row r="20404" ht="13.9" customHeight="1"/>
    <row r="20405" ht="13.9" customHeight="1"/>
    <row r="20406" ht="13.9" customHeight="1"/>
    <row r="20407" ht="13.9" customHeight="1"/>
    <row r="20408" ht="13.9" customHeight="1"/>
    <row r="20409" ht="13.9" customHeight="1"/>
    <row r="20410" ht="13.9" customHeight="1"/>
    <row r="20411" ht="13.9" customHeight="1"/>
    <row r="20412" ht="13.9" customHeight="1"/>
    <row r="20413" ht="13.9" customHeight="1"/>
    <row r="20414" ht="13.9" customHeight="1"/>
    <row r="20415" ht="13.9" customHeight="1"/>
    <row r="20416" ht="13.9" customHeight="1"/>
    <row r="20417" ht="13.9" customHeight="1"/>
    <row r="20418" ht="13.9" customHeight="1"/>
    <row r="20419" ht="13.9" customHeight="1"/>
    <row r="20420" ht="13.9" customHeight="1"/>
    <row r="20421" ht="13.9" customHeight="1"/>
    <row r="20422" ht="13.9" customHeight="1"/>
    <row r="20423" ht="13.9" customHeight="1"/>
    <row r="20424" ht="13.9" customHeight="1"/>
    <row r="20425" ht="13.9" customHeight="1"/>
    <row r="20426" ht="13.9" customHeight="1"/>
    <row r="20427" ht="13.9" customHeight="1"/>
    <row r="20428" ht="13.9" customHeight="1"/>
    <row r="20429" ht="13.9" customHeight="1"/>
    <row r="20430" ht="13.9" customHeight="1"/>
    <row r="20431" ht="13.9" customHeight="1"/>
    <row r="20432" ht="13.9" customHeight="1"/>
    <row r="20433" ht="13.9" customHeight="1"/>
    <row r="20434" ht="13.9" customHeight="1"/>
    <row r="20435" ht="13.9" customHeight="1"/>
    <row r="20436" ht="13.9" customHeight="1"/>
    <row r="20437" ht="13.9" customHeight="1"/>
    <row r="20438" ht="13.9" customHeight="1"/>
    <row r="20439" ht="13.9" customHeight="1"/>
    <row r="20440" ht="13.9" customHeight="1"/>
    <row r="20441" ht="13.9" customHeight="1"/>
    <row r="20442" ht="13.9" customHeight="1"/>
    <row r="20443" ht="13.9" customHeight="1"/>
    <row r="20444" ht="13.9" customHeight="1"/>
    <row r="20445" ht="13.9" customHeight="1"/>
    <row r="20446" ht="13.9" customHeight="1"/>
    <row r="20447" ht="13.9" customHeight="1"/>
    <row r="20448" ht="13.9" customHeight="1"/>
    <row r="20449" ht="13.9" customHeight="1"/>
    <row r="20450" ht="13.9" customHeight="1"/>
    <row r="20451" ht="13.9" customHeight="1"/>
    <row r="20452" ht="13.9" customHeight="1"/>
    <row r="20453" ht="13.9" customHeight="1"/>
    <row r="20454" ht="13.9" customHeight="1"/>
    <row r="20455" ht="13.9" customHeight="1"/>
    <row r="20456" ht="13.9" customHeight="1"/>
    <row r="20457" ht="13.9" customHeight="1"/>
    <row r="20458" ht="13.9" customHeight="1"/>
    <row r="20459" ht="13.9" customHeight="1"/>
    <row r="20460" ht="13.9" customHeight="1"/>
    <row r="20461" ht="13.9" customHeight="1"/>
    <row r="20462" ht="13.9" customHeight="1"/>
    <row r="20463" ht="13.9" customHeight="1"/>
    <row r="20464" ht="13.9" customHeight="1"/>
    <row r="20465" ht="13.9" customHeight="1"/>
    <row r="20466" ht="13.9" customHeight="1"/>
    <row r="20467" ht="13.9" customHeight="1"/>
    <row r="20468" ht="13.9" customHeight="1"/>
    <row r="20469" ht="13.9" customHeight="1"/>
    <row r="20470" ht="13.9" customHeight="1"/>
    <row r="20471" ht="13.9" customHeight="1"/>
    <row r="20472" ht="13.9" customHeight="1"/>
    <row r="20473" ht="13.9" customHeight="1"/>
    <row r="20474" ht="13.9" customHeight="1"/>
    <row r="20475" ht="13.9" customHeight="1"/>
    <row r="20476" ht="13.9" customHeight="1"/>
    <row r="20477" ht="13.9" customHeight="1"/>
    <row r="20478" ht="13.9" customHeight="1"/>
    <row r="20479" ht="13.9" customHeight="1"/>
    <row r="20480" ht="13.9" customHeight="1"/>
    <row r="20481" ht="13.9" customHeight="1"/>
    <row r="20482" ht="13.9" customHeight="1"/>
    <row r="20483" ht="13.9" customHeight="1"/>
    <row r="20484" ht="13.9" customHeight="1"/>
    <row r="20485" ht="13.9" customHeight="1"/>
    <row r="20486" ht="13.9" customHeight="1"/>
    <row r="20487" ht="13.9" customHeight="1"/>
    <row r="20488" ht="13.9" customHeight="1"/>
    <row r="20489" ht="13.9" customHeight="1"/>
    <row r="20490" ht="13.9" customHeight="1"/>
    <row r="20491" ht="13.9" customHeight="1"/>
    <row r="20492" ht="13.9" customHeight="1"/>
    <row r="20493" ht="13.9" customHeight="1"/>
    <row r="20494" ht="13.9" customHeight="1"/>
    <row r="20495" ht="13.9" customHeight="1"/>
    <row r="20496" ht="13.9" customHeight="1"/>
    <row r="20497" ht="13.9" customHeight="1"/>
    <row r="20498" ht="13.9" customHeight="1"/>
    <row r="20499" ht="13.9" customHeight="1"/>
    <row r="20500" ht="13.9" customHeight="1"/>
    <row r="20501" ht="13.9" customHeight="1"/>
    <row r="20502" ht="13.9" customHeight="1"/>
    <row r="20503" ht="13.9" customHeight="1"/>
    <row r="20504" ht="13.9" customHeight="1"/>
    <row r="20505" ht="13.9" customHeight="1"/>
    <row r="20506" ht="13.9" customHeight="1"/>
    <row r="20507" ht="13.9" customHeight="1"/>
    <row r="20508" ht="13.9" customHeight="1"/>
    <row r="20509" ht="13.9" customHeight="1"/>
    <row r="20510" ht="13.9" customHeight="1"/>
    <row r="20511" ht="13.9" customHeight="1"/>
    <row r="20512" ht="13.9" customHeight="1"/>
    <row r="20513" ht="13.9" customHeight="1"/>
    <row r="20514" ht="13.9" customHeight="1"/>
    <row r="20515" ht="13.9" customHeight="1"/>
    <row r="20516" ht="13.9" customHeight="1"/>
    <row r="20517" ht="13.9" customHeight="1"/>
    <row r="20518" ht="13.9" customHeight="1"/>
    <row r="20519" ht="13.9" customHeight="1"/>
    <row r="20520" ht="13.9" customHeight="1"/>
    <row r="20521" ht="13.9" customHeight="1"/>
    <row r="20522" ht="13.9" customHeight="1"/>
    <row r="20523" ht="13.9" customHeight="1"/>
    <row r="20524" ht="13.9" customHeight="1"/>
    <row r="20525" ht="13.9" customHeight="1"/>
    <row r="20526" ht="13.9" customHeight="1"/>
    <row r="20527" ht="13.9" customHeight="1"/>
    <row r="20528" ht="13.9" customHeight="1"/>
    <row r="20529" ht="13.9" customHeight="1"/>
    <row r="20530" ht="13.9" customHeight="1"/>
    <row r="20531" ht="13.9" customHeight="1"/>
    <row r="20532" ht="13.9" customHeight="1"/>
    <row r="20533" ht="13.9" customHeight="1"/>
    <row r="20534" ht="13.9" customHeight="1"/>
    <row r="20535" ht="13.9" customHeight="1"/>
    <row r="20536" ht="13.9" customHeight="1"/>
    <row r="20537" ht="13.9" customHeight="1"/>
    <row r="20538" ht="13.9" customHeight="1"/>
    <row r="20539" ht="13.9" customHeight="1"/>
    <row r="20540" ht="13.9" customHeight="1"/>
    <row r="20541" ht="13.9" customHeight="1"/>
    <row r="20542" ht="13.9" customHeight="1"/>
    <row r="20543" ht="13.9" customHeight="1"/>
    <row r="20544" ht="13.9" customHeight="1"/>
    <row r="20545" ht="13.9" customHeight="1"/>
    <row r="20546" ht="13.9" customHeight="1"/>
    <row r="20547" ht="13.9" customHeight="1"/>
    <row r="20548" ht="13.9" customHeight="1"/>
    <row r="20549" ht="13.9" customHeight="1"/>
    <row r="20550" ht="13.9" customHeight="1"/>
    <row r="20551" ht="13.9" customHeight="1"/>
    <row r="20552" ht="13.9" customHeight="1"/>
    <row r="20553" ht="13.9" customHeight="1"/>
    <row r="20554" ht="13.9" customHeight="1"/>
    <row r="20555" ht="13.9" customHeight="1"/>
    <row r="20556" ht="13.9" customHeight="1"/>
    <row r="20557" ht="13.9" customHeight="1"/>
    <row r="20558" ht="13.9" customHeight="1"/>
    <row r="20559" ht="13.9" customHeight="1"/>
    <row r="20560" ht="13.9" customHeight="1"/>
    <row r="20561" ht="13.9" customHeight="1"/>
    <row r="20562" ht="13.9" customHeight="1"/>
    <row r="20563" ht="13.9" customHeight="1"/>
    <row r="20564" ht="13.9" customHeight="1"/>
    <row r="20565" ht="13.9" customHeight="1"/>
    <row r="20566" ht="13.9" customHeight="1"/>
    <row r="20567" ht="13.9" customHeight="1"/>
    <row r="20568" ht="13.9" customHeight="1"/>
    <row r="20569" ht="13.9" customHeight="1"/>
    <row r="20570" ht="13.9" customHeight="1"/>
    <row r="20571" ht="13.9" customHeight="1"/>
    <row r="20572" ht="13.9" customHeight="1"/>
    <row r="20573" ht="13.9" customHeight="1"/>
    <row r="20574" ht="13.9" customHeight="1"/>
    <row r="20575" ht="13.9" customHeight="1"/>
    <row r="20576" ht="13.9" customHeight="1"/>
    <row r="20577" ht="13.9" customHeight="1"/>
    <row r="20578" ht="13.9" customHeight="1"/>
    <row r="20579" ht="13.9" customHeight="1"/>
    <row r="20580" ht="13.9" customHeight="1"/>
    <row r="20581" ht="13.9" customHeight="1"/>
    <row r="20582" ht="13.9" customHeight="1"/>
    <row r="20583" ht="13.9" customHeight="1"/>
    <row r="20584" ht="13.9" customHeight="1"/>
    <row r="20585" ht="13.9" customHeight="1"/>
    <row r="20586" ht="13.9" customHeight="1"/>
    <row r="20587" ht="13.9" customHeight="1"/>
    <row r="20588" ht="13.9" customHeight="1"/>
    <row r="20589" ht="13.9" customHeight="1"/>
    <row r="20590" ht="13.9" customHeight="1"/>
    <row r="20591" ht="13.9" customHeight="1"/>
    <row r="20592" ht="13.9" customHeight="1"/>
    <row r="20593" ht="13.9" customHeight="1"/>
    <row r="20594" ht="13.9" customHeight="1"/>
    <row r="20595" ht="13.9" customHeight="1"/>
    <row r="20596" ht="13.9" customHeight="1"/>
    <row r="20597" ht="13.9" customHeight="1"/>
    <row r="20598" ht="13.9" customHeight="1"/>
    <row r="20599" ht="13.9" customHeight="1"/>
    <row r="20600" ht="13.9" customHeight="1"/>
    <row r="20601" ht="13.9" customHeight="1"/>
    <row r="20602" ht="13.9" customHeight="1"/>
    <row r="20603" ht="13.9" customHeight="1"/>
    <row r="20604" ht="13.9" customHeight="1"/>
    <row r="20605" ht="13.9" customHeight="1"/>
    <row r="20606" ht="13.9" customHeight="1"/>
    <row r="20607" ht="13.9" customHeight="1"/>
    <row r="20608" ht="13.9" customHeight="1"/>
    <row r="20609" ht="13.9" customHeight="1"/>
    <row r="20610" ht="13.9" customHeight="1"/>
    <row r="20611" ht="13.9" customHeight="1"/>
    <row r="20612" ht="13.9" customHeight="1"/>
    <row r="20613" ht="13.9" customHeight="1"/>
    <row r="20614" ht="13.9" customHeight="1"/>
    <row r="20615" ht="13.9" customHeight="1"/>
    <row r="20616" ht="13.9" customHeight="1"/>
    <row r="20617" ht="13.9" customHeight="1"/>
    <row r="20618" ht="13.9" customHeight="1"/>
    <row r="20619" ht="13.9" customHeight="1"/>
    <row r="20620" ht="13.9" customHeight="1"/>
    <row r="20621" ht="13.9" customHeight="1"/>
    <row r="20622" ht="13.9" customHeight="1"/>
    <row r="20623" ht="13.9" customHeight="1"/>
    <row r="20624" ht="13.9" customHeight="1"/>
    <row r="20625" ht="13.9" customHeight="1"/>
    <row r="20626" ht="13.9" customHeight="1"/>
    <row r="20627" ht="13.9" customHeight="1"/>
    <row r="20628" ht="13.9" customHeight="1"/>
    <row r="20629" ht="13.9" customHeight="1"/>
    <row r="20630" ht="13.9" customHeight="1"/>
    <row r="20631" ht="13.9" customHeight="1"/>
    <row r="20632" ht="13.9" customHeight="1"/>
    <row r="20633" ht="13.9" customHeight="1"/>
    <row r="20634" ht="13.9" customHeight="1"/>
    <row r="20635" ht="13.9" customHeight="1"/>
    <row r="20636" ht="13.9" customHeight="1"/>
    <row r="20637" ht="13.9" customHeight="1"/>
    <row r="20638" ht="13.9" customHeight="1"/>
    <row r="20639" ht="13.9" customHeight="1"/>
    <row r="20640" ht="13.9" customHeight="1"/>
    <row r="20641" ht="13.9" customHeight="1"/>
    <row r="20642" ht="13.9" customHeight="1"/>
    <row r="20643" ht="13.9" customHeight="1"/>
    <row r="20644" ht="13.9" customHeight="1"/>
    <row r="20645" ht="13.9" customHeight="1"/>
    <row r="20646" ht="13.9" customHeight="1"/>
    <row r="20647" ht="13.9" customHeight="1"/>
    <row r="20648" ht="13.9" customHeight="1"/>
    <row r="20649" ht="13.9" customHeight="1"/>
    <row r="20650" ht="13.9" customHeight="1"/>
    <row r="20651" ht="13.9" customHeight="1"/>
    <row r="20652" ht="13.9" customHeight="1"/>
    <row r="20653" ht="13.9" customHeight="1"/>
    <row r="20654" ht="13.9" customHeight="1"/>
    <row r="20655" ht="13.9" customHeight="1"/>
    <row r="20656" ht="13.9" customHeight="1"/>
    <row r="20657" ht="13.9" customHeight="1"/>
    <row r="20658" ht="13.9" customHeight="1"/>
    <row r="20659" ht="13.9" customHeight="1"/>
    <row r="20660" ht="13.9" customHeight="1"/>
    <row r="20661" ht="13.9" customHeight="1"/>
    <row r="20662" ht="13.9" customHeight="1"/>
    <row r="20663" ht="13.9" customHeight="1"/>
    <row r="20664" ht="13.9" customHeight="1"/>
    <row r="20665" ht="13.9" customHeight="1"/>
    <row r="20666" ht="13.9" customHeight="1"/>
    <row r="20667" ht="13.9" customHeight="1"/>
    <row r="20668" ht="13.9" customHeight="1"/>
    <row r="20669" ht="13.9" customHeight="1"/>
    <row r="20670" ht="13.9" customHeight="1"/>
    <row r="20671" ht="13.9" customHeight="1"/>
    <row r="20672" ht="13.9" customHeight="1"/>
    <row r="20673" ht="13.9" customHeight="1"/>
    <row r="20674" ht="13.9" customHeight="1"/>
    <row r="20675" ht="13.9" customHeight="1"/>
    <row r="20676" ht="13.9" customHeight="1"/>
    <row r="20677" ht="13.9" customHeight="1"/>
    <row r="20678" ht="13.9" customHeight="1"/>
    <row r="20679" ht="13.9" customHeight="1"/>
    <row r="20680" ht="13.9" customHeight="1"/>
    <row r="20681" ht="13.9" customHeight="1"/>
    <row r="20682" ht="13.9" customHeight="1"/>
    <row r="20683" ht="13.9" customHeight="1"/>
    <row r="20684" ht="13.9" customHeight="1"/>
    <row r="20685" ht="13.9" customHeight="1"/>
    <row r="20686" ht="13.9" customHeight="1"/>
    <row r="20687" ht="13.9" customHeight="1"/>
    <row r="20688" ht="13.9" customHeight="1"/>
    <row r="20689" ht="13.9" customHeight="1"/>
    <row r="20690" ht="13.9" customHeight="1"/>
    <row r="20691" ht="13.9" customHeight="1"/>
    <row r="20692" ht="13.9" customHeight="1"/>
    <row r="20693" ht="13.9" customHeight="1"/>
    <row r="20694" ht="13.9" customHeight="1"/>
    <row r="20695" ht="13.9" customHeight="1"/>
    <row r="20696" ht="13.9" customHeight="1"/>
    <row r="20697" ht="13.9" customHeight="1"/>
    <row r="20698" ht="13.9" customHeight="1"/>
    <row r="20699" ht="13.9" customHeight="1"/>
    <row r="20700" ht="13.9" customHeight="1"/>
    <row r="20701" ht="13.9" customHeight="1"/>
    <row r="20702" ht="13.9" customHeight="1"/>
    <row r="20703" ht="13.9" customHeight="1"/>
    <row r="20704" ht="13.9" customHeight="1"/>
    <row r="20705" ht="13.9" customHeight="1"/>
    <row r="20706" ht="13.9" customHeight="1"/>
    <row r="20707" ht="13.9" customHeight="1"/>
    <row r="20708" ht="13.9" customHeight="1"/>
    <row r="20709" ht="13.9" customHeight="1"/>
    <row r="20710" ht="13.9" customHeight="1"/>
    <row r="20711" ht="13.9" customHeight="1"/>
    <row r="20712" ht="13.9" customHeight="1"/>
    <row r="20713" ht="13.9" customHeight="1"/>
    <row r="20714" ht="13.9" customHeight="1"/>
    <row r="20715" ht="13.9" customHeight="1"/>
    <row r="20716" ht="13.9" customHeight="1"/>
    <row r="20717" ht="13.9" customHeight="1"/>
    <row r="20718" ht="13.9" customHeight="1"/>
    <row r="20719" ht="13.9" customHeight="1"/>
    <row r="20720" ht="13.9" customHeight="1"/>
    <row r="20721" ht="13.9" customHeight="1"/>
    <row r="20722" ht="13.9" customHeight="1"/>
    <row r="20723" ht="13.9" customHeight="1"/>
    <row r="20724" ht="13.9" customHeight="1"/>
    <row r="20725" ht="13.9" customHeight="1"/>
    <row r="20726" ht="13.9" customHeight="1"/>
    <row r="20727" ht="13.9" customHeight="1"/>
    <row r="20728" ht="13.9" customHeight="1"/>
    <row r="20729" ht="13.9" customHeight="1"/>
    <row r="20730" ht="13.9" customHeight="1"/>
    <row r="20731" ht="13.9" customHeight="1"/>
    <row r="20732" ht="13.9" customHeight="1"/>
    <row r="20733" ht="13.9" customHeight="1"/>
    <row r="20734" ht="13.9" customHeight="1"/>
    <row r="20735" ht="13.9" customHeight="1"/>
    <row r="20736" ht="13.9" customHeight="1"/>
    <row r="20737" ht="13.9" customHeight="1"/>
    <row r="20738" ht="13.9" customHeight="1"/>
    <row r="20739" ht="13.9" customHeight="1"/>
    <row r="20740" ht="13.9" customHeight="1"/>
    <row r="20741" ht="13.9" customHeight="1"/>
    <row r="20742" ht="13.9" customHeight="1"/>
    <row r="20743" ht="13.9" customHeight="1"/>
    <row r="20744" ht="13.9" customHeight="1"/>
    <row r="20745" ht="13.9" customHeight="1"/>
    <row r="20746" ht="13.9" customHeight="1"/>
    <row r="20747" ht="13.9" customHeight="1"/>
    <row r="20748" ht="13.9" customHeight="1"/>
    <row r="20749" ht="13.9" customHeight="1"/>
    <row r="20750" ht="13.9" customHeight="1"/>
    <row r="20751" ht="13.9" customHeight="1"/>
    <row r="20752" ht="13.9" customHeight="1"/>
    <row r="20753" ht="13.9" customHeight="1"/>
    <row r="20754" ht="13.9" customHeight="1"/>
    <row r="20755" ht="13.9" customHeight="1"/>
    <row r="20756" ht="13.9" customHeight="1"/>
    <row r="20757" ht="13.9" customHeight="1"/>
    <row r="20758" ht="13.9" customHeight="1"/>
    <row r="20759" ht="13.9" customHeight="1"/>
    <row r="20760" ht="13.9" customHeight="1"/>
    <row r="20761" ht="13.9" customHeight="1"/>
    <row r="20762" ht="13.9" customHeight="1"/>
    <row r="20763" ht="13.9" customHeight="1"/>
    <row r="20764" ht="13.9" customHeight="1"/>
    <row r="20765" ht="13.9" customHeight="1"/>
    <row r="20766" ht="13.9" customHeight="1"/>
    <row r="20767" ht="13.9" customHeight="1"/>
    <row r="20768" ht="13.9" customHeight="1"/>
    <row r="20769" ht="13.9" customHeight="1"/>
    <row r="20770" ht="13.9" customHeight="1"/>
    <row r="20771" ht="13.9" customHeight="1"/>
    <row r="20772" ht="13.9" customHeight="1"/>
    <row r="20773" ht="13.9" customHeight="1"/>
    <row r="20774" ht="13.9" customHeight="1"/>
    <row r="20775" ht="13.9" customHeight="1"/>
    <row r="20776" ht="13.9" customHeight="1"/>
    <row r="20777" ht="13.9" customHeight="1"/>
    <row r="20778" ht="13.9" customHeight="1"/>
    <row r="20779" ht="13.9" customHeight="1"/>
    <row r="20780" ht="13.9" customHeight="1"/>
    <row r="20781" ht="13.9" customHeight="1"/>
    <row r="20782" ht="13.9" customHeight="1"/>
    <row r="20783" ht="13.9" customHeight="1"/>
    <row r="20784" ht="13.9" customHeight="1"/>
    <row r="20785" ht="13.9" customHeight="1"/>
    <row r="20786" ht="13.9" customHeight="1"/>
    <row r="20787" ht="13.9" customHeight="1"/>
    <row r="20788" ht="13.9" customHeight="1"/>
    <row r="20789" ht="13.9" customHeight="1"/>
    <row r="20790" ht="13.9" customHeight="1"/>
    <row r="20791" ht="13.9" customHeight="1"/>
    <row r="20792" ht="13.9" customHeight="1"/>
    <row r="20793" ht="13.9" customHeight="1"/>
    <row r="20794" ht="13.9" customHeight="1"/>
    <row r="20795" ht="13.9" customHeight="1"/>
    <row r="20796" ht="13.9" customHeight="1"/>
    <row r="20797" ht="13.9" customHeight="1"/>
    <row r="20798" ht="13.9" customHeight="1"/>
    <row r="20799" ht="13.9" customHeight="1"/>
    <row r="20800" ht="13.9" customHeight="1"/>
    <row r="20801" ht="13.9" customHeight="1"/>
    <row r="20802" ht="13.9" customHeight="1"/>
    <row r="20803" ht="13.9" customHeight="1"/>
    <row r="20804" ht="13.9" customHeight="1"/>
    <row r="20805" ht="13.9" customHeight="1"/>
    <row r="20806" ht="13.9" customHeight="1"/>
    <row r="20807" ht="13.9" customHeight="1"/>
    <row r="20808" ht="13.9" customHeight="1"/>
    <row r="20809" ht="13.9" customHeight="1"/>
    <row r="20810" ht="13.9" customHeight="1"/>
    <row r="20811" ht="13.9" customHeight="1"/>
    <row r="20812" ht="13.9" customHeight="1"/>
    <row r="20813" ht="13.9" customHeight="1"/>
    <row r="20814" ht="13.9" customHeight="1"/>
    <row r="20815" ht="13.9" customHeight="1"/>
    <row r="20816" ht="13.9" customHeight="1"/>
    <row r="20817" ht="13.9" customHeight="1"/>
    <row r="20818" ht="13.9" customHeight="1"/>
    <row r="20819" ht="13.9" customHeight="1"/>
    <row r="20820" ht="13.9" customHeight="1"/>
    <row r="20821" ht="13.9" customHeight="1"/>
    <row r="20822" ht="13.9" customHeight="1"/>
    <row r="20823" ht="13.9" customHeight="1"/>
    <row r="20824" ht="13.9" customHeight="1"/>
    <row r="20825" ht="13.9" customHeight="1"/>
    <row r="20826" ht="13.9" customHeight="1"/>
    <row r="20827" ht="13.9" customHeight="1"/>
    <row r="20828" ht="13.9" customHeight="1"/>
    <row r="20829" ht="13.9" customHeight="1"/>
    <row r="20830" ht="13.9" customHeight="1"/>
    <row r="20831" ht="13.9" customHeight="1"/>
    <row r="20832" ht="13.9" customHeight="1"/>
    <row r="20833" ht="13.9" customHeight="1"/>
    <row r="20834" ht="13.9" customHeight="1"/>
    <row r="20835" ht="13.9" customHeight="1"/>
    <row r="20836" ht="13.9" customHeight="1"/>
    <row r="20837" ht="13.9" customHeight="1"/>
    <row r="20838" ht="13.9" customHeight="1"/>
    <row r="20839" ht="13.9" customHeight="1"/>
    <row r="20840" ht="13.9" customHeight="1"/>
    <row r="20841" ht="13.9" customHeight="1"/>
    <row r="20842" ht="13.9" customHeight="1"/>
    <row r="20843" ht="13.9" customHeight="1"/>
    <row r="20844" ht="13.9" customHeight="1"/>
    <row r="20845" ht="13.9" customHeight="1"/>
    <row r="20846" ht="13.9" customHeight="1"/>
    <row r="20847" ht="13.9" customHeight="1"/>
    <row r="20848" ht="13.9" customHeight="1"/>
    <row r="20849" ht="13.9" customHeight="1"/>
    <row r="20850" ht="13.9" customHeight="1"/>
    <row r="20851" ht="13.9" customHeight="1"/>
    <row r="20852" ht="13.9" customHeight="1"/>
    <row r="20853" ht="13.9" customHeight="1"/>
    <row r="20854" ht="13.9" customHeight="1"/>
    <row r="20855" ht="13.9" customHeight="1"/>
    <row r="20856" ht="13.9" customHeight="1"/>
    <row r="20857" ht="13.9" customHeight="1"/>
    <row r="20858" ht="13.9" customHeight="1"/>
    <row r="20859" ht="13.9" customHeight="1"/>
    <row r="20860" ht="13.9" customHeight="1"/>
    <row r="20861" ht="13.9" customHeight="1"/>
    <row r="20862" ht="13.9" customHeight="1"/>
    <row r="20863" ht="13.9" customHeight="1"/>
    <row r="20864" ht="13.9" customHeight="1"/>
    <row r="20865" ht="13.9" customHeight="1"/>
    <row r="20866" ht="13.9" customHeight="1"/>
    <row r="20867" ht="13.9" customHeight="1"/>
    <row r="20868" ht="13.9" customHeight="1"/>
    <row r="20869" ht="13.9" customHeight="1"/>
    <row r="20870" ht="13.9" customHeight="1"/>
    <row r="20871" ht="13.9" customHeight="1"/>
    <row r="20872" ht="13.9" customHeight="1"/>
    <row r="20873" ht="13.9" customHeight="1"/>
    <row r="20874" ht="13.9" customHeight="1"/>
    <row r="20875" ht="13.9" customHeight="1"/>
    <row r="20876" ht="13.9" customHeight="1"/>
    <row r="20877" ht="13.9" customHeight="1"/>
    <row r="20878" ht="13.9" customHeight="1"/>
    <row r="20879" ht="13.9" customHeight="1"/>
    <row r="20880" ht="13.9" customHeight="1"/>
    <row r="20881" ht="13.9" customHeight="1"/>
    <row r="20882" ht="13.9" customHeight="1"/>
    <row r="20883" ht="13.9" customHeight="1"/>
    <row r="20884" ht="13.9" customHeight="1"/>
    <row r="20885" ht="13.9" customHeight="1"/>
    <row r="20886" ht="13.9" customHeight="1"/>
    <row r="20887" ht="13.9" customHeight="1"/>
    <row r="20888" ht="13.9" customHeight="1"/>
    <row r="20889" ht="13.9" customHeight="1"/>
    <row r="20890" ht="13.9" customHeight="1"/>
    <row r="20891" ht="13.9" customHeight="1"/>
    <row r="20892" ht="13.9" customHeight="1"/>
    <row r="20893" ht="13.9" customHeight="1"/>
    <row r="20894" ht="13.9" customHeight="1"/>
    <row r="20895" ht="13.9" customHeight="1"/>
    <row r="20896" ht="13.9" customHeight="1"/>
    <row r="20897" ht="13.9" customHeight="1"/>
    <row r="20898" ht="13.9" customHeight="1"/>
    <row r="20899" ht="13.9" customHeight="1"/>
    <row r="20900" ht="13.9" customHeight="1"/>
    <row r="20901" ht="13.9" customHeight="1"/>
    <row r="20902" ht="13.9" customHeight="1"/>
    <row r="20903" ht="13.9" customHeight="1"/>
    <row r="20904" ht="13.9" customHeight="1"/>
    <row r="20905" ht="13.9" customHeight="1"/>
    <row r="20906" ht="13.9" customHeight="1"/>
    <row r="20907" ht="13.9" customHeight="1"/>
    <row r="20908" ht="13.9" customHeight="1"/>
    <row r="20909" ht="13.9" customHeight="1"/>
    <row r="20910" ht="13.9" customHeight="1"/>
    <row r="20911" ht="13.9" customHeight="1"/>
    <row r="20912" ht="13.9" customHeight="1"/>
    <row r="20913" ht="13.9" customHeight="1"/>
    <row r="20914" ht="13.9" customHeight="1"/>
    <row r="20915" ht="13.9" customHeight="1"/>
    <row r="20916" ht="13.9" customHeight="1"/>
    <row r="20917" ht="13.9" customHeight="1"/>
    <row r="20918" ht="13.9" customHeight="1"/>
    <row r="20919" ht="13.9" customHeight="1"/>
    <row r="20920" ht="13.9" customHeight="1"/>
    <row r="20921" ht="13.9" customHeight="1"/>
    <row r="20922" ht="13.9" customHeight="1"/>
    <row r="20923" ht="13.9" customHeight="1"/>
    <row r="20924" ht="13.9" customHeight="1"/>
    <row r="20925" ht="13.9" customHeight="1"/>
    <row r="20926" ht="13.9" customHeight="1"/>
    <row r="20927" ht="13.9" customHeight="1"/>
    <row r="20928" ht="13.9" customHeight="1"/>
    <row r="20929" ht="13.9" customHeight="1"/>
    <row r="20930" ht="13.9" customHeight="1"/>
    <row r="20931" ht="13.9" customHeight="1"/>
    <row r="20932" ht="13.9" customHeight="1"/>
    <row r="20933" ht="13.9" customHeight="1"/>
    <row r="20934" ht="13.9" customHeight="1"/>
    <row r="20935" ht="13.9" customHeight="1"/>
    <row r="20936" ht="13.9" customHeight="1"/>
    <row r="20937" ht="13.9" customHeight="1"/>
    <row r="20938" ht="13.9" customHeight="1"/>
    <row r="20939" ht="13.9" customHeight="1"/>
    <row r="20940" ht="13.9" customHeight="1"/>
    <row r="20941" ht="13.9" customHeight="1"/>
    <row r="20942" ht="13.9" customHeight="1"/>
    <row r="20943" ht="13.9" customHeight="1"/>
    <row r="20944" ht="13.9" customHeight="1"/>
    <row r="20945" ht="13.9" customHeight="1"/>
    <row r="20946" ht="13.9" customHeight="1"/>
    <row r="20947" ht="13.9" customHeight="1"/>
    <row r="20948" ht="13.9" customHeight="1"/>
    <row r="20949" ht="13.9" customHeight="1"/>
    <row r="20950" ht="13.9" customHeight="1"/>
    <row r="20951" ht="13.9" customHeight="1"/>
    <row r="20952" ht="13.9" customHeight="1"/>
    <row r="20953" ht="13.9" customHeight="1"/>
    <row r="20954" ht="13.9" customHeight="1"/>
    <row r="20955" ht="13.9" customHeight="1"/>
    <row r="20956" ht="13.9" customHeight="1"/>
    <row r="20957" ht="13.9" customHeight="1"/>
    <row r="20958" ht="13.9" customHeight="1"/>
    <row r="20959" ht="13.9" customHeight="1"/>
    <row r="20960" ht="13.9" customHeight="1"/>
    <row r="20961" ht="13.9" customHeight="1"/>
    <row r="20962" ht="13.9" customHeight="1"/>
    <row r="20963" ht="13.9" customHeight="1"/>
    <row r="20964" ht="13.9" customHeight="1"/>
    <row r="20965" ht="13.9" customHeight="1"/>
    <row r="20966" ht="13.9" customHeight="1"/>
    <row r="20967" ht="13.9" customHeight="1"/>
    <row r="20968" ht="13.9" customHeight="1"/>
    <row r="20969" ht="13.9" customHeight="1"/>
    <row r="20970" ht="13.9" customHeight="1"/>
    <row r="20971" ht="13.9" customHeight="1"/>
    <row r="20972" ht="13.9" customHeight="1"/>
    <row r="20973" ht="13.9" customHeight="1"/>
    <row r="20974" ht="13.9" customHeight="1"/>
    <row r="20975" ht="13.9" customHeight="1"/>
    <row r="20976" ht="13.9" customHeight="1"/>
    <row r="20977" ht="13.9" customHeight="1"/>
    <row r="20978" ht="13.9" customHeight="1"/>
    <row r="20979" ht="13.9" customHeight="1"/>
    <row r="20980" ht="13.9" customHeight="1"/>
    <row r="20981" ht="13.9" customHeight="1"/>
    <row r="20982" ht="13.9" customHeight="1"/>
    <row r="20983" ht="13.9" customHeight="1"/>
    <row r="20984" ht="13.9" customHeight="1"/>
    <row r="20985" ht="13.9" customHeight="1"/>
    <row r="20986" ht="13.9" customHeight="1"/>
    <row r="20987" ht="13.9" customHeight="1"/>
    <row r="20988" ht="13.9" customHeight="1"/>
    <row r="20989" ht="13.9" customHeight="1"/>
    <row r="20990" ht="13.9" customHeight="1"/>
    <row r="20991" ht="13.9" customHeight="1"/>
    <row r="20992" ht="13.9" customHeight="1"/>
    <row r="20993" ht="13.9" customHeight="1"/>
    <row r="20994" ht="13.9" customHeight="1"/>
    <row r="20995" ht="13.9" customHeight="1"/>
    <row r="20996" ht="13.9" customHeight="1"/>
    <row r="20997" ht="13.9" customHeight="1"/>
    <row r="20998" ht="13.9" customHeight="1"/>
    <row r="20999" ht="13.9" customHeight="1"/>
    <row r="21000" ht="13.9" customHeight="1"/>
    <row r="21001" ht="13.9" customHeight="1"/>
    <row r="21002" ht="13.9" customHeight="1"/>
    <row r="21003" ht="13.9" customHeight="1"/>
    <row r="21004" ht="13.9" customHeight="1"/>
    <row r="21005" ht="13.9" customHeight="1"/>
    <row r="21006" ht="13.9" customHeight="1"/>
    <row r="21007" ht="13.9" customHeight="1"/>
    <row r="21008" ht="13.9" customHeight="1"/>
    <row r="21009" ht="13.9" customHeight="1"/>
    <row r="21010" ht="13.9" customHeight="1"/>
    <row r="21011" ht="13.9" customHeight="1"/>
    <row r="21012" ht="13.9" customHeight="1"/>
    <row r="21013" ht="13.9" customHeight="1"/>
    <row r="21014" ht="13.9" customHeight="1"/>
    <row r="21015" ht="13.9" customHeight="1"/>
    <row r="21016" ht="13.9" customHeight="1"/>
    <row r="21017" ht="13.9" customHeight="1"/>
    <row r="21018" ht="13.9" customHeight="1"/>
    <row r="21019" ht="13.9" customHeight="1"/>
    <row r="21020" ht="13.9" customHeight="1"/>
    <row r="21021" ht="13.9" customHeight="1"/>
    <row r="21022" ht="13.9" customHeight="1"/>
    <row r="21023" ht="13.9" customHeight="1"/>
    <row r="21024" ht="13.9" customHeight="1"/>
    <row r="21025" ht="13.9" customHeight="1"/>
    <row r="21026" ht="13.9" customHeight="1"/>
    <row r="21027" ht="13.9" customHeight="1"/>
    <row r="21028" ht="13.9" customHeight="1"/>
    <row r="21029" ht="13.9" customHeight="1"/>
    <row r="21030" ht="13.9" customHeight="1"/>
    <row r="21031" ht="13.9" customHeight="1"/>
    <row r="21032" ht="13.9" customHeight="1"/>
    <row r="21033" ht="13.9" customHeight="1"/>
    <row r="21034" ht="13.9" customHeight="1"/>
    <row r="21035" ht="13.9" customHeight="1"/>
    <row r="21036" ht="13.9" customHeight="1"/>
    <row r="21037" ht="13.9" customHeight="1"/>
    <row r="21038" ht="13.9" customHeight="1"/>
    <row r="21039" ht="13.9" customHeight="1"/>
    <row r="21040" ht="13.9" customHeight="1"/>
    <row r="21041" ht="13.9" customHeight="1"/>
    <row r="21042" ht="13.9" customHeight="1"/>
    <row r="21043" ht="13.9" customHeight="1"/>
    <row r="21044" ht="13.9" customHeight="1"/>
    <row r="21045" ht="13.9" customHeight="1"/>
    <row r="21046" ht="13.9" customHeight="1"/>
    <row r="21047" ht="13.9" customHeight="1"/>
    <row r="21048" ht="13.9" customHeight="1"/>
    <row r="21049" ht="13.9" customHeight="1"/>
    <row r="21050" ht="13.9" customHeight="1"/>
    <row r="21051" ht="13.9" customHeight="1"/>
    <row r="21052" ht="13.9" customHeight="1"/>
    <row r="21053" ht="13.9" customHeight="1"/>
    <row r="21054" ht="13.9" customHeight="1"/>
    <row r="21055" ht="13.9" customHeight="1"/>
    <row r="21056" ht="13.9" customHeight="1"/>
    <row r="21057" ht="13.9" customHeight="1"/>
    <row r="21058" ht="13.9" customHeight="1"/>
    <row r="21059" ht="13.9" customHeight="1"/>
    <row r="21060" ht="13.9" customHeight="1"/>
    <row r="21061" ht="13.9" customHeight="1"/>
    <row r="21062" ht="13.9" customHeight="1"/>
    <row r="21063" ht="13.9" customHeight="1"/>
    <row r="21064" ht="13.9" customHeight="1"/>
    <row r="21065" ht="13.9" customHeight="1"/>
    <row r="21066" ht="13.9" customHeight="1"/>
    <row r="21067" ht="13.9" customHeight="1"/>
    <row r="21068" ht="13.9" customHeight="1"/>
    <row r="21069" ht="13.9" customHeight="1"/>
    <row r="21070" ht="13.9" customHeight="1"/>
    <row r="21071" ht="13.9" customHeight="1"/>
    <row r="21072" ht="13.9" customHeight="1"/>
    <row r="21073" ht="13.9" customHeight="1"/>
    <row r="21074" ht="13.9" customHeight="1"/>
    <row r="21075" ht="13.9" customHeight="1"/>
    <row r="21076" ht="13.9" customHeight="1"/>
    <row r="21077" ht="13.9" customHeight="1"/>
    <row r="21078" ht="13.9" customHeight="1"/>
    <row r="21079" ht="13.9" customHeight="1"/>
    <row r="21080" ht="13.9" customHeight="1"/>
    <row r="21081" ht="13.9" customHeight="1"/>
    <row r="21082" ht="13.9" customHeight="1"/>
    <row r="21083" ht="13.9" customHeight="1"/>
    <row r="21084" ht="13.9" customHeight="1"/>
    <row r="21085" ht="13.9" customHeight="1"/>
    <row r="21086" ht="13.9" customHeight="1"/>
    <row r="21087" ht="13.9" customHeight="1"/>
    <row r="21088" ht="13.9" customHeight="1"/>
    <row r="21089" ht="13.9" customHeight="1"/>
    <row r="21090" ht="13.9" customHeight="1"/>
    <row r="21091" ht="13.9" customHeight="1"/>
    <row r="21092" ht="13.9" customHeight="1"/>
    <row r="21093" ht="13.9" customHeight="1"/>
    <row r="21094" ht="13.9" customHeight="1"/>
    <row r="21095" ht="13.9" customHeight="1"/>
    <row r="21096" ht="13.9" customHeight="1"/>
    <row r="21097" ht="13.9" customHeight="1"/>
    <row r="21098" ht="13.9" customHeight="1"/>
    <row r="21099" ht="13.9" customHeight="1"/>
    <row r="21100" ht="13.9" customHeight="1"/>
    <row r="21101" ht="13.9" customHeight="1"/>
    <row r="21102" ht="13.9" customHeight="1"/>
    <row r="21103" ht="13.9" customHeight="1"/>
    <row r="21104" ht="13.9" customHeight="1"/>
    <row r="21105" ht="13.9" customHeight="1"/>
    <row r="21106" ht="13.9" customHeight="1"/>
    <row r="21107" ht="13.9" customHeight="1"/>
    <row r="21108" ht="13.9" customHeight="1"/>
    <row r="21109" ht="13.9" customHeight="1"/>
    <row r="21110" ht="13.9" customHeight="1"/>
    <row r="21111" ht="13.9" customHeight="1"/>
    <row r="21112" ht="13.9" customHeight="1"/>
    <row r="21113" ht="13.9" customHeight="1"/>
    <row r="21114" ht="13.9" customHeight="1"/>
    <row r="21115" ht="13.9" customHeight="1"/>
    <row r="21116" ht="13.9" customHeight="1"/>
    <row r="21117" ht="13.9" customHeight="1"/>
    <row r="21118" ht="13.9" customHeight="1"/>
    <row r="21119" ht="13.9" customHeight="1"/>
    <row r="21120" ht="13.9" customHeight="1"/>
    <row r="21121" ht="13.9" customHeight="1"/>
    <row r="21122" ht="13.9" customHeight="1"/>
    <row r="21123" ht="13.9" customHeight="1"/>
    <row r="21124" ht="13.9" customHeight="1"/>
    <row r="21125" ht="13.9" customHeight="1"/>
    <row r="21126" ht="13.9" customHeight="1"/>
    <row r="21127" ht="13.9" customHeight="1"/>
    <row r="21128" ht="13.9" customHeight="1"/>
    <row r="21129" ht="13.9" customHeight="1"/>
    <row r="21130" ht="13.9" customHeight="1"/>
    <row r="21131" ht="13.9" customHeight="1"/>
    <row r="21132" ht="13.9" customHeight="1"/>
    <row r="21133" ht="13.9" customHeight="1"/>
    <row r="21134" ht="13.9" customHeight="1"/>
    <row r="21135" ht="13.9" customHeight="1"/>
    <row r="21136" ht="13.9" customHeight="1"/>
    <row r="21137" ht="13.9" customHeight="1"/>
    <row r="21138" ht="13.9" customHeight="1"/>
    <row r="21139" ht="13.9" customHeight="1"/>
    <row r="21140" ht="13.9" customHeight="1"/>
    <row r="21141" ht="13.9" customHeight="1"/>
    <row r="21142" ht="13.9" customHeight="1"/>
    <row r="21143" ht="13.9" customHeight="1"/>
    <row r="21144" ht="13.9" customHeight="1"/>
    <row r="21145" ht="13.9" customHeight="1"/>
    <row r="21146" ht="13.9" customHeight="1"/>
    <row r="21147" ht="13.9" customHeight="1"/>
    <row r="21148" ht="13.9" customHeight="1"/>
    <row r="21149" ht="13.9" customHeight="1"/>
    <row r="21150" ht="13.9" customHeight="1"/>
    <row r="21151" ht="13.9" customHeight="1"/>
    <row r="21152" ht="13.9" customHeight="1"/>
    <row r="21153" ht="13.9" customHeight="1"/>
    <row r="21154" ht="13.9" customHeight="1"/>
    <row r="21155" ht="13.9" customHeight="1"/>
    <row r="21156" ht="13.9" customHeight="1"/>
    <row r="21157" ht="13.9" customHeight="1"/>
    <row r="21158" ht="13.9" customHeight="1"/>
    <row r="21159" ht="13.9" customHeight="1"/>
    <row r="21160" ht="13.9" customHeight="1"/>
    <row r="21161" ht="13.9" customHeight="1"/>
    <row r="21162" ht="13.9" customHeight="1"/>
    <row r="21163" ht="13.9" customHeight="1"/>
    <row r="21164" ht="13.9" customHeight="1"/>
    <row r="21165" ht="13.9" customHeight="1"/>
    <row r="21166" ht="13.9" customHeight="1"/>
    <row r="21167" ht="13.9" customHeight="1"/>
    <row r="21168" ht="13.9" customHeight="1"/>
    <row r="21169" ht="13.9" customHeight="1"/>
    <row r="21170" ht="13.9" customHeight="1"/>
    <row r="21171" ht="13.9" customHeight="1"/>
    <row r="21172" ht="13.9" customHeight="1"/>
    <row r="21173" ht="13.9" customHeight="1"/>
    <row r="21174" ht="13.9" customHeight="1"/>
    <row r="21175" ht="13.9" customHeight="1"/>
    <row r="21176" ht="13.9" customHeight="1"/>
    <row r="21177" ht="13.9" customHeight="1"/>
    <row r="21178" ht="13.9" customHeight="1"/>
    <row r="21179" ht="13.9" customHeight="1"/>
    <row r="21180" ht="13.9" customHeight="1"/>
    <row r="21181" ht="13.9" customHeight="1"/>
    <row r="21182" ht="13.9" customHeight="1"/>
    <row r="21183" ht="13.9" customHeight="1"/>
    <row r="21184" ht="13.9" customHeight="1"/>
    <row r="21185" ht="13.9" customHeight="1"/>
    <row r="21186" ht="13.9" customHeight="1"/>
    <row r="21187" ht="13.9" customHeight="1"/>
    <row r="21188" ht="13.9" customHeight="1"/>
    <row r="21189" ht="13.9" customHeight="1"/>
    <row r="21190" ht="13.9" customHeight="1"/>
    <row r="21191" ht="13.9" customHeight="1"/>
    <row r="21192" ht="13.9" customHeight="1"/>
    <row r="21193" ht="13.9" customHeight="1"/>
    <row r="21194" ht="13.9" customHeight="1"/>
    <row r="21195" ht="13.9" customHeight="1"/>
    <row r="21196" ht="13.9" customHeight="1"/>
    <row r="21197" ht="13.9" customHeight="1"/>
    <row r="21198" ht="13.9" customHeight="1"/>
    <row r="21199" ht="13.9" customHeight="1"/>
    <row r="21200" ht="13.9" customHeight="1"/>
    <row r="21201" ht="13.9" customHeight="1"/>
    <row r="21202" ht="13.9" customHeight="1"/>
    <row r="21203" ht="13.9" customHeight="1"/>
    <row r="21204" ht="13.9" customHeight="1"/>
    <row r="21205" ht="13.9" customHeight="1"/>
    <row r="21206" ht="13.9" customHeight="1"/>
    <row r="21207" ht="13.9" customHeight="1"/>
    <row r="21208" ht="13.9" customHeight="1"/>
    <row r="21209" ht="13.9" customHeight="1"/>
    <row r="21210" ht="13.9" customHeight="1"/>
    <row r="21211" ht="13.9" customHeight="1"/>
    <row r="21212" ht="13.9" customHeight="1"/>
    <row r="21213" ht="13.9" customHeight="1"/>
    <row r="21214" ht="13.9" customHeight="1"/>
    <row r="21215" ht="13.9" customHeight="1"/>
    <row r="21216" ht="13.9" customHeight="1"/>
    <row r="21217" ht="13.9" customHeight="1"/>
    <row r="21218" ht="13.9" customHeight="1"/>
    <row r="21219" ht="13.9" customHeight="1"/>
    <row r="21220" ht="13.9" customHeight="1"/>
    <row r="21221" ht="13.9" customHeight="1"/>
    <row r="21222" ht="13.9" customHeight="1"/>
    <row r="21223" ht="13.9" customHeight="1"/>
    <row r="21224" ht="13.9" customHeight="1"/>
    <row r="21225" ht="13.9" customHeight="1"/>
    <row r="21226" ht="13.9" customHeight="1"/>
    <row r="21227" ht="13.9" customHeight="1"/>
    <row r="21228" ht="13.9" customHeight="1"/>
    <row r="21229" ht="13.9" customHeight="1"/>
    <row r="21230" ht="13.9" customHeight="1"/>
    <row r="21231" ht="13.9" customHeight="1"/>
    <row r="21232" ht="13.9" customHeight="1"/>
    <row r="21233" ht="13.9" customHeight="1"/>
    <row r="21234" ht="13.9" customHeight="1"/>
    <row r="21235" ht="13.9" customHeight="1"/>
    <row r="21236" ht="13.9" customHeight="1"/>
    <row r="21237" ht="13.9" customHeight="1"/>
    <row r="21238" ht="13.9" customHeight="1"/>
    <row r="21239" ht="13.9" customHeight="1"/>
    <row r="21240" ht="13.9" customHeight="1"/>
    <row r="21241" ht="13.9" customHeight="1"/>
    <row r="21242" ht="13.9" customHeight="1"/>
    <row r="21243" ht="13.9" customHeight="1"/>
    <row r="21244" ht="13.9" customHeight="1"/>
    <row r="21245" ht="13.9" customHeight="1"/>
    <row r="21246" ht="13.9" customHeight="1"/>
    <row r="21247" ht="13.9" customHeight="1"/>
    <row r="21248" ht="13.9" customHeight="1"/>
    <row r="21249" ht="13.9" customHeight="1"/>
    <row r="21250" ht="13.9" customHeight="1"/>
    <row r="21251" ht="13.9" customHeight="1"/>
    <row r="21252" ht="13.9" customHeight="1"/>
    <row r="21253" ht="13.9" customHeight="1"/>
    <row r="21254" ht="13.9" customHeight="1"/>
    <row r="21255" ht="13.9" customHeight="1"/>
    <row r="21256" ht="13.9" customHeight="1"/>
    <row r="21257" ht="13.9" customHeight="1"/>
    <row r="21258" ht="13.9" customHeight="1"/>
    <row r="21259" ht="13.9" customHeight="1"/>
    <row r="21260" ht="13.9" customHeight="1"/>
    <row r="21261" ht="13.9" customHeight="1"/>
    <row r="21262" ht="13.9" customHeight="1"/>
    <row r="21263" ht="13.9" customHeight="1"/>
    <row r="21264" ht="13.9" customHeight="1"/>
    <row r="21265" ht="13.9" customHeight="1"/>
    <row r="21266" ht="13.9" customHeight="1"/>
    <row r="21267" ht="13.9" customHeight="1"/>
    <row r="21268" ht="13.9" customHeight="1"/>
    <row r="21269" ht="13.9" customHeight="1"/>
    <row r="21270" ht="13.9" customHeight="1"/>
    <row r="21271" ht="13.9" customHeight="1"/>
    <row r="21272" ht="13.9" customHeight="1"/>
    <row r="21273" ht="13.9" customHeight="1"/>
    <row r="21274" ht="13.9" customHeight="1"/>
    <row r="21275" ht="13.9" customHeight="1"/>
    <row r="21276" ht="13.9" customHeight="1"/>
    <row r="21277" ht="13.9" customHeight="1"/>
    <row r="21278" ht="13.9" customHeight="1"/>
    <row r="21279" ht="13.9" customHeight="1"/>
    <row r="21280" ht="13.9" customHeight="1"/>
    <row r="21281" ht="13.9" customHeight="1"/>
    <row r="21282" ht="13.9" customHeight="1"/>
    <row r="21283" ht="13.9" customHeight="1"/>
    <row r="21284" ht="13.9" customHeight="1"/>
    <row r="21285" ht="13.9" customHeight="1"/>
    <row r="21286" ht="13.9" customHeight="1"/>
    <row r="21287" ht="13.9" customHeight="1"/>
    <row r="21288" ht="13.9" customHeight="1"/>
    <row r="21289" ht="13.9" customHeight="1"/>
    <row r="21290" ht="13.9" customHeight="1"/>
    <row r="21291" ht="13.9" customHeight="1"/>
    <row r="21292" ht="13.9" customHeight="1"/>
    <row r="21293" ht="13.9" customHeight="1"/>
    <row r="21294" ht="13.9" customHeight="1"/>
    <row r="21295" ht="13.9" customHeight="1"/>
    <row r="21296" ht="13.9" customHeight="1"/>
    <row r="21297" ht="13.9" customHeight="1"/>
    <row r="21298" ht="13.9" customHeight="1"/>
    <row r="21299" ht="13.9" customHeight="1"/>
    <row r="21300" ht="13.9" customHeight="1"/>
    <row r="21301" ht="13.9" customHeight="1"/>
    <row r="21302" ht="13.9" customHeight="1"/>
    <row r="21303" ht="13.9" customHeight="1"/>
    <row r="21304" ht="13.9" customHeight="1"/>
    <row r="21305" ht="13.9" customHeight="1"/>
    <row r="21306" ht="13.9" customHeight="1"/>
    <row r="21307" ht="13.9" customHeight="1"/>
    <row r="21308" ht="13.9" customHeight="1"/>
    <row r="21309" ht="13.9" customHeight="1"/>
    <row r="21310" ht="13.9" customHeight="1"/>
    <row r="21311" ht="13.9" customHeight="1"/>
    <row r="21312" ht="13.9" customHeight="1"/>
    <row r="21313" ht="13.9" customHeight="1"/>
    <row r="21314" ht="13.9" customHeight="1"/>
    <row r="21315" ht="13.9" customHeight="1"/>
    <row r="21316" ht="13.9" customHeight="1"/>
    <row r="21317" ht="13.9" customHeight="1"/>
    <row r="21318" ht="13.9" customHeight="1"/>
    <row r="21319" ht="13.9" customHeight="1"/>
    <row r="21320" ht="13.9" customHeight="1"/>
    <row r="21321" ht="13.9" customHeight="1"/>
    <row r="21322" ht="13.9" customHeight="1"/>
    <row r="21323" ht="13.9" customHeight="1"/>
    <row r="21324" ht="13.9" customHeight="1"/>
    <row r="21325" ht="13.9" customHeight="1"/>
    <row r="21326" ht="13.9" customHeight="1"/>
    <row r="21327" ht="13.9" customHeight="1"/>
    <row r="21328" ht="13.9" customHeight="1"/>
    <row r="21329" ht="13.9" customHeight="1"/>
    <row r="21330" ht="13.9" customHeight="1"/>
    <row r="21331" ht="13.9" customHeight="1"/>
    <row r="21332" ht="13.9" customHeight="1"/>
    <row r="21333" ht="13.9" customHeight="1"/>
    <row r="21334" ht="13.9" customHeight="1"/>
    <row r="21335" ht="13.9" customHeight="1"/>
    <row r="21336" ht="13.9" customHeight="1"/>
    <row r="21337" ht="13.9" customHeight="1"/>
    <row r="21338" ht="13.9" customHeight="1"/>
    <row r="21339" ht="13.9" customHeight="1"/>
    <row r="21340" ht="13.9" customHeight="1"/>
    <row r="21341" ht="13.9" customHeight="1"/>
    <row r="21342" ht="13.9" customHeight="1"/>
    <row r="21343" ht="13.9" customHeight="1"/>
    <row r="21344" ht="13.9" customHeight="1"/>
    <row r="21345" ht="13.9" customHeight="1"/>
    <row r="21346" ht="13.9" customHeight="1"/>
    <row r="21347" ht="13.9" customHeight="1"/>
    <row r="21348" ht="13.9" customHeight="1"/>
    <row r="21349" ht="13.9" customHeight="1"/>
    <row r="21350" ht="13.9" customHeight="1"/>
    <row r="21351" ht="13.9" customHeight="1"/>
    <row r="21352" ht="13.9" customHeight="1"/>
    <row r="21353" ht="13.9" customHeight="1"/>
    <row r="21354" ht="13.9" customHeight="1"/>
    <row r="21355" ht="13.9" customHeight="1"/>
    <row r="21356" ht="13.9" customHeight="1"/>
    <row r="21357" ht="13.9" customHeight="1"/>
    <row r="21358" ht="13.9" customHeight="1"/>
    <row r="21359" ht="13.9" customHeight="1"/>
    <row r="21360" ht="13.9" customHeight="1"/>
    <row r="21361" ht="13.9" customHeight="1"/>
    <row r="21362" ht="13.9" customHeight="1"/>
    <row r="21363" ht="13.9" customHeight="1"/>
    <row r="21364" ht="13.9" customHeight="1"/>
    <row r="21365" ht="13.9" customHeight="1"/>
    <row r="21366" ht="13.9" customHeight="1"/>
    <row r="21367" ht="13.9" customHeight="1"/>
    <row r="21368" ht="13.9" customHeight="1"/>
    <row r="21369" ht="13.9" customHeight="1"/>
    <row r="21370" ht="13.9" customHeight="1"/>
    <row r="21371" ht="13.9" customHeight="1"/>
    <row r="21372" ht="13.9" customHeight="1"/>
    <row r="21373" ht="13.9" customHeight="1"/>
    <row r="21374" ht="13.9" customHeight="1"/>
    <row r="21375" ht="13.9" customHeight="1"/>
    <row r="21376" ht="13.9" customHeight="1"/>
    <row r="21377" ht="13.9" customHeight="1"/>
    <row r="21378" ht="13.9" customHeight="1"/>
    <row r="21379" ht="13.9" customHeight="1"/>
    <row r="21380" ht="13.9" customHeight="1"/>
    <row r="21381" ht="13.9" customHeight="1"/>
    <row r="21382" ht="13.9" customHeight="1"/>
    <row r="21383" ht="13.9" customHeight="1"/>
    <row r="21384" ht="13.9" customHeight="1"/>
    <row r="21385" ht="13.9" customHeight="1"/>
    <row r="21386" ht="13.9" customHeight="1"/>
    <row r="21387" ht="13.9" customHeight="1"/>
    <row r="21388" ht="13.9" customHeight="1"/>
    <row r="21389" ht="13.9" customHeight="1"/>
    <row r="21390" ht="13.9" customHeight="1"/>
    <row r="21391" ht="13.9" customHeight="1"/>
    <row r="21392" ht="13.9" customHeight="1"/>
    <row r="21393" ht="13.9" customHeight="1"/>
    <row r="21394" ht="13.9" customHeight="1"/>
    <row r="21395" ht="13.9" customHeight="1"/>
    <row r="21396" ht="13.9" customHeight="1"/>
    <row r="21397" ht="13.9" customHeight="1"/>
    <row r="21398" ht="13.9" customHeight="1"/>
    <row r="21399" ht="13.9" customHeight="1"/>
    <row r="21400" ht="13.9" customHeight="1"/>
    <row r="21401" ht="13.9" customHeight="1"/>
    <row r="21402" ht="13.9" customHeight="1"/>
    <row r="21403" ht="13.9" customHeight="1"/>
    <row r="21404" ht="13.9" customHeight="1"/>
    <row r="21405" ht="13.9" customHeight="1"/>
    <row r="21406" ht="13.9" customHeight="1"/>
    <row r="21407" ht="13.9" customHeight="1"/>
    <row r="21408" ht="13.9" customHeight="1"/>
    <row r="21409" ht="13.9" customHeight="1"/>
    <row r="21410" ht="13.9" customHeight="1"/>
    <row r="21411" ht="13.9" customHeight="1"/>
    <row r="21412" ht="13.9" customHeight="1"/>
    <row r="21413" ht="13.9" customHeight="1"/>
    <row r="21414" ht="13.9" customHeight="1"/>
    <row r="21415" ht="13.9" customHeight="1"/>
    <row r="21416" ht="13.9" customHeight="1"/>
    <row r="21417" ht="13.9" customHeight="1"/>
    <row r="21418" ht="13.9" customHeight="1"/>
    <row r="21419" ht="13.9" customHeight="1"/>
    <row r="21420" ht="13.9" customHeight="1"/>
    <row r="21421" ht="13.9" customHeight="1"/>
    <row r="21422" ht="13.9" customHeight="1"/>
    <row r="21423" ht="13.9" customHeight="1"/>
    <row r="21424" ht="13.9" customHeight="1"/>
    <row r="21425" ht="13.9" customHeight="1"/>
    <row r="21426" ht="13.9" customHeight="1"/>
    <row r="21427" ht="13.9" customHeight="1"/>
    <row r="21428" ht="13.9" customHeight="1"/>
    <row r="21429" ht="13.9" customHeight="1"/>
    <row r="21430" ht="13.9" customHeight="1"/>
    <row r="21431" ht="13.9" customHeight="1"/>
    <row r="21432" ht="13.9" customHeight="1"/>
    <row r="21433" ht="13.9" customHeight="1"/>
    <row r="21434" ht="13.9" customHeight="1"/>
    <row r="21435" ht="13.9" customHeight="1"/>
    <row r="21436" ht="13.9" customHeight="1"/>
    <row r="21437" ht="13.9" customHeight="1"/>
    <row r="21438" ht="13.9" customHeight="1"/>
    <row r="21439" ht="13.9" customHeight="1"/>
    <row r="21440" ht="13.9" customHeight="1"/>
    <row r="21441" ht="13.9" customHeight="1"/>
    <row r="21442" ht="13.9" customHeight="1"/>
    <row r="21443" ht="13.9" customHeight="1"/>
    <row r="21444" ht="13.9" customHeight="1"/>
    <row r="21445" ht="13.9" customHeight="1"/>
    <row r="21446" ht="13.9" customHeight="1"/>
    <row r="21447" ht="13.9" customHeight="1"/>
    <row r="21448" ht="13.9" customHeight="1"/>
    <row r="21449" ht="13.9" customHeight="1"/>
    <row r="21450" ht="13.9" customHeight="1"/>
    <row r="21451" ht="13.9" customHeight="1"/>
    <row r="21452" ht="13.9" customHeight="1"/>
    <row r="21453" ht="13.9" customHeight="1"/>
    <row r="21454" ht="13.9" customHeight="1"/>
    <row r="21455" ht="13.9" customHeight="1"/>
    <row r="21456" ht="13.9" customHeight="1"/>
    <row r="21457" ht="13.9" customHeight="1"/>
    <row r="21458" ht="13.9" customHeight="1"/>
    <row r="21459" ht="13.9" customHeight="1"/>
    <row r="21460" ht="13.9" customHeight="1"/>
    <row r="21461" ht="13.9" customHeight="1"/>
    <row r="21462" ht="13.9" customHeight="1"/>
    <row r="21463" ht="13.9" customHeight="1"/>
    <row r="21464" ht="13.9" customHeight="1"/>
    <row r="21465" ht="13.9" customHeight="1"/>
    <row r="21466" ht="13.9" customHeight="1"/>
    <row r="21467" ht="13.9" customHeight="1"/>
    <row r="21468" ht="13.9" customHeight="1"/>
    <row r="21469" ht="13.9" customHeight="1"/>
    <row r="21470" ht="13.9" customHeight="1"/>
    <row r="21471" ht="13.9" customHeight="1"/>
    <row r="21472" ht="13.9" customHeight="1"/>
    <row r="21473" ht="13.9" customHeight="1"/>
    <row r="21474" ht="13.9" customHeight="1"/>
    <row r="21475" ht="13.9" customHeight="1"/>
    <row r="21476" ht="13.9" customHeight="1"/>
    <row r="21477" ht="13.9" customHeight="1"/>
    <row r="21478" ht="13.9" customHeight="1"/>
    <row r="21479" ht="13.9" customHeight="1"/>
    <row r="21480" ht="13.9" customHeight="1"/>
    <row r="21481" ht="13.9" customHeight="1"/>
    <row r="21482" ht="13.9" customHeight="1"/>
    <row r="21483" ht="13.9" customHeight="1"/>
    <row r="21484" ht="13.9" customHeight="1"/>
    <row r="21485" ht="13.9" customHeight="1"/>
    <row r="21486" ht="13.9" customHeight="1"/>
    <row r="21487" ht="13.9" customHeight="1"/>
    <row r="21488" ht="13.9" customHeight="1"/>
    <row r="21489" ht="13.9" customHeight="1"/>
    <row r="21490" ht="13.9" customHeight="1"/>
    <row r="21491" ht="13.9" customHeight="1"/>
    <row r="21492" ht="13.9" customHeight="1"/>
    <row r="21493" ht="13.9" customHeight="1"/>
    <row r="21494" ht="13.9" customHeight="1"/>
    <row r="21495" ht="13.9" customHeight="1"/>
    <row r="21496" ht="13.9" customHeight="1"/>
    <row r="21497" ht="13.9" customHeight="1"/>
    <row r="21498" ht="13.9" customHeight="1"/>
    <row r="21499" ht="13.9" customHeight="1"/>
    <row r="21500" ht="13.9" customHeight="1"/>
    <row r="21501" ht="13.9" customHeight="1"/>
    <row r="21502" ht="13.9" customHeight="1"/>
    <row r="21503" ht="13.9" customHeight="1"/>
    <row r="21504" ht="13.9" customHeight="1"/>
    <row r="21505" ht="13.9" customHeight="1"/>
    <row r="21506" ht="13.9" customHeight="1"/>
    <row r="21507" ht="13.9" customHeight="1"/>
    <row r="21508" ht="13.9" customHeight="1"/>
    <row r="21509" ht="13.9" customHeight="1"/>
    <row r="21510" ht="13.9" customHeight="1"/>
    <row r="21511" ht="13.9" customHeight="1"/>
    <row r="21512" ht="13.9" customHeight="1"/>
    <row r="21513" ht="13.9" customHeight="1"/>
    <row r="21514" ht="13.9" customHeight="1"/>
    <row r="21515" ht="13.9" customHeight="1"/>
    <row r="21516" ht="13.9" customHeight="1"/>
    <row r="21517" ht="13.9" customHeight="1"/>
    <row r="21518" ht="13.9" customHeight="1"/>
    <row r="21519" ht="13.9" customHeight="1"/>
    <row r="21520" ht="13.9" customHeight="1"/>
    <row r="21521" ht="13.9" customHeight="1"/>
    <row r="21522" ht="13.9" customHeight="1"/>
    <row r="21523" ht="13.9" customHeight="1"/>
    <row r="21524" ht="13.9" customHeight="1"/>
    <row r="21525" ht="13.9" customHeight="1"/>
    <row r="21526" ht="13.9" customHeight="1"/>
    <row r="21527" ht="13.9" customHeight="1"/>
    <row r="21528" ht="13.9" customHeight="1"/>
    <row r="21529" ht="13.9" customHeight="1"/>
    <row r="21530" ht="13.9" customHeight="1"/>
    <row r="21531" ht="13.9" customHeight="1"/>
    <row r="21532" ht="13.9" customHeight="1"/>
    <row r="21533" ht="13.9" customHeight="1"/>
    <row r="21534" ht="13.9" customHeight="1"/>
    <row r="21535" ht="13.9" customHeight="1"/>
    <row r="21536" ht="13.9" customHeight="1"/>
    <row r="21537" ht="13.9" customHeight="1"/>
    <row r="21538" ht="13.9" customHeight="1"/>
    <row r="21539" ht="13.9" customHeight="1"/>
    <row r="21540" ht="13.9" customHeight="1"/>
    <row r="21541" ht="13.9" customHeight="1"/>
    <row r="21542" ht="13.9" customHeight="1"/>
    <row r="21543" ht="13.9" customHeight="1"/>
    <row r="21544" ht="13.9" customHeight="1"/>
    <row r="21545" ht="13.9" customHeight="1"/>
    <row r="21546" ht="13.9" customHeight="1"/>
    <row r="21547" ht="13.9" customHeight="1"/>
    <row r="21548" ht="13.9" customHeight="1"/>
    <row r="21549" ht="13.9" customHeight="1"/>
    <row r="21550" ht="13.9" customHeight="1"/>
    <row r="21551" ht="13.9" customHeight="1"/>
    <row r="21552" ht="13.9" customHeight="1"/>
    <row r="21553" ht="13.9" customHeight="1"/>
    <row r="21554" ht="13.9" customHeight="1"/>
    <row r="21555" ht="13.9" customHeight="1"/>
    <row r="21556" ht="13.9" customHeight="1"/>
    <row r="21557" ht="13.9" customHeight="1"/>
    <row r="21558" ht="13.9" customHeight="1"/>
    <row r="21559" ht="13.9" customHeight="1"/>
    <row r="21560" ht="13.9" customHeight="1"/>
    <row r="21561" ht="13.9" customHeight="1"/>
    <row r="21562" ht="13.9" customHeight="1"/>
    <row r="21563" ht="13.9" customHeight="1"/>
    <row r="21564" ht="13.9" customHeight="1"/>
    <row r="21565" ht="13.9" customHeight="1"/>
    <row r="21566" ht="13.9" customHeight="1"/>
    <row r="21567" ht="13.9" customHeight="1"/>
    <row r="21568" ht="13.9" customHeight="1"/>
    <row r="21569" ht="13.9" customHeight="1"/>
    <row r="21570" ht="13.9" customHeight="1"/>
    <row r="21571" ht="13.9" customHeight="1"/>
    <row r="21572" ht="13.9" customHeight="1"/>
    <row r="21573" ht="13.9" customHeight="1"/>
    <row r="21574" ht="13.9" customHeight="1"/>
    <row r="21575" ht="13.9" customHeight="1"/>
    <row r="21576" ht="13.9" customHeight="1"/>
    <row r="21577" ht="13.9" customHeight="1"/>
    <row r="21578" ht="13.9" customHeight="1"/>
    <row r="21579" ht="13.9" customHeight="1"/>
    <row r="21580" ht="13.9" customHeight="1"/>
    <row r="21581" ht="13.9" customHeight="1"/>
    <row r="21582" ht="13.9" customHeight="1"/>
    <row r="21583" ht="13.9" customHeight="1"/>
    <row r="21584" ht="13.9" customHeight="1"/>
    <row r="21585" ht="13.9" customHeight="1"/>
    <row r="21586" ht="13.9" customHeight="1"/>
    <row r="21587" ht="13.9" customHeight="1"/>
    <row r="21588" ht="13.9" customHeight="1"/>
    <row r="21589" ht="13.9" customHeight="1"/>
    <row r="21590" ht="13.9" customHeight="1"/>
    <row r="21591" ht="13.9" customHeight="1"/>
    <row r="21592" ht="13.9" customHeight="1"/>
    <row r="21593" ht="13.9" customHeight="1"/>
    <row r="21594" ht="13.9" customHeight="1"/>
    <row r="21595" ht="13.9" customHeight="1"/>
    <row r="21596" ht="13.9" customHeight="1"/>
    <row r="21597" ht="13.9" customHeight="1"/>
    <row r="21598" ht="13.9" customHeight="1"/>
    <row r="21599" ht="13.9" customHeight="1"/>
    <row r="21600" ht="13.9" customHeight="1"/>
    <row r="21601" ht="13.9" customHeight="1"/>
    <row r="21602" ht="13.9" customHeight="1"/>
    <row r="21603" ht="13.9" customHeight="1"/>
    <row r="21604" ht="13.9" customHeight="1"/>
    <row r="21605" ht="13.9" customHeight="1"/>
    <row r="21606" ht="13.9" customHeight="1"/>
    <row r="21607" ht="13.9" customHeight="1"/>
    <row r="21608" ht="13.9" customHeight="1"/>
    <row r="21609" ht="13.9" customHeight="1"/>
    <row r="21610" ht="13.9" customHeight="1"/>
    <row r="21611" ht="13.9" customHeight="1"/>
    <row r="21612" ht="13.9" customHeight="1"/>
    <row r="21613" ht="13.9" customHeight="1"/>
    <row r="21614" ht="13.9" customHeight="1"/>
    <row r="21615" ht="13.9" customHeight="1"/>
    <row r="21616" ht="13.9" customHeight="1"/>
    <row r="21617" ht="13.9" customHeight="1"/>
    <row r="21618" ht="13.9" customHeight="1"/>
    <row r="21619" ht="13.9" customHeight="1"/>
    <row r="21620" ht="13.9" customHeight="1"/>
    <row r="21621" ht="13.9" customHeight="1"/>
    <row r="21622" ht="13.9" customHeight="1"/>
    <row r="21623" ht="13.9" customHeight="1"/>
    <row r="21624" ht="13.9" customHeight="1"/>
    <row r="21625" ht="13.9" customHeight="1"/>
    <row r="21626" ht="13.9" customHeight="1"/>
    <row r="21627" ht="13.9" customHeight="1"/>
    <row r="21628" ht="13.9" customHeight="1"/>
    <row r="21629" ht="13.9" customHeight="1"/>
    <row r="21630" ht="13.9" customHeight="1"/>
    <row r="21631" ht="13.9" customHeight="1"/>
    <row r="21632" ht="13.9" customHeight="1"/>
    <row r="21633" ht="13.9" customHeight="1"/>
    <row r="21634" ht="13.9" customHeight="1"/>
    <row r="21635" ht="13.9" customHeight="1"/>
    <row r="21636" ht="13.9" customHeight="1"/>
    <row r="21637" ht="13.9" customHeight="1"/>
    <row r="21638" ht="13.9" customHeight="1"/>
    <row r="21639" ht="13.9" customHeight="1"/>
    <row r="21640" ht="13.9" customHeight="1"/>
    <row r="21641" ht="13.9" customHeight="1"/>
    <row r="21642" ht="13.9" customHeight="1"/>
    <row r="21643" ht="13.9" customHeight="1"/>
    <row r="21644" ht="13.9" customHeight="1"/>
    <row r="21645" ht="13.9" customHeight="1"/>
    <row r="21646" ht="13.9" customHeight="1"/>
    <row r="21647" ht="13.9" customHeight="1"/>
    <row r="21648" ht="13.9" customHeight="1"/>
    <row r="21649" ht="13.9" customHeight="1"/>
    <row r="21650" ht="13.9" customHeight="1"/>
    <row r="21651" ht="13.9" customHeight="1"/>
    <row r="21652" ht="13.9" customHeight="1"/>
    <row r="21653" ht="13.9" customHeight="1"/>
    <row r="21654" ht="13.9" customHeight="1"/>
    <row r="21655" ht="13.9" customHeight="1"/>
    <row r="21656" ht="13.9" customHeight="1"/>
    <row r="21657" ht="13.9" customHeight="1"/>
    <row r="21658" ht="13.9" customHeight="1"/>
    <row r="21659" ht="13.9" customHeight="1"/>
    <row r="21660" ht="13.9" customHeight="1"/>
    <row r="21661" ht="13.9" customHeight="1"/>
    <row r="21662" ht="13.9" customHeight="1"/>
    <row r="21663" ht="13.9" customHeight="1"/>
    <row r="21664" ht="13.9" customHeight="1"/>
    <row r="21665" ht="13.9" customHeight="1"/>
    <row r="21666" ht="13.9" customHeight="1"/>
    <row r="21667" ht="13.9" customHeight="1"/>
    <row r="21668" ht="13.9" customHeight="1"/>
    <row r="21669" ht="13.9" customHeight="1"/>
    <row r="21670" ht="13.9" customHeight="1"/>
    <row r="21671" ht="13.9" customHeight="1"/>
    <row r="21672" ht="13.9" customHeight="1"/>
    <row r="21673" ht="13.9" customHeight="1"/>
    <row r="21674" ht="13.9" customHeight="1"/>
    <row r="21675" ht="13.9" customHeight="1"/>
    <row r="21676" ht="13.9" customHeight="1"/>
    <row r="21677" ht="13.9" customHeight="1"/>
    <row r="21678" ht="13.9" customHeight="1"/>
    <row r="21679" ht="13.9" customHeight="1"/>
    <row r="21680" ht="13.9" customHeight="1"/>
    <row r="21681" ht="13.9" customHeight="1"/>
    <row r="21682" ht="13.9" customHeight="1"/>
    <row r="21683" ht="13.9" customHeight="1"/>
    <row r="21684" ht="13.9" customHeight="1"/>
    <row r="21685" ht="13.9" customHeight="1"/>
    <row r="21686" ht="13.9" customHeight="1"/>
    <row r="21687" ht="13.9" customHeight="1"/>
    <row r="21688" ht="13.9" customHeight="1"/>
    <row r="21689" ht="13.9" customHeight="1"/>
    <row r="21690" ht="13.9" customHeight="1"/>
    <row r="21691" ht="13.9" customHeight="1"/>
    <row r="21692" ht="13.9" customHeight="1"/>
    <row r="21693" ht="13.9" customHeight="1"/>
    <row r="21694" ht="13.9" customHeight="1"/>
    <row r="21695" ht="13.9" customHeight="1"/>
    <row r="21696" ht="13.9" customHeight="1"/>
    <row r="21697" ht="13.9" customHeight="1"/>
    <row r="21698" ht="13.9" customHeight="1"/>
    <row r="21699" ht="13.9" customHeight="1"/>
    <row r="21700" ht="13.9" customHeight="1"/>
    <row r="21701" ht="13.9" customHeight="1"/>
    <row r="21702" ht="13.9" customHeight="1"/>
    <row r="21703" ht="13.9" customHeight="1"/>
    <row r="21704" ht="13.9" customHeight="1"/>
    <row r="21705" ht="13.9" customHeight="1"/>
    <row r="21706" ht="13.9" customHeight="1"/>
    <row r="21707" ht="13.9" customHeight="1"/>
    <row r="21708" ht="13.9" customHeight="1"/>
    <row r="21709" ht="13.9" customHeight="1"/>
    <row r="21710" ht="13.9" customHeight="1"/>
    <row r="21711" ht="13.9" customHeight="1"/>
    <row r="21712" ht="13.9" customHeight="1"/>
    <row r="21713" ht="13.9" customHeight="1"/>
    <row r="21714" ht="13.9" customHeight="1"/>
    <row r="21715" ht="13.9" customHeight="1"/>
    <row r="21716" ht="13.9" customHeight="1"/>
    <row r="21717" ht="13.9" customHeight="1"/>
    <row r="21718" ht="13.9" customHeight="1"/>
    <row r="21719" ht="13.9" customHeight="1"/>
    <row r="21720" ht="13.9" customHeight="1"/>
    <row r="21721" ht="13.9" customHeight="1"/>
    <row r="21722" ht="13.9" customHeight="1"/>
    <row r="21723" ht="13.9" customHeight="1"/>
    <row r="21724" ht="13.9" customHeight="1"/>
    <row r="21725" ht="13.9" customHeight="1"/>
    <row r="21726" ht="13.9" customHeight="1"/>
    <row r="21727" ht="13.9" customHeight="1"/>
    <row r="21728" ht="13.9" customHeight="1"/>
    <row r="21729" ht="13.9" customHeight="1"/>
    <row r="21730" ht="13.9" customHeight="1"/>
    <row r="21731" ht="13.9" customHeight="1"/>
    <row r="21732" ht="13.9" customHeight="1"/>
    <row r="21733" ht="13.9" customHeight="1"/>
    <row r="21734" ht="13.9" customHeight="1"/>
    <row r="21735" ht="13.9" customHeight="1"/>
    <row r="21736" ht="13.9" customHeight="1"/>
    <row r="21737" ht="13.9" customHeight="1"/>
    <row r="21738" ht="13.9" customHeight="1"/>
    <row r="21739" ht="13.9" customHeight="1"/>
    <row r="21740" ht="13.9" customHeight="1"/>
    <row r="21741" ht="13.9" customHeight="1"/>
    <row r="21742" ht="13.9" customHeight="1"/>
    <row r="21743" ht="13.9" customHeight="1"/>
    <row r="21744" ht="13.9" customHeight="1"/>
    <row r="21745" ht="13.9" customHeight="1"/>
    <row r="21746" ht="13.9" customHeight="1"/>
    <row r="21747" ht="13.9" customHeight="1"/>
    <row r="21748" ht="13.9" customHeight="1"/>
    <row r="21749" ht="13.9" customHeight="1"/>
    <row r="21750" ht="13.9" customHeight="1"/>
    <row r="21751" ht="13.9" customHeight="1"/>
    <row r="21752" ht="13.9" customHeight="1"/>
    <row r="21753" ht="13.9" customHeight="1"/>
    <row r="21754" ht="13.9" customHeight="1"/>
    <row r="21755" ht="13.9" customHeight="1"/>
    <row r="21756" ht="13.9" customHeight="1"/>
    <row r="21757" ht="13.9" customHeight="1"/>
    <row r="21758" ht="13.9" customHeight="1"/>
    <row r="21759" ht="13.9" customHeight="1"/>
    <row r="21760" ht="13.9" customHeight="1"/>
    <row r="21761" ht="13.9" customHeight="1"/>
    <row r="21762" ht="13.9" customHeight="1"/>
    <row r="21763" ht="13.9" customHeight="1"/>
    <row r="21764" ht="13.9" customHeight="1"/>
    <row r="21765" ht="13.9" customHeight="1"/>
    <row r="21766" ht="13.9" customHeight="1"/>
    <row r="21767" ht="13.9" customHeight="1"/>
    <row r="21768" ht="13.9" customHeight="1"/>
    <row r="21769" ht="13.9" customHeight="1"/>
    <row r="21770" ht="13.9" customHeight="1"/>
    <row r="21771" ht="13.9" customHeight="1"/>
    <row r="21772" ht="13.9" customHeight="1"/>
    <row r="21773" ht="13.9" customHeight="1"/>
    <row r="21774" ht="13.9" customHeight="1"/>
    <row r="21775" ht="13.9" customHeight="1"/>
    <row r="21776" ht="13.9" customHeight="1"/>
    <row r="21777" ht="13.9" customHeight="1"/>
    <row r="21778" ht="13.9" customHeight="1"/>
    <row r="21779" ht="13.9" customHeight="1"/>
    <row r="21780" ht="13.9" customHeight="1"/>
    <row r="21781" ht="13.9" customHeight="1"/>
    <row r="21782" ht="13.9" customHeight="1"/>
    <row r="21783" ht="13.9" customHeight="1"/>
    <row r="21784" ht="13.9" customHeight="1"/>
    <row r="21785" ht="13.9" customHeight="1"/>
    <row r="21786" ht="13.9" customHeight="1"/>
    <row r="21787" ht="13.9" customHeight="1"/>
    <row r="21788" ht="13.9" customHeight="1"/>
    <row r="21789" ht="13.9" customHeight="1"/>
    <row r="21790" ht="13.9" customHeight="1"/>
    <row r="21791" ht="13.9" customHeight="1"/>
    <row r="21792" ht="13.9" customHeight="1"/>
    <row r="21793" ht="13.9" customHeight="1"/>
    <row r="21794" ht="13.9" customHeight="1"/>
    <row r="21795" ht="13.9" customHeight="1"/>
    <row r="21796" ht="13.9" customHeight="1"/>
    <row r="21797" ht="13.9" customHeight="1"/>
    <row r="21798" ht="13.9" customHeight="1"/>
    <row r="21799" ht="13.9" customHeight="1"/>
    <row r="21800" ht="13.9" customHeight="1"/>
    <row r="21801" ht="13.9" customHeight="1"/>
    <row r="21802" ht="13.9" customHeight="1"/>
    <row r="21803" ht="13.9" customHeight="1"/>
    <row r="21804" ht="13.9" customHeight="1"/>
    <row r="21805" ht="13.9" customHeight="1"/>
    <row r="21806" ht="13.9" customHeight="1"/>
    <row r="21807" ht="13.9" customHeight="1"/>
    <row r="21808" ht="13.9" customHeight="1"/>
    <row r="21809" ht="13.9" customHeight="1"/>
    <row r="21810" ht="13.9" customHeight="1"/>
    <row r="21811" ht="13.9" customHeight="1"/>
    <row r="21812" ht="13.9" customHeight="1"/>
    <row r="21813" ht="13.9" customHeight="1"/>
    <row r="21814" ht="13.9" customHeight="1"/>
    <row r="21815" ht="13.9" customHeight="1"/>
    <row r="21816" ht="13.9" customHeight="1"/>
    <row r="21817" ht="13.9" customHeight="1"/>
    <row r="21818" ht="13.9" customHeight="1"/>
    <row r="21819" ht="13.9" customHeight="1"/>
    <row r="21820" ht="13.9" customHeight="1"/>
    <row r="21821" ht="13.9" customHeight="1"/>
    <row r="21822" ht="13.9" customHeight="1"/>
    <row r="21823" ht="13.9" customHeight="1"/>
    <row r="21824" ht="13.9" customHeight="1"/>
    <row r="21825" ht="13.9" customHeight="1"/>
    <row r="21826" ht="13.9" customHeight="1"/>
    <row r="21827" ht="13.9" customHeight="1"/>
    <row r="21828" ht="13.9" customHeight="1"/>
    <row r="21829" ht="13.9" customHeight="1"/>
    <row r="21830" ht="13.9" customHeight="1"/>
    <row r="21831" ht="13.9" customHeight="1"/>
    <row r="21832" ht="13.9" customHeight="1"/>
    <row r="21833" ht="13.9" customHeight="1"/>
    <row r="21834" ht="13.9" customHeight="1"/>
    <row r="21835" ht="13.9" customHeight="1"/>
    <row r="21836" ht="13.9" customHeight="1"/>
    <row r="21837" ht="13.9" customHeight="1"/>
    <row r="21838" ht="13.9" customHeight="1"/>
    <row r="21839" ht="13.9" customHeight="1"/>
    <row r="21840" ht="13.9" customHeight="1"/>
    <row r="21841" ht="13.9" customHeight="1"/>
    <row r="21842" ht="13.9" customHeight="1"/>
    <row r="21843" ht="13.9" customHeight="1"/>
    <row r="21844" ht="13.9" customHeight="1"/>
    <row r="21845" ht="13.9" customHeight="1"/>
    <row r="21846" ht="13.9" customHeight="1"/>
    <row r="21847" ht="13.9" customHeight="1"/>
    <row r="21848" ht="13.9" customHeight="1"/>
    <row r="21849" ht="13.9" customHeight="1"/>
    <row r="21850" ht="13.9" customHeight="1"/>
    <row r="21851" ht="13.9" customHeight="1"/>
    <row r="21852" ht="13.9" customHeight="1"/>
    <row r="21853" ht="13.9" customHeight="1"/>
    <row r="21854" ht="13.9" customHeight="1"/>
    <row r="21855" ht="13.9" customHeight="1"/>
    <row r="21856" ht="13.9" customHeight="1"/>
    <row r="21857" ht="13.9" customHeight="1"/>
    <row r="21858" ht="13.9" customHeight="1"/>
    <row r="21859" ht="13.9" customHeight="1"/>
    <row r="21860" ht="13.9" customHeight="1"/>
    <row r="21861" ht="13.9" customHeight="1"/>
    <row r="21862" ht="13.9" customHeight="1"/>
    <row r="21863" ht="13.9" customHeight="1"/>
    <row r="21864" ht="13.9" customHeight="1"/>
    <row r="21865" ht="13.9" customHeight="1"/>
    <row r="21866" ht="13.9" customHeight="1"/>
    <row r="21867" ht="13.9" customHeight="1"/>
    <row r="21868" ht="13.9" customHeight="1"/>
    <row r="21869" ht="13.9" customHeight="1"/>
    <row r="21870" ht="13.9" customHeight="1"/>
    <row r="21871" ht="13.9" customHeight="1"/>
    <row r="21872" ht="13.9" customHeight="1"/>
    <row r="21873" ht="13.9" customHeight="1"/>
    <row r="21874" ht="13.9" customHeight="1"/>
    <row r="21875" ht="13.9" customHeight="1"/>
    <row r="21876" ht="13.9" customHeight="1"/>
    <row r="21877" ht="13.9" customHeight="1"/>
    <row r="21878" ht="13.9" customHeight="1"/>
    <row r="21879" ht="13.9" customHeight="1"/>
    <row r="21880" ht="13.9" customHeight="1"/>
    <row r="21881" ht="13.9" customHeight="1"/>
    <row r="21882" ht="13.9" customHeight="1"/>
    <row r="21883" ht="13.9" customHeight="1"/>
    <row r="21884" ht="13.9" customHeight="1"/>
    <row r="21885" ht="13.9" customHeight="1"/>
    <row r="21886" ht="13.9" customHeight="1"/>
    <row r="21887" ht="13.9" customHeight="1"/>
    <row r="21888" ht="13.9" customHeight="1"/>
    <row r="21889" ht="13.9" customHeight="1"/>
    <row r="21890" ht="13.9" customHeight="1"/>
    <row r="21891" ht="13.9" customHeight="1"/>
    <row r="21892" ht="13.9" customHeight="1"/>
    <row r="21893" ht="13.9" customHeight="1"/>
    <row r="21894" ht="13.9" customHeight="1"/>
    <row r="21895" ht="13.9" customHeight="1"/>
    <row r="21896" ht="13.9" customHeight="1"/>
    <row r="21897" ht="13.9" customHeight="1"/>
    <row r="21898" ht="13.9" customHeight="1"/>
    <row r="21899" ht="13.9" customHeight="1"/>
    <row r="21900" ht="13.9" customHeight="1"/>
    <row r="21901" ht="13.9" customHeight="1"/>
    <row r="21902" ht="13.9" customHeight="1"/>
    <row r="21903" ht="13.9" customHeight="1"/>
    <row r="21904" ht="13.9" customHeight="1"/>
    <row r="21905" ht="13.9" customHeight="1"/>
    <row r="21906" ht="13.9" customHeight="1"/>
    <row r="21907" ht="13.9" customHeight="1"/>
    <row r="21908" ht="13.9" customHeight="1"/>
    <row r="21909" ht="13.9" customHeight="1"/>
    <row r="21910" ht="13.9" customHeight="1"/>
    <row r="21911" ht="13.9" customHeight="1"/>
    <row r="21912" ht="13.9" customHeight="1"/>
    <row r="21913" ht="13.9" customHeight="1"/>
    <row r="21914" ht="13.9" customHeight="1"/>
    <row r="21915" ht="13.9" customHeight="1"/>
    <row r="21916" ht="13.9" customHeight="1"/>
    <row r="21917" ht="13.9" customHeight="1"/>
    <row r="21918" ht="13.9" customHeight="1"/>
    <row r="21919" ht="13.9" customHeight="1"/>
    <row r="21920" ht="13.9" customHeight="1"/>
    <row r="21921" ht="13.9" customHeight="1"/>
    <row r="21922" ht="13.9" customHeight="1"/>
    <row r="21923" ht="13.9" customHeight="1"/>
    <row r="21924" ht="13.9" customHeight="1"/>
    <row r="21925" ht="13.9" customHeight="1"/>
    <row r="21926" ht="13.9" customHeight="1"/>
    <row r="21927" ht="13.9" customHeight="1"/>
    <row r="21928" ht="13.9" customHeight="1"/>
    <row r="21929" ht="13.9" customHeight="1"/>
    <row r="21930" ht="13.9" customHeight="1"/>
    <row r="21931" ht="13.9" customHeight="1"/>
    <row r="21932" ht="13.9" customHeight="1"/>
    <row r="21933" ht="13.9" customHeight="1"/>
    <row r="21934" ht="13.9" customHeight="1"/>
    <row r="21935" ht="13.9" customHeight="1"/>
    <row r="21936" ht="13.9" customHeight="1"/>
    <row r="21937" ht="13.9" customHeight="1"/>
    <row r="21938" ht="13.9" customHeight="1"/>
    <row r="21939" ht="13.9" customHeight="1"/>
    <row r="21940" ht="13.9" customHeight="1"/>
    <row r="21941" ht="13.9" customHeight="1"/>
    <row r="21942" ht="13.9" customHeight="1"/>
    <row r="21943" ht="13.9" customHeight="1"/>
    <row r="21944" ht="13.9" customHeight="1"/>
    <row r="21945" ht="13.9" customHeight="1"/>
    <row r="21946" ht="13.9" customHeight="1"/>
    <row r="21947" ht="13.9" customHeight="1"/>
    <row r="21948" ht="13.9" customHeight="1"/>
    <row r="21949" ht="13.9" customHeight="1"/>
    <row r="21950" ht="13.9" customHeight="1"/>
    <row r="21951" ht="13.9" customHeight="1"/>
    <row r="21952" ht="13.9" customHeight="1"/>
    <row r="21953" ht="13.9" customHeight="1"/>
    <row r="21954" ht="13.9" customHeight="1"/>
    <row r="21955" ht="13.9" customHeight="1"/>
    <row r="21956" ht="13.9" customHeight="1"/>
    <row r="21957" ht="13.9" customHeight="1"/>
    <row r="21958" ht="13.9" customHeight="1"/>
    <row r="21959" ht="13.9" customHeight="1"/>
    <row r="21960" ht="13.9" customHeight="1"/>
    <row r="21961" ht="13.9" customHeight="1"/>
    <row r="21962" ht="13.9" customHeight="1"/>
    <row r="21963" ht="13.9" customHeight="1"/>
    <row r="21964" ht="13.9" customHeight="1"/>
    <row r="21965" ht="13.9" customHeight="1"/>
    <row r="21966" ht="13.9" customHeight="1"/>
    <row r="21967" ht="13.9" customHeight="1"/>
    <row r="21968" ht="13.9" customHeight="1"/>
    <row r="21969" ht="13.9" customHeight="1"/>
    <row r="21970" ht="13.9" customHeight="1"/>
    <row r="21971" ht="13.9" customHeight="1"/>
    <row r="21972" ht="13.9" customHeight="1"/>
    <row r="21973" ht="13.9" customHeight="1"/>
    <row r="21974" ht="13.9" customHeight="1"/>
    <row r="21975" ht="13.9" customHeight="1"/>
    <row r="21976" ht="13.9" customHeight="1"/>
    <row r="21977" ht="13.9" customHeight="1"/>
    <row r="21978" ht="13.9" customHeight="1"/>
    <row r="21979" ht="13.9" customHeight="1"/>
    <row r="21980" ht="13.9" customHeight="1"/>
    <row r="21981" ht="13.9" customHeight="1"/>
    <row r="21982" ht="13.9" customHeight="1"/>
    <row r="21983" ht="13.9" customHeight="1"/>
    <row r="21984" ht="13.9" customHeight="1"/>
    <row r="21985" ht="13.9" customHeight="1"/>
    <row r="21986" ht="13.9" customHeight="1"/>
    <row r="21987" ht="13.9" customHeight="1"/>
    <row r="21988" ht="13.9" customHeight="1"/>
    <row r="21989" ht="13.9" customHeight="1"/>
    <row r="21990" ht="13.9" customHeight="1"/>
    <row r="21991" ht="13.9" customHeight="1"/>
    <row r="21992" ht="13.9" customHeight="1"/>
    <row r="21993" ht="13.9" customHeight="1"/>
    <row r="21994" ht="13.9" customHeight="1"/>
    <row r="21995" ht="13.9" customHeight="1"/>
    <row r="21996" ht="13.9" customHeight="1"/>
    <row r="21997" ht="13.9" customHeight="1"/>
    <row r="21998" ht="13.9" customHeight="1"/>
    <row r="21999" ht="13.9" customHeight="1"/>
    <row r="22000" ht="13.9" customHeight="1"/>
    <row r="22001" ht="13.9" customHeight="1"/>
    <row r="22002" ht="13.9" customHeight="1"/>
    <row r="22003" ht="13.9" customHeight="1"/>
    <row r="22004" ht="13.9" customHeight="1"/>
    <row r="22005" ht="13.9" customHeight="1"/>
    <row r="22006" ht="13.9" customHeight="1"/>
    <row r="22007" ht="13.9" customHeight="1"/>
    <row r="22008" ht="13.9" customHeight="1"/>
    <row r="22009" ht="13.9" customHeight="1"/>
    <row r="22010" ht="13.9" customHeight="1"/>
    <row r="22011" ht="13.9" customHeight="1"/>
    <row r="22012" ht="13.9" customHeight="1"/>
    <row r="22013" ht="13.9" customHeight="1"/>
    <row r="22014" ht="13.9" customHeight="1"/>
    <row r="22015" ht="13.9" customHeight="1"/>
    <row r="22016" ht="13.9" customHeight="1"/>
    <row r="22017" ht="13.9" customHeight="1"/>
    <row r="22018" ht="13.9" customHeight="1"/>
    <row r="22019" ht="13.9" customHeight="1"/>
    <row r="22020" ht="13.9" customHeight="1"/>
    <row r="22021" ht="13.9" customHeight="1"/>
    <row r="22022" ht="13.9" customHeight="1"/>
    <row r="22023" ht="13.9" customHeight="1"/>
    <row r="22024" ht="13.9" customHeight="1"/>
    <row r="22025" ht="13.9" customHeight="1"/>
    <row r="22026" ht="13.9" customHeight="1"/>
    <row r="22027" ht="13.9" customHeight="1"/>
    <row r="22028" ht="13.9" customHeight="1"/>
    <row r="22029" ht="13.9" customHeight="1"/>
    <row r="22030" ht="13.9" customHeight="1"/>
    <row r="22031" ht="13.9" customHeight="1"/>
    <row r="22032" ht="13.9" customHeight="1"/>
    <row r="22033" ht="13.9" customHeight="1"/>
    <row r="22034" ht="13.9" customHeight="1"/>
    <row r="22035" ht="13.9" customHeight="1"/>
    <row r="22036" ht="13.9" customHeight="1"/>
    <row r="22037" ht="13.9" customHeight="1"/>
    <row r="22038" ht="13.9" customHeight="1"/>
    <row r="22039" ht="13.9" customHeight="1"/>
    <row r="22040" ht="13.9" customHeight="1"/>
    <row r="22041" ht="13.9" customHeight="1"/>
    <row r="22042" ht="13.9" customHeight="1"/>
    <row r="22043" ht="13.9" customHeight="1"/>
    <row r="22044" ht="13.9" customHeight="1"/>
    <row r="22045" ht="13.9" customHeight="1"/>
    <row r="22046" ht="13.9" customHeight="1"/>
    <row r="22047" ht="13.9" customHeight="1"/>
    <row r="22048" ht="13.9" customHeight="1"/>
    <row r="22049" ht="13.9" customHeight="1"/>
    <row r="22050" ht="13.9" customHeight="1"/>
    <row r="22051" ht="13.9" customHeight="1"/>
    <row r="22052" ht="13.9" customHeight="1"/>
    <row r="22053" ht="13.9" customHeight="1"/>
    <row r="22054" ht="13.9" customHeight="1"/>
    <row r="22055" ht="13.9" customHeight="1"/>
    <row r="22056" ht="13.9" customHeight="1"/>
    <row r="22057" ht="13.9" customHeight="1"/>
    <row r="22058" ht="13.9" customHeight="1"/>
    <row r="22059" ht="13.9" customHeight="1"/>
    <row r="22060" ht="13.9" customHeight="1"/>
    <row r="22061" ht="13.9" customHeight="1"/>
    <row r="22062" ht="13.9" customHeight="1"/>
    <row r="22063" ht="13.9" customHeight="1"/>
    <row r="22064" ht="13.9" customHeight="1"/>
    <row r="22065" ht="13.9" customHeight="1"/>
    <row r="22066" ht="13.9" customHeight="1"/>
    <row r="22067" ht="13.9" customHeight="1"/>
    <row r="22068" ht="13.9" customHeight="1"/>
    <row r="22069" ht="13.9" customHeight="1"/>
    <row r="22070" ht="13.9" customHeight="1"/>
    <row r="22071" ht="13.9" customHeight="1"/>
    <row r="22072" ht="13.9" customHeight="1"/>
    <row r="22073" ht="13.9" customHeight="1"/>
    <row r="22074" ht="13.9" customHeight="1"/>
    <row r="22075" ht="13.9" customHeight="1"/>
    <row r="22076" ht="13.9" customHeight="1"/>
    <row r="22077" ht="13.9" customHeight="1"/>
    <row r="22078" ht="13.9" customHeight="1"/>
    <row r="22079" ht="13.9" customHeight="1"/>
    <row r="22080" ht="13.9" customHeight="1"/>
    <row r="22081" ht="13.9" customHeight="1"/>
    <row r="22082" ht="13.9" customHeight="1"/>
    <row r="22083" ht="13.9" customHeight="1"/>
    <row r="22084" ht="13.9" customHeight="1"/>
    <row r="22085" ht="13.9" customHeight="1"/>
    <row r="22086" ht="13.9" customHeight="1"/>
    <row r="22087" ht="13.9" customHeight="1"/>
    <row r="22088" ht="13.9" customHeight="1"/>
    <row r="22089" ht="13.9" customHeight="1"/>
    <row r="22090" ht="13.9" customHeight="1"/>
    <row r="22091" ht="13.9" customHeight="1"/>
    <row r="22092" ht="13.9" customHeight="1"/>
    <row r="22093" ht="13.9" customHeight="1"/>
    <row r="22094" ht="13.9" customHeight="1"/>
    <row r="22095" ht="13.9" customHeight="1"/>
    <row r="22096" ht="13.9" customHeight="1"/>
    <row r="22097" ht="13.9" customHeight="1"/>
    <row r="22098" ht="13.9" customHeight="1"/>
    <row r="22099" ht="13.9" customHeight="1"/>
    <row r="22100" ht="13.9" customHeight="1"/>
    <row r="22101" ht="13.9" customHeight="1"/>
    <row r="22102" ht="13.9" customHeight="1"/>
    <row r="22103" ht="13.9" customHeight="1"/>
    <row r="22104" ht="13.9" customHeight="1"/>
    <row r="22105" ht="13.9" customHeight="1"/>
    <row r="22106" ht="13.9" customHeight="1"/>
    <row r="22107" ht="13.9" customHeight="1"/>
    <row r="22108" ht="13.9" customHeight="1"/>
    <row r="22109" ht="13.9" customHeight="1"/>
    <row r="22110" ht="13.9" customHeight="1"/>
    <row r="22111" ht="13.9" customHeight="1"/>
    <row r="22112" ht="13.9" customHeight="1"/>
    <row r="22113" ht="13.9" customHeight="1"/>
    <row r="22114" ht="13.9" customHeight="1"/>
    <row r="22115" ht="13.9" customHeight="1"/>
    <row r="22116" ht="13.9" customHeight="1"/>
    <row r="22117" ht="13.9" customHeight="1"/>
    <row r="22118" ht="13.9" customHeight="1"/>
    <row r="22119" ht="13.9" customHeight="1"/>
    <row r="22120" ht="13.9" customHeight="1"/>
    <row r="22121" ht="13.9" customHeight="1"/>
    <row r="22122" ht="13.9" customHeight="1"/>
    <row r="22123" ht="13.9" customHeight="1"/>
    <row r="22124" ht="13.9" customHeight="1"/>
    <row r="22125" ht="13.9" customHeight="1"/>
    <row r="22126" ht="13.9" customHeight="1"/>
    <row r="22127" ht="13.9" customHeight="1"/>
    <row r="22128" ht="13.9" customHeight="1"/>
    <row r="22129" ht="13.9" customHeight="1"/>
    <row r="22130" ht="13.9" customHeight="1"/>
    <row r="22131" ht="13.9" customHeight="1"/>
    <row r="22132" ht="13.9" customHeight="1"/>
    <row r="22133" ht="13.9" customHeight="1"/>
    <row r="22134" ht="13.9" customHeight="1"/>
    <row r="22135" ht="13.9" customHeight="1"/>
    <row r="22136" ht="13.9" customHeight="1"/>
    <row r="22137" ht="13.9" customHeight="1"/>
    <row r="22138" ht="13.9" customHeight="1"/>
    <row r="22139" ht="13.9" customHeight="1"/>
    <row r="22140" ht="13.9" customHeight="1"/>
    <row r="22141" ht="13.9" customHeight="1"/>
    <row r="22142" ht="13.9" customHeight="1"/>
    <row r="22143" ht="13.9" customHeight="1"/>
    <row r="22144" ht="13.9" customHeight="1"/>
    <row r="22145" ht="13.9" customHeight="1"/>
    <row r="22146" ht="13.9" customHeight="1"/>
    <row r="22147" ht="13.9" customHeight="1"/>
    <row r="22148" ht="13.9" customHeight="1"/>
    <row r="22149" ht="13.9" customHeight="1"/>
    <row r="22150" ht="13.9" customHeight="1"/>
    <row r="22151" ht="13.9" customHeight="1"/>
    <row r="22152" ht="13.9" customHeight="1"/>
    <row r="22153" ht="13.9" customHeight="1"/>
    <row r="22154" ht="13.9" customHeight="1"/>
    <row r="22155" ht="13.9" customHeight="1"/>
    <row r="22156" ht="13.9" customHeight="1"/>
    <row r="22157" ht="13.9" customHeight="1"/>
    <row r="22158" ht="13.9" customHeight="1"/>
    <row r="22159" ht="13.9" customHeight="1"/>
    <row r="22160" ht="13.9" customHeight="1"/>
    <row r="22161" ht="13.9" customHeight="1"/>
    <row r="22162" ht="13.9" customHeight="1"/>
    <row r="22163" ht="13.9" customHeight="1"/>
    <row r="22164" ht="13.9" customHeight="1"/>
    <row r="22165" ht="13.9" customHeight="1"/>
    <row r="22166" ht="13.9" customHeight="1"/>
    <row r="22167" ht="13.9" customHeight="1"/>
    <row r="22168" ht="13.9" customHeight="1"/>
    <row r="22169" ht="13.9" customHeight="1"/>
    <row r="22170" ht="13.9" customHeight="1"/>
    <row r="22171" ht="13.9" customHeight="1"/>
    <row r="22172" ht="13.9" customHeight="1"/>
    <row r="22173" ht="13.9" customHeight="1"/>
    <row r="22174" ht="13.9" customHeight="1"/>
    <row r="22175" ht="13.9" customHeight="1"/>
    <row r="22176" ht="13.9" customHeight="1"/>
    <row r="22177" ht="13.9" customHeight="1"/>
    <row r="22178" ht="13.9" customHeight="1"/>
    <row r="22179" ht="13.9" customHeight="1"/>
    <row r="22180" ht="13.9" customHeight="1"/>
    <row r="22181" ht="13.9" customHeight="1"/>
    <row r="22182" ht="13.9" customHeight="1"/>
    <row r="22183" ht="13.9" customHeight="1"/>
    <row r="22184" ht="13.9" customHeight="1"/>
    <row r="22185" ht="13.9" customHeight="1"/>
    <row r="22186" ht="13.9" customHeight="1"/>
    <row r="22187" ht="13.9" customHeight="1"/>
    <row r="22188" ht="13.9" customHeight="1"/>
    <row r="22189" ht="13.9" customHeight="1"/>
    <row r="22190" ht="13.9" customHeight="1"/>
    <row r="22191" ht="13.9" customHeight="1"/>
    <row r="22192" ht="13.9" customHeight="1"/>
    <row r="22193" ht="13.9" customHeight="1"/>
    <row r="22194" ht="13.9" customHeight="1"/>
    <row r="22195" ht="13.9" customHeight="1"/>
    <row r="22196" ht="13.9" customHeight="1"/>
    <row r="22197" ht="13.9" customHeight="1"/>
    <row r="22198" ht="13.9" customHeight="1"/>
    <row r="22199" ht="13.9" customHeight="1"/>
    <row r="22200" ht="13.9" customHeight="1"/>
    <row r="22201" ht="13.9" customHeight="1"/>
    <row r="22202" ht="13.9" customHeight="1"/>
    <row r="22203" ht="13.9" customHeight="1"/>
    <row r="22204" ht="13.9" customHeight="1"/>
    <row r="22205" ht="13.9" customHeight="1"/>
    <row r="22206" ht="13.9" customHeight="1"/>
    <row r="22207" ht="13.9" customHeight="1"/>
    <row r="22208" ht="13.9" customHeight="1"/>
    <row r="22209" ht="13.9" customHeight="1"/>
    <row r="22210" ht="13.9" customHeight="1"/>
    <row r="22211" ht="13.9" customHeight="1"/>
    <row r="22212" ht="13.9" customHeight="1"/>
    <row r="22213" ht="13.9" customHeight="1"/>
    <row r="22214" ht="13.9" customHeight="1"/>
    <row r="22215" ht="13.9" customHeight="1"/>
    <row r="22216" ht="13.9" customHeight="1"/>
    <row r="22217" ht="13.9" customHeight="1"/>
    <row r="22218" ht="13.9" customHeight="1"/>
    <row r="22219" ht="13.9" customHeight="1"/>
    <row r="22220" ht="13.9" customHeight="1"/>
    <row r="22221" ht="13.9" customHeight="1"/>
    <row r="22222" ht="13.9" customHeight="1"/>
    <row r="22223" ht="13.9" customHeight="1"/>
    <row r="22224" ht="13.9" customHeight="1"/>
    <row r="22225" ht="13.9" customHeight="1"/>
    <row r="22226" ht="13.9" customHeight="1"/>
    <row r="22227" ht="13.9" customHeight="1"/>
    <row r="22228" ht="13.9" customHeight="1"/>
    <row r="22229" ht="13.9" customHeight="1"/>
    <row r="22230" ht="13.9" customHeight="1"/>
    <row r="22231" ht="13.9" customHeight="1"/>
    <row r="22232" ht="13.9" customHeight="1"/>
    <row r="22233" ht="13.9" customHeight="1"/>
    <row r="22234" ht="13.9" customHeight="1"/>
    <row r="22235" ht="13.9" customHeight="1"/>
    <row r="22236" ht="13.9" customHeight="1"/>
    <row r="22237" ht="13.9" customHeight="1"/>
    <row r="22238" ht="13.9" customHeight="1"/>
    <row r="22239" ht="13.9" customHeight="1"/>
    <row r="22240" ht="13.9" customHeight="1"/>
    <row r="22241" ht="13.9" customHeight="1"/>
    <row r="22242" ht="13.9" customHeight="1"/>
    <row r="22243" ht="13.9" customHeight="1"/>
    <row r="22244" ht="13.9" customHeight="1"/>
    <row r="22245" ht="13.9" customHeight="1"/>
    <row r="22246" ht="13.9" customHeight="1"/>
    <row r="22247" ht="13.9" customHeight="1"/>
    <row r="22248" ht="13.9" customHeight="1"/>
    <row r="22249" ht="13.9" customHeight="1"/>
    <row r="22250" ht="13.9" customHeight="1"/>
    <row r="22251" ht="13.9" customHeight="1"/>
    <row r="22252" ht="13.9" customHeight="1"/>
    <row r="22253" ht="13.9" customHeight="1"/>
    <row r="22254" ht="13.9" customHeight="1"/>
    <row r="22255" ht="13.9" customHeight="1"/>
    <row r="22256" ht="13.9" customHeight="1"/>
    <row r="22257" ht="13.9" customHeight="1"/>
    <row r="22258" ht="13.9" customHeight="1"/>
    <row r="22259" ht="13.9" customHeight="1"/>
    <row r="22260" ht="13.9" customHeight="1"/>
    <row r="22261" ht="13.9" customHeight="1"/>
    <row r="22262" ht="13.9" customHeight="1"/>
    <row r="22263" ht="13.9" customHeight="1"/>
    <row r="22264" ht="13.9" customHeight="1"/>
    <row r="22265" ht="13.9" customHeight="1"/>
    <row r="22266" ht="13.9" customHeight="1"/>
    <row r="22267" ht="13.9" customHeight="1"/>
    <row r="22268" ht="13.9" customHeight="1"/>
    <row r="22269" ht="13.9" customHeight="1"/>
    <row r="22270" ht="13.9" customHeight="1"/>
    <row r="22271" ht="13.9" customHeight="1"/>
    <row r="22272" ht="13.9" customHeight="1"/>
    <row r="22273" ht="13.9" customHeight="1"/>
    <row r="22274" ht="13.9" customHeight="1"/>
    <row r="22275" ht="13.9" customHeight="1"/>
    <row r="22276" ht="13.9" customHeight="1"/>
    <row r="22277" ht="13.9" customHeight="1"/>
    <row r="22278" ht="13.9" customHeight="1"/>
    <row r="22279" ht="13.9" customHeight="1"/>
    <row r="22280" ht="13.9" customHeight="1"/>
    <row r="22281" ht="13.9" customHeight="1"/>
    <row r="22282" ht="13.9" customHeight="1"/>
    <row r="22283" ht="13.9" customHeight="1"/>
    <row r="22284" ht="13.9" customHeight="1"/>
    <row r="22285" ht="13.9" customHeight="1"/>
    <row r="22286" ht="13.9" customHeight="1"/>
    <row r="22287" ht="13.9" customHeight="1"/>
    <row r="22288" ht="13.9" customHeight="1"/>
    <row r="22289" ht="13.9" customHeight="1"/>
    <row r="22290" ht="13.9" customHeight="1"/>
    <row r="22291" ht="13.9" customHeight="1"/>
    <row r="22292" ht="13.9" customHeight="1"/>
    <row r="22293" ht="13.9" customHeight="1"/>
    <row r="22294" ht="13.9" customHeight="1"/>
    <row r="22295" ht="13.9" customHeight="1"/>
    <row r="22296" ht="13.9" customHeight="1"/>
    <row r="22297" ht="13.9" customHeight="1"/>
    <row r="22298" ht="13.9" customHeight="1"/>
    <row r="22299" ht="13.9" customHeight="1"/>
    <row r="22300" ht="13.9" customHeight="1"/>
    <row r="22301" ht="13.9" customHeight="1"/>
    <row r="22302" ht="13.9" customHeight="1"/>
    <row r="22303" ht="13.9" customHeight="1"/>
    <row r="22304" ht="13.9" customHeight="1"/>
    <row r="22305" ht="13.9" customHeight="1"/>
    <row r="22306" ht="13.9" customHeight="1"/>
    <row r="22307" ht="13.9" customHeight="1"/>
    <row r="22308" ht="13.9" customHeight="1"/>
    <row r="22309" ht="13.9" customHeight="1"/>
    <row r="22310" ht="13.9" customHeight="1"/>
    <row r="22311" ht="13.9" customHeight="1"/>
    <row r="22312" ht="13.9" customHeight="1"/>
    <row r="22313" ht="13.9" customHeight="1"/>
    <row r="22314" ht="13.9" customHeight="1"/>
    <row r="22315" ht="13.9" customHeight="1"/>
    <row r="22316" ht="13.9" customHeight="1"/>
    <row r="22317" ht="13.9" customHeight="1"/>
    <row r="22318" ht="13.9" customHeight="1"/>
    <row r="22319" ht="13.9" customHeight="1"/>
    <row r="22320" ht="13.9" customHeight="1"/>
    <row r="22321" ht="13.9" customHeight="1"/>
    <row r="22322" ht="13.9" customHeight="1"/>
    <row r="22323" ht="13.9" customHeight="1"/>
    <row r="22324" ht="13.9" customHeight="1"/>
    <row r="22325" ht="13.9" customHeight="1"/>
    <row r="22326" ht="13.9" customHeight="1"/>
    <row r="22327" ht="13.9" customHeight="1"/>
    <row r="22328" ht="13.9" customHeight="1"/>
    <row r="22329" ht="13.9" customHeight="1"/>
    <row r="22330" ht="13.9" customHeight="1"/>
    <row r="22331" ht="13.9" customHeight="1"/>
    <row r="22332" ht="13.9" customHeight="1"/>
    <row r="22333" ht="13.9" customHeight="1"/>
    <row r="22334" ht="13.9" customHeight="1"/>
    <row r="22335" ht="13.9" customHeight="1"/>
    <row r="22336" ht="13.9" customHeight="1"/>
    <row r="22337" ht="13.9" customHeight="1"/>
    <row r="22338" ht="13.9" customHeight="1"/>
    <row r="22339" ht="13.9" customHeight="1"/>
    <row r="22340" ht="13.9" customHeight="1"/>
    <row r="22341" ht="13.9" customHeight="1"/>
    <row r="22342" ht="13.9" customHeight="1"/>
    <row r="22343" ht="13.9" customHeight="1"/>
    <row r="22344" ht="13.9" customHeight="1"/>
    <row r="22345" ht="13.9" customHeight="1"/>
    <row r="22346" ht="13.9" customHeight="1"/>
    <row r="22347" ht="13.9" customHeight="1"/>
    <row r="22348" ht="13.9" customHeight="1"/>
    <row r="22349" ht="13.9" customHeight="1"/>
    <row r="22350" ht="13.9" customHeight="1"/>
    <row r="22351" ht="13.9" customHeight="1"/>
    <row r="22352" ht="13.9" customHeight="1"/>
    <row r="22353" ht="13.9" customHeight="1"/>
    <row r="22354" ht="13.9" customHeight="1"/>
    <row r="22355" ht="13.9" customHeight="1"/>
    <row r="22356" ht="13.9" customHeight="1"/>
    <row r="22357" ht="13.9" customHeight="1"/>
    <row r="22358" ht="13.9" customHeight="1"/>
    <row r="22359" ht="13.9" customHeight="1"/>
    <row r="22360" ht="13.9" customHeight="1"/>
    <row r="22361" ht="13.9" customHeight="1"/>
    <row r="22362" ht="13.9" customHeight="1"/>
    <row r="22363" ht="13.9" customHeight="1"/>
    <row r="22364" ht="13.9" customHeight="1"/>
    <row r="22365" ht="13.9" customHeight="1"/>
    <row r="22366" ht="13.9" customHeight="1"/>
    <row r="22367" ht="13.9" customHeight="1"/>
    <row r="22368" ht="13.9" customHeight="1"/>
    <row r="22369" ht="13.9" customHeight="1"/>
    <row r="22370" ht="13.9" customHeight="1"/>
    <row r="22371" ht="13.9" customHeight="1"/>
    <row r="22372" ht="13.9" customHeight="1"/>
    <row r="22373" ht="13.9" customHeight="1"/>
    <row r="22374" ht="13.9" customHeight="1"/>
    <row r="22375" ht="13.9" customHeight="1"/>
    <row r="22376" ht="13.9" customHeight="1"/>
    <row r="22377" ht="13.9" customHeight="1"/>
    <row r="22378" ht="13.9" customHeight="1"/>
    <row r="22379" ht="13.9" customHeight="1"/>
    <row r="22380" ht="13.9" customHeight="1"/>
    <row r="22381" ht="13.9" customHeight="1"/>
    <row r="22382" ht="13.9" customHeight="1"/>
    <row r="22383" ht="13.9" customHeight="1"/>
    <row r="22384" ht="13.9" customHeight="1"/>
    <row r="22385" ht="13.9" customHeight="1"/>
    <row r="22386" ht="13.9" customHeight="1"/>
    <row r="22387" ht="13.9" customHeight="1"/>
    <row r="22388" ht="13.9" customHeight="1"/>
    <row r="22389" ht="13.9" customHeight="1"/>
    <row r="22390" ht="13.9" customHeight="1"/>
    <row r="22391" ht="13.9" customHeight="1"/>
    <row r="22392" ht="13.9" customHeight="1"/>
    <row r="22393" ht="13.9" customHeight="1"/>
    <row r="22394" ht="13.9" customHeight="1"/>
    <row r="22395" ht="13.9" customHeight="1"/>
    <row r="22396" ht="13.9" customHeight="1"/>
    <row r="22397" ht="13.9" customHeight="1"/>
    <row r="22398" ht="13.9" customHeight="1"/>
    <row r="22399" ht="13.9" customHeight="1"/>
    <row r="22400" ht="13.9" customHeight="1"/>
    <row r="22401" ht="13.9" customHeight="1"/>
    <row r="22402" ht="13.9" customHeight="1"/>
    <row r="22403" ht="13.9" customHeight="1"/>
    <row r="22404" ht="13.9" customHeight="1"/>
    <row r="22405" ht="13.9" customHeight="1"/>
    <row r="22406" ht="13.9" customHeight="1"/>
    <row r="22407" ht="13.9" customHeight="1"/>
    <row r="22408" ht="13.9" customHeight="1"/>
    <row r="22409" ht="13.9" customHeight="1"/>
    <row r="22410" ht="13.9" customHeight="1"/>
    <row r="22411" ht="13.9" customHeight="1"/>
    <row r="22412" ht="13.9" customHeight="1"/>
    <row r="22413" ht="13.9" customHeight="1"/>
    <row r="22414" ht="13.9" customHeight="1"/>
    <row r="22415" ht="13.9" customHeight="1"/>
    <row r="22416" ht="13.9" customHeight="1"/>
    <row r="22417" ht="13.9" customHeight="1"/>
    <row r="22418" ht="13.9" customHeight="1"/>
    <row r="22419" ht="13.9" customHeight="1"/>
    <row r="22420" ht="13.9" customHeight="1"/>
    <row r="22421" ht="13.9" customHeight="1"/>
    <row r="22422" ht="13.9" customHeight="1"/>
    <row r="22423" ht="13.9" customHeight="1"/>
    <row r="22424" ht="13.9" customHeight="1"/>
    <row r="22425" ht="13.9" customHeight="1"/>
    <row r="22426" ht="13.9" customHeight="1"/>
    <row r="22427" ht="13.9" customHeight="1"/>
    <row r="22428" ht="13.9" customHeight="1"/>
    <row r="22429" ht="13.9" customHeight="1"/>
    <row r="22430" ht="13.9" customHeight="1"/>
    <row r="22431" ht="13.9" customHeight="1"/>
    <row r="22432" ht="13.9" customHeight="1"/>
    <row r="22433" ht="13.9" customHeight="1"/>
    <row r="22434" ht="13.9" customHeight="1"/>
    <row r="22435" ht="13.9" customHeight="1"/>
    <row r="22436" ht="13.9" customHeight="1"/>
    <row r="22437" ht="13.9" customHeight="1"/>
    <row r="22438" ht="13.9" customHeight="1"/>
    <row r="22439" ht="13.9" customHeight="1"/>
    <row r="22440" ht="13.9" customHeight="1"/>
    <row r="22441" ht="13.9" customHeight="1"/>
    <row r="22442" ht="13.9" customHeight="1"/>
    <row r="22443" ht="13.9" customHeight="1"/>
    <row r="22444" ht="13.9" customHeight="1"/>
    <row r="22445" ht="13.9" customHeight="1"/>
    <row r="22446" ht="13.9" customHeight="1"/>
    <row r="22447" ht="13.9" customHeight="1"/>
    <row r="22448" ht="13.9" customHeight="1"/>
    <row r="22449" ht="13.9" customHeight="1"/>
    <row r="22450" ht="13.9" customHeight="1"/>
    <row r="22451" ht="13.9" customHeight="1"/>
    <row r="22452" ht="13.9" customHeight="1"/>
    <row r="22453" ht="13.9" customHeight="1"/>
    <row r="22454" ht="13.9" customHeight="1"/>
    <row r="22455" ht="13.9" customHeight="1"/>
    <row r="22456" ht="13.9" customHeight="1"/>
    <row r="22457" ht="13.9" customHeight="1"/>
    <row r="22458" ht="13.9" customHeight="1"/>
    <row r="22459" ht="13.9" customHeight="1"/>
    <row r="22460" ht="13.9" customHeight="1"/>
    <row r="22461" ht="13.9" customHeight="1"/>
    <row r="22462" ht="13.9" customHeight="1"/>
    <row r="22463" ht="13.9" customHeight="1"/>
    <row r="22464" ht="13.9" customHeight="1"/>
    <row r="22465" ht="13.9" customHeight="1"/>
    <row r="22466" ht="13.9" customHeight="1"/>
    <row r="22467" ht="13.9" customHeight="1"/>
    <row r="22468" ht="13.9" customHeight="1"/>
    <row r="22469" ht="13.9" customHeight="1"/>
    <row r="22470" ht="13.9" customHeight="1"/>
    <row r="22471" ht="13.9" customHeight="1"/>
    <row r="22472" ht="13.9" customHeight="1"/>
    <row r="22473" ht="13.9" customHeight="1"/>
    <row r="22474" ht="13.9" customHeight="1"/>
    <row r="22475" ht="13.9" customHeight="1"/>
    <row r="22476" ht="13.9" customHeight="1"/>
    <row r="22477" ht="13.9" customHeight="1"/>
    <row r="22478" ht="13.9" customHeight="1"/>
    <row r="22479" ht="13.9" customHeight="1"/>
    <row r="22480" ht="13.9" customHeight="1"/>
    <row r="22481" ht="13.9" customHeight="1"/>
    <row r="22482" ht="13.9" customHeight="1"/>
    <row r="22483" ht="13.9" customHeight="1"/>
    <row r="22484" ht="13.9" customHeight="1"/>
    <row r="22485" ht="13.9" customHeight="1"/>
    <row r="22486" ht="13.9" customHeight="1"/>
    <row r="22487" ht="13.9" customHeight="1"/>
    <row r="22488" ht="13.9" customHeight="1"/>
    <row r="22489" ht="13.9" customHeight="1"/>
    <row r="22490" ht="13.9" customHeight="1"/>
    <row r="22491" ht="13.9" customHeight="1"/>
    <row r="22492" ht="13.9" customHeight="1"/>
    <row r="22493" ht="13.9" customHeight="1"/>
    <row r="22494" ht="13.9" customHeight="1"/>
    <row r="22495" ht="13.9" customHeight="1"/>
    <row r="22496" ht="13.9" customHeight="1"/>
    <row r="22497" ht="13.9" customHeight="1"/>
    <row r="22498" ht="13.9" customHeight="1"/>
    <row r="22499" ht="13.9" customHeight="1"/>
    <row r="22500" ht="13.9" customHeight="1"/>
    <row r="22501" ht="13.9" customHeight="1"/>
    <row r="22502" ht="13.9" customHeight="1"/>
    <row r="22503" ht="13.9" customHeight="1"/>
    <row r="22504" ht="13.9" customHeight="1"/>
    <row r="22505" ht="13.9" customHeight="1"/>
    <row r="22506" ht="13.9" customHeight="1"/>
    <row r="22507" ht="13.9" customHeight="1"/>
    <row r="22508" ht="13.9" customHeight="1"/>
    <row r="22509" ht="13.9" customHeight="1"/>
    <row r="22510" ht="13.9" customHeight="1"/>
    <row r="22511" ht="13.9" customHeight="1"/>
    <row r="22512" ht="13.9" customHeight="1"/>
    <row r="22513" ht="13.9" customHeight="1"/>
    <row r="22514" ht="13.9" customHeight="1"/>
    <row r="22515" ht="13.9" customHeight="1"/>
    <row r="22516" ht="13.9" customHeight="1"/>
    <row r="22517" ht="13.9" customHeight="1"/>
    <row r="22518" ht="13.9" customHeight="1"/>
    <row r="22519" ht="13.9" customHeight="1"/>
    <row r="22520" ht="13.9" customHeight="1"/>
    <row r="22521" ht="13.9" customHeight="1"/>
    <row r="22522" ht="13.9" customHeight="1"/>
    <row r="22523" ht="13.9" customHeight="1"/>
    <row r="22524" ht="13.9" customHeight="1"/>
    <row r="22525" ht="13.9" customHeight="1"/>
    <row r="22526" ht="13.9" customHeight="1"/>
    <row r="22527" ht="13.9" customHeight="1"/>
    <row r="22528" ht="13.9" customHeight="1"/>
    <row r="22529" ht="13.9" customHeight="1"/>
    <row r="22530" ht="13.9" customHeight="1"/>
    <row r="22531" ht="13.9" customHeight="1"/>
    <row r="22532" ht="13.9" customHeight="1"/>
    <row r="22533" ht="13.9" customHeight="1"/>
    <row r="22534" ht="13.9" customHeight="1"/>
    <row r="22535" ht="13.9" customHeight="1"/>
    <row r="22536" ht="13.9" customHeight="1"/>
    <row r="22537" ht="13.9" customHeight="1"/>
    <row r="22538" ht="13.9" customHeight="1"/>
    <row r="22539" ht="13.9" customHeight="1"/>
    <row r="22540" ht="13.9" customHeight="1"/>
    <row r="22541" ht="13.9" customHeight="1"/>
    <row r="22542" ht="13.9" customHeight="1"/>
    <row r="22543" ht="13.9" customHeight="1"/>
    <row r="22544" ht="13.9" customHeight="1"/>
    <row r="22545" ht="13.9" customHeight="1"/>
    <row r="22546" ht="13.9" customHeight="1"/>
    <row r="22547" ht="13.9" customHeight="1"/>
    <row r="22548" ht="13.9" customHeight="1"/>
    <row r="22549" ht="13.9" customHeight="1"/>
    <row r="22550" ht="13.9" customHeight="1"/>
    <row r="22551" ht="13.9" customHeight="1"/>
    <row r="22552" ht="13.9" customHeight="1"/>
    <row r="22553" ht="13.9" customHeight="1"/>
    <row r="22554" ht="13.9" customHeight="1"/>
    <row r="22555" ht="13.9" customHeight="1"/>
    <row r="22556" ht="13.9" customHeight="1"/>
    <row r="22557" ht="13.9" customHeight="1"/>
    <row r="22558" ht="13.9" customHeight="1"/>
    <row r="22559" ht="13.9" customHeight="1"/>
    <row r="22560" ht="13.9" customHeight="1"/>
    <row r="22561" ht="13.9" customHeight="1"/>
    <row r="22562" ht="13.9" customHeight="1"/>
    <row r="22563" ht="13.9" customHeight="1"/>
    <row r="22564" ht="13.9" customHeight="1"/>
    <row r="22565" ht="13.9" customHeight="1"/>
    <row r="22566" ht="13.9" customHeight="1"/>
    <row r="22567" ht="13.9" customHeight="1"/>
    <row r="22568" ht="13.9" customHeight="1"/>
    <row r="22569" ht="13.9" customHeight="1"/>
    <row r="22570" ht="13.9" customHeight="1"/>
    <row r="22571" ht="13.9" customHeight="1"/>
    <row r="22572" ht="13.9" customHeight="1"/>
    <row r="22573" ht="13.9" customHeight="1"/>
    <row r="22574" ht="13.9" customHeight="1"/>
    <row r="22575" ht="13.9" customHeight="1"/>
    <row r="22576" ht="13.9" customHeight="1"/>
    <row r="22577" ht="13.9" customHeight="1"/>
    <row r="22578" ht="13.9" customHeight="1"/>
    <row r="22579" ht="13.9" customHeight="1"/>
    <row r="22580" ht="13.9" customHeight="1"/>
    <row r="22581" ht="13.9" customHeight="1"/>
    <row r="22582" ht="13.9" customHeight="1"/>
    <row r="22583" ht="13.9" customHeight="1"/>
    <row r="22584" ht="13.9" customHeight="1"/>
    <row r="22585" ht="13.9" customHeight="1"/>
    <row r="22586" ht="13.9" customHeight="1"/>
    <row r="22587" ht="13.9" customHeight="1"/>
    <row r="22588" ht="13.9" customHeight="1"/>
    <row r="22589" ht="13.9" customHeight="1"/>
    <row r="22590" ht="13.9" customHeight="1"/>
    <row r="22591" ht="13.9" customHeight="1"/>
    <row r="22592" ht="13.9" customHeight="1"/>
    <row r="22593" ht="13.9" customHeight="1"/>
    <row r="22594" ht="13.9" customHeight="1"/>
    <row r="22595" ht="13.9" customHeight="1"/>
    <row r="22596" ht="13.9" customHeight="1"/>
    <row r="22597" ht="13.9" customHeight="1"/>
    <row r="22598" ht="13.9" customHeight="1"/>
    <row r="22599" ht="13.9" customHeight="1"/>
    <row r="22600" ht="13.9" customHeight="1"/>
    <row r="22601" ht="13.9" customHeight="1"/>
    <row r="22602" ht="13.9" customHeight="1"/>
    <row r="22603" ht="13.9" customHeight="1"/>
    <row r="22604" ht="13.9" customHeight="1"/>
    <row r="22605" ht="13.9" customHeight="1"/>
    <row r="22606" ht="13.9" customHeight="1"/>
    <row r="22607" ht="13.9" customHeight="1"/>
    <row r="22608" ht="13.9" customHeight="1"/>
    <row r="22609" ht="13.9" customHeight="1"/>
    <row r="22610" ht="13.9" customHeight="1"/>
    <row r="22611" ht="13.9" customHeight="1"/>
    <row r="22612" ht="13.9" customHeight="1"/>
    <row r="22613" ht="13.9" customHeight="1"/>
    <row r="22614" ht="13.9" customHeight="1"/>
    <row r="22615" ht="13.9" customHeight="1"/>
    <row r="22616" ht="13.9" customHeight="1"/>
    <row r="22617" ht="13.9" customHeight="1"/>
    <row r="22618" ht="13.9" customHeight="1"/>
    <row r="22619" ht="13.9" customHeight="1"/>
    <row r="22620" ht="13.9" customHeight="1"/>
    <row r="22621" ht="13.9" customHeight="1"/>
    <row r="22622" ht="13.9" customHeight="1"/>
    <row r="22623" ht="13.9" customHeight="1"/>
    <row r="22624" ht="13.9" customHeight="1"/>
    <row r="22625" ht="13.9" customHeight="1"/>
    <row r="22626" ht="13.9" customHeight="1"/>
    <row r="22627" ht="13.9" customHeight="1"/>
    <row r="22628" ht="13.9" customHeight="1"/>
    <row r="22629" ht="13.9" customHeight="1"/>
    <row r="22630" ht="13.9" customHeight="1"/>
    <row r="22631" ht="13.9" customHeight="1"/>
    <row r="22632" ht="13.9" customHeight="1"/>
    <row r="22633" ht="13.9" customHeight="1"/>
    <row r="22634" ht="13.9" customHeight="1"/>
    <row r="22635" ht="13.9" customHeight="1"/>
    <row r="22636" ht="13.9" customHeight="1"/>
    <row r="22637" ht="13.9" customHeight="1"/>
    <row r="22638" ht="13.9" customHeight="1"/>
    <row r="22639" ht="13.9" customHeight="1"/>
    <row r="22640" ht="13.9" customHeight="1"/>
    <row r="22641" ht="13.9" customHeight="1"/>
    <row r="22642" ht="13.9" customHeight="1"/>
    <row r="22643" ht="13.9" customHeight="1"/>
    <row r="22644" ht="13.9" customHeight="1"/>
    <row r="22645" ht="13.9" customHeight="1"/>
    <row r="22646" ht="13.9" customHeight="1"/>
    <row r="22647" ht="13.9" customHeight="1"/>
    <row r="22648" ht="13.9" customHeight="1"/>
    <row r="22649" ht="13.9" customHeight="1"/>
    <row r="22650" ht="13.9" customHeight="1"/>
    <row r="22651" ht="13.9" customHeight="1"/>
    <row r="22652" ht="13.9" customHeight="1"/>
    <row r="22653" ht="13.9" customHeight="1"/>
    <row r="22654" ht="13.9" customHeight="1"/>
    <row r="22655" ht="13.9" customHeight="1"/>
    <row r="22656" ht="13.9" customHeight="1"/>
    <row r="22657" ht="13.9" customHeight="1"/>
    <row r="22658" ht="13.9" customHeight="1"/>
    <row r="22659" ht="13.9" customHeight="1"/>
    <row r="22660" ht="13.9" customHeight="1"/>
    <row r="22661" ht="13.9" customHeight="1"/>
    <row r="22662" ht="13.9" customHeight="1"/>
    <row r="22663" ht="13.9" customHeight="1"/>
    <row r="22664" ht="13.9" customHeight="1"/>
    <row r="22665" ht="13.9" customHeight="1"/>
    <row r="22666" ht="13.9" customHeight="1"/>
    <row r="22667" ht="13.9" customHeight="1"/>
    <row r="22668" ht="13.9" customHeight="1"/>
    <row r="22669" ht="13.9" customHeight="1"/>
    <row r="22670" ht="13.9" customHeight="1"/>
    <row r="22671" ht="13.9" customHeight="1"/>
    <row r="22672" ht="13.9" customHeight="1"/>
    <row r="22673" ht="13.9" customHeight="1"/>
    <row r="22674" ht="13.9" customHeight="1"/>
    <row r="22675" ht="13.9" customHeight="1"/>
    <row r="22676" ht="13.9" customHeight="1"/>
    <row r="22677" ht="13.9" customHeight="1"/>
    <row r="22678" ht="13.9" customHeight="1"/>
    <row r="22679" ht="13.9" customHeight="1"/>
    <row r="22680" ht="13.9" customHeight="1"/>
    <row r="22681" ht="13.9" customHeight="1"/>
    <row r="22682" ht="13.9" customHeight="1"/>
    <row r="22683" ht="13.9" customHeight="1"/>
    <row r="22684" ht="13.9" customHeight="1"/>
    <row r="22685" ht="13.9" customHeight="1"/>
    <row r="22686" ht="13.9" customHeight="1"/>
    <row r="22687" ht="13.9" customHeight="1"/>
    <row r="22688" ht="13.9" customHeight="1"/>
    <row r="22689" ht="13.9" customHeight="1"/>
    <row r="22690" ht="13.9" customHeight="1"/>
    <row r="22691" ht="13.9" customHeight="1"/>
    <row r="22692" ht="13.9" customHeight="1"/>
    <row r="22693" ht="13.9" customHeight="1"/>
    <row r="22694" ht="13.9" customHeight="1"/>
    <row r="22695" ht="13.9" customHeight="1"/>
    <row r="22696" ht="13.9" customHeight="1"/>
    <row r="22697" ht="13.9" customHeight="1"/>
    <row r="22698" ht="13.9" customHeight="1"/>
    <row r="22699" ht="13.9" customHeight="1"/>
    <row r="22700" ht="13.9" customHeight="1"/>
    <row r="22701" ht="13.9" customHeight="1"/>
    <row r="22702" ht="13.9" customHeight="1"/>
    <row r="22703" ht="13.9" customHeight="1"/>
    <row r="22704" ht="13.9" customHeight="1"/>
    <row r="22705" ht="13.9" customHeight="1"/>
    <row r="22706" ht="13.9" customHeight="1"/>
    <row r="22707" ht="13.9" customHeight="1"/>
    <row r="22708" ht="13.9" customHeight="1"/>
    <row r="22709" ht="13.9" customHeight="1"/>
    <row r="22710" ht="13.9" customHeight="1"/>
    <row r="22711" ht="13.9" customHeight="1"/>
    <row r="22712" ht="13.9" customHeight="1"/>
    <row r="22713" ht="13.9" customHeight="1"/>
    <row r="22714" ht="13.9" customHeight="1"/>
    <row r="22715" ht="13.9" customHeight="1"/>
    <row r="22716" ht="13.9" customHeight="1"/>
    <row r="22717" ht="13.9" customHeight="1"/>
    <row r="22718" ht="13.9" customHeight="1"/>
    <row r="22719" ht="13.9" customHeight="1"/>
    <row r="22720" ht="13.9" customHeight="1"/>
    <row r="22721" ht="13.9" customHeight="1"/>
    <row r="22722" ht="13.9" customHeight="1"/>
    <row r="22723" ht="13.9" customHeight="1"/>
    <row r="22724" ht="13.9" customHeight="1"/>
    <row r="22725" ht="13.9" customHeight="1"/>
    <row r="22726" ht="13.9" customHeight="1"/>
    <row r="22727" ht="13.9" customHeight="1"/>
    <row r="22728" ht="13.9" customHeight="1"/>
    <row r="22729" ht="13.9" customHeight="1"/>
    <row r="22730" ht="13.9" customHeight="1"/>
    <row r="22731" ht="13.9" customHeight="1"/>
    <row r="22732" ht="13.9" customHeight="1"/>
    <row r="22733" ht="13.9" customHeight="1"/>
    <row r="22734" ht="13.9" customHeight="1"/>
    <row r="22735" ht="13.9" customHeight="1"/>
    <row r="22736" ht="13.9" customHeight="1"/>
    <row r="22737" ht="13.9" customHeight="1"/>
    <row r="22738" ht="13.9" customHeight="1"/>
    <row r="22739" ht="13.9" customHeight="1"/>
    <row r="22740" ht="13.9" customHeight="1"/>
    <row r="22741" ht="13.9" customHeight="1"/>
    <row r="22742" ht="13.9" customHeight="1"/>
    <row r="22743" ht="13.9" customHeight="1"/>
    <row r="22744" ht="13.9" customHeight="1"/>
    <row r="22745" ht="13.9" customHeight="1"/>
    <row r="22746" ht="13.9" customHeight="1"/>
    <row r="22747" ht="13.9" customHeight="1"/>
    <row r="22748" ht="13.9" customHeight="1"/>
    <row r="22749" ht="13.9" customHeight="1"/>
    <row r="22750" ht="13.9" customHeight="1"/>
    <row r="22751" ht="13.9" customHeight="1"/>
    <row r="22752" ht="13.9" customHeight="1"/>
    <row r="22753" ht="13.9" customHeight="1"/>
    <row r="22754" ht="13.9" customHeight="1"/>
    <row r="22755" ht="13.9" customHeight="1"/>
    <row r="22756" ht="13.9" customHeight="1"/>
    <row r="22757" ht="13.9" customHeight="1"/>
    <row r="22758" ht="13.9" customHeight="1"/>
    <row r="22759" ht="13.9" customHeight="1"/>
    <row r="22760" ht="13.9" customHeight="1"/>
    <row r="22761" ht="13.9" customHeight="1"/>
    <row r="22762" ht="13.9" customHeight="1"/>
    <row r="22763" ht="13.9" customHeight="1"/>
    <row r="22764" ht="13.9" customHeight="1"/>
    <row r="22765" ht="13.9" customHeight="1"/>
    <row r="22766" ht="13.9" customHeight="1"/>
    <row r="22767" ht="13.9" customHeight="1"/>
    <row r="22768" ht="13.9" customHeight="1"/>
    <row r="22769" ht="13.9" customHeight="1"/>
    <row r="22770" ht="13.9" customHeight="1"/>
    <row r="22771" ht="13.9" customHeight="1"/>
    <row r="22772" ht="13.9" customHeight="1"/>
    <row r="22773" ht="13.9" customHeight="1"/>
    <row r="22774" ht="13.9" customHeight="1"/>
    <row r="22775" ht="13.9" customHeight="1"/>
    <row r="22776" ht="13.9" customHeight="1"/>
    <row r="22777" ht="13.9" customHeight="1"/>
    <row r="22778" ht="13.9" customHeight="1"/>
    <row r="22779" ht="13.9" customHeight="1"/>
    <row r="22780" ht="13.9" customHeight="1"/>
    <row r="22781" ht="13.9" customHeight="1"/>
    <row r="22782" ht="13.9" customHeight="1"/>
    <row r="22783" ht="13.9" customHeight="1"/>
    <row r="22784" ht="13.9" customHeight="1"/>
    <row r="22785" ht="13.9" customHeight="1"/>
    <row r="22786" ht="13.9" customHeight="1"/>
    <row r="22787" ht="13.9" customHeight="1"/>
    <row r="22788" ht="13.9" customHeight="1"/>
    <row r="22789" ht="13.9" customHeight="1"/>
    <row r="22790" ht="13.9" customHeight="1"/>
    <row r="22791" ht="13.9" customHeight="1"/>
    <row r="22792" ht="13.9" customHeight="1"/>
    <row r="22793" ht="13.9" customHeight="1"/>
    <row r="22794" ht="13.9" customHeight="1"/>
    <row r="22795" ht="13.9" customHeight="1"/>
    <row r="22796" ht="13.9" customHeight="1"/>
    <row r="22797" ht="13.9" customHeight="1"/>
    <row r="22798" ht="13.9" customHeight="1"/>
    <row r="22799" ht="13.9" customHeight="1"/>
    <row r="22800" ht="13.9" customHeight="1"/>
    <row r="22801" ht="13.9" customHeight="1"/>
    <row r="22802" ht="13.9" customHeight="1"/>
    <row r="22803" ht="13.9" customHeight="1"/>
    <row r="22804" ht="13.9" customHeight="1"/>
    <row r="22805" ht="13.9" customHeight="1"/>
    <row r="22806" ht="13.9" customHeight="1"/>
    <row r="22807" ht="13.9" customHeight="1"/>
    <row r="22808" ht="13.9" customHeight="1"/>
    <row r="22809" ht="13.9" customHeight="1"/>
    <row r="22810" ht="13.9" customHeight="1"/>
    <row r="22811" ht="13.9" customHeight="1"/>
    <row r="22812" ht="13.9" customHeight="1"/>
    <row r="22813" ht="13.9" customHeight="1"/>
    <row r="22814" ht="13.9" customHeight="1"/>
    <row r="22815" ht="13.9" customHeight="1"/>
    <row r="22816" ht="13.9" customHeight="1"/>
    <row r="22817" ht="13.9" customHeight="1"/>
    <row r="22818" ht="13.9" customHeight="1"/>
    <row r="22819" ht="13.9" customHeight="1"/>
    <row r="22820" ht="13.9" customHeight="1"/>
    <row r="22821" ht="13.9" customHeight="1"/>
    <row r="22822" ht="13.9" customHeight="1"/>
    <row r="22823" ht="13.9" customHeight="1"/>
    <row r="22824" ht="13.9" customHeight="1"/>
    <row r="22825" ht="13.9" customHeight="1"/>
    <row r="22826" ht="13.9" customHeight="1"/>
    <row r="22827" ht="13.9" customHeight="1"/>
    <row r="22828" ht="13.9" customHeight="1"/>
    <row r="22829" ht="13.9" customHeight="1"/>
    <row r="22830" ht="13.9" customHeight="1"/>
    <row r="22831" ht="13.9" customHeight="1"/>
    <row r="22832" ht="13.9" customHeight="1"/>
    <row r="22833" ht="13.9" customHeight="1"/>
    <row r="22834" ht="13.9" customHeight="1"/>
    <row r="22835" ht="13.9" customHeight="1"/>
    <row r="22836" ht="13.9" customHeight="1"/>
    <row r="22837" ht="13.9" customHeight="1"/>
    <row r="22838" ht="13.9" customHeight="1"/>
    <row r="22839" ht="13.9" customHeight="1"/>
    <row r="22840" ht="13.9" customHeight="1"/>
    <row r="22841" ht="13.9" customHeight="1"/>
    <row r="22842" ht="13.9" customHeight="1"/>
    <row r="22843" ht="13.9" customHeight="1"/>
    <row r="22844" ht="13.9" customHeight="1"/>
    <row r="22845" ht="13.9" customHeight="1"/>
    <row r="22846" ht="13.9" customHeight="1"/>
    <row r="22847" ht="13.9" customHeight="1"/>
    <row r="22848" ht="13.9" customHeight="1"/>
    <row r="22849" ht="13.9" customHeight="1"/>
    <row r="22850" ht="13.9" customHeight="1"/>
    <row r="22851" ht="13.9" customHeight="1"/>
    <row r="22852" ht="13.9" customHeight="1"/>
    <row r="22853" ht="13.9" customHeight="1"/>
    <row r="22854" ht="13.9" customHeight="1"/>
    <row r="22855" ht="13.9" customHeight="1"/>
    <row r="22856" ht="13.9" customHeight="1"/>
    <row r="22857" ht="13.9" customHeight="1"/>
    <row r="22858" ht="13.9" customHeight="1"/>
    <row r="22859" ht="13.9" customHeight="1"/>
    <row r="22860" ht="13.9" customHeight="1"/>
    <row r="22861" ht="13.9" customHeight="1"/>
    <row r="22862" ht="13.9" customHeight="1"/>
    <row r="22863" ht="13.9" customHeight="1"/>
    <row r="22864" ht="13.9" customHeight="1"/>
    <row r="22865" ht="13.9" customHeight="1"/>
    <row r="22866" ht="13.9" customHeight="1"/>
    <row r="22867" ht="13.9" customHeight="1"/>
    <row r="22868" ht="13.9" customHeight="1"/>
    <row r="22869" ht="13.9" customHeight="1"/>
    <row r="22870" ht="13.9" customHeight="1"/>
    <row r="22871" ht="13.9" customHeight="1"/>
    <row r="22872" ht="13.9" customHeight="1"/>
    <row r="22873" ht="13.9" customHeight="1"/>
    <row r="22874" ht="13.9" customHeight="1"/>
    <row r="22875" ht="13.9" customHeight="1"/>
    <row r="22876" ht="13.9" customHeight="1"/>
    <row r="22877" ht="13.9" customHeight="1"/>
    <row r="22878" ht="13.9" customHeight="1"/>
    <row r="22879" ht="13.9" customHeight="1"/>
    <row r="22880" ht="13.9" customHeight="1"/>
    <row r="22881" ht="13.9" customHeight="1"/>
    <row r="22882" ht="13.9" customHeight="1"/>
    <row r="22883" ht="13.9" customHeight="1"/>
    <row r="22884" ht="13.9" customHeight="1"/>
    <row r="22885" ht="13.9" customHeight="1"/>
    <row r="22886" ht="13.9" customHeight="1"/>
    <row r="22887" ht="13.9" customHeight="1"/>
    <row r="22888" ht="13.9" customHeight="1"/>
    <row r="22889" ht="13.9" customHeight="1"/>
    <row r="22890" ht="13.9" customHeight="1"/>
    <row r="22891" ht="13.9" customHeight="1"/>
    <row r="22892" ht="13.9" customHeight="1"/>
    <row r="22893" ht="13.9" customHeight="1"/>
    <row r="22894" ht="13.9" customHeight="1"/>
    <row r="22895" ht="13.9" customHeight="1"/>
    <row r="22896" ht="13.9" customHeight="1"/>
    <row r="22897" ht="13.9" customHeight="1"/>
    <row r="22898" ht="13.9" customHeight="1"/>
    <row r="22899" ht="13.9" customHeight="1"/>
    <row r="22900" ht="13.9" customHeight="1"/>
    <row r="22901" ht="13.9" customHeight="1"/>
    <row r="22902" ht="13.9" customHeight="1"/>
    <row r="22903" ht="13.9" customHeight="1"/>
    <row r="22904" ht="13.9" customHeight="1"/>
    <row r="22905" ht="13.9" customHeight="1"/>
    <row r="22906" ht="13.9" customHeight="1"/>
    <row r="22907" ht="13.9" customHeight="1"/>
    <row r="22908" ht="13.9" customHeight="1"/>
    <row r="22909" ht="13.9" customHeight="1"/>
    <row r="22910" ht="13.9" customHeight="1"/>
    <row r="22911" ht="13.9" customHeight="1"/>
    <row r="22912" ht="13.9" customHeight="1"/>
    <row r="22913" ht="13.9" customHeight="1"/>
    <row r="22914" ht="13.9" customHeight="1"/>
    <row r="22915" ht="13.9" customHeight="1"/>
    <row r="22916" ht="13.9" customHeight="1"/>
    <row r="22917" ht="13.9" customHeight="1"/>
    <row r="22918" ht="13.9" customHeight="1"/>
    <row r="22919" ht="13.9" customHeight="1"/>
    <row r="22920" ht="13.9" customHeight="1"/>
    <row r="22921" ht="13.9" customHeight="1"/>
    <row r="22922" ht="13.9" customHeight="1"/>
    <row r="22923" ht="13.9" customHeight="1"/>
    <row r="22924" ht="13.9" customHeight="1"/>
    <row r="22925" ht="13.9" customHeight="1"/>
    <row r="22926" ht="13.9" customHeight="1"/>
    <row r="22927" ht="13.9" customHeight="1"/>
    <row r="22928" ht="13.9" customHeight="1"/>
    <row r="22929" ht="13.9" customHeight="1"/>
    <row r="22930" ht="13.9" customHeight="1"/>
    <row r="22931" ht="13.9" customHeight="1"/>
    <row r="22932" ht="13.9" customHeight="1"/>
    <row r="22933" ht="13.9" customHeight="1"/>
    <row r="22934" ht="13.9" customHeight="1"/>
    <row r="22935" ht="13.9" customHeight="1"/>
    <row r="22936" ht="13.9" customHeight="1"/>
    <row r="22937" ht="13.9" customHeight="1"/>
    <row r="22938" ht="13.9" customHeight="1"/>
    <row r="22939" ht="13.9" customHeight="1"/>
    <row r="22940" ht="13.9" customHeight="1"/>
    <row r="22941" ht="13.9" customHeight="1"/>
    <row r="22942" ht="13.9" customHeight="1"/>
    <row r="22943" ht="13.9" customHeight="1"/>
    <row r="22944" ht="13.9" customHeight="1"/>
    <row r="22945" ht="13.9" customHeight="1"/>
    <row r="22946" ht="13.9" customHeight="1"/>
    <row r="22947" ht="13.9" customHeight="1"/>
    <row r="22948" ht="13.9" customHeight="1"/>
    <row r="22949" ht="13.9" customHeight="1"/>
    <row r="22950" ht="13.9" customHeight="1"/>
    <row r="22951" ht="13.9" customHeight="1"/>
    <row r="22952" ht="13.9" customHeight="1"/>
    <row r="22953" ht="13.9" customHeight="1"/>
    <row r="22954" ht="13.9" customHeight="1"/>
    <row r="22955" ht="13.9" customHeight="1"/>
    <row r="22956" ht="13.9" customHeight="1"/>
    <row r="22957" ht="13.9" customHeight="1"/>
    <row r="22958" ht="13.9" customHeight="1"/>
    <row r="22959" ht="13.9" customHeight="1"/>
    <row r="22960" ht="13.9" customHeight="1"/>
    <row r="22961" ht="13.9" customHeight="1"/>
    <row r="22962" ht="13.9" customHeight="1"/>
    <row r="22963" ht="13.9" customHeight="1"/>
    <row r="22964" ht="13.9" customHeight="1"/>
    <row r="22965" ht="13.9" customHeight="1"/>
    <row r="22966" ht="13.9" customHeight="1"/>
    <row r="22967" ht="13.9" customHeight="1"/>
    <row r="22968" ht="13.9" customHeight="1"/>
    <row r="22969" ht="13.9" customHeight="1"/>
    <row r="22970" ht="13.9" customHeight="1"/>
    <row r="22971" ht="13.9" customHeight="1"/>
    <row r="22972" ht="13.9" customHeight="1"/>
    <row r="22973" ht="13.9" customHeight="1"/>
    <row r="22974" ht="13.9" customHeight="1"/>
    <row r="22975" ht="13.9" customHeight="1"/>
    <row r="22976" ht="13.9" customHeight="1"/>
    <row r="22977" ht="13.9" customHeight="1"/>
    <row r="22978" ht="13.9" customHeight="1"/>
    <row r="22979" ht="13.9" customHeight="1"/>
    <row r="22980" ht="13.9" customHeight="1"/>
    <row r="22981" ht="13.9" customHeight="1"/>
    <row r="22982" ht="13.9" customHeight="1"/>
    <row r="22983" ht="13.9" customHeight="1"/>
    <row r="22984" ht="13.9" customHeight="1"/>
    <row r="22985" ht="13.9" customHeight="1"/>
    <row r="22986" ht="13.9" customHeight="1"/>
    <row r="22987" ht="13.9" customHeight="1"/>
    <row r="22988" ht="13.9" customHeight="1"/>
    <row r="22989" ht="13.9" customHeight="1"/>
    <row r="22990" ht="13.9" customHeight="1"/>
    <row r="22991" ht="13.9" customHeight="1"/>
    <row r="22992" ht="13.9" customHeight="1"/>
    <row r="22993" ht="13.9" customHeight="1"/>
    <row r="22994" ht="13.9" customHeight="1"/>
    <row r="22995" ht="13.9" customHeight="1"/>
    <row r="22996" ht="13.9" customHeight="1"/>
    <row r="22997" ht="13.9" customHeight="1"/>
    <row r="22998" ht="13.9" customHeight="1"/>
    <row r="22999" ht="13.9" customHeight="1"/>
    <row r="23000" ht="13.9" customHeight="1"/>
    <row r="23001" ht="13.9" customHeight="1"/>
    <row r="23002" ht="13.9" customHeight="1"/>
    <row r="23003" ht="13.9" customHeight="1"/>
    <row r="23004" ht="13.9" customHeight="1"/>
    <row r="23005" ht="13.9" customHeight="1"/>
    <row r="23006" ht="13.9" customHeight="1"/>
    <row r="23007" ht="13.9" customHeight="1"/>
    <row r="23008" ht="13.9" customHeight="1"/>
    <row r="23009" ht="13.9" customHeight="1"/>
    <row r="23010" ht="13.9" customHeight="1"/>
    <row r="23011" ht="13.9" customHeight="1"/>
    <row r="23012" ht="13.9" customHeight="1"/>
    <row r="23013" ht="13.9" customHeight="1"/>
    <row r="23014" ht="13.9" customHeight="1"/>
    <row r="23015" ht="13.9" customHeight="1"/>
    <row r="23016" ht="13.9" customHeight="1"/>
    <row r="23017" ht="13.9" customHeight="1"/>
    <row r="23018" ht="13.9" customHeight="1"/>
    <row r="23019" ht="13.9" customHeight="1"/>
    <row r="23020" ht="13.9" customHeight="1"/>
    <row r="23021" ht="13.9" customHeight="1"/>
    <row r="23022" ht="13.9" customHeight="1"/>
    <row r="23023" ht="13.9" customHeight="1"/>
    <row r="23024" ht="13.9" customHeight="1"/>
    <row r="23025" ht="13.9" customHeight="1"/>
    <row r="23026" ht="13.9" customHeight="1"/>
    <row r="23027" ht="13.9" customHeight="1"/>
    <row r="23028" ht="13.9" customHeight="1"/>
    <row r="23029" ht="13.9" customHeight="1"/>
    <row r="23030" ht="13.9" customHeight="1"/>
    <row r="23031" ht="13.9" customHeight="1"/>
    <row r="23032" ht="13.9" customHeight="1"/>
    <row r="23033" ht="13.9" customHeight="1"/>
    <row r="23034" ht="13.9" customHeight="1"/>
    <row r="23035" ht="13.9" customHeight="1"/>
    <row r="23036" ht="13.9" customHeight="1"/>
    <row r="23037" ht="13.9" customHeight="1"/>
    <row r="23038" ht="13.9" customHeight="1"/>
    <row r="23039" ht="13.9" customHeight="1"/>
    <row r="23040" ht="13.9" customHeight="1"/>
    <row r="23041" ht="13.9" customHeight="1"/>
    <row r="23042" ht="13.9" customHeight="1"/>
    <row r="23043" ht="13.9" customHeight="1"/>
    <row r="23044" ht="13.9" customHeight="1"/>
    <row r="23045" ht="13.9" customHeight="1"/>
    <row r="23046" ht="13.9" customHeight="1"/>
    <row r="23047" ht="13.9" customHeight="1"/>
    <row r="23048" ht="13.9" customHeight="1"/>
    <row r="23049" ht="13.9" customHeight="1"/>
    <row r="23050" ht="13.9" customHeight="1"/>
    <row r="23051" ht="13.9" customHeight="1"/>
    <row r="23052" ht="13.9" customHeight="1"/>
    <row r="23053" ht="13.9" customHeight="1"/>
    <row r="23054" ht="13.9" customHeight="1"/>
    <row r="23055" ht="13.9" customHeight="1"/>
    <row r="23056" ht="13.9" customHeight="1"/>
    <row r="23057" ht="13.9" customHeight="1"/>
    <row r="23058" ht="13.9" customHeight="1"/>
    <row r="23059" ht="13.9" customHeight="1"/>
    <row r="23060" ht="13.9" customHeight="1"/>
    <row r="23061" ht="13.9" customHeight="1"/>
    <row r="23062" ht="13.9" customHeight="1"/>
    <row r="23063" ht="13.9" customHeight="1"/>
    <row r="23064" ht="13.9" customHeight="1"/>
    <row r="23065" ht="13.9" customHeight="1"/>
    <row r="23066" ht="13.9" customHeight="1"/>
    <row r="23067" ht="13.9" customHeight="1"/>
    <row r="23068" ht="13.9" customHeight="1"/>
    <row r="23069" ht="13.9" customHeight="1"/>
    <row r="23070" ht="13.9" customHeight="1"/>
    <row r="23071" ht="13.9" customHeight="1"/>
    <row r="23072" ht="13.9" customHeight="1"/>
    <row r="23073" ht="13.9" customHeight="1"/>
    <row r="23074" ht="13.9" customHeight="1"/>
    <row r="23075" ht="13.9" customHeight="1"/>
    <row r="23076" ht="13.9" customHeight="1"/>
    <row r="23077" ht="13.9" customHeight="1"/>
    <row r="23078" ht="13.9" customHeight="1"/>
    <row r="23079" ht="13.9" customHeight="1"/>
    <row r="23080" ht="13.9" customHeight="1"/>
    <row r="23081" ht="13.9" customHeight="1"/>
    <row r="23082" ht="13.9" customHeight="1"/>
    <row r="23083" ht="13.9" customHeight="1"/>
    <row r="23084" ht="13.9" customHeight="1"/>
    <row r="23085" ht="13.9" customHeight="1"/>
    <row r="23086" ht="13.9" customHeight="1"/>
    <row r="23087" ht="13.9" customHeight="1"/>
    <row r="23088" ht="13.9" customHeight="1"/>
    <row r="23089" ht="13.9" customHeight="1"/>
    <row r="23090" ht="13.9" customHeight="1"/>
    <row r="23091" ht="13.9" customHeight="1"/>
    <row r="23092" ht="13.9" customHeight="1"/>
    <row r="23093" ht="13.9" customHeight="1"/>
    <row r="23094" ht="13.9" customHeight="1"/>
    <row r="23095" ht="13.9" customHeight="1"/>
    <row r="23096" ht="13.9" customHeight="1"/>
    <row r="23097" ht="13.9" customHeight="1"/>
    <row r="23098" ht="13.9" customHeight="1"/>
    <row r="23099" ht="13.9" customHeight="1"/>
    <row r="23100" ht="13.9" customHeight="1"/>
    <row r="23101" ht="13.9" customHeight="1"/>
    <row r="23102" ht="13.9" customHeight="1"/>
    <row r="23103" ht="13.9" customHeight="1"/>
    <row r="23104" ht="13.9" customHeight="1"/>
    <row r="23105" ht="13.9" customHeight="1"/>
    <row r="23106" ht="13.9" customHeight="1"/>
    <row r="23107" ht="13.9" customHeight="1"/>
    <row r="23108" ht="13.9" customHeight="1"/>
    <row r="23109" ht="13.9" customHeight="1"/>
    <row r="23110" ht="13.9" customHeight="1"/>
    <row r="23111" ht="13.9" customHeight="1"/>
    <row r="23112" ht="13.9" customHeight="1"/>
    <row r="23113" ht="13.9" customHeight="1"/>
    <row r="23114" ht="13.9" customHeight="1"/>
    <row r="23115" ht="13.9" customHeight="1"/>
    <row r="23116" ht="13.9" customHeight="1"/>
    <row r="23117" ht="13.9" customHeight="1"/>
    <row r="23118" ht="13.9" customHeight="1"/>
    <row r="23119" ht="13.9" customHeight="1"/>
    <row r="23120" ht="13.9" customHeight="1"/>
    <row r="23121" ht="13.9" customHeight="1"/>
    <row r="23122" ht="13.9" customHeight="1"/>
    <row r="23123" ht="13.9" customHeight="1"/>
    <row r="23124" ht="13.9" customHeight="1"/>
    <row r="23125" ht="13.9" customHeight="1"/>
    <row r="23126" ht="13.9" customHeight="1"/>
    <row r="23127" ht="13.9" customHeight="1"/>
    <row r="23128" ht="13.9" customHeight="1"/>
    <row r="23129" ht="13.9" customHeight="1"/>
    <row r="23130" ht="13.9" customHeight="1"/>
    <row r="23131" ht="13.9" customHeight="1"/>
    <row r="23132" ht="13.9" customHeight="1"/>
    <row r="23133" ht="13.9" customHeight="1"/>
    <row r="23134" ht="13.9" customHeight="1"/>
    <row r="23135" ht="13.9" customHeight="1"/>
    <row r="23136" ht="13.9" customHeight="1"/>
    <row r="23137" ht="13.9" customHeight="1"/>
    <row r="23138" ht="13.9" customHeight="1"/>
    <row r="23139" ht="13.9" customHeight="1"/>
    <row r="23140" ht="13.9" customHeight="1"/>
    <row r="23141" ht="13.9" customHeight="1"/>
    <row r="23142" ht="13.9" customHeight="1"/>
    <row r="23143" ht="13.9" customHeight="1"/>
    <row r="23144" ht="13.9" customHeight="1"/>
    <row r="23145" ht="13.9" customHeight="1"/>
    <row r="23146" ht="13.9" customHeight="1"/>
    <row r="23147" ht="13.9" customHeight="1"/>
    <row r="23148" ht="13.9" customHeight="1"/>
    <row r="23149" ht="13.9" customHeight="1"/>
    <row r="23150" ht="13.9" customHeight="1"/>
    <row r="23151" ht="13.9" customHeight="1"/>
    <row r="23152" ht="13.9" customHeight="1"/>
    <row r="23153" ht="13.9" customHeight="1"/>
    <row r="23154" ht="13.9" customHeight="1"/>
    <row r="23155" ht="13.9" customHeight="1"/>
    <row r="23156" ht="13.9" customHeight="1"/>
    <row r="23157" ht="13.9" customHeight="1"/>
    <row r="23158" ht="13.9" customHeight="1"/>
    <row r="23159" ht="13.9" customHeight="1"/>
    <row r="23160" ht="13.9" customHeight="1"/>
    <row r="23161" ht="13.9" customHeight="1"/>
    <row r="23162" ht="13.9" customHeight="1"/>
    <row r="23163" ht="13.9" customHeight="1"/>
    <row r="23164" ht="13.9" customHeight="1"/>
    <row r="23165" ht="13.9" customHeight="1"/>
    <row r="23166" ht="13.9" customHeight="1"/>
    <row r="23167" ht="13.9" customHeight="1"/>
    <row r="23168" ht="13.9" customHeight="1"/>
    <row r="23169" ht="13.9" customHeight="1"/>
    <row r="23170" ht="13.9" customHeight="1"/>
    <row r="23171" ht="13.9" customHeight="1"/>
    <row r="23172" ht="13.9" customHeight="1"/>
    <row r="23173" ht="13.9" customHeight="1"/>
    <row r="23174" ht="13.9" customHeight="1"/>
    <row r="23175" ht="13.9" customHeight="1"/>
    <row r="23176" ht="13.9" customHeight="1"/>
    <row r="23177" ht="13.9" customHeight="1"/>
    <row r="23178" ht="13.9" customHeight="1"/>
    <row r="23179" ht="13.9" customHeight="1"/>
    <row r="23180" ht="13.9" customHeight="1"/>
    <row r="23181" ht="13.9" customHeight="1"/>
    <row r="23182" ht="13.9" customHeight="1"/>
    <row r="23183" ht="13.9" customHeight="1"/>
    <row r="23184" ht="13.9" customHeight="1"/>
    <row r="23185" ht="13.9" customHeight="1"/>
    <row r="23186" ht="13.9" customHeight="1"/>
    <row r="23187" ht="13.9" customHeight="1"/>
    <row r="23188" ht="13.9" customHeight="1"/>
    <row r="23189" ht="13.9" customHeight="1"/>
    <row r="23190" ht="13.9" customHeight="1"/>
    <row r="23191" ht="13.9" customHeight="1"/>
    <row r="23192" ht="13.9" customHeight="1"/>
    <row r="23193" ht="13.9" customHeight="1"/>
    <row r="23194" ht="13.9" customHeight="1"/>
    <row r="23195" ht="13.9" customHeight="1"/>
    <row r="23196" ht="13.9" customHeight="1"/>
    <row r="23197" ht="13.9" customHeight="1"/>
    <row r="23198" ht="13.9" customHeight="1"/>
    <row r="23199" ht="13.9" customHeight="1"/>
    <row r="23200" ht="13.9" customHeight="1"/>
    <row r="23201" ht="13.9" customHeight="1"/>
    <row r="23202" ht="13.9" customHeight="1"/>
    <row r="23203" ht="13.9" customHeight="1"/>
    <row r="23204" ht="13.9" customHeight="1"/>
    <row r="23205" ht="13.9" customHeight="1"/>
    <row r="23206" ht="13.9" customHeight="1"/>
    <row r="23207" ht="13.9" customHeight="1"/>
    <row r="23208" ht="13.9" customHeight="1"/>
    <row r="23209" ht="13.9" customHeight="1"/>
    <row r="23210" ht="13.9" customHeight="1"/>
    <row r="23211" ht="13.9" customHeight="1"/>
    <row r="23212" ht="13.9" customHeight="1"/>
    <row r="23213" ht="13.9" customHeight="1"/>
    <row r="23214" ht="13.9" customHeight="1"/>
    <row r="23215" ht="13.9" customHeight="1"/>
    <row r="23216" ht="13.9" customHeight="1"/>
    <row r="23217" ht="13.9" customHeight="1"/>
    <row r="23218" ht="13.9" customHeight="1"/>
    <row r="23219" ht="13.9" customHeight="1"/>
    <row r="23220" ht="13.9" customHeight="1"/>
    <row r="23221" ht="13.9" customHeight="1"/>
    <row r="23222" ht="13.9" customHeight="1"/>
    <row r="23223" ht="13.9" customHeight="1"/>
    <row r="23224" ht="13.9" customHeight="1"/>
    <row r="23225" ht="13.9" customHeight="1"/>
    <row r="23226" ht="13.9" customHeight="1"/>
    <row r="23227" ht="13.9" customHeight="1"/>
    <row r="23228" ht="13.9" customHeight="1"/>
    <row r="23229" ht="13.9" customHeight="1"/>
    <row r="23230" ht="13.9" customHeight="1"/>
    <row r="23231" ht="13.9" customHeight="1"/>
    <row r="23232" ht="13.9" customHeight="1"/>
    <row r="23233" ht="13.9" customHeight="1"/>
    <row r="23234" ht="13.9" customHeight="1"/>
    <row r="23235" ht="13.9" customHeight="1"/>
    <row r="23236" ht="13.9" customHeight="1"/>
    <row r="23237" ht="13.9" customHeight="1"/>
    <row r="23238" ht="13.9" customHeight="1"/>
    <row r="23239" ht="13.9" customHeight="1"/>
    <row r="23240" ht="13.9" customHeight="1"/>
    <row r="23241" ht="13.9" customHeight="1"/>
    <row r="23242" ht="13.9" customHeight="1"/>
    <row r="23243" ht="13.9" customHeight="1"/>
    <row r="23244" ht="13.9" customHeight="1"/>
    <row r="23245" ht="13.9" customHeight="1"/>
    <row r="23246" ht="13.9" customHeight="1"/>
    <row r="23247" ht="13.9" customHeight="1"/>
    <row r="23248" ht="13.9" customHeight="1"/>
    <row r="23249" ht="13.9" customHeight="1"/>
    <row r="23250" ht="13.9" customHeight="1"/>
    <row r="23251" ht="13.9" customHeight="1"/>
    <row r="23252" ht="13.9" customHeight="1"/>
    <row r="23253" ht="13.9" customHeight="1"/>
    <row r="23254" ht="13.9" customHeight="1"/>
    <row r="23255" ht="13.9" customHeight="1"/>
    <row r="23256" ht="13.9" customHeight="1"/>
    <row r="23257" ht="13.9" customHeight="1"/>
    <row r="23258" ht="13.9" customHeight="1"/>
    <row r="23259" ht="13.9" customHeight="1"/>
    <row r="23260" ht="13.9" customHeight="1"/>
    <row r="23261" ht="13.9" customHeight="1"/>
    <row r="23262" ht="13.9" customHeight="1"/>
    <row r="23263" ht="13.9" customHeight="1"/>
    <row r="23264" ht="13.9" customHeight="1"/>
    <row r="23265" ht="13.9" customHeight="1"/>
    <row r="23266" ht="13.9" customHeight="1"/>
    <row r="23267" ht="13.9" customHeight="1"/>
    <row r="23268" ht="13.9" customHeight="1"/>
    <row r="23269" ht="13.9" customHeight="1"/>
    <row r="23270" ht="13.9" customHeight="1"/>
    <row r="23271" ht="13.9" customHeight="1"/>
    <row r="23272" ht="13.9" customHeight="1"/>
    <row r="23273" ht="13.9" customHeight="1"/>
    <row r="23274" ht="13.9" customHeight="1"/>
    <row r="23275" ht="13.9" customHeight="1"/>
    <row r="23276" ht="13.9" customHeight="1"/>
    <row r="23277" ht="13.9" customHeight="1"/>
    <row r="23278" ht="13.9" customHeight="1"/>
    <row r="23279" ht="13.9" customHeight="1"/>
    <row r="23280" ht="13.9" customHeight="1"/>
    <row r="23281" ht="13.9" customHeight="1"/>
    <row r="23282" ht="13.9" customHeight="1"/>
    <row r="23283" ht="13.9" customHeight="1"/>
    <row r="23284" ht="13.9" customHeight="1"/>
    <row r="23285" ht="13.9" customHeight="1"/>
    <row r="23286" ht="13.9" customHeight="1"/>
    <row r="23287" ht="13.9" customHeight="1"/>
    <row r="23288" ht="13.9" customHeight="1"/>
    <row r="23289" ht="13.9" customHeight="1"/>
    <row r="23290" ht="13.9" customHeight="1"/>
    <row r="23291" ht="13.9" customHeight="1"/>
    <row r="23292" ht="13.9" customHeight="1"/>
    <row r="23293" ht="13.9" customHeight="1"/>
    <row r="23294" ht="13.9" customHeight="1"/>
    <row r="23295" ht="13.9" customHeight="1"/>
    <row r="23296" ht="13.9" customHeight="1"/>
    <row r="23297" ht="13.9" customHeight="1"/>
    <row r="23298" ht="13.9" customHeight="1"/>
    <row r="23299" ht="13.9" customHeight="1"/>
    <row r="23300" ht="13.9" customHeight="1"/>
    <row r="23301" ht="13.9" customHeight="1"/>
    <row r="23302" ht="13.9" customHeight="1"/>
    <row r="23303" ht="13.9" customHeight="1"/>
    <row r="23304" ht="13.9" customHeight="1"/>
    <row r="23305" ht="13.9" customHeight="1"/>
    <row r="23306" ht="13.9" customHeight="1"/>
    <row r="23307" ht="13.9" customHeight="1"/>
    <row r="23308" ht="13.9" customHeight="1"/>
    <row r="23309" ht="13.9" customHeight="1"/>
    <row r="23310" ht="13.9" customHeight="1"/>
    <row r="23311" ht="13.9" customHeight="1"/>
    <row r="23312" ht="13.9" customHeight="1"/>
    <row r="23313" ht="13.9" customHeight="1"/>
    <row r="23314" ht="13.9" customHeight="1"/>
    <row r="23315" ht="13.9" customHeight="1"/>
    <row r="23316" ht="13.9" customHeight="1"/>
    <row r="23317" ht="13.9" customHeight="1"/>
    <row r="23318" ht="13.9" customHeight="1"/>
    <row r="23319" ht="13.9" customHeight="1"/>
    <row r="23320" ht="13.9" customHeight="1"/>
    <row r="23321" ht="13.9" customHeight="1"/>
    <row r="23322" ht="13.9" customHeight="1"/>
    <row r="23323" ht="13.9" customHeight="1"/>
    <row r="23324" ht="13.9" customHeight="1"/>
    <row r="23325" ht="13.9" customHeight="1"/>
    <row r="23326" ht="13.9" customHeight="1"/>
    <row r="23327" ht="13.9" customHeight="1"/>
    <row r="23328" ht="13.9" customHeight="1"/>
    <row r="23329" ht="13.9" customHeight="1"/>
    <row r="23330" ht="13.9" customHeight="1"/>
    <row r="23331" ht="13.9" customHeight="1"/>
    <row r="23332" ht="13.9" customHeight="1"/>
    <row r="23333" ht="13.9" customHeight="1"/>
    <row r="23334" ht="13.9" customHeight="1"/>
    <row r="23335" ht="13.9" customHeight="1"/>
    <row r="23336" ht="13.9" customHeight="1"/>
    <row r="23337" ht="13.9" customHeight="1"/>
    <row r="23338" ht="13.9" customHeight="1"/>
    <row r="23339" ht="13.9" customHeight="1"/>
    <row r="23340" ht="13.9" customHeight="1"/>
    <row r="23341" ht="13.9" customHeight="1"/>
    <row r="23342" ht="13.9" customHeight="1"/>
    <row r="23343" ht="13.9" customHeight="1"/>
    <row r="23344" ht="13.9" customHeight="1"/>
    <row r="23345" ht="13.9" customHeight="1"/>
    <row r="23346" ht="13.9" customHeight="1"/>
    <row r="23347" ht="13.9" customHeight="1"/>
    <row r="23348" ht="13.9" customHeight="1"/>
    <row r="23349" ht="13.9" customHeight="1"/>
    <row r="23350" ht="13.9" customHeight="1"/>
    <row r="23351" ht="13.9" customHeight="1"/>
    <row r="23352" ht="13.9" customHeight="1"/>
    <row r="23353" ht="13.9" customHeight="1"/>
    <row r="23354" ht="13.9" customHeight="1"/>
    <row r="23355" ht="13.9" customHeight="1"/>
    <row r="23356" ht="13.9" customHeight="1"/>
    <row r="23357" ht="13.9" customHeight="1"/>
    <row r="23358" ht="13.9" customHeight="1"/>
    <row r="23359" ht="13.9" customHeight="1"/>
    <row r="23360" ht="13.9" customHeight="1"/>
    <row r="23361" ht="13.9" customHeight="1"/>
    <row r="23362" ht="13.9" customHeight="1"/>
    <row r="23363" ht="13.9" customHeight="1"/>
    <row r="23364" ht="13.9" customHeight="1"/>
    <row r="23365" ht="13.9" customHeight="1"/>
    <row r="23366" ht="13.9" customHeight="1"/>
    <row r="23367" ht="13.9" customHeight="1"/>
    <row r="23368" ht="13.9" customHeight="1"/>
    <row r="23369" ht="13.9" customHeight="1"/>
    <row r="23370" ht="13.9" customHeight="1"/>
    <row r="23371" ht="13.9" customHeight="1"/>
    <row r="23372" ht="13.9" customHeight="1"/>
    <row r="23373" ht="13.9" customHeight="1"/>
    <row r="23374" ht="13.9" customHeight="1"/>
    <row r="23375" ht="13.9" customHeight="1"/>
    <row r="23376" ht="13.9" customHeight="1"/>
    <row r="23377" ht="13.9" customHeight="1"/>
    <row r="23378" ht="13.9" customHeight="1"/>
    <row r="23379" ht="13.9" customHeight="1"/>
    <row r="23380" ht="13.9" customHeight="1"/>
    <row r="23381" ht="13.9" customHeight="1"/>
    <row r="23382" ht="13.9" customHeight="1"/>
    <row r="23383" ht="13.9" customHeight="1"/>
    <row r="23384" ht="13.9" customHeight="1"/>
    <row r="23385" ht="13.9" customHeight="1"/>
    <row r="23386" ht="13.9" customHeight="1"/>
    <row r="23387" ht="13.9" customHeight="1"/>
    <row r="23388" ht="13.9" customHeight="1"/>
    <row r="23389" ht="13.9" customHeight="1"/>
    <row r="23390" ht="13.9" customHeight="1"/>
    <row r="23391" ht="13.9" customHeight="1"/>
    <row r="23392" ht="13.9" customHeight="1"/>
    <row r="23393" ht="13.9" customHeight="1"/>
    <row r="23394" ht="13.9" customHeight="1"/>
    <row r="23395" ht="13.9" customHeight="1"/>
    <row r="23396" ht="13.9" customHeight="1"/>
    <row r="23397" ht="13.9" customHeight="1"/>
    <row r="23398" ht="13.9" customHeight="1"/>
    <row r="23399" ht="13.9" customHeight="1"/>
    <row r="23400" ht="13.9" customHeight="1"/>
    <row r="23401" ht="13.9" customHeight="1"/>
    <row r="23402" ht="13.9" customHeight="1"/>
    <row r="23403" ht="13.9" customHeight="1"/>
    <row r="23404" ht="13.9" customHeight="1"/>
    <row r="23405" ht="13.9" customHeight="1"/>
    <row r="23406" ht="13.9" customHeight="1"/>
    <row r="23407" ht="13.9" customHeight="1"/>
    <row r="23408" ht="13.9" customHeight="1"/>
    <row r="23409" ht="13.9" customHeight="1"/>
    <row r="23410" ht="13.9" customHeight="1"/>
    <row r="23411" ht="13.9" customHeight="1"/>
    <row r="23412" ht="13.9" customHeight="1"/>
    <row r="23413" ht="13.9" customHeight="1"/>
    <row r="23414" ht="13.9" customHeight="1"/>
    <row r="23415" ht="13.9" customHeight="1"/>
    <row r="23416" ht="13.9" customHeight="1"/>
    <row r="23417" ht="13.9" customHeight="1"/>
    <row r="23418" ht="13.9" customHeight="1"/>
    <row r="23419" ht="13.9" customHeight="1"/>
    <row r="23420" ht="13.9" customHeight="1"/>
    <row r="23421" ht="13.9" customHeight="1"/>
    <row r="23422" ht="13.9" customHeight="1"/>
    <row r="23423" ht="13.9" customHeight="1"/>
    <row r="23424" ht="13.9" customHeight="1"/>
    <row r="23425" ht="13.9" customHeight="1"/>
    <row r="23426" ht="13.9" customHeight="1"/>
    <row r="23427" ht="13.9" customHeight="1"/>
    <row r="23428" ht="13.9" customHeight="1"/>
    <row r="23429" ht="13.9" customHeight="1"/>
    <row r="23430" ht="13.9" customHeight="1"/>
    <row r="23431" ht="13.9" customHeight="1"/>
    <row r="23432" ht="13.9" customHeight="1"/>
    <row r="23433" ht="13.9" customHeight="1"/>
    <row r="23434" ht="13.9" customHeight="1"/>
    <row r="23435" ht="13.9" customHeight="1"/>
    <row r="23436" ht="13.9" customHeight="1"/>
    <row r="23437" ht="13.9" customHeight="1"/>
    <row r="23438" ht="13.9" customHeight="1"/>
    <row r="23439" ht="13.9" customHeight="1"/>
    <row r="23440" ht="13.9" customHeight="1"/>
    <row r="23441" ht="13.9" customHeight="1"/>
    <row r="23442" ht="13.9" customHeight="1"/>
    <row r="23443" ht="13.9" customHeight="1"/>
    <row r="23444" ht="13.9" customHeight="1"/>
    <row r="23445" ht="13.9" customHeight="1"/>
    <row r="23446" ht="13.9" customHeight="1"/>
    <row r="23447" ht="13.9" customHeight="1"/>
    <row r="23448" ht="13.9" customHeight="1"/>
    <row r="23449" ht="13.9" customHeight="1"/>
    <row r="23450" ht="13.9" customHeight="1"/>
    <row r="23451" ht="13.9" customHeight="1"/>
    <row r="23452" ht="13.9" customHeight="1"/>
    <row r="23453" ht="13.9" customHeight="1"/>
    <row r="23454" ht="13.9" customHeight="1"/>
    <row r="23455" ht="13.9" customHeight="1"/>
    <row r="23456" ht="13.9" customHeight="1"/>
    <row r="23457" ht="13.9" customHeight="1"/>
    <row r="23458" ht="13.9" customHeight="1"/>
    <row r="23459" ht="13.9" customHeight="1"/>
    <row r="23460" ht="13.9" customHeight="1"/>
    <row r="23461" ht="13.9" customHeight="1"/>
    <row r="23462" ht="13.9" customHeight="1"/>
    <row r="23463" ht="13.9" customHeight="1"/>
    <row r="23464" ht="13.9" customHeight="1"/>
    <row r="23465" ht="13.9" customHeight="1"/>
    <row r="23466" ht="13.9" customHeight="1"/>
    <row r="23467" ht="13.9" customHeight="1"/>
    <row r="23468" ht="13.9" customHeight="1"/>
    <row r="23469" ht="13.9" customHeight="1"/>
    <row r="23470" ht="13.9" customHeight="1"/>
    <row r="23471" ht="13.9" customHeight="1"/>
    <row r="23472" ht="13.9" customHeight="1"/>
    <row r="23473" ht="13.9" customHeight="1"/>
    <row r="23474" ht="13.9" customHeight="1"/>
    <row r="23475" ht="13.9" customHeight="1"/>
    <row r="23476" ht="13.9" customHeight="1"/>
    <row r="23477" ht="13.9" customHeight="1"/>
    <row r="23478" ht="13.9" customHeight="1"/>
    <row r="23479" ht="13.9" customHeight="1"/>
    <row r="23480" ht="13.9" customHeight="1"/>
    <row r="23481" ht="13.9" customHeight="1"/>
    <row r="23482" ht="13.9" customHeight="1"/>
    <row r="23483" ht="13.9" customHeight="1"/>
    <row r="23484" ht="13.9" customHeight="1"/>
    <row r="23485" ht="13.9" customHeight="1"/>
    <row r="23486" ht="13.9" customHeight="1"/>
    <row r="23487" ht="13.9" customHeight="1"/>
    <row r="23488" ht="13.9" customHeight="1"/>
    <row r="23489" ht="13.9" customHeight="1"/>
    <row r="23490" ht="13.9" customHeight="1"/>
    <row r="23491" ht="13.9" customHeight="1"/>
    <row r="23492" ht="13.9" customHeight="1"/>
    <row r="23493" ht="13.9" customHeight="1"/>
    <row r="23494" ht="13.9" customHeight="1"/>
    <row r="23495" ht="13.9" customHeight="1"/>
    <row r="23496" ht="13.9" customHeight="1"/>
    <row r="23497" ht="13.9" customHeight="1"/>
    <row r="23498" ht="13.9" customHeight="1"/>
    <row r="23499" ht="13.9" customHeight="1"/>
    <row r="23500" ht="13.9" customHeight="1"/>
    <row r="23501" ht="13.9" customHeight="1"/>
    <row r="23502" ht="13.9" customHeight="1"/>
    <row r="23503" ht="13.9" customHeight="1"/>
    <row r="23504" ht="13.9" customHeight="1"/>
    <row r="23505" ht="13.9" customHeight="1"/>
    <row r="23506" ht="13.9" customHeight="1"/>
    <row r="23507" ht="13.9" customHeight="1"/>
    <row r="23508" ht="13.9" customHeight="1"/>
    <row r="23509" ht="13.9" customHeight="1"/>
    <row r="23510" ht="13.9" customHeight="1"/>
    <row r="23511" ht="13.9" customHeight="1"/>
    <row r="23512" ht="13.9" customHeight="1"/>
    <row r="23513" ht="13.9" customHeight="1"/>
    <row r="23514" ht="13.9" customHeight="1"/>
    <row r="23515" ht="13.9" customHeight="1"/>
    <row r="23516" ht="13.9" customHeight="1"/>
    <row r="23517" ht="13.9" customHeight="1"/>
    <row r="23518" ht="13.9" customHeight="1"/>
    <row r="23519" ht="13.9" customHeight="1"/>
    <row r="23520" ht="13.9" customHeight="1"/>
    <row r="23521" ht="13.9" customHeight="1"/>
    <row r="23522" ht="13.9" customHeight="1"/>
    <row r="23523" ht="13.9" customHeight="1"/>
    <row r="23524" ht="13.9" customHeight="1"/>
    <row r="23525" ht="13.9" customHeight="1"/>
    <row r="23526" ht="13.9" customHeight="1"/>
    <row r="23527" ht="13.9" customHeight="1"/>
    <row r="23528" ht="13.9" customHeight="1"/>
    <row r="23529" ht="13.9" customHeight="1"/>
    <row r="23530" ht="13.9" customHeight="1"/>
    <row r="23531" ht="13.9" customHeight="1"/>
    <row r="23532" ht="13.9" customHeight="1"/>
    <row r="23533" ht="13.9" customHeight="1"/>
    <row r="23534" ht="13.9" customHeight="1"/>
    <row r="23535" ht="13.9" customHeight="1"/>
    <row r="23536" ht="13.9" customHeight="1"/>
    <row r="23537" ht="13.9" customHeight="1"/>
    <row r="23538" ht="13.9" customHeight="1"/>
    <row r="23539" ht="13.9" customHeight="1"/>
    <row r="23540" ht="13.9" customHeight="1"/>
    <row r="23541" ht="13.9" customHeight="1"/>
    <row r="23542" ht="13.9" customHeight="1"/>
    <row r="23543" ht="13.9" customHeight="1"/>
    <row r="23544" ht="13.9" customHeight="1"/>
    <row r="23545" ht="13.9" customHeight="1"/>
    <row r="23546" ht="13.9" customHeight="1"/>
    <row r="23547" ht="13.9" customHeight="1"/>
    <row r="23548" ht="13.9" customHeight="1"/>
    <row r="23549" ht="13.9" customHeight="1"/>
    <row r="23550" ht="13.9" customHeight="1"/>
    <row r="23551" ht="13.9" customHeight="1"/>
    <row r="23552" ht="13.9" customHeight="1"/>
    <row r="23553" ht="13.9" customHeight="1"/>
    <row r="23554" ht="13.9" customHeight="1"/>
    <row r="23555" ht="13.9" customHeight="1"/>
    <row r="23556" ht="13.9" customHeight="1"/>
    <row r="23557" ht="13.9" customHeight="1"/>
    <row r="23558" ht="13.9" customHeight="1"/>
    <row r="23559" ht="13.9" customHeight="1"/>
    <row r="23560" ht="13.9" customHeight="1"/>
    <row r="23561" ht="13.9" customHeight="1"/>
    <row r="23562" ht="13.9" customHeight="1"/>
    <row r="23563" ht="13.9" customHeight="1"/>
    <row r="23564" ht="13.9" customHeight="1"/>
    <row r="23565" ht="13.9" customHeight="1"/>
    <row r="23566" ht="13.9" customHeight="1"/>
    <row r="23567" ht="13.9" customHeight="1"/>
    <row r="23568" ht="13.9" customHeight="1"/>
    <row r="23569" ht="13.9" customHeight="1"/>
    <row r="23570" ht="13.9" customHeight="1"/>
    <row r="23571" ht="13.9" customHeight="1"/>
    <row r="23572" ht="13.9" customHeight="1"/>
    <row r="23573" ht="13.9" customHeight="1"/>
    <row r="23574" ht="13.9" customHeight="1"/>
    <row r="23575" ht="13.9" customHeight="1"/>
    <row r="23576" ht="13.9" customHeight="1"/>
    <row r="23577" ht="13.9" customHeight="1"/>
    <row r="23578" ht="13.9" customHeight="1"/>
    <row r="23579" ht="13.9" customHeight="1"/>
    <row r="23580" ht="13.9" customHeight="1"/>
    <row r="23581" ht="13.9" customHeight="1"/>
    <row r="23582" ht="13.9" customHeight="1"/>
    <row r="23583" ht="13.9" customHeight="1"/>
    <row r="23584" ht="13.9" customHeight="1"/>
    <row r="23585" ht="13.9" customHeight="1"/>
    <row r="23586" ht="13.9" customHeight="1"/>
    <row r="23587" ht="13.9" customHeight="1"/>
    <row r="23588" ht="13.9" customHeight="1"/>
    <row r="23589" ht="13.9" customHeight="1"/>
    <row r="23590" ht="13.9" customHeight="1"/>
    <row r="23591" ht="13.9" customHeight="1"/>
    <row r="23592" ht="13.9" customHeight="1"/>
    <row r="23593" ht="13.9" customHeight="1"/>
    <row r="23594" ht="13.9" customHeight="1"/>
    <row r="23595" ht="13.9" customHeight="1"/>
    <row r="23596" ht="13.9" customHeight="1"/>
    <row r="23597" ht="13.9" customHeight="1"/>
    <row r="23598" ht="13.9" customHeight="1"/>
    <row r="23599" ht="13.9" customHeight="1"/>
    <row r="23600" ht="13.9" customHeight="1"/>
    <row r="23601" ht="13.9" customHeight="1"/>
    <row r="23602" ht="13.9" customHeight="1"/>
    <row r="23603" ht="13.9" customHeight="1"/>
    <row r="23604" ht="13.9" customHeight="1"/>
    <row r="23605" ht="13.9" customHeight="1"/>
    <row r="23606" ht="13.9" customHeight="1"/>
    <row r="23607" ht="13.9" customHeight="1"/>
    <row r="23608" ht="13.9" customHeight="1"/>
    <row r="23609" ht="13.9" customHeight="1"/>
    <row r="23610" ht="13.9" customHeight="1"/>
    <row r="23611" ht="13.9" customHeight="1"/>
    <row r="23612" ht="13.9" customHeight="1"/>
    <row r="23613" ht="13.9" customHeight="1"/>
    <row r="23614" ht="13.9" customHeight="1"/>
    <row r="23615" ht="13.9" customHeight="1"/>
    <row r="23616" ht="13.9" customHeight="1"/>
    <row r="23617" ht="13.9" customHeight="1"/>
    <row r="23618" ht="13.9" customHeight="1"/>
    <row r="23619" ht="13.9" customHeight="1"/>
    <row r="23620" ht="13.9" customHeight="1"/>
    <row r="23621" ht="13.9" customHeight="1"/>
    <row r="23622" ht="13.9" customHeight="1"/>
    <row r="23623" ht="13.9" customHeight="1"/>
    <row r="23624" ht="13.9" customHeight="1"/>
    <row r="23625" ht="13.9" customHeight="1"/>
    <row r="23626" ht="13.9" customHeight="1"/>
    <row r="23627" ht="13.9" customHeight="1"/>
    <row r="23628" ht="13.9" customHeight="1"/>
    <row r="23629" ht="13.9" customHeight="1"/>
    <row r="23630" ht="13.9" customHeight="1"/>
    <row r="23631" ht="13.9" customHeight="1"/>
    <row r="23632" ht="13.9" customHeight="1"/>
    <row r="23633" ht="13.9" customHeight="1"/>
    <row r="23634" ht="13.9" customHeight="1"/>
    <row r="23635" ht="13.9" customHeight="1"/>
    <row r="23636" ht="13.9" customHeight="1"/>
    <row r="23637" ht="13.9" customHeight="1"/>
    <row r="23638" ht="13.9" customHeight="1"/>
    <row r="23639" ht="13.9" customHeight="1"/>
    <row r="23640" ht="13.9" customHeight="1"/>
    <row r="23641" ht="13.9" customHeight="1"/>
    <row r="23642" ht="13.9" customHeight="1"/>
    <row r="23643" ht="13.9" customHeight="1"/>
    <row r="23644" ht="13.9" customHeight="1"/>
    <row r="23645" ht="13.9" customHeight="1"/>
    <row r="23646" ht="13.9" customHeight="1"/>
    <row r="23647" ht="13.9" customHeight="1"/>
    <row r="23648" ht="13.9" customHeight="1"/>
    <row r="23649" ht="13.9" customHeight="1"/>
    <row r="23650" ht="13.9" customHeight="1"/>
    <row r="23651" ht="13.9" customHeight="1"/>
    <row r="23652" ht="13.9" customHeight="1"/>
    <row r="23653" ht="13.9" customHeight="1"/>
    <row r="23654" ht="13.9" customHeight="1"/>
    <row r="23655" ht="13.9" customHeight="1"/>
    <row r="23656" ht="13.9" customHeight="1"/>
    <row r="23657" ht="13.9" customHeight="1"/>
    <row r="23658" ht="13.9" customHeight="1"/>
    <row r="23659" ht="13.9" customHeight="1"/>
    <row r="23660" ht="13.9" customHeight="1"/>
    <row r="23661" ht="13.9" customHeight="1"/>
    <row r="23662" ht="13.9" customHeight="1"/>
    <row r="23663" ht="13.9" customHeight="1"/>
    <row r="23664" ht="13.9" customHeight="1"/>
    <row r="23665" ht="13.9" customHeight="1"/>
    <row r="23666" ht="13.9" customHeight="1"/>
    <row r="23667" ht="13.9" customHeight="1"/>
    <row r="23668" ht="13.9" customHeight="1"/>
    <row r="23669" ht="13.9" customHeight="1"/>
    <row r="23670" ht="13.9" customHeight="1"/>
    <row r="23671" ht="13.9" customHeight="1"/>
    <row r="23672" ht="13.9" customHeight="1"/>
    <row r="23673" ht="13.9" customHeight="1"/>
    <row r="23674" ht="13.9" customHeight="1"/>
    <row r="23675" ht="13.9" customHeight="1"/>
    <row r="23676" ht="13.9" customHeight="1"/>
    <row r="23677" ht="13.9" customHeight="1"/>
    <row r="23678" ht="13.9" customHeight="1"/>
    <row r="23679" ht="13.9" customHeight="1"/>
    <row r="23680" ht="13.9" customHeight="1"/>
    <row r="23681" ht="13.9" customHeight="1"/>
    <row r="23682" ht="13.9" customHeight="1"/>
    <row r="23683" ht="13.9" customHeight="1"/>
    <row r="23684" ht="13.9" customHeight="1"/>
    <row r="23685" ht="13.9" customHeight="1"/>
    <row r="23686" ht="13.9" customHeight="1"/>
    <row r="23687" ht="13.9" customHeight="1"/>
    <row r="23688" ht="13.9" customHeight="1"/>
    <row r="23689" ht="13.9" customHeight="1"/>
    <row r="23690" ht="13.9" customHeight="1"/>
    <row r="23691" ht="13.9" customHeight="1"/>
    <row r="23692" ht="13.9" customHeight="1"/>
    <row r="23693" ht="13.9" customHeight="1"/>
    <row r="23694" ht="13.9" customHeight="1"/>
    <row r="23695" ht="13.9" customHeight="1"/>
    <row r="23696" ht="13.9" customHeight="1"/>
    <row r="23697" ht="13.9" customHeight="1"/>
    <row r="23698" ht="13.9" customHeight="1"/>
    <row r="23699" ht="13.9" customHeight="1"/>
    <row r="23700" ht="13.9" customHeight="1"/>
    <row r="23701" ht="13.9" customHeight="1"/>
    <row r="23702" ht="13.9" customHeight="1"/>
    <row r="23703" ht="13.9" customHeight="1"/>
    <row r="23704" ht="13.9" customHeight="1"/>
    <row r="23705" ht="13.9" customHeight="1"/>
    <row r="23706" ht="13.9" customHeight="1"/>
    <row r="23707" ht="13.9" customHeight="1"/>
    <row r="23708" ht="13.9" customHeight="1"/>
    <row r="23709" ht="13.9" customHeight="1"/>
    <row r="23710" ht="13.9" customHeight="1"/>
    <row r="23711" ht="13.9" customHeight="1"/>
    <row r="23712" ht="13.9" customHeight="1"/>
    <row r="23713" ht="13.9" customHeight="1"/>
    <row r="23714" ht="13.9" customHeight="1"/>
    <row r="23715" ht="13.9" customHeight="1"/>
    <row r="23716" ht="13.9" customHeight="1"/>
    <row r="23717" ht="13.9" customHeight="1"/>
    <row r="23718" ht="13.9" customHeight="1"/>
    <row r="23719" ht="13.9" customHeight="1"/>
    <row r="23720" ht="13.9" customHeight="1"/>
    <row r="23721" ht="13.9" customHeight="1"/>
    <row r="23722" ht="13.9" customHeight="1"/>
    <row r="23723" ht="13.9" customHeight="1"/>
    <row r="23724" ht="13.9" customHeight="1"/>
    <row r="23725" ht="13.9" customHeight="1"/>
    <row r="23726" ht="13.9" customHeight="1"/>
    <row r="23727" ht="13.9" customHeight="1"/>
    <row r="23728" ht="13.9" customHeight="1"/>
    <row r="23729" ht="13.9" customHeight="1"/>
    <row r="23730" ht="13.9" customHeight="1"/>
    <row r="23731" ht="13.9" customHeight="1"/>
    <row r="23732" ht="13.9" customHeight="1"/>
    <row r="23733" ht="13.9" customHeight="1"/>
    <row r="23734" ht="13.9" customHeight="1"/>
    <row r="23735" ht="13.9" customHeight="1"/>
    <row r="23736" ht="13.9" customHeight="1"/>
    <row r="23737" ht="13.9" customHeight="1"/>
    <row r="23738" ht="13.9" customHeight="1"/>
    <row r="23739" ht="13.9" customHeight="1"/>
    <row r="23740" ht="13.9" customHeight="1"/>
    <row r="23741" ht="13.9" customHeight="1"/>
    <row r="23742" ht="13.9" customHeight="1"/>
    <row r="23743" ht="13.9" customHeight="1"/>
    <row r="23744" ht="13.9" customHeight="1"/>
    <row r="23745" ht="13.9" customHeight="1"/>
    <row r="23746" ht="13.9" customHeight="1"/>
    <row r="23747" ht="13.9" customHeight="1"/>
    <row r="23748" ht="13.9" customHeight="1"/>
    <row r="23749" ht="13.9" customHeight="1"/>
    <row r="23750" ht="13.9" customHeight="1"/>
    <row r="23751" ht="13.9" customHeight="1"/>
    <row r="23752" ht="13.9" customHeight="1"/>
    <row r="23753" ht="13.9" customHeight="1"/>
    <row r="23754" ht="13.9" customHeight="1"/>
    <row r="23755" ht="13.9" customHeight="1"/>
    <row r="23756" ht="13.9" customHeight="1"/>
    <row r="23757" ht="13.9" customHeight="1"/>
    <row r="23758" ht="13.9" customHeight="1"/>
    <row r="23759" ht="13.9" customHeight="1"/>
    <row r="23760" ht="13.9" customHeight="1"/>
    <row r="23761" ht="13.9" customHeight="1"/>
    <row r="23762" ht="13.9" customHeight="1"/>
    <row r="23763" ht="13.9" customHeight="1"/>
    <row r="23764" ht="13.9" customHeight="1"/>
    <row r="23765" ht="13.9" customHeight="1"/>
    <row r="23766" ht="13.9" customHeight="1"/>
    <row r="23767" ht="13.9" customHeight="1"/>
    <row r="23768" ht="13.9" customHeight="1"/>
    <row r="23769" ht="13.9" customHeight="1"/>
    <row r="23770" ht="13.9" customHeight="1"/>
    <row r="23771" ht="13.9" customHeight="1"/>
    <row r="23772" ht="13.9" customHeight="1"/>
    <row r="23773" ht="13.9" customHeight="1"/>
    <row r="23774" ht="13.9" customHeight="1"/>
    <row r="23775" ht="13.9" customHeight="1"/>
    <row r="23776" ht="13.9" customHeight="1"/>
    <row r="23777" ht="13.9" customHeight="1"/>
    <row r="23778" ht="13.9" customHeight="1"/>
    <row r="23779" ht="13.9" customHeight="1"/>
    <row r="23780" ht="13.9" customHeight="1"/>
    <row r="23781" ht="13.9" customHeight="1"/>
    <row r="23782" ht="13.9" customHeight="1"/>
    <row r="23783" ht="13.9" customHeight="1"/>
    <row r="23784" ht="13.9" customHeight="1"/>
    <row r="23785" ht="13.9" customHeight="1"/>
    <row r="23786" ht="13.9" customHeight="1"/>
    <row r="23787" ht="13.9" customHeight="1"/>
    <row r="23788" ht="13.9" customHeight="1"/>
    <row r="23789" ht="13.9" customHeight="1"/>
    <row r="23790" ht="13.9" customHeight="1"/>
    <row r="23791" ht="13.9" customHeight="1"/>
    <row r="23792" ht="13.9" customHeight="1"/>
    <row r="23793" ht="13.9" customHeight="1"/>
    <row r="23794" ht="13.9" customHeight="1"/>
    <row r="23795" ht="13.9" customHeight="1"/>
    <row r="23796" ht="13.9" customHeight="1"/>
    <row r="23797" ht="13.9" customHeight="1"/>
    <row r="23798" ht="13.9" customHeight="1"/>
    <row r="23799" ht="13.9" customHeight="1"/>
    <row r="23800" ht="13.9" customHeight="1"/>
    <row r="23801" ht="13.9" customHeight="1"/>
    <row r="23802" ht="13.9" customHeight="1"/>
    <row r="23803" ht="13.9" customHeight="1"/>
    <row r="23804" ht="13.9" customHeight="1"/>
    <row r="23805" ht="13.9" customHeight="1"/>
    <row r="23806" ht="13.9" customHeight="1"/>
    <row r="23807" ht="13.9" customHeight="1"/>
    <row r="23808" ht="13.9" customHeight="1"/>
    <row r="23809" ht="13.9" customHeight="1"/>
    <row r="23810" ht="13.9" customHeight="1"/>
    <row r="23811" ht="13.9" customHeight="1"/>
    <row r="23812" ht="13.9" customHeight="1"/>
    <row r="23813" ht="13.9" customHeight="1"/>
    <row r="23814" ht="13.9" customHeight="1"/>
    <row r="23815" ht="13.9" customHeight="1"/>
    <row r="23816" ht="13.9" customHeight="1"/>
    <row r="23817" ht="13.9" customHeight="1"/>
    <row r="23818" ht="13.9" customHeight="1"/>
    <row r="23819" ht="13.9" customHeight="1"/>
    <row r="23820" ht="13.9" customHeight="1"/>
    <row r="23821" ht="13.9" customHeight="1"/>
    <row r="23822" ht="13.9" customHeight="1"/>
    <row r="23823" ht="13.9" customHeight="1"/>
    <row r="23824" ht="13.9" customHeight="1"/>
    <row r="23825" ht="13.9" customHeight="1"/>
    <row r="23826" ht="13.9" customHeight="1"/>
    <row r="23827" ht="13.9" customHeight="1"/>
    <row r="23828" ht="13.9" customHeight="1"/>
    <row r="23829" ht="13.9" customHeight="1"/>
    <row r="23830" ht="13.9" customHeight="1"/>
    <row r="23831" ht="13.9" customHeight="1"/>
    <row r="23832" ht="13.9" customHeight="1"/>
    <row r="23833" ht="13.9" customHeight="1"/>
    <row r="23834" ht="13.9" customHeight="1"/>
    <row r="23835" ht="13.9" customHeight="1"/>
    <row r="23836" ht="13.9" customHeight="1"/>
    <row r="23837" ht="13.9" customHeight="1"/>
    <row r="23838" ht="13.9" customHeight="1"/>
    <row r="23839" ht="13.9" customHeight="1"/>
    <row r="23840" ht="13.9" customHeight="1"/>
    <row r="23841" ht="13.9" customHeight="1"/>
    <row r="23842" ht="13.9" customHeight="1"/>
    <row r="23843" ht="13.9" customHeight="1"/>
    <row r="23844" ht="13.9" customHeight="1"/>
    <row r="23845" ht="13.9" customHeight="1"/>
    <row r="23846" ht="13.9" customHeight="1"/>
    <row r="23847" ht="13.9" customHeight="1"/>
    <row r="23848" ht="13.9" customHeight="1"/>
    <row r="23849" ht="13.9" customHeight="1"/>
    <row r="23850" ht="13.9" customHeight="1"/>
    <row r="23851" ht="13.9" customHeight="1"/>
    <row r="23852" ht="13.9" customHeight="1"/>
    <row r="23853" ht="13.9" customHeight="1"/>
    <row r="23854" ht="13.9" customHeight="1"/>
    <row r="23855" ht="13.9" customHeight="1"/>
    <row r="23856" ht="13.9" customHeight="1"/>
    <row r="23857" ht="13.9" customHeight="1"/>
    <row r="23858" ht="13.9" customHeight="1"/>
    <row r="23859" ht="13.9" customHeight="1"/>
    <row r="23860" ht="13.9" customHeight="1"/>
    <row r="23861" ht="13.9" customHeight="1"/>
    <row r="23862" ht="13.9" customHeight="1"/>
    <row r="23863" ht="13.9" customHeight="1"/>
    <row r="23864" ht="13.9" customHeight="1"/>
    <row r="23865" ht="13.9" customHeight="1"/>
    <row r="23866" ht="13.9" customHeight="1"/>
    <row r="23867" ht="13.9" customHeight="1"/>
    <row r="23868" ht="13.9" customHeight="1"/>
    <row r="23869" ht="13.9" customHeight="1"/>
    <row r="23870" ht="13.9" customHeight="1"/>
    <row r="23871" ht="13.9" customHeight="1"/>
    <row r="23872" ht="13.9" customHeight="1"/>
    <row r="23873" ht="13.9" customHeight="1"/>
    <row r="23874" ht="13.9" customHeight="1"/>
    <row r="23875" ht="13.9" customHeight="1"/>
    <row r="23876" ht="13.9" customHeight="1"/>
    <row r="23877" ht="13.9" customHeight="1"/>
    <row r="23878" ht="13.9" customHeight="1"/>
    <row r="23879" ht="13.9" customHeight="1"/>
    <row r="23880" ht="13.9" customHeight="1"/>
    <row r="23881" ht="13.9" customHeight="1"/>
    <row r="23882" ht="13.9" customHeight="1"/>
    <row r="23883" ht="13.9" customHeight="1"/>
    <row r="23884" ht="13.9" customHeight="1"/>
    <row r="23885" ht="13.9" customHeight="1"/>
    <row r="23886" ht="13.9" customHeight="1"/>
    <row r="23887" ht="13.9" customHeight="1"/>
    <row r="23888" ht="13.9" customHeight="1"/>
    <row r="23889" ht="13.9" customHeight="1"/>
    <row r="23890" ht="13.9" customHeight="1"/>
    <row r="23891" ht="13.9" customHeight="1"/>
    <row r="23892" ht="13.9" customHeight="1"/>
    <row r="23893" ht="13.9" customHeight="1"/>
    <row r="23894" ht="13.9" customHeight="1"/>
    <row r="23895" ht="13.9" customHeight="1"/>
    <row r="23896" ht="13.9" customHeight="1"/>
    <row r="23897" ht="13.9" customHeight="1"/>
    <row r="23898" ht="13.9" customHeight="1"/>
    <row r="23899" ht="13.9" customHeight="1"/>
    <row r="23900" ht="13.9" customHeight="1"/>
    <row r="23901" ht="13.9" customHeight="1"/>
    <row r="23902" ht="13.9" customHeight="1"/>
    <row r="23903" ht="13.9" customHeight="1"/>
    <row r="23904" ht="13.9" customHeight="1"/>
    <row r="23905" ht="13.9" customHeight="1"/>
    <row r="23906" ht="13.9" customHeight="1"/>
    <row r="23907" ht="13.9" customHeight="1"/>
    <row r="23908" ht="13.9" customHeight="1"/>
    <row r="23909" ht="13.9" customHeight="1"/>
    <row r="23910" ht="13.9" customHeight="1"/>
    <row r="23911" ht="13.9" customHeight="1"/>
    <row r="23912" ht="13.9" customHeight="1"/>
    <row r="23913" ht="13.9" customHeight="1"/>
    <row r="23914" ht="13.9" customHeight="1"/>
    <row r="23915" ht="13.9" customHeight="1"/>
    <row r="23916" ht="13.9" customHeight="1"/>
    <row r="23917" ht="13.9" customHeight="1"/>
    <row r="23918" ht="13.9" customHeight="1"/>
    <row r="23919" ht="13.9" customHeight="1"/>
    <row r="23920" ht="13.9" customHeight="1"/>
    <row r="23921" ht="13.9" customHeight="1"/>
    <row r="23922" ht="13.9" customHeight="1"/>
    <row r="23923" ht="13.9" customHeight="1"/>
    <row r="23924" ht="13.9" customHeight="1"/>
    <row r="23925" ht="13.9" customHeight="1"/>
    <row r="23926" ht="13.9" customHeight="1"/>
    <row r="23927" ht="13.9" customHeight="1"/>
    <row r="23928" ht="13.9" customHeight="1"/>
    <row r="23929" ht="13.9" customHeight="1"/>
    <row r="23930" ht="13.9" customHeight="1"/>
    <row r="23931" ht="13.9" customHeight="1"/>
    <row r="23932" ht="13.9" customHeight="1"/>
    <row r="23933" ht="13.9" customHeight="1"/>
    <row r="23934" ht="13.9" customHeight="1"/>
    <row r="23935" ht="13.9" customHeight="1"/>
    <row r="23936" ht="13.9" customHeight="1"/>
    <row r="23937" ht="13.9" customHeight="1"/>
    <row r="23938" ht="13.9" customHeight="1"/>
    <row r="23939" ht="13.9" customHeight="1"/>
    <row r="23940" ht="13.9" customHeight="1"/>
    <row r="23941" ht="13.9" customHeight="1"/>
    <row r="23942" ht="13.9" customHeight="1"/>
    <row r="23943" ht="13.9" customHeight="1"/>
    <row r="23944" ht="13.9" customHeight="1"/>
    <row r="23945" ht="13.9" customHeight="1"/>
    <row r="23946" ht="13.9" customHeight="1"/>
    <row r="23947" ht="13.9" customHeight="1"/>
    <row r="23948" ht="13.9" customHeight="1"/>
    <row r="23949" ht="13.9" customHeight="1"/>
    <row r="23950" ht="13.9" customHeight="1"/>
    <row r="23951" ht="13.9" customHeight="1"/>
    <row r="23952" ht="13.9" customHeight="1"/>
    <row r="23953" ht="13.9" customHeight="1"/>
    <row r="23954" ht="13.9" customHeight="1"/>
    <row r="23955" ht="13.9" customHeight="1"/>
    <row r="23956" ht="13.9" customHeight="1"/>
    <row r="23957" ht="13.9" customHeight="1"/>
    <row r="23958" ht="13.9" customHeight="1"/>
    <row r="23959" ht="13.9" customHeight="1"/>
    <row r="23960" ht="13.9" customHeight="1"/>
    <row r="23961" ht="13.9" customHeight="1"/>
    <row r="23962" ht="13.9" customHeight="1"/>
    <row r="23963" ht="13.9" customHeight="1"/>
    <row r="23964" ht="13.9" customHeight="1"/>
    <row r="23965" ht="13.9" customHeight="1"/>
    <row r="23966" ht="13.9" customHeight="1"/>
    <row r="23967" ht="13.9" customHeight="1"/>
    <row r="23968" ht="13.9" customHeight="1"/>
    <row r="23969" ht="13.9" customHeight="1"/>
    <row r="23970" ht="13.9" customHeight="1"/>
    <row r="23971" ht="13.9" customHeight="1"/>
    <row r="23972" ht="13.9" customHeight="1"/>
    <row r="23973" ht="13.9" customHeight="1"/>
    <row r="23974" ht="13.9" customHeight="1"/>
    <row r="23975" ht="13.9" customHeight="1"/>
    <row r="23976" ht="13.9" customHeight="1"/>
    <row r="23977" ht="13.9" customHeight="1"/>
    <row r="23978" ht="13.9" customHeight="1"/>
    <row r="23979" ht="13.9" customHeight="1"/>
    <row r="23980" ht="13.9" customHeight="1"/>
    <row r="23981" ht="13.9" customHeight="1"/>
    <row r="23982" ht="13.9" customHeight="1"/>
    <row r="23983" ht="13.9" customHeight="1"/>
    <row r="23984" ht="13.9" customHeight="1"/>
    <row r="23985" ht="13.9" customHeight="1"/>
    <row r="23986" ht="13.9" customHeight="1"/>
    <row r="23987" ht="13.9" customHeight="1"/>
    <row r="23988" ht="13.9" customHeight="1"/>
    <row r="23989" ht="13.9" customHeight="1"/>
    <row r="23990" ht="13.9" customHeight="1"/>
    <row r="23991" ht="13.9" customHeight="1"/>
    <row r="23992" ht="13.9" customHeight="1"/>
    <row r="23993" ht="13.9" customHeight="1"/>
    <row r="23994" ht="13.9" customHeight="1"/>
    <row r="23995" ht="13.9" customHeight="1"/>
    <row r="23996" ht="13.9" customHeight="1"/>
    <row r="23997" ht="13.9" customHeight="1"/>
    <row r="23998" ht="13.9" customHeight="1"/>
    <row r="23999" ht="13.9" customHeight="1"/>
    <row r="24000" ht="13.9" customHeight="1"/>
    <row r="24001" ht="13.9" customHeight="1"/>
    <row r="24002" ht="13.9" customHeight="1"/>
    <row r="24003" ht="13.9" customHeight="1"/>
    <row r="24004" ht="13.9" customHeight="1"/>
    <row r="24005" ht="13.9" customHeight="1"/>
    <row r="24006" ht="13.9" customHeight="1"/>
    <row r="24007" ht="13.9" customHeight="1"/>
    <row r="24008" ht="13.9" customHeight="1"/>
    <row r="24009" ht="13.9" customHeight="1"/>
    <row r="24010" ht="13.9" customHeight="1"/>
    <row r="24011" ht="13.9" customHeight="1"/>
    <row r="24012" ht="13.9" customHeight="1"/>
    <row r="24013" ht="13.9" customHeight="1"/>
    <row r="24014" ht="13.9" customHeight="1"/>
    <row r="24015" ht="13.9" customHeight="1"/>
    <row r="24016" ht="13.9" customHeight="1"/>
    <row r="24017" ht="13.9" customHeight="1"/>
    <row r="24018" ht="13.9" customHeight="1"/>
    <row r="24019" ht="13.9" customHeight="1"/>
    <row r="24020" ht="13.9" customHeight="1"/>
    <row r="24021" ht="13.9" customHeight="1"/>
    <row r="24022" ht="13.9" customHeight="1"/>
    <row r="24023" ht="13.9" customHeight="1"/>
    <row r="24024" ht="13.9" customHeight="1"/>
    <row r="24025" ht="13.9" customHeight="1"/>
    <row r="24026" ht="13.9" customHeight="1"/>
    <row r="24027" ht="13.9" customHeight="1"/>
    <row r="24028" ht="13.9" customHeight="1"/>
    <row r="24029" ht="13.9" customHeight="1"/>
    <row r="24030" ht="13.9" customHeight="1"/>
    <row r="24031" ht="13.9" customHeight="1"/>
    <row r="24032" ht="13.9" customHeight="1"/>
    <row r="24033" ht="13.9" customHeight="1"/>
    <row r="24034" ht="13.9" customHeight="1"/>
    <row r="24035" ht="13.9" customHeight="1"/>
    <row r="24036" ht="13.9" customHeight="1"/>
    <row r="24037" ht="13.9" customHeight="1"/>
    <row r="24038" ht="13.9" customHeight="1"/>
    <row r="24039" ht="13.9" customHeight="1"/>
    <row r="24040" ht="13.9" customHeight="1"/>
    <row r="24041" ht="13.9" customHeight="1"/>
    <row r="24042" ht="13.9" customHeight="1"/>
    <row r="24043" ht="13.9" customHeight="1"/>
    <row r="24044" ht="13.9" customHeight="1"/>
    <row r="24045" ht="13.9" customHeight="1"/>
    <row r="24046" ht="13.9" customHeight="1"/>
    <row r="24047" ht="13.9" customHeight="1"/>
    <row r="24048" ht="13.9" customHeight="1"/>
    <row r="24049" ht="13.9" customHeight="1"/>
    <row r="24050" ht="13.9" customHeight="1"/>
    <row r="24051" ht="13.9" customHeight="1"/>
    <row r="24052" ht="13.9" customHeight="1"/>
    <row r="24053" ht="13.9" customHeight="1"/>
    <row r="24054" ht="13.9" customHeight="1"/>
    <row r="24055" ht="13.9" customHeight="1"/>
    <row r="24056" ht="13.9" customHeight="1"/>
    <row r="24057" ht="13.9" customHeight="1"/>
    <row r="24058" ht="13.9" customHeight="1"/>
    <row r="24059" ht="13.9" customHeight="1"/>
    <row r="24060" ht="13.9" customHeight="1"/>
    <row r="24061" ht="13.9" customHeight="1"/>
    <row r="24062" ht="13.9" customHeight="1"/>
    <row r="24063" ht="13.9" customHeight="1"/>
    <row r="24064" ht="13.9" customHeight="1"/>
    <row r="24065" ht="13.9" customHeight="1"/>
    <row r="24066" ht="13.9" customHeight="1"/>
    <row r="24067" ht="13.9" customHeight="1"/>
    <row r="24068" ht="13.9" customHeight="1"/>
    <row r="24069" ht="13.9" customHeight="1"/>
    <row r="24070" ht="13.9" customHeight="1"/>
    <row r="24071" ht="13.9" customHeight="1"/>
    <row r="24072" ht="13.9" customHeight="1"/>
    <row r="24073" ht="13.9" customHeight="1"/>
    <row r="24074" ht="13.9" customHeight="1"/>
    <row r="24075" ht="13.9" customHeight="1"/>
    <row r="24076" ht="13.9" customHeight="1"/>
    <row r="24077" ht="13.9" customHeight="1"/>
    <row r="24078" ht="13.9" customHeight="1"/>
    <row r="24079" ht="13.9" customHeight="1"/>
    <row r="24080" ht="13.9" customHeight="1"/>
    <row r="24081" ht="13.9" customHeight="1"/>
    <row r="24082" ht="13.9" customHeight="1"/>
    <row r="24083" ht="13.9" customHeight="1"/>
    <row r="24084" ht="13.9" customHeight="1"/>
    <row r="24085" ht="13.9" customHeight="1"/>
    <row r="24086" ht="13.9" customHeight="1"/>
    <row r="24087" ht="13.9" customHeight="1"/>
    <row r="24088" ht="13.9" customHeight="1"/>
    <row r="24089" ht="13.9" customHeight="1"/>
    <row r="24090" ht="13.9" customHeight="1"/>
    <row r="24091" ht="13.9" customHeight="1"/>
    <row r="24092" ht="13.9" customHeight="1"/>
    <row r="24093" ht="13.9" customHeight="1"/>
    <row r="24094" ht="13.9" customHeight="1"/>
    <row r="24095" ht="13.9" customHeight="1"/>
    <row r="24096" ht="13.9" customHeight="1"/>
    <row r="24097" ht="13.9" customHeight="1"/>
    <row r="24098" ht="13.9" customHeight="1"/>
    <row r="24099" ht="13.9" customHeight="1"/>
    <row r="24100" ht="13.9" customHeight="1"/>
    <row r="24101" ht="13.9" customHeight="1"/>
    <row r="24102" ht="13.9" customHeight="1"/>
    <row r="24103" ht="13.9" customHeight="1"/>
    <row r="24104" ht="13.9" customHeight="1"/>
    <row r="24105" ht="13.9" customHeight="1"/>
    <row r="24106" ht="13.9" customHeight="1"/>
    <row r="24107" ht="13.9" customHeight="1"/>
    <row r="24108" ht="13.9" customHeight="1"/>
    <row r="24109" ht="13.9" customHeight="1"/>
    <row r="24110" ht="13.9" customHeight="1"/>
    <row r="24111" ht="13.9" customHeight="1"/>
    <row r="24112" ht="13.9" customHeight="1"/>
    <row r="24113" ht="13.9" customHeight="1"/>
    <row r="24114" ht="13.9" customHeight="1"/>
    <row r="24115" ht="13.9" customHeight="1"/>
    <row r="24116" ht="13.9" customHeight="1"/>
    <row r="24117" ht="13.9" customHeight="1"/>
    <row r="24118" ht="13.9" customHeight="1"/>
    <row r="24119" ht="13.9" customHeight="1"/>
    <row r="24120" ht="13.9" customHeight="1"/>
    <row r="24121" ht="13.9" customHeight="1"/>
    <row r="24122" ht="13.9" customHeight="1"/>
    <row r="24123" ht="13.9" customHeight="1"/>
    <row r="24124" ht="13.9" customHeight="1"/>
    <row r="24125" ht="13.9" customHeight="1"/>
    <row r="24126" ht="13.9" customHeight="1"/>
    <row r="24127" ht="13.9" customHeight="1"/>
    <row r="24128" ht="13.9" customHeight="1"/>
    <row r="24129" ht="13.9" customHeight="1"/>
    <row r="24130" ht="13.9" customHeight="1"/>
    <row r="24131" ht="13.9" customHeight="1"/>
    <row r="24132" ht="13.9" customHeight="1"/>
    <row r="24133" ht="13.9" customHeight="1"/>
    <row r="24134" ht="13.9" customHeight="1"/>
    <row r="24135" ht="13.9" customHeight="1"/>
    <row r="24136" ht="13.9" customHeight="1"/>
    <row r="24137" ht="13.9" customHeight="1"/>
    <row r="24138" ht="13.9" customHeight="1"/>
    <row r="24139" ht="13.9" customHeight="1"/>
    <row r="24140" ht="13.9" customHeight="1"/>
    <row r="24141" ht="13.9" customHeight="1"/>
    <row r="24142" ht="13.9" customHeight="1"/>
    <row r="24143" ht="13.9" customHeight="1"/>
    <row r="24144" ht="13.9" customHeight="1"/>
    <row r="24145" ht="13.9" customHeight="1"/>
    <row r="24146" ht="13.9" customHeight="1"/>
    <row r="24147" ht="13.9" customHeight="1"/>
    <row r="24148" ht="13.9" customHeight="1"/>
    <row r="24149" ht="13.9" customHeight="1"/>
    <row r="24150" ht="13.9" customHeight="1"/>
    <row r="24151" ht="13.9" customHeight="1"/>
    <row r="24152" ht="13.9" customHeight="1"/>
    <row r="24153" ht="13.9" customHeight="1"/>
    <row r="24154" ht="13.9" customHeight="1"/>
    <row r="24155" ht="13.9" customHeight="1"/>
    <row r="24156" ht="13.9" customHeight="1"/>
    <row r="24157" ht="13.9" customHeight="1"/>
    <row r="24158" ht="13.9" customHeight="1"/>
    <row r="24159" ht="13.9" customHeight="1"/>
    <row r="24160" ht="13.9" customHeight="1"/>
    <row r="24161" ht="13.9" customHeight="1"/>
    <row r="24162" ht="13.9" customHeight="1"/>
    <row r="24163" ht="13.9" customHeight="1"/>
    <row r="24164" ht="13.9" customHeight="1"/>
    <row r="24165" ht="13.9" customHeight="1"/>
    <row r="24166" ht="13.9" customHeight="1"/>
    <row r="24167" ht="13.9" customHeight="1"/>
    <row r="24168" ht="13.9" customHeight="1"/>
    <row r="24169" ht="13.9" customHeight="1"/>
    <row r="24170" ht="13.9" customHeight="1"/>
    <row r="24171" ht="13.9" customHeight="1"/>
    <row r="24172" ht="13.9" customHeight="1"/>
    <row r="24173" ht="13.9" customHeight="1"/>
    <row r="24174" ht="13.9" customHeight="1"/>
    <row r="24175" ht="13.9" customHeight="1"/>
    <row r="24176" ht="13.9" customHeight="1"/>
    <row r="24177" ht="13.9" customHeight="1"/>
    <row r="24178" ht="13.9" customHeight="1"/>
    <row r="24179" ht="13.9" customHeight="1"/>
    <row r="24180" ht="13.9" customHeight="1"/>
    <row r="24181" ht="13.9" customHeight="1"/>
    <row r="24182" ht="13.9" customHeight="1"/>
    <row r="24183" ht="13.9" customHeight="1"/>
    <row r="24184" ht="13.9" customHeight="1"/>
    <row r="24185" ht="13.9" customHeight="1"/>
    <row r="24186" ht="13.9" customHeight="1"/>
    <row r="24187" ht="13.9" customHeight="1"/>
    <row r="24188" ht="13.9" customHeight="1"/>
    <row r="24189" ht="13.9" customHeight="1"/>
    <row r="24190" ht="13.9" customHeight="1"/>
    <row r="24191" ht="13.9" customHeight="1"/>
    <row r="24192" ht="13.9" customHeight="1"/>
    <row r="24193" ht="13.9" customHeight="1"/>
    <row r="24194" ht="13.9" customHeight="1"/>
    <row r="24195" ht="13.9" customHeight="1"/>
    <row r="24196" ht="13.9" customHeight="1"/>
    <row r="24197" ht="13.9" customHeight="1"/>
    <row r="24198" ht="13.9" customHeight="1"/>
    <row r="24199" ht="13.9" customHeight="1"/>
    <row r="24200" ht="13.9" customHeight="1"/>
    <row r="24201" ht="13.9" customHeight="1"/>
    <row r="24202" ht="13.9" customHeight="1"/>
    <row r="24203" ht="13.9" customHeight="1"/>
    <row r="24204" ht="13.9" customHeight="1"/>
    <row r="24205" ht="13.9" customHeight="1"/>
    <row r="24206" ht="13.9" customHeight="1"/>
    <row r="24207" ht="13.9" customHeight="1"/>
    <row r="24208" ht="13.9" customHeight="1"/>
    <row r="24209" ht="13.9" customHeight="1"/>
    <row r="24210" ht="13.9" customHeight="1"/>
    <row r="24211" ht="13.9" customHeight="1"/>
    <row r="24212" ht="13.9" customHeight="1"/>
    <row r="24213" ht="13.9" customHeight="1"/>
    <row r="24214" ht="13.9" customHeight="1"/>
    <row r="24215" ht="13.9" customHeight="1"/>
    <row r="24216" ht="13.9" customHeight="1"/>
    <row r="24217" ht="13.9" customHeight="1"/>
    <row r="24218" ht="13.9" customHeight="1"/>
    <row r="24219" ht="13.9" customHeight="1"/>
    <row r="24220" ht="13.9" customHeight="1"/>
    <row r="24221" ht="13.9" customHeight="1"/>
    <row r="24222" ht="13.9" customHeight="1"/>
    <row r="24223" ht="13.9" customHeight="1"/>
    <row r="24224" ht="13.9" customHeight="1"/>
    <row r="24225" ht="13.9" customHeight="1"/>
    <row r="24226" ht="13.9" customHeight="1"/>
    <row r="24227" ht="13.9" customHeight="1"/>
    <row r="24228" ht="13.9" customHeight="1"/>
    <row r="24229" ht="13.9" customHeight="1"/>
    <row r="24230" ht="13.9" customHeight="1"/>
    <row r="24231" ht="13.9" customHeight="1"/>
    <row r="24232" ht="13.9" customHeight="1"/>
    <row r="24233" ht="13.9" customHeight="1"/>
    <row r="24234" ht="13.9" customHeight="1"/>
    <row r="24235" ht="13.9" customHeight="1"/>
    <row r="24236" ht="13.9" customHeight="1"/>
    <row r="24237" ht="13.9" customHeight="1"/>
    <row r="24238" ht="13.9" customHeight="1"/>
    <row r="24239" ht="13.9" customHeight="1"/>
    <row r="24240" ht="13.9" customHeight="1"/>
    <row r="24241" ht="13.9" customHeight="1"/>
    <row r="24242" ht="13.9" customHeight="1"/>
    <row r="24243" ht="13.9" customHeight="1"/>
    <row r="24244" ht="13.9" customHeight="1"/>
    <row r="24245" ht="13.9" customHeight="1"/>
    <row r="24246" ht="13.9" customHeight="1"/>
    <row r="24247" ht="13.9" customHeight="1"/>
    <row r="24248" ht="13.9" customHeight="1"/>
    <row r="24249" ht="13.9" customHeight="1"/>
    <row r="24250" ht="13.9" customHeight="1"/>
    <row r="24251" ht="13.9" customHeight="1"/>
    <row r="24252" ht="13.9" customHeight="1"/>
    <row r="24253" ht="13.9" customHeight="1"/>
    <row r="24254" ht="13.9" customHeight="1"/>
    <row r="24255" ht="13.9" customHeight="1"/>
    <row r="24256" ht="13.9" customHeight="1"/>
    <row r="24257" ht="13.9" customHeight="1"/>
    <row r="24258" ht="13.9" customHeight="1"/>
    <row r="24259" ht="13.9" customHeight="1"/>
    <row r="24260" ht="13.9" customHeight="1"/>
    <row r="24261" ht="13.9" customHeight="1"/>
    <row r="24262" ht="13.9" customHeight="1"/>
    <row r="24263" ht="13.9" customHeight="1"/>
    <row r="24264" ht="13.9" customHeight="1"/>
    <row r="24265" ht="13.9" customHeight="1"/>
    <row r="24266" ht="13.9" customHeight="1"/>
    <row r="24267" ht="13.9" customHeight="1"/>
    <row r="24268" ht="13.9" customHeight="1"/>
    <row r="24269" ht="13.9" customHeight="1"/>
    <row r="24270" ht="13.9" customHeight="1"/>
    <row r="24271" ht="13.9" customHeight="1"/>
    <row r="24272" ht="13.9" customHeight="1"/>
    <row r="24273" ht="13.9" customHeight="1"/>
    <row r="24274" ht="13.9" customHeight="1"/>
    <row r="24275" ht="13.9" customHeight="1"/>
    <row r="24276" ht="13.9" customHeight="1"/>
    <row r="24277" ht="13.9" customHeight="1"/>
    <row r="24278" ht="13.9" customHeight="1"/>
    <row r="24279" ht="13.9" customHeight="1"/>
    <row r="24280" ht="13.9" customHeight="1"/>
    <row r="24281" ht="13.9" customHeight="1"/>
    <row r="24282" ht="13.9" customHeight="1"/>
    <row r="24283" ht="13.9" customHeight="1"/>
    <row r="24284" ht="13.9" customHeight="1"/>
    <row r="24285" ht="13.9" customHeight="1"/>
    <row r="24286" ht="13.9" customHeight="1"/>
    <row r="24287" ht="13.9" customHeight="1"/>
    <row r="24288" ht="13.9" customHeight="1"/>
    <row r="24289" ht="13.9" customHeight="1"/>
    <row r="24290" ht="13.9" customHeight="1"/>
    <row r="24291" ht="13.9" customHeight="1"/>
    <row r="24292" ht="13.9" customHeight="1"/>
    <row r="24293" ht="13.9" customHeight="1"/>
    <row r="24294" ht="13.9" customHeight="1"/>
    <row r="24295" ht="13.9" customHeight="1"/>
    <row r="24296" ht="13.9" customHeight="1"/>
    <row r="24297" ht="13.9" customHeight="1"/>
    <row r="24298" ht="13.9" customHeight="1"/>
    <row r="24299" ht="13.9" customHeight="1"/>
    <row r="24300" ht="13.9" customHeight="1"/>
    <row r="24301" ht="13.9" customHeight="1"/>
    <row r="24302" ht="13.9" customHeight="1"/>
    <row r="24303" ht="13.9" customHeight="1"/>
    <row r="24304" ht="13.9" customHeight="1"/>
    <row r="24305" ht="13.9" customHeight="1"/>
    <row r="24306" ht="13.9" customHeight="1"/>
    <row r="24307" ht="13.9" customHeight="1"/>
    <row r="24308" ht="13.9" customHeight="1"/>
    <row r="24309" ht="13.9" customHeight="1"/>
    <row r="24310" ht="13.9" customHeight="1"/>
    <row r="24311" ht="13.9" customHeight="1"/>
    <row r="24312" ht="13.9" customHeight="1"/>
    <row r="24313" ht="13.9" customHeight="1"/>
    <row r="24314" ht="13.9" customHeight="1"/>
    <row r="24315" ht="13.9" customHeight="1"/>
    <row r="24316" ht="13.9" customHeight="1"/>
    <row r="24317" ht="13.9" customHeight="1"/>
    <row r="24318" ht="13.9" customHeight="1"/>
    <row r="24319" ht="13.9" customHeight="1"/>
    <row r="24320" ht="13.9" customHeight="1"/>
    <row r="24321" ht="13.9" customHeight="1"/>
    <row r="24322" ht="13.9" customHeight="1"/>
    <row r="24323" ht="13.9" customHeight="1"/>
    <row r="24324" ht="13.9" customHeight="1"/>
    <row r="24325" ht="13.9" customHeight="1"/>
    <row r="24326" ht="13.9" customHeight="1"/>
    <row r="24327" ht="13.9" customHeight="1"/>
    <row r="24328" ht="13.9" customHeight="1"/>
    <row r="24329" ht="13.9" customHeight="1"/>
    <row r="24330" ht="13.9" customHeight="1"/>
    <row r="24331" ht="13.9" customHeight="1"/>
    <row r="24332" ht="13.9" customHeight="1"/>
    <row r="24333" ht="13.9" customHeight="1"/>
    <row r="24334" ht="13.9" customHeight="1"/>
    <row r="24335" ht="13.9" customHeight="1"/>
    <row r="24336" ht="13.9" customHeight="1"/>
    <row r="24337" ht="13.9" customHeight="1"/>
    <row r="24338" ht="13.9" customHeight="1"/>
    <row r="24339" ht="13.9" customHeight="1"/>
    <row r="24340" ht="13.9" customHeight="1"/>
    <row r="24341" ht="13.9" customHeight="1"/>
    <row r="24342" ht="13.9" customHeight="1"/>
    <row r="24343" ht="13.9" customHeight="1"/>
    <row r="24344" ht="13.9" customHeight="1"/>
    <row r="24345" ht="13.9" customHeight="1"/>
    <row r="24346" ht="13.9" customHeight="1"/>
    <row r="24347" ht="13.9" customHeight="1"/>
    <row r="24348" ht="13.9" customHeight="1"/>
    <row r="24349" ht="13.9" customHeight="1"/>
    <row r="24350" ht="13.9" customHeight="1"/>
    <row r="24351" ht="13.9" customHeight="1"/>
    <row r="24352" ht="13.9" customHeight="1"/>
    <row r="24353" ht="13.9" customHeight="1"/>
    <row r="24354" ht="13.9" customHeight="1"/>
    <row r="24355" ht="13.9" customHeight="1"/>
    <row r="24356" ht="13.9" customHeight="1"/>
    <row r="24357" ht="13.9" customHeight="1"/>
    <row r="24358" ht="13.9" customHeight="1"/>
    <row r="24359" ht="13.9" customHeight="1"/>
    <row r="24360" ht="13.9" customHeight="1"/>
    <row r="24361" ht="13.9" customHeight="1"/>
    <row r="24362" ht="13.9" customHeight="1"/>
    <row r="24363" ht="13.9" customHeight="1"/>
    <row r="24364" ht="13.9" customHeight="1"/>
    <row r="24365" ht="13.9" customHeight="1"/>
    <row r="24366" ht="13.9" customHeight="1"/>
    <row r="24367" ht="13.9" customHeight="1"/>
    <row r="24368" ht="13.9" customHeight="1"/>
    <row r="24369" ht="13.9" customHeight="1"/>
    <row r="24370" ht="13.9" customHeight="1"/>
    <row r="24371" ht="13.9" customHeight="1"/>
    <row r="24372" ht="13.9" customHeight="1"/>
    <row r="24373" ht="13.9" customHeight="1"/>
    <row r="24374" ht="13.9" customHeight="1"/>
    <row r="24375" ht="13.9" customHeight="1"/>
    <row r="24376" ht="13.9" customHeight="1"/>
    <row r="24377" ht="13.9" customHeight="1"/>
    <row r="24378" ht="13.9" customHeight="1"/>
    <row r="24379" ht="13.9" customHeight="1"/>
    <row r="24380" ht="13.9" customHeight="1"/>
    <row r="24381" ht="13.9" customHeight="1"/>
    <row r="24382" ht="13.9" customHeight="1"/>
    <row r="24383" ht="13.9" customHeight="1"/>
    <row r="24384" ht="13.9" customHeight="1"/>
    <row r="24385" ht="13.9" customHeight="1"/>
    <row r="24386" ht="13.9" customHeight="1"/>
    <row r="24387" ht="13.9" customHeight="1"/>
    <row r="24388" ht="13.9" customHeight="1"/>
    <row r="24389" ht="13.9" customHeight="1"/>
    <row r="24390" ht="13.9" customHeight="1"/>
    <row r="24391" ht="13.9" customHeight="1"/>
    <row r="24392" ht="13.9" customHeight="1"/>
    <row r="24393" ht="13.9" customHeight="1"/>
    <row r="24394" ht="13.9" customHeight="1"/>
    <row r="24395" ht="13.9" customHeight="1"/>
    <row r="24396" ht="13.9" customHeight="1"/>
    <row r="24397" ht="13.9" customHeight="1"/>
    <row r="24398" ht="13.9" customHeight="1"/>
    <row r="24399" ht="13.9" customHeight="1"/>
    <row r="24400" ht="13.9" customHeight="1"/>
    <row r="24401" ht="13.9" customHeight="1"/>
    <row r="24402" ht="13.9" customHeight="1"/>
    <row r="24403" ht="13.9" customHeight="1"/>
    <row r="24404" ht="13.9" customHeight="1"/>
    <row r="24405" ht="13.9" customHeight="1"/>
    <row r="24406" ht="13.9" customHeight="1"/>
    <row r="24407" ht="13.9" customHeight="1"/>
    <row r="24408" ht="13.9" customHeight="1"/>
    <row r="24409" ht="13.9" customHeight="1"/>
    <row r="24410" ht="13.9" customHeight="1"/>
    <row r="24411" ht="13.9" customHeight="1"/>
    <row r="24412" ht="13.9" customHeight="1"/>
    <row r="24413" ht="13.9" customHeight="1"/>
    <row r="24414" ht="13.9" customHeight="1"/>
    <row r="24415" ht="13.9" customHeight="1"/>
    <row r="24416" ht="13.9" customHeight="1"/>
    <row r="24417" ht="13.9" customHeight="1"/>
    <row r="24418" ht="13.9" customHeight="1"/>
    <row r="24419" ht="13.9" customHeight="1"/>
    <row r="24420" ht="13.9" customHeight="1"/>
    <row r="24421" ht="13.9" customHeight="1"/>
    <row r="24422" ht="13.9" customHeight="1"/>
    <row r="24423" ht="13.9" customHeight="1"/>
    <row r="24424" ht="13.9" customHeight="1"/>
    <row r="24425" ht="13.9" customHeight="1"/>
    <row r="24426" ht="13.9" customHeight="1"/>
    <row r="24427" ht="13.9" customHeight="1"/>
    <row r="24428" ht="13.9" customHeight="1"/>
    <row r="24429" ht="13.9" customHeight="1"/>
    <row r="24430" ht="13.9" customHeight="1"/>
    <row r="24431" ht="13.9" customHeight="1"/>
    <row r="24432" ht="13.9" customHeight="1"/>
    <row r="24433" ht="13.9" customHeight="1"/>
    <row r="24434" ht="13.9" customHeight="1"/>
    <row r="24435" ht="13.9" customHeight="1"/>
    <row r="24436" ht="13.9" customHeight="1"/>
    <row r="24437" ht="13.9" customHeight="1"/>
    <row r="24438" ht="13.9" customHeight="1"/>
    <row r="24439" ht="13.9" customHeight="1"/>
    <row r="24440" ht="13.9" customHeight="1"/>
    <row r="24441" ht="13.9" customHeight="1"/>
    <row r="24442" ht="13.9" customHeight="1"/>
    <row r="24443" ht="13.9" customHeight="1"/>
    <row r="24444" ht="13.9" customHeight="1"/>
    <row r="24445" ht="13.9" customHeight="1"/>
    <row r="24446" ht="13.9" customHeight="1"/>
    <row r="24447" ht="13.9" customHeight="1"/>
    <row r="24448" ht="13.9" customHeight="1"/>
    <row r="24449" ht="13.9" customHeight="1"/>
    <row r="24450" ht="13.9" customHeight="1"/>
    <row r="24451" ht="13.9" customHeight="1"/>
    <row r="24452" ht="13.9" customHeight="1"/>
    <row r="24453" ht="13.9" customHeight="1"/>
    <row r="24454" ht="13.9" customHeight="1"/>
    <row r="24455" ht="13.9" customHeight="1"/>
    <row r="24456" ht="13.9" customHeight="1"/>
    <row r="24457" ht="13.9" customHeight="1"/>
    <row r="24458" ht="13.9" customHeight="1"/>
    <row r="24459" ht="13.9" customHeight="1"/>
    <row r="24460" ht="13.9" customHeight="1"/>
    <row r="24461" ht="13.9" customHeight="1"/>
    <row r="24462" ht="13.9" customHeight="1"/>
    <row r="24463" ht="13.9" customHeight="1"/>
    <row r="24464" ht="13.9" customHeight="1"/>
    <row r="24465" ht="13.9" customHeight="1"/>
    <row r="24466" ht="13.9" customHeight="1"/>
    <row r="24467" ht="13.9" customHeight="1"/>
    <row r="24468" ht="13.9" customHeight="1"/>
    <row r="24469" ht="13.9" customHeight="1"/>
    <row r="24470" ht="13.9" customHeight="1"/>
    <row r="24471" ht="13.9" customHeight="1"/>
    <row r="24472" ht="13.9" customHeight="1"/>
    <row r="24473" ht="13.9" customHeight="1"/>
    <row r="24474" ht="13.9" customHeight="1"/>
    <row r="24475" ht="13.9" customHeight="1"/>
    <row r="24476" ht="13.9" customHeight="1"/>
    <row r="24477" ht="13.9" customHeight="1"/>
    <row r="24478" ht="13.9" customHeight="1"/>
    <row r="24479" ht="13.9" customHeight="1"/>
    <row r="24480" ht="13.9" customHeight="1"/>
    <row r="24481" ht="13.9" customHeight="1"/>
    <row r="24482" ht="13.9" customHeight="1"/>
    <row r="24483" ht="13.9" customHeight="1"/>
    <row r="24484" ht="13.9" customHeight="1"/>
    <row r="24485" ht="13.9" customHeight="1"/>
    <row r="24486" ht="13.9" customHeight="1"/>
    <row r="24487" ht="13.9" customHeight="1"/>
    <row r="24488" ht="13.9" customHeight="1"/>
    <row r="24489" ht="13.9" customHeight="1"/>
    <row r="24490" ht="13.9" customHeight="1"/>
    <row r="24491" ht="13.9" customHeight="1"/>
    <row r="24492" ht="13.9" customHeight="1"/>
    <row r="24493" ht="13.9" customHeight="1"/>
    <row r="24494" ht="13.9" customHeight="1"/>
    <row r="24495" ht="13.9" customHeight="1"/>
    <row r="24496" ht="13.9" customHeight="1"/>
    <row r="24497" ht="13.9" customHeight="1"/>
    <row r="24498" ht="13.9" customHeight="1"/>
    <row r="24499" ht="13.9" customHeight="1"/>
    <row r="24500" ht="13.9" customHeight="1"/>
    <row r="24501" ht="13.9" customHeight="1"/>
    <row r="24502" ht="13.9" customHeight="1"/>
    <row r="24503" ht="13.9" customHeight="1"/>
    <row r="24504" ht="13.9" customHeight="1"/>
    <row r="24505" ht="13.9" customHeight="1"/>
    <row r="24506" ht="13.9" customHeight="1"/>
    <row r="24507" ht="13.9" customHeight="1"/>
    <row r="24508" ht="13.9" customHeight="1"/>
    <row r="24509" ht="13.9" customHeight="1"/>
    <row r="24510" ht="13.9" customHeight="1"/>
    <row r="24511" ht="13.9" customHeight="1"/>
    <row r="24512" ht="13.9" customHeight="1"/>
    <row r="24513" ht="13.9" customHeight="1"/>
    <row r="24514" ht="13.9" customHeight="1"/>
    <row r="24515" ht="13.9" customHeight="1"/>
    <row r="24516" ht="13.9" customHeight="1"/>
    <row r="24517" ht="13.9" customHeight="1"/>
    <row r="24518" ht="13.9" customHeight="1"/>
    <row r="24519" ht="13.9" customHeight="1"/>
    <row r="24520" ht="13.9" customHeight="1"/>
    <row r="24521" ht="13.9" customHeight="1"/>
    <row r="24522" ht="13.9" customHeight="1"/>
    <row r="24523" ht="13.9" customHeight="1"/>
    <row r="24524" ht="13.9" customHeight="1"/>
    <row r="24525" ht="13.9" customHeight="1"/>
    <row r="24526" ht="13.9" customHeight="1"/>
    <row r="24527" ht="13.9" customHeight="1"/>
    <row r="24528" ht="13.9" customHeight="1"/>
    <row r="24529" ht="13.9" customHeight="1"/>
    <row r="24530" ht="13.9" customHeight="1"/>
    <row r="24531" ht="13.9" customHeight="1"/>
    <row r="24532" ht="13.9" customHeight="1"/>
    <row r="24533" ht="13.9" customHeight="1"/>
    <row r="24534" ht="13.9" customHeight="1"/>
    <row r="24535" ht="13.9" customHeight="1"/>
    <row r="24536" ht="13.9" customHeight="1"/>
    <row r="24537" ht="13.9" customHeight="1"/>
    <row r="24538" ht="13.9" customHeight="1"/>
    <row r="24539" ht="13.9" customHeight="1"/>
    <row r="24540" ht="13.9" customHeight="1"/>
    <row r="24541" ht="13.9" customHeight="1"/>
    <row r="24542" ht="13.9" customHeight="1"/>
    <row r="24543" ht="13.9" customHeight="1"/>
    <row r="24544" ht="13.9" customHeight="1"/>
    <row r="24545" ht="13.9" customHeight="1"/>
    <row r="24546" ht="13.9" customHeight="1"/>
    <row r="24547" ht="13.9" customHeight="1"/>
    <row r="24548" ht="13.9" customHeight="1"/>
    <row r="24549" ht="13.9" customHeight="1"/>
    <row r="24550" ht="13.9" customHeight="1"/>
    <row r="24551" ht="13.9" customHeight="1"/>
    <row r="24552" ht="13.9" customHeight="1"/>
    <row r="24553" ht="13.9" customHeight="1"/>
    <row r="24554" ht="13.9" customHeight="1"/>
    <row r="24555" ht="13.9" customHeight="1"/>
    <row r="24556" ht="13.9" customHeight="1"/>
    <row r="24557" ht="13.9" customHeight="1"/>
    <row r="24558" ht="13.9" customHeight="1"/>
    <row r="24559" ht="13.9" customHeight="1"/>
    <row r="24560" ht="13.9" customHeight="1"/>
    <row r="24561" ht="13.9" customHeight="1"/>
    <row r="24562" ht="13.9" customHeight="1"/>
    <row r="24563" ht="13.9" customHeight="1"/>
    <row r="24564" ht="13.9" customHeight="1"/>
    <row r="24565" ht="13.9" customHeight="1"/>
    <row r="24566" ht="13.9" customHeight="1"/>
    <row r="24567" ht="13.9" customHeight="1"/>
    <row r="24568" ht="13.9" customHeight="1"/>
    <row r="24569" ht="13.9" customHeight="1"/>
    <row r="24570" ht="13.9" customHeight="1"/>
    <row r="24571" ht="13.9" customHeight="1"/>
    <row r="24572" ht="13.9" customHeight="1"/>
    <row r="24573" ht="13.9" customHeight="1"/>
    <row r="24574" ht="13.9" customHeight="1"/>
    <row r="24575" ht="13.9" customHeight="1"/>
    <row r="24576" ht="13.9" customHeight="1"/>
    <row r="24577" ht="13.9" customHeight="1"/>
    <row r="24578" ht="13.9" customHeight="1"/>
    <row r="24579" ht="13.9" customHeight="1"/>
    <row r="24580" ht="13.9" customHeight="1"/>
    <row r="24581" ht="13.9" customHeight="1"/>
    <row r="24582" ht="13.9" customHeight="1"/>
    <row r="24583" ht="13.9" customHeight="1"/>
    <row r="24584" ht="13.9" customHeight="1"/>
    <row r="24585" ht="13.9" customHeight="1"/>
    <row r="24586" ht="13.9" customHeight="1"/>
    <row r="24587" ht="13.9" customHeight="1"/>
    <row r="24588" ht="13.9" customHeight="1"/>
    <row r="24589" ht="13.9" customHeight="1"/>
    <row r="24590" ht="13.9" customHeight="1"/>
    <row r="24591" ht="13.9" customHeight="1"/>
    <row r="24592" ht="13.9" customHeight="1"/>
    <row r="24593" ht="13.9" customHeight="1"/>
    <row r="24594" ht="13.9" customHeight="1"/>
    <row r="24595" ht="13.9" customHeight="1"/>
    <row r="24596" ht="13.9" customHeight="1"/>
    <row r="24597" ht="13.9" customHeight="1"/>
    <row r="24598" ht="13.9" customHeight="1"/>
    <row r="24599" ht="13.9" customHeight="1"/>
    <row r="24600" ht="13.9" customHeight="1"/>
    <row r="24601" ht="13.9" customHeight="1"/>
    <row r="24602" ht="13.9" customHeight="1"/>
    <row r="24603" ht="13.9" customHeight="1"/>
    <row r="24604" ht="13.9" customHeight="1"/>
    <row r="24605" ht="13.9" customHeight="1"/>
    <row r="24606" ht="13.9" customHeight="1"/>
    <row r="24607" ht="13.9" customHeight="1"/>
    <row r="24608" ht="13.9" customHeight="1"/>
    <row r="24609" ht="13.9" customHeight="1"/>
    <row r="24610" ht="13.9" customHeight="1"/>
    <row r="24611" ht="13.9" customHeight="1"/>
    <row r="24612" ht="13.9" customHeight="1"/>
    <row r="24613" ht="13.9" customHeight="1"/>
    <row r="24614" ht="13.9" customHeight="1"/>
    <row r="24615" ht="13.9" customHeight="1"/>
    <row r="24616" ht="13.9" customHeight="1"/>
    <row r="24617" ht="13.9" customHeight="1"/>
    <row r="24618" ht="13.9" customHeight="1"/>
    <row r="24619" ht="13.9" customHeight="1"/>
    <row r="24620" ht="13.9" customHeight="1"/>
    <row r="24621" ht="13.9" customHeight="1"/>
    <row r="24622" ht="13.9" customHeight="1"/>
    <row r="24623" ht="13.9" customHeight="1"/>
    <row r="24624" ht="13.9" customHeight="1"/>
    <row r="24625" ht="13.9" customHeight="1"/>
    <row r="24626" ht="13.9" customHeight="1"/>
    <row r="24627" ht="13.9" customHeight="1"/>
    <row r="24628" ht="13.9" customHeight="1"/>
    <row r="24629" ht="13.9" customHeight="1"/>
    <row r="24630" ht="13.9" customHeight="1"/>
    <row r="24631" ht="13.9" customHeight="1"/>
    <row r="24632" ht="13.9" customHeight="1"/>
    <row r="24633" ht="13.9" customHeight="1"/>
    <row r="24634" ht="13.9" customHeight="1"/>
    <row r="24635" ht="13.9" customHeight="1"/>
    <row r="24636" ht="13.9" customHeight="1"/>
    <row r="24637" ht="13.9" customHeight="1"/>
    <row r="24638" ht="13.9" customHeight="1"/>
    <row r="24639" ht="13.9" customHeight="1"/>
    <row r="24640" ht="13.9" customHeight="1"/>
    <row r="24641" ht="13.9" customHeight="1"/>
    <row r="24642" ht="13.9" customHeight="1"/>
    <row r="24643" ht="13.9" customHeight="1"/>
    <row r="24644" ht="13.9" customHeight="1"/>
    <row r="24645" ht="13.9" customHeight="1"/>
    <row r="24646" ht="13.9" customHeight="1"/>
    <row r="24647" ht="13.9" customHeight="1"/>
    <row r="24648" ht="13.9" customHeight="1"/>
    <row r="24649" ht="13.9" customHeight="1"/>
    <row r="24650" ht="13.9" customHeight="1"/>
    <row r="24651" ht="13.9" customHeight="1"/>
    <row r="24652" ht="13.9" customHeight="1"/>
    <row r="24653" ht="13.9" customHeight="1"/>
    <row r="24654" ht="13.9" customHeight="1"/>
    <row r="24655" ht="13.9" customHeight="1"/>
    <row r="24656" ht="13.9" customHeight="1"/>
    <row r="24657" ht="13.9" customHeight="1"/>
    <row r="24658" ht="13.9" customHeight="1"/>
    <row r="24659" ht="13.9" customHeight="1"/>
    <row r="24660" ht="13.9" customHeight="1"/>
    <row r="24661" ht="13.9" customHeight="1"/>
    <row r="24662" ht="13.9" customHeight="1"/>
    <row r="24663" ht="13.9" customHeight="1"/>
    <row r="24664" ht="13.9" customHeight="1"/>
    <row r="24665" ht="13.9" customHeight="1"/>
    <row r="24666" ht="13.9" customHeight="1"/>
    <row r="24667" ht="13.9" customHeight="1"/>
    <row r="24668" ht="13.9" customHeight="1"/>
    <row r="24669" ht="13.9" customHeight="1"/>
    <row r="24670" ht="13.9" customHeight="1"/>
    <row r="24671" ht="13.9" customHeight="1"/>
    <row r="24672" ht="13.9" customHeight="1"/>
    <row r="24673" ht="13.9" customHeight="1"/>
    <row r="24674" ht="13.9" customHeight="1"/>
    <row r="24675" ht="13.9" customHeight="1"/>
    <row r="24676" ht="13.9" customHeight="1"/>
    <row r="24677" ht="13.9" customHeight="1"/>
    <row r="24678" ht="13.9" customHeight="1"/>
    <row r="24679" ht="13.9" customHeight="1"/>
    <row r="24680" ht="13.9" customHeight="1"/>
    <row r="24681" ht="13.9" customHeight="1"/>
    <row r="24682" ht="13.9" customHeight="1"/>
    <row r="24683" ht="13.9" customHeight="1"/>
    <row r="24684" ht="13.9" customHeight="1"/>
    <row r="24685" ht="13.9" customHeight="1"/>
    <row r="24686" ht="13.9" customHeight="1"/>
    <row r="24687" ht="13.9" customHeight="1"/>
    <row r="24688" ht="13.9" customHeight="1"/>
    <row r="24689" ht="13.9" customHeight="1"/>
    <row r="24690" ht="13.9" customHeight="1"/>
    <row r="24691" ht="13.9" customHeight="1"/>
    <row r="24692" ht="13.9" customHeight="1"/>
    <row r="24693" ht="13.9" customHeight="1"/>
    <row r="24694" ht="13.9" customHeight="1"/>
    <row r="24695" ht="13.9" customHeight="1"/>
    <row r="24696" ht="13.9" customHeight="1"/>
    <row r="24697" ht="13.9" customHeight="1"/>
    <row r="24698" ht="13.9" customHeight="1"/>
    <row r="24699" ht="13.9" customHeight="1"/>
    <row r="24700" ht="13.9" customHeight="1"/>
    <row r="24701" ht="13.9" customHeight="1"/>
    <row r="24702" ht="13.9" customHeight="1"/>
    <row r="24703" ht="13.9" customHeight="1"/>
    <row r="24704" ht="13.9" customHeight="1"/>
    <row r="24705" ht="13.9" customHeight="1"/>
    <row r="24706" ht="13.9" customHeight="1"/>
    <row r="24707" ht="13.9" customHeight="1"/>
    <row r="24708" ht="13.9" customHeight="1"/>
    <row r="24709" ht="13.9" customHeight="1"/>
    <row r="24710" ht="13.9" customHeight="1"/>
    <row r="24711" ht="13.9" customHeight="1"/>
    <row r="24712" ht="13.9" customHeight="1"/>
    <row r="24713" ht="13.9" customHeight="1"/>
    <row r="24714" ht="13.9" customHeight="1"/>
    <row r="24715" ht="13.9" customHeight="1"/>
    <row r="24716" ht="13.9" customHeight="1"/>
    <row r="24717" ht="13.9" customHeight="1"/>
    <row r="24718" ht="13.9" customHeight="1"/>
    <row r="24719" ht="13.9" customHeight="1"/>
    <row r="24720" ht="13.9" customHeight="1"/>
    <row r="24721" ht="13.9" customHeight="1"/>
    <row r="24722" ht="13.9" customHeight="1"/>
    <row r="24723" ht="13.9" customHeight="1"/>
    <row r="24724" ht="13.9" customHeight="1"/>
    <row r="24725" ht="13.9" customHeight="1"/>
    <row r="24726" ht="13.9" customHeight="1"/>
    <row r="24727" ht="13.9" customHeight="1"/>
    <row r="24728" ht="13.9" customHeight="1"/>
    <row r="24729" ht="13.9" customHeight="1"/>
    <row r="24730" ht="13.9" customHeight="1"/>
    <row r="24731" ht="13.9" customHeight="1"/>
    <row r="24732" ht="13.9" customHeight="1"/>
    <row r="24733" ht="13.9" customHeight="1"/>
    <row r="24734" ht="13.9" customHeight="1"/>
    <row r="24735" ht="13.9" customHeight="1"/>
    <row r="24736" ht="13.9" customHeight="1"/>
    <row r="24737" ht="13.9" customHeight="1"/>
    <row r="24738" ht="13.9" customHeight="1"/>
    <row r="24739" ht="13.9" customHeight="1"/>
    <row r="24740" ht="13.9" customHeight="1"/>
    <row r="24741" ht="13.9" customHeight="1"/>
    <row r="24742" ht="13.9" customHeight="1"/>
    <row r="24743" ht="13.9" customHeight="1"/>
    <row r="24744" ht="13.9" customHeight="1"/>
    <row r="24745" ht="13.9" customHeight="1"/>
    <row r="24746" ht="13.9" customHeight="1"/>
    <row r="24747" ht="13.9" customHeight="1"/>
    <row r="24748" ht="13.9" customHeight="1"/>
    <row r="24749" ht="13.9" customHeight="1"/>
    <row r="24750" ht="13.9" customHeight="1"/>
    <row r="24751" ht="13.9" customHeight="1"/>
    <row r="24752" ht="13.9" customHeight="1"/>
    <row r="24753" ht="13.9" customHeight="1"/>
    <row r="24754" ht="13.9" customHeight="1"/>
    <row r="24755" ht="13.9" customHeight="1"/>
    <row r="24756" ht="13.9" customHeight="1"/>
    <row r="24757" ht="13.9" customHeight="1"/>
    <row r="24758" ht="13.9" customHeight="1"/>
    <row r="24759" ht="13.9" customHeight="1"/>
    <row r="24760" ht="13.9" customHeight="1"/>
    <row r="24761" ht="13.9" customHeight="1"/>
    <row r="24762" ht="13.9" customHeight="1"/>
    <row r="24763" ht="13.9" customHeight="1"/>
    <row r="24764" ht="13.9" customHeight="1"/>
    <row r="24765" ht="13.9" customHeight="1"/>
    <row r="24766" ht="13.9" customHeight="1"/>
    <row r="24767" ht="13.9" customHeight="1"/>
    <row r="24768" ht="13.9" customHeight="1"/>
    <row r="24769" ht="13.9" customHeight="1"/>
    <row r="24770" ht="13.9" customHeight="1"/>
    <row r="24771" ht="13.9" customHeight="1"/>
    <row r="24772" ht="13.9" customHeight="1"/>
    <row r="24773" ht="13.9" customHeight="1"/>
    <row r="24774" ht="13.9" customHeight="1"/>
    <row r="24775" ht="13.9" customHeight="1"/>
    <row r="24776" ht="13.9" customHeight="1"/>
    <row r="24777" ht="13.9" customHeight="1"/>
    <row r="24778" ht="13.9" customHeight="1"/>
    <row r="24779" ht="13.9" customHeight="1"/>
    <row r="24780" ht="13.9" customHeight="1"/>
    <row r="24781" ht="13.9" customHeight="1"/>
    <row r="24782" ht="13.9" customHeight="1"/>
    <row r="24783" ht="13.9" customHeight="1"/>
    <row r="24784" ht="13.9" customHeight="1"/>
    <row r="24785" ht="13.9" customHeight="1"/>
    <row r="24786" ht="13.9" customHeight="1"/>
    <row r="24787" ht="13.9" customHeight="1"/>
    <row r="24788" ht="13.9" customHeight="1"/>
    <row r="24789" ht="13.9" customHeight="1"/>
    <row r="24790" ht="13.9" customHeight="1"/>
    <row r="24791" ht="13.9" customHeight="1"/>
    <row r="24792" ht="13.9" customHeight="1"/>
    <row r="24793" ht="13.9" customHeight="1"/>
    <row r="24794" ht="13.9" customHeight="1"/>
    <row r="24795" ht="13.9" customHeight="1"/>
    <row r="24796" ht="13.9" customHeight="1"/>
    <row r="24797" ht="13.9" customHeight="1"/>
    <row r="24798" ht="13.9" customHeight="1"/>
    <row r="24799" ht="13.9" customHeight="1"/>
    <row r="24800" ht="13.9" customHeight="1"/>
    <row r="24801" ht="13.9" customHeight="1"/>
    <row r="24802" ht="13.9" customHeight="1"/>
    <row r="24803" ht="13.9" customHeight="1"/>
    <row r="24804" ht="13.9" customHeight="1"/>
    <row r="24805" ht="13.9" customHeight="1"/>
    <row r="24806" ht="13.9" customHeight="1"/>
    <row r="24807" ht="13.9" customHeight="1"/>
    <row r="24808" ht="13.9" customHeight="1"/>
    <row r="24809" ht="13.9" customHeight="1"/>
    <row r="24810" ht="13.9" customHeight="1"/>
    <row r="24811" ht="13.9" customHeight="1"/>
    <row r="24812" ht="13.9" customHeight="1"/>
    <row r="24813" ht="13.9" customHeight="1"/>
    <row r="24814" ht="13.9" customHeight="1"/>
    <row r="24815" ht="13.9" customHeight="1"/>
    <row r="24816" ht="13.9" customHeight="1"/>
    <row r="24817" ht="13.9" customHeight="1"/>
    <row r="24818" ht="13.9" customHeight="1"/>
    <row r="24819" ht="13.9" customHeight="1"/>
    <row r="24820" ht="13.9" customHeight="1"/>
    <row r="24821" ht="13.9" customHeight="1"/>
    <row r="24822" ht="13.9" customHeight="1"/>
    <row r="24823" ht="13.9" customHeight="1"/>
    <row r="24824" ht="13.9" customHeight="1"/>
    <row r="24825" ht="13.9" customHeight="1"/>
    <row r="24826" ht="13.9" customHeight="1"/>
    <row r="24827" ht="13.9" customHeight="1"/>
    <row r="24828" ht="13.9" customHeight="1"/>
    <row r="24829" ht="13.9" customHeight="1"/>
    <row r="24830" ht="13.9" customHeight="1"/>
    <row r="24831" ht="13.9" customHeight="1"/>
    <row r="24832" ht="13.9" customHeight="1"/>
    <row r="24833" ht="13.9" customHeight="1"/>
    <row r="24834" ht="13.9" customHeight="1"/>
    <row r="24835" ht="13.9" customHeight="1"/>
    <row r="24836" ht="13.9" customHeight="1"/>
    <row r="24837" ht="13.9" customHeight="1"/>
    <row r="24838" ht="13.9" customHeight="1"/>
    <row r="24839" ht="13.9" customHeight="1"/>
    <row r="24840" ht="13.9" customHeight="1"/>
    <row r="24841" ht="13.9" customHeight="1"/>
    <row r="24842" ht="13.9" customHeight="1"/>
    <row r="24843" ht="13.9" customHeight="1"/>
    <row r="24844" ht="13.9" customHeight="1"/>
    <row r="24845" ht="13.9" customHeight="1"/>
    <row r="24846" ht="13.9" customHeight="1"/>
    <row r="24847" ht="13.9" customHeight="1"/>
    <row r="24848" ht="13.9" customHeight="1"/>
    <row r="24849" ht="13.9" customHeight="1"/>
    <row r="24850" ht="13.9" customHeight="1"/>
    <row r="24851" ht="13.9" customHeight="1"/>
    <row r="24852" ht="13.9" customHeight="1"/>
    <row r="24853" ht="13.9" customHeight="1"/>
    <row r="24854" ht="13.9" customHeight="1"/>
    <row r="24855" ht="13.9" customHeight="1"/>
    <row r="24856" ht="13.9" customHeight="1"/>
    <row r="24857" ht="13.9" customHeight="1"/>
    <row r="24858" ht="13.9" customHeight="1"/>
    <row r="24859" ht="13.9" customHeight="1"/>
    <row r="24860" ht="13.9" customHeight="1"/>
    <row r="24861" ht="13.9" customHeight="1"/>
    <row r="24862" ht="13.9" customHeight="1"/>
    <row r="24863" ht="13.9" customHeight="1"/>
    <row r="24864" ht="13.9" customHeight="1"/>
    <row r="24865" ht="13.9" customHeight="1"/>
    <row r="24866" ht="13.9" customHeight="1"/>
    <row r="24867" ht="13.9" customHeight="1"/>
    <row r="24868" ht="13.9" customHeight="1"/>
    <row r="24869" ht="13.9" customHeight="1"/>
    <row r="24870" ht="13.9" customHeight="1"/>
    <row r="24871" ht="13.9" customHeight="1"/>
    <row r="24872" ht="13.9" customHeight="1"/>
    <row r="24873" ht="13.9" customHeight="1"/>
    <row r="24874" ht="13.9" customHeight="1"/>
    <row r="24875" ht="13.9" customHeight="1"/>
    <row r="24876" ht="13.9" customHeight="1"/>
    <row r="24877" ht="13.9" customHeight="1"/>
    <row r="24878" ht="13.9" customHeight="1"/>
    <row r="24879" ht="13.9" customHeight="1"/>
    <row r="24880" ht="13.9" customHeight="1"/>
    <row r="24881" ht="13.9" customHeight="1"/>
    <row r="24882" ht="13.9" customHeight="1"/>
    <row r="24883" ht="13.9" customHeight="1"/>
    <row r="24884" ht="13.9" customHeight="1"/>
    <row r="24885" ht="13.9" customHeight="1"/>
    <row r="24886" ht="13.9" customHeight="1"/>
    <row r="24887" ht="13.9" customHeight="1"/>
    <row r="24888" ht="13.9" customHeight="1"/>
    <row r="24889" ht="13.9" customHeight="1"/>
    <row r="24890" ht="13.9" customHeight="1"/>
    <row r="24891" ht="13.9" customHeight="1"/>
    <row r="24892" ht="13.9" customHeight="1"/>
    <row r="24893" ht="13.9" customHeight="1"/>
    <row r="24894" ht="13.9" customHeight="1"/>
    <row r="24895" ht="13.9" customHeight="1"/>
    <row r="24896" ht="13.9" customHeight="1"/>
    <row r="24897" ht="13.9" customHeight="1"/>
    <row r="24898" ht="13.9" customHeight="1"/>
    <row r="24899" ht="13.9" customHeight="1"/>
    <row r="24900" ht="13.9" customHeight="1"/>
    <row r="24901" ht="13.9" customHeight="1"/>
    <row r="24902" ht="13.9" customHeight="1"/>
    <row r="24903" ht="13.9" customHeight="1"/>
    <row r="24904" ht="13.9" customHeight="1"/>
    <row r="24905" ht="13.9" customHeight="1"/>
    <row r="24906" ht="13.9" customHeight="1"/>
    <row r="24907" ht="13.9" customHeight="1"/>
    <row r="24908" ht="13.9" customHeight="1"/>
    <row r="24909" ht="13.9" customHeight="1"/>
    <row r="24910" ht="13.9" customHeight="1"/>
    <row r="24911" ht="13.9" customHeight="1"/>
    <row r="24912" ht="13.9" customHeight="1"/>
    <row r="24913" ht="13.9" customHeight="1"/>
    <row r="24914" ht="13.9" customHeight="1"/>
    <row r="24915" ht="13.9" customHeight="1"/>
    <row r="24916" ht="13.9" customHeight="1"/>
    <row r="24917" ht="13.9" customHeight="1"/>
    <row r="24918" ht="13.9" customHeight="1"/>
    <row r="24919" ht="13.9" customHeight="1"/>
    <row r="24920" ht="13.9" customHeight="1"/>
    <row r="24921" ht="13.9" customHeight="1"/>
    <row r="24922" ht="13.9" customHeight="1"/>
    <row r="24923" ht="13.9" customHeight="1"/>
    <row r="24924" ht="13.9" customHeight="1"/>
    <row r="24925" ht="13.9" customHeight="1"/>
    <row r="24926" ht="13.9" customHeight="1"/>
    <row r="24927" ht="13.9" customHeight="1"/>
    <row r="24928" ht="13.9" customHeight="1"/>
    <row r="24929" ht="13.9" customHeight="1"/>
    <row r="24930" ht="13.9" customHeight="1"/>
    <row r="24931" ht="13.9" customHeight="1"/>
    <row r="24932" ht="13.9" customHeight="1"/>
    <row r="24933" ht="13.9" customHeight="1"/>
    <row r="24934" ht="13.9" customHeight="1"/>
    <row r="24935" ht="13.9" customHeight="1"/>
    <row r="24936" ht="13.9" customHeight="1"/>
    <row r="24937" ht="13.9" customHeight="1"/>
    <row r="24938" ht="13.9" customHeight="1"/>
    <row r="24939" ht="13.9" customHeight="1"/>
    <row r="24940" ht="13.9" customHeight="1"/>
    <row r="24941" ht="13.9" customHeight="1"/>
    <row r="24942" ht="13.9" customHeight="1"/>
    <row r="24943" ht="13.9" customHeight="1"/>
    <row r="24944" ht="13.9" customHeight="1"/>
    <row r="24945" ht="13.9" customHeight="1"/>
    <row r="24946" ht="13.9" customHeight="1"/>
    <row r="24947" ht="13.9" customHeight="1"/>
    <row r="24948" ht="13.9" customHeight="1"/>
    <row r="24949" ht="13.9" customHeight="1"/>
    <row r="24950" ht="13.9" customHeight="1"/>
    <row r="24951" ht="13.9" customHeight="1"/>
    <row r="24952" ht="13.9" customHeight="1"/>
    <row r="24953" ht="13.9" customHeight="1"/>
    <row r="24954" ht="13.9" customHeight="1"/>
    <row r="24955" ht="13.9" customHeight="1"/>
    <row r="24956" ht="13.9" customHeight="1"/>
    <row r="24957" ht="13.9" customHeight="1"/>
    <row r="24958" ht="13.9" customHeight="1"/>
    <row r="24959" ht="13.9" customHeight="1"/>
    <row r="24960" ht="13.9" customHeight="1"/>
    <row r="24961" ht="13.9" customHeight="1"/>
    <row r="24962" ht="13.9" customHeight="1"/>
    <row r="24963" ht="13.9" customHeight="1"/>
    <row r="24964" ht="13.9" customHeight="1"/>
    <row r="24965" ht="13.9" customHeight="1"/>
    <row r="24966" ht="13.9" customHeight="1"/>
    <row r="24967" ht="13.9" customHeight="1"/>
    <row r="24968" ht="13.9" customHeight="1"/>
    <row r="24969" ht="13.9" customHeight="1"/>
    <row r="24970" ht="13.9" customHeight="1"/>
    <row r="24971" ht="13.9" customHeight="1"/>
    <row r="24972" ht="13.9" customHeight="1"/>
    <row r="24973" ht="13.9" customHeight="1"/>
    <row r="24974" ht="13.9" customHeight="1"/>
    <row r="24975" ht="13.9" customHeight="1"/>
    <row r="24976" ht="13.9" customHeight="1"/>
    <row r="24977" ht="13.9" customHeight="1"/>
    <row r="24978" ht="13.9" customHeight="1"/>
    <row r="24979" ht="13.9" customHeight="1"/>
    <row r="24980" ht="13.9" customHeight="1"/>
    <row r="24981" ht="13.9" customHeight="1"/>
    <row r="24982" ht="13.9" customHeight="1"/>
    <row r="24983" ht="13.9" customHeight="1"/>
    <row r="24984" ht="13.9" customHeight="1"/>
    <row r="24985" ht="13.9" customHeight="1"/>
    <row r="24986" ht="13.9" customHeight="1"/>
    <row r="24987" ht="13.9" customHeight="1"/>
    <row r="24988" ht="13.9" customHeight="1"/>
    <row r="24989" ht="13.9" customHeight="1"/>
    <row r="24990" ht="13.9" customHeight="1"/>
    <row r="24991" ht="13.9" customHeight="1"/>
    <row r="24992" ht="13.9" customHeight="1"/>
    <row r="24993" ht="13.9" customHeight="1"/>
    <row r="24994" ht="13.9" customHeight="1"/>
    <row r="24995" ht="13.9" customHeight="1"/>
    <row r="24996" ht="13.9" customHeight="1"/>
    <row r="24997" ht="13.9" customHeight="1"/>
    <row r="24998" ht="13.9" customHeight="1"/>
    <row r="24999" ht="13.9" customHeight="1"/>
    <row r="25000" ht="13.9" customHeight="1"/>
    <row r="25001" ht="13.9" customHeight="1"/>
    <row r="25002" ht="13.9" customHeight="1"/>
    <row r="25003" ht="13.9" customHeight="1"/>
    <row r="25004" ht="13.9" customHeight="1"/>
    <row r="25005" ht="13.9" customHeight="1"/>
    <row r="25006" ht="13.9" customHeight="1"/>
    <row r="25007" ht="13.9" customHeight="1"/>
    <row r="25008" ht="13.9" customHeight="1"/>
    <row r="25009" ht="13.9" customHeight="1"/>
    <row r="25010" ht="13.9" customHeight="1"/>
    <row r="25011" ht="13.9" customHeight="1"/>
    <row r="25012" ht="13.9" customHeight="1"/>
    <row r="25013" ht="13.9" customHeight="1"/>
    <row r="25014" ht="13.9" customHeight="1"/>
    <row r="25015" ht="13.9" customHeight="1"/>
    <row r="25016" ht="13.9" customHeight="1"/>
    <row r="25017" ht="13.9" customHeight="1"/>
    <row r="25018" ht="13.9" customHeight="1"/>
    <row r="25019" ht="13.9" customHeight="1"/>
    <row r="25020" ht="13.9" customHeight="1"/>
    <row r="25021" ht="13.9" customHeight="1"/>
    <row r="25022" ht="13.9" customHeight="1"/>
    <row r="25023" ht="13.9" customHeight="1"/>
    <row r="25024" ht="13.9" customHeight="1"/>
    <row r="25025" ht="13.9" customHeight="1"/>
    <row r="25026" ht="13.9" customHeight="1"/>
    <row r="25027" ht="13.9" customHeight="1"/>
    <row r="25028" ht="13.9" customHeight="1"/>
    <row r="25029" ht="13.9" customHeight="1"/>
    <row r="25030" ht="13.9" customHeight="1"/>
    <row r="25031" ht="13.9" customHeight="1"/>
    <row r="25032" ht="13.9" customHeight="1"/>
    <row r="25033" ht="13.9" customHeight="1"/>
    <row r="25034" ht="13.9" customHeight="1"/>
    <row r="25035" ht="13.9" customHeight="1"/>
    <row r="25036" ht="13.9" customHeight="1"/>
    <row r="25037" ht="13.9" customHeight="1"/>
    <row r="25038" ht="13.9" customHeight="1"/>
    <row r="25039" ht="13.9" customHeight="1"/>
    <row r="25040" ht="13.9" customHeight="1"/>
    <row r="25041" ht="13.9" customHeight="1"/>
    <row r="25042" ht="13.9" customHeight="1"/>
    <row r="25043" ht="13.9" customHeight="1"/>
    <row r="25044" ht="13.9" customHeight="1"/>
    <row r="25045" ht="13.9" customHeight="1"/>
    <row r="25046" ht="13.9" customHeight="1"/>
    <row r="25047" ht="13.9" customHeight="1"/>
    <row r="25048" ht="13.9" customHeight="1"/>
    <row r="25049" ht="13.9" customHeight="1"/>
    <row r="25050" ht="13.9" customHeight="1"/>
    <row r="25051" ht="13.9" customHeight="1"/>
    <row r="25052" ht="13.9" customHeight="1"/>
    <row r="25053" ht="13.9" customHeight="1"/>
    <row r="25054" ht="13.9" customHeight="1"/>
    <row r="25055" ht="13.9" customHeight="1"/>
    <row r="25056" ht="13.9" customHeight="1"/>
    <row r="25057" ht="13.9" customHeight="1"/>
    <row r="25058" ht="13.9" customHeight="1"/>
    <row r="25059" ht="13.9" customHeight="1"/>
    <row r="25060" ht="13.9" customHeight="1"/>
    <row r="25061" ht="13.9" customHeight="1"/>
    <row r="25062" ht="13.9" customHeight="1"/>
    <row r="25063" ht="13.9" customHeight="1"/>
    <row r="25064" ht="13.9" customHeight="1"/>
    <row r="25065" ht="13.9" customHeight="1"/>
    <row r="25066" ht="13.9" customHeight="1"/>
    <row r="25067" ht="13.9" customHeight="1"/>
    <row r="25068" ht="13.9" customHeight="1"/>
    <row r="25069" ht="13.9" customHeight="1"/>
    <row r="25070" ht="13.9" customHeight="1"/>
    <row r="25071" ht="13.9" customHeight="1"/>
    <row r="25072" ht="13.9" customHeight="1"/>
    <row r="25073" ht="13.9" customHeight="1"/>
    <row r="25074" ht="13.9" customHeight="1"/>
    <row r="25075" ht="13.9" customHeight="1"/>
    <row r="25076" ht="13.9" customHeight="1"/>
    <row r="25077" ht="13.9" customHeight="1"/>
    <row r="25078" ht="13.9" customHeight="1"/>
    <row r="25079" ht="13.9" customHeight="1"/>
    <row r="25080" ht="13.9" customHeight="1"/>
    <row r="25081" ht="13.9" customHeight="1"/>
    <row r="25082" ht="13.9" customHeight="1"/>
    <row r="25083" ht="13.9" customHeight="1"/>
    <row r="25084" ht="13.9" customHeight="1"/>
    <row r="25085" ht="13.9" customHeight="1"/>
    <row r="25086" ht="13.9" customHeight="1"/>
    <row r="25087" ht="13.9" customHeight="1"/>
    <row r="25088" ht="13.9" customHeight="1"/>
    <row r="25089" ht="13.9" customHeight="1"/>
    <row r="25090" ht="13.9" customHeight="1"/>
    <row r="25091" ht="13.9" customHeight="1"/>
    <row r="25092" ht="13.9" customHeight="1"/>
    <row r="25093" ht="13.9" customHeight="1"/>
    <row r="25094" ht="13.9" customHeight="1"/>
    <row r="25095" ht="13.9" customHeight="1"/>
    <row r="25096" ht="13.9" customHeight="1"/>
    <row r="25097" ht="13.9" customHeight="1"/>
    <row r="25098" ht="13.9" customHeight="1"/>
    <row r="25099" ht="13.9" customHeight="1"/>
    <row r="25100" ht="13.9" customHeight="1"/>
    <row r="25101" ht="13.9" customHeight="1"/>
    <row r="25102" ht="13.9" customHeight="1"/>
    <row r="25103" ht="13.9" customHeight="1"/>
    <row r="25104" ht="13.9" customHeight="1"/>
    <row r="25105" ht="13.9" customHeight="1"/>
    <row r="25106" ht="13.9" customHeight="1"/>
    <row r="25107" ht="13.9" customHeight="1"/>
    <row r="25108" ht="13.9" customHeight="1"/>
    <row r="25109" ht="13.9" customHeight="1"/>
    <row r="25110" ht="13.9" customHeight="1"/>
    <row r="25111" ht="13.9" customHeight="1"/>
    <row r="25112" ht="13.9" customHeight="1"/>
    <row r="25113" ht="13.9" customHeight="1"/>
    <row r="25114" ht="13.9" customHeight="1"/>
    <row r="25115" ht="13.9" customHeight="1"/>
    <row r="25116" ht="13.9" customHeight="1"/>
    <row r="25117" ht="13.9" customHeight="1"/>
    <row r="25118" ht="13.9" customHeight="1"/>
    <row r="25119" ht="13.9" customHeight="1"/>
    <row r="25120" ht="13.9" customHeight="1"/>
    <row r="25121" ht="13.9" customHeight="1"/>
    <row r="25122" ht="13.9" customHeight="1"/>
    <row r="25123" ht="13.9" customHeight="1"/>
    <row r="25124" ht="13.9" customHeight="1"/>
    <row r="25125" ht="13.9" customHeight="1"/>
    <row r="25126" ht="13.9" customHeight="1"/>
    <row r="25127" ht="13.9" customHeight="1"/>
    <row r="25128" ht="13.9" customHeight="1"/>
    <row r="25129" ht="13.9" customHeight="1"/>
    <row r="25130" ht="13.9" customHeight="1"/>
    <row r="25131" ht="13.9" customHeight="1"/>
    <row r="25132" ht="13.9" customHeight="1"/>
    <row r="25133" ht="13.9" customHeight="1"/>
    <row r="25134" ht="13.9" customHeight="1"/>
    <row r="25135" ht="13.9" customHeight="1"/>
    <row r="25136" ht="13.9" customHeight="1"/>
    <row r="25137" ht="13.9" customHeight="1"/>
    <row r="25138" ht="13.9" customHeight="1"/>
    <row r="25139" ht="13.9" customHeight="1"/>
    <row r="25140" ht="13.9" customHeight="1"/>
    <row r="25141" ht="13.9" customHeight="1"/>
    <row r="25142" ht="13.9" customHeight="1"/>
    <row r="25143" ht="13.9" customHeight="1"/>
    <row r="25144" ht="13.9" customHeight="1"/>
    <row r="25145" ht="13.9" customHeight="1"/>
    <row r="25146" ht="13.9" customHeight="1"/>
    <row r="25147" ht="13.9" customHeight="1"/>
    <row r="25148" ht="13.9" customHeight="1"/>
    <row r="25149" ht="13.9" customHeight="1"/>
    <row r="25150" ht="13.9" customHeight="1"/>
    <row r="25151" ht="13.9" customHeight="1"/>
    <row r="25152" ht="13.9" customHeight="1"/>
    <row r="25153" ht="13.9" customHeight="1"/>
    <row r="25154" ht="13.9" customHeight="1"/>
    <row r="25155" ht="13.9" customHeight="1"/>
    <row r="25156" ht="13.9" customHeight="1"/>
    <row r="25157" ht="13.9" customHeight="1"/>
    <row r="25158" ht="13.9" customHeight="1"/>
    <row r="25159" ht="13.9" customHeight="1"/>
    <row r="25160" ht="13.9" customHeight="1"/>
    <row r="25161" ht="13.9" customHeight="1"/>
    <row r="25162" ht="13.9" customHeight="1"/>
    <row r="25163" ht="13.9" customHeight="1"/>
    <row r="25164" ht="13.9" customHeight="1"/>
    <row r="25165" ht="13.9" customHeight="1"/>
    <row r="25166" ht="13.9" customHeight="1"/>
    <row r="25167" ht="13.9" customHeight="1"/>
    <row r="25168" ht="13.9" customHeight="1"/>
    <row r="25169" ht="13.9" customHeight="1"/>
    <row r="25170" ht="13.9" customHeight="1"/>
    <row r="25171" ht="13.9" customHeight="1"/>
    <row r="25172" ht="13.9" customHeight="1"/>
    <row r="25173" ht="13.9" customHeight="1"/>
    <row r="25174" ht="13.9" customHeight="1"/>
    <row r="25175" ht="13.9" customHeight="1"/>
    <row r="25176" ht="13.9" customHeight="1"/>
    <row r="25177" ht="13.9" customHeight="1"/>
    <row r="25178" ht="13.9" customHeight="1"/>
    <row r="25179" ht="13.9" customHeight="1"/>
    <row r="25180" ht="13.9" customHeight="1"/>
    <row r="25181" ht="13.9" customHeight="1"/>
    <row r="25182" ht="13.9" customHeight="1"/>
    <row r="25183" ht="13.9" customHeight="1"/>
    <row r="25184" ht="13.9" customHeight="1"/>
    <row r="25185" ht="13.9" customHeight="1"/>
    <row r="25186" ht="13.9" customHeight="1"/>
    <row r="25187" ht="13.9" customHeight="1"/>
    <row r="25188" ht="13.9" customHeight="1"/>
    <row r="25189" ht="13.9" customHeight="1"/>
    <row r="25190" ht="13.9" customHeight="1"/>
    <row r="25191" ht="13.9" customHeight="1"/>
    <row r="25192" ht="13.9" customHeight="1"/>
    <row r="25193" ht="13.9" customHeight="1"/>
    <row r="25194" ht="13.9" customHeight="1"/>
    <row r="25195" ht="13.9" customHeight="1"/>
    <row r="25196" ht="13.9" customHeight="1"/>
    <row r="25197" ht="13.9" customHeight="1"/>
    <row r="25198" ht="13.9" customHeight="1"/>
    <row r="25199" ht="13.9" customHeight="1"/>
    <row r="25200" ht="13.9" customHeight="1"/>
    <row r="25201" ht="13.9" customHeight="1"/>
    <row r="25202" ht="13.9" customHeight="1"/>
    <row r="25203" ht="13.9" customHeight="1"/>
    <row r="25204" ht="13.9" customHeight="1"/>
    <row r="25205" ht="13.9" customHeight="1"/>
    <row r="25206" ht="13.9" customHeight="1"/>
    <row r="25207" ht="13.9" customHeight="1"/>
    <row r="25208" ht="13.9" customHeight="1"/>
    <row r="25209" ht="13.9" customHeight="1"/>
    <row r="25210" ht="13.9" customHeight="1"/>
    <row r="25211" ht="13.9" customHeight="1"/>
    <row r="25212" ht="13.9" customHeight="1"/>
    <row r="25213" ht="13.9" customHeight="1"/>
    <row r="25214" ht="13.9" customHeight="1"/>
    <row r="25215" ht="13.9" customHeight="1"/>
    <row r="25216" ht="13.9" customHeight="1"/>
    <row r="25217" ht="13.9" customHeight="1"/>
    <row r="25218" ht="13.9" customHeight="1"/>
    <row r="25219" ht="13.9" customHeight="1"/>
    <row r="25220" ht="13.9" customHeight="1"/>
    <row r="25221" ht="13.9" customHeight="1"/>
    <row r="25222" ht="13.9" customHeight="1"/>
    <row r="25223" ht="13.9" customHeight="1"/>
    <row r="25224" ht="13.9" customHeight="1"/>
    <row r="25225" ht="13.9" customHeight="1"/>
    <row r="25226" ht="13.9" customHeight="1"/>
    <row r="25227" ht="13.9" customHeight="1"/>
    <row r="25228" ht="13.9" customHeight="1"/>
    <row r="25229" ht="13.9" customHeight="1"/>
    <row r="25230" ht="13.9" customHeight="1"/>
    <row r="25231" ht="13.9" customHeight="1"/>
    <row r="25232" ht="13.9" customHeight="1"/>
    <row r="25233" ht="13.9" customHeight="1"/>
    <row r="25234" ht="13.9" customHeight="1"/>
    <row r="25235" ht="13.9" customHeight="1"/>
    <row r="25236" ht="13.9" customHeight="1"/>
    <row r="25237" ht="13.9" customHeight="1"/>
    <row r="25238" ht="13.9" customHeight="1"/>
    <row r="25239" ht="13.9" customHeight="1"/>
    <row r="25240" ht="13.9" customHeight="1"/>
    <row r="25241" ht="13.9" customHeight="1"/>
    <row r="25242" ht="13.9" customHeight="1"/>
    <row r="25243" ht="13.9" customHeight="1"/>
    <row r="25244" ht="13.9" customHeight="1"/>
    <row r="25245" ht="13.9" customHeight="1"/>
    <row r="25246" ht="13.9" customHeight="1"/>
    <row r="25247" ht="13.9" customHeight="1"/>
    <row r="25248" ht="13.9" customHeight="1"/>
    <row r="25249" ht="13.9" customHeight="1"/>
    <row r="25250" ht="13.9" customHeight="1"/>
    <row r="25251" ht="13.9" customHeight="1"/>
    <row r="25252" ht="13.9" customHeight="1"/>
    <row r="25253" ht="13.9" customHeight="1"/>
    <row r="25254" ht="13.9" customHeight="1"/>
    <row r="25255" ht="13.9" customHeight="1"/>
    <row r="25256" ht="13.9" customHeight="1"/>
    <row r="25257" ht="13.9" customHeight="1"/>
    <row r="25258" ht="13.9" customHeight="1"/>
    <row r="25259" ht="13.9" customHeight="1"/>
    <row r="25260" ht="13.9" customHeight="1"/>
    <row r="25261" ht="13.9" customHeight="1"/>
    <row r="25262" ht="13.9" customHeight="1"/>
    <row r="25263" ht="13.9" customHeight="1"/>
    <row r="25264" ht="13.9" customHeight="1"/>
    <row r="25265" ht="13.9" customHeight="1"/>
    <row r="25266" ht="13.9" customHeight="1"/>
    <row r="25267" ht="13.9" customHeight="1"/>
    <row r="25268" ht="13.9" customHeight="1"/>
    <row r="25269" ht="13.9" customHeight="1"/>
    <row r="25270" ht="13.9" customHeight="1"/>
    <row r="25271" ht="13.9" customHeight="1"/>
    <row r="25272" ht="13.9" customHeight="1"/>
    <row r="25273" ht="13.9" customHeight="1"/>
    <row r="25274" ht="13.9" customHeight="1"/>
    <row r="25275" ht="13.9" customHeight="1"/>
    <row r="25276" ht="13.9" customHeight="1"/>
    <row r="25277" ht="13.9" customHeight="1"/>
    <row r="25278" ht="13.9" customHeight="1"/>
    <row r="25279" ht="13.9" customHeight="1"/>
    <row r="25280" ht="13.9" customHeight="1"/>
    <row r="25281" ht="13.9" customHeight="1"/>
    <row r="25282" ht="13.9" customHeight="1"/>
    <row r="25283" ht="13.9" customHeight="1"/>
    <row r="25284" ht="13.9" customHeight="1"/>
    <row r="25285" ht="13.9" customHeight="1"/>
    <row r="25286" ht="13.9" customHeight="1"/>
    <row r="25287" ht="13.9" customHeight="1"/>
    <row r="25288" ht="13.9" customHeight="1"/>
    <row r="25289" ht="13.9" customHeight="1"/>
    <row r="25290" ht="13.9" customHeight="1"/>
    <row r="25291" ht="13.9" customHeight="1"/>
    <row r="25292" ht="13.9" customHeight="1"/>
    <row r="25293" ht="13.9" customHeight="1"/>
    <row r="25294" ht="13.9" customHeight="1"/>
    <row r="25295" ht="13.9" customHeight="1"/>
    <row r="25296" ht="13.9" customHeight="1"/>
    <row r="25297" ht="13.9" customHeight="1"/>
    <row r="25298" ht="13.9" customHeight="1"/>
    <row r="25299" ht="13.9" customHeight="1"/>
    <row r="25300" ht="13.9" customHeight="1"/>
    <row r="25301" ht="13.9" customHeight="1"/>
    <row r="25302" ht="13.9" customHeight="1"/>
    <row r="25303" ht="13.9" customHeight="1"/>
    <row r="25304" ht="13.9" customHeight="1"/>
    <row r="25305" ht="13.9" customHeight="1"/>
    <row r="25306" ht="13.9" customHeight="1"/>
    <row r="25307" ht="13.9" customHeight="1"/>
    <row r="25308" ht="13.9" customHeight="1"/>
    <row r="25309" ht="13.9" customHeight="1"/>
    <row r="25310" ht="13.9" customHeight="1"/>
    <row r="25311" ht="13.9" customHeight="1"/>
    <row r="25312" ht="13.9" customHeight="1"/>
    <row r="25313" ht="13.9" customHeight="1"/>
    <row r="25314" ht="13.9" customHeight="1"/>
    <row r="25315" ht="13.9" customHeight="1"/>
    <row r="25316" ht="13.9" customHeight="1"/>
    <row r="25317" ht="13.9" customHeight="1"/>
    <row r="25318" ht="13.9" customHeight="1"/>
    <row r="25319" ht="13.9" customHeight="1"/>
    <row r="25320" ht="13.9" customHeight="1"/>
    <row r="25321" ht="13.9" customHeight="1"/>
    <row r="25322" ht="13.9" customHeight="1"/>
    <row r="25323" ht="13.9" customHeight="1"/>
    <row r="25324" ht="13.9" customHeight="1"/>
    <row r="25325" ht="13.9" customHeight="1"/>
    <row r="25326" ht="13.9" customHeight="1"/>
    <row r="25327" ht="13.9" customHeight="1"/>
    <row r="25328" ht="13.9" customHeight="1"/>
    <row r="25329" ht="13.9" customHeight="1"/>
    <row r="25330" ht="13.9" customHeight="1"/>
    <row r="25331" ht="13.9" customHeight="1"/>
    <row r="25332" ht="13.9" customHeight="1"/>
    <row r="25333" ht="13.9" customHeight="1"/>
    <row r="25334" ht="13.9" customHeight="1"/>
    <row r="25335" ht="13.9" customHeight="1"/>
    <row r="25336" ht="13.9" customHeight="1"/>
    <row r="25337" ht="13.9" customHeight="1"/>
    <row r="25338" ht="13.9" customHeight="1"/>
    <row r="25339" ht="13.9" customHeight="1"/>
    <row r="25340" ht="13.9" customHeight="1"/>
    <row r="25341" ht="13.9" customHeight="1"/>
    <row r="25342" ht="13.9" customHeight="1"/>
    <row r="25343" ht="13.9" customHeight="1"/>
    <row r="25344" ht="13.9" customHeight="1"/>
    <row r="25345" ht="13.9" customHeight="1"/>
    <row r="25346" ht="13.9" customHeight="1"/>
    <row r="25347" ht="13.9" customHeight="1"/>
    <row r="25348" ht="13.9" customHeight="1"/>
    <row r="25349" ht="13.9" customHeight="1"/>
    <row r="25350" ht="13.9" customHeight="1"/>
    <row r="25351" ht="13.9" customHeight="1"/>
    <row r="25352" ht="13.9" customHeight="1"/>
    <row r="25353" ht="13.9" customHeight="1"/>
    <row r="25354" ht="13.9" customHeight="1"/>
    <row r="25355" ht="13.9" customHeight="1"/>
    <row r="25356" ht="13.9" customHeight="1"/>
    <row r="25357" ht="13.9" customHeight="1"/>
    <row r="25358" ht="13.9" customHeight="1"/>
    <row r="25359" ht="13.9" customHeight="1"/>
    <row r="25360" ht="13.9" customHeight="1"/>
    <row r="25361" ht="13.9" customHeight="1"/>
    <row r="25362" ht="13.9" customHeight="1"/>
    <row r="25363" ht="13.9" customHeight="1"/>
    <row r="25364" ht="13.9" customHeight="1"/>
    <row r="25365" ht="13.9" customHeight="1"/>
    <row r="25366" ht="13.9" customHeight="1"/>
    <row r="25367" ht="13.9" customHeight="1"/>
    <row r="25368" ht="13.9" customHeight="1"/>
    <row r="25369" ht="13.9" customHeight="1"/>
    <row r="25370" ht="13.9" customHeight="1"/>
    <row r="25371" ht="13.9" customHeight="1"/>
    <row r="25372" ht="13.9" customHeight="1"/>
    <row r="25373" ht="13.9" customHeight="1"/>
    <row r="25374" ht="13.9" customHeight="1"/>
    <row r="25375" ht="13.9" customHeight="1"/>
    <row r="25376" ht="13.9" customHeight="1"/>
    <row r="25377" ht="13.9" customHeight="1"/>
    <row r="25378" ht="13.9" customHeight="1"/>
    <row r="25379" ht="13.9" customHeight="1"/>
    <row r="25380" ht="13.9" customHeight="1"/>
    <row r="25381" ht="13.9" customHeight="1"/>
    <row r="25382" ht="13.9" customHeight="1"/>
    <row r="25383" ht="13.9" customHeight="1"/>
    <row r="25384" ht="13.9" customHeight="1"/>
    <row r="25385" ht="13.9" customHeight="1"/>
    <row r="25386" ht="13.9" customHeight="1"/>
    <row r="25387" ht="13.9" customHeight="1"/>
    <row r="25388" ht="13.9" customHeight="1"/>
    <row r="25389" ht="13.9" customHeight="1"/>
    <row r="25390" ht="13.9" customHeight="1"/>
    <row r="25391" ht="13.9" customHeight="1"/>
    <row r="25392" ht="13.9" customHeight="1"/>
    <row r="25393" ht="13.9" customHeight="1"/>
    <row r="25394" ht="13.9" customHeight="1"/>
    <row r="25395" ht="13.9" customHeight="1"/>
    <row r="25396" ht="13.9" customHeight="1"/>
    <row r="25397" ht="13.9" customHeight="1"/>
    <row r="25398" ht="13.9" customHeight="1"/>
    <row r="25399" ht="13.9" customHeight="1"/>
    <row r="25400" ht="13.9" customHeight="1"/>
    <row r="25401" ht="13.9" customHeight="1"/>
    <row r="25402" ht="13.9" customHeight="1"/>
    <row r="25403" ht="13.9" customHeight="1"/>
    <row r="25404" ht="13.9" customHeight="1"/>
    <row r="25405" ht="13.9" customHeight="1"/>
    <row r="25406" ht="13.9" customHeight="1"/>
    <row r="25407" ht="13.9" customHeight="1"/>
    <row r="25408" ht="13.9" customHeight="1"/>
    <row r="25409" ht="13.9" customHeight="1"/>
    <row r="25410" ht="13.9" customHeight="1"/>
    <row r="25411" ht="13.9" customHeight="1"/>
    <row r="25412" ht="13.9" customHeight="1"/>
    <row r="25413" ht="13.9" customHeight="1"/>
    <row r="25414" ht="13.9" customHeight="1"/>
    <row r="25415" ht="13.9" customHeight="1"/>
    <row r="25416" ht="13.9" customHeight="1"/>
    <row r="25417" ht="13.9" customHeight="1"/>
    <row r="25418" ht="13.9" customHeight="1"/>
    <row r="25419" ht="13.9" customHeight="1"/>
    <row r="25420" ht="13.9" customHeight="1"/>
    <row r="25421" ht="13.9" customHeight="1"/>
    <row r="25422" ht="13.9" customHeight="1"/>
    <row r="25423" ht="13.9" customHeight="1"/>
    <row r="25424" ht="13.9" customHeight="1"/>
    <row r="25425" ht="13.9" customHeight="1"/>
    <row r="25426" ht="13.9" customHeight="1"/>
    <row r="25427" ht="13.9" customHeight="1"/>
    <row r="25428" ht="13.9" customHeight="1"/>
    <row r="25429" ht="13.9" customHeight="1"/>
    <row r="25430" ht="13.9" customHeight="1"/>
    <row r="25431" ht="13.9" customHeight="1"/>
    <row r="25432" ht="13.9" customHeight="1"/>
    <row r="25433" ht="13.9" customHeight="1"/>
    <row r="25434" ht="13.9" customHeight="1"/>
    <row r="25435" ht="13.9" customHeight="1"/>
    <row r="25436" ht="13.9" customHeight="1"/>
    <row r="25437" ht="13.9" customHeight="1"/>
    <row r="25438" ht="13.9" customHeight="1"/>
    <row r="25439" ht="13.9" customHeight="1"/>
    <row r="25440" ht="13.9" customHeight="1"/>
    <row r="25441" ht="13.9" customHeight="1"/>
    <row r="25442" ht="13.9" customHeight="1"/>
    <row r="25443" ht="13.9" customHeight="1"/>
    <row r="25444" ht="13.9" customHeight="1"/>
    <row r="25445" ht="13.9" customHeight="1"/>
    <row r="25446" ht="13.9" customHeight="1"/>
    <row r="25447" ht="13.9" customHeight="1"/>
    <row r="25448" ht="13.9" customHeight="1"/>
    <row r="25449" ht="13.9" customHeight="1"/>
    <row r="25450" ht="13.9" customHeight="1"/>
    <row r="25451" ht="13.9" customHeight="1"/>
    <row r="25452" ht="13.9" customHeight="1"/>
    <row r="25453" ht="13.9" customHeight="1"/>
    <row r="25454" ht="13.9" customHeight="1"/>
    <row r="25455" ht="13.9" customHeight="1"/>
    <row r="25456" ht="13.9" customHeight="1"/>
    <row r="25457" ht="13.9" customHeight="1"/>
    <row r="25458" ht="13.9" customHeight="1"/>
    <row r="25459" ht="13.9" customHeight="1"/>
    <row r="25460" ht="13.9" customHeight="1"/>
    <row r="25461" ht="13.9" customHeight="1"/>
    <row r="25462" ht="13.9" customHeight="1"/>
    <row r="25463" ht="13.9" customHeight="1"/>
    <row r="25464" ht="13.9" customHeight="1"/>
    <row r="25465" ht="13.9" customHeight="1"/>
    <row r="25466" ht="13.9" customHeight="1"/>
    <row r="25467" ht="13.9" customHeight="1"/>
    <row r="25468" ht="13.9" customHeight="1"/>
    <row r="25469" ht="13.9" customHeight="1"/>
    <row r="25470" ht="13.9" customHeight="1"/>
    <row r="25471" ht="13.9" customHeight="1"/>
    <row r="25472" ht="13.9" customHeight="1"/>
    <row r="25473" ht="13.9" customHeight="1"/>
    <row r="25474" ht="13.9" customHeight="1"/>
    <row r="25475" ht="13.9" customHeight="1"/>
    <row r="25476" ht="13.9" customHeight="1"/>
    <row r="25477" ht="13.9" customHeight="1"/>
    <row r="25478" ht="13.9" customHeight="1"/>
    <row r="25479" ht="13.9" customHeight="1"/>
    <row r="25480" ht="13.9" customHeight="1"/>
    <row r="25481" ht="13.9" customHeight="1"/>
    <row r="25482" ht="13.9" customHeight="1"/>
    <row r="25483" ht="13.9" customHeight="1"/>
    <row r="25484" ht="13.9" customHeight="1"/>
    <row r="25485" ht="13.9" customHeight="1"/>
    <row r="25486" ht="13.9" customHeight="1"/>
    <row r="25487" ht="13.9" customHeight="1"/>
    <row r="25488" ht="13.9" customHeight="1"/>
    <row r="25489" ht="13.9" customHeight="1"/>
    <row r="25490" ht="13.9" customHeight="1"/>
    <row r="25491" ht="13.9" customHeight="1"/>
    <row r="25492" ht="13.9" customHeight="1"/>
    <row r="25493" ht="13.9" customHeight="1"/>
    <row r="25494" ht="13.9" customHeight="1"/>
    <row r="25495" ht="13.9" customHeight="1"/>
    <row r="25496" ht="13.9" customHeight="1"/>
    <row r="25497" ht="13.9" customHeight="1"/>
    <row r="25498" ht="13.9" customHeight="1"/>
    <row r="25499" ht="13.9" customHeight="1"/>
    <row r="25500" ht="13.9" customHeight="1"/>
    <row r="25501" ht="13.9" customHeight="1"/>
    <row r="25502" ht="13.9" customHeight="1"/>
    <row r="25503" ht="13.9" customHeight="1"/>
    <row r="25504" ht="13.9" customHeight="1"/>
    <row r="25505" ht="13.9" customHeight="1"/>
    <row r="25506" ht="13.9" customHeight="1"/>
    <row r="25507" ht="13.9" customHeight="1"/>
    <row r="25508" ht="13.9" customHeight="1"/>
    <row r="25509" ht="13.9" customHeight="1"/>
    <row r="25510" ht="13.9" customHeight="1"/>
    <row r="25511" ht="13.9" customHeight="1"/>
    <row r="25512" ht="13.9" customHeight="1"/>
    <row r="25513" ht="13.9" customHeight="1"/>
    <row r="25514" ht="13.9" customHeight="1"/>
    <row r="25515" ht="13.9" customHeight="1"/>
    <row r="25516" ht="13.9" customHeight="1"/>
    <row r="25517" ht="13.9" customHeight="1"/>
    <row r="25518" ht="13.9" customHeight="1"/>
    <row r="25519" ht="13.9" customHeight="1"/>
    <row r="25520" ht="13.9" customHeight="1"/>
    <row r="25521" ht="13.9" customHeight="1"/>
    <row r="25522" ht="13.9" customHeight="1"/>
    <row r="25523" ht="13.9" customHeight="1"/>
    <row r="25524" ht="13.9" customHeight="1"/>
    <row r="25525" ht="13.9" customHeight="1"/>
    <row r="25526" ht="13.9" customHeight="1"/>
    <row r="25527" ht="13.9" customHeight="1"/>
    <row r="25528" ht="13.9" customHeight="1"/>
    <row r="25529" ht="13.9" customHeight="1"/>
    <row r="25530" ht="13.9" customHeight="1"/>
    <row r="25531" ht="13.9" customHeight="1"/>
    <row r="25532" ht="13.9" customHeight="1"/>
    <row r="25533" ht="13.9" customHeight="1"/>
    <row r="25534" ht="13.9" customHeight="1"/>
    <row r="25535" ht="13.9" customHeight="1"/>
    <row r="25536" ht="13.9" customHeight="1"/>
    <row r="25537" ht="13.9" customHeight="1"/>
    <row r="25538" ht="13.9" customHeight="1"/>
    <row r="25539" ht="13.9" customHeight="1"/>
    <row r="25540" ht="13.9" customHeight="1"/>
    <row r="25541" ht="13.9" customHeight="1"/>
    <row r="25542" ht="13.9" customHeight="1"/>
    <row r="25543" ht="13.9" customHeight="1"/>
    <row r="25544" ht="13.9" customHeight="1"/>
    <row r="25545" ht="13.9" customHeight="1"/>
    <row r="25546" ht="13.9" customHeight="1"/>
    <row r="25547" ht="13.9" customHeight="1"/>
    <row r="25548" ht="13.9" customHeight="1"/>
    <row r="25549" ht="13.9" customHeight="1"/>
    <row r="25550" ht="13.9" customHeight="1"/>
    <row r="25551" ht="13.9" customHeight="1"/>
    <row r="25552" ht="13.9" customHeight="1"/>
    <row r="25553" ht="13.9" customHeight="1"/>
    <row r="25554" ht="13.9" customHeight="1"/>
    <row r="25555" ht="13.9" customHeight="1"/>
    <row r="25556" ht="13.9" customHeight="1"/>
    <row r="25557" ht="13.9" customHeight="1"/>
    <row r="25558" ht="13.9" customHeight="1"/>
    <row r="25559" ht="13.9" customHeight="1"/>
    <row r="25560" ht="13.9" customHeight="1"/>
    <row r="25561" ht="13.9" customHeight="1"/>
    <row r="25562" ht="13.9" customHeight="1"/>
    <row r="25563" ht="13.9" customHeight="1"/>
    <row r="25564" ht="13.9" customHeight="1"/>
    <row r="25565" ht="13.9" customHeight="1"/>
    <row r="25566" ht="13.9" customHeight="1"/>
    <row r="25567" ht="13.9" customHeight="1"/>
    <row r="25568" ht="13.9" customHeight="1"/>
    <row r="25569" ht="13.9" customHeight="1"/>
    <row r="25570" ht="13.9" customHeight="1"/>
    <row r="25571" ht="13.9" customHeight="1"/>
    <row r="25572" ht="13.9" customHeight="1"/>
    <row r="25573" ht="13.9" customHeight="1"/>
    <row r="25574" ht="13.9" customHeight="1"/>
    <row r="25575" ht="13.9" customHeight="1"/>
    <row r="25576" ht="13.9" customHeight="1"/>
    <row r="25577" ht="13.9" customHeight="1"/>
    <row r="25578" ht="13.9" customHeight="1"/>
    <row r="25579" ht="13.9" customHeight="1"/>
    <row r="25580" ht="13.9" customHeight="1"/>
    <row r="25581" ht="13.9" customHeight="1"/>
    <row r="25582" ht="13.9" customHeight="1"/>
    <row r="25583" ht="13.9" customHeight="1"/>
    <row r="25584" ht="13.9" customHeight="1"/>
    <row r="25585" ht="13.9" customHeight="1"/>
    <row r="25586" ht="13.9" customHeight="1"/>
    <row r="25587" ht="13.9" customHeight="1"/>
    <row r="25588" ht="13.9" customHeight="1"/>
    <row r="25589" ht="13.9" customHeight="1"/>
    <row r="25590" ht="13.9" customHeight="1"/>
    <row r="25591" ht="13.9" customHeight="1"/>
    <row r="25592" ht="13.9" customHeight="1"/>
    <row r="25593" ht="13.9" customHeight="1"/>
    <row r="25594" ht="13.9" customHeight="1"/>
    <row r="25595" ht="13.9" customHeight="1"/>
    <row r="25596" ht="13.9" customHeight="1"/>
    <row r="25597" ht="13.9" customHeight="1"/>
    <row r="25598" ht="13.9" customHeight="1"/>
    <row r="25599" ht="13.9" customHeight="1"/>
    <row r="25600" ht="13.9" customHeight="1"/>
    <row r="25601" ht="13.9" customHeight="1"/>
    <row r="25602" ht="13.9" customHeight="1"/>
    <row r="25603" ht="13.9" customHeight="1"/>
    <row r="25604" ht="13.9" customHeight="1"/>
    <row r="25605" ht="13.9" customHeight="1"/>
    <row r="25606" ht="13.9" customHeight="1"/>
    <row r="25607" ht="13.9" customHeight="1"/>
    <row r="25608" ht="13.9" customHeight="1"/>
    <row r="25609" ht="13.9" customHeight="1"/>
    <row r="25610" ht="13.9" customHeight="1"/>
    <row r="25611" ht="13.9" customHeight="1"/>
    <row r="25612" ht="13.9" customHeight="1"/>
    <row r="25613" ht="13.9" customHeight="1"/>
    <row r="25614" ht="13.9" customHeight="1"/>
    <row r="25615" ht="13.9" customHeight="1"/>
    <row r="25616" ht="13.9" customHeight="1"/>
    <row r="25617" ht="13.9" customHeight="1"/>
    <row r="25618" ht="13.9" customHeight="1"/>
    <row r="25619" ht="13.9" customHeight="1"/>
    <row r="25620" ht="13.9" customHeight="1"/>
    <row r="25621" ht="13.9" customHeight="1"/>
    <row r="25622" ht="13.9" customHeight="1"/>
    <row r="25623" ht="13.9" customHeight="1"/>
    <row r="25624" ht="13.9" customHeight="1"/>
    <row r="25625" ht="13.9" customHeight="1"/>
    <row r="25626" ht="13.9" customHeight="1"/>
    <row r="25627" ht="13.9" customHeight="1"/>
    <row r="25628" ht="13.9" customHeight="1"/>
    <row r="25629" ht="13.9" customHeight="1"/>
    <row r="25630" ht="13.9" customHeight="1"/>
    <row r="25631" ht="13.9" customHeight="1"/>
    <row r="25632" ht="13.9" customHeight="1"/>
    <row r="25633" ht="13.9" customHeight="1"/>
    <row r="25634" ht="13.9" customHeight="1"/>
    <row r="25635" ht="13.9" customHeight="1"/>
    <row r="25636" ht="13.9" customHeight="1"/>
    <row r="25637" ht="13.9" customHeight="1"/>
    <row r="25638" ht="13.9" customHeight="1"/>
    <row r="25639" ht="13.9" customHeight="1"/>
    <row r="25640" ht="13.9" customHeight="1"/>
    <row r="25641" ht="13.9" customHeight="1"/>
    <row r="25642" ht="13.9" customHeight="1"/>
    <row r="25643" ht="13.9" customHeight="1"/>
    <row r="25644" ht="13.9" customHeight="1"/>
    <row r="25645" ht="13.9" customHeight="1"/>
    <row r="25646" ht="13.9" customHeight="1"/>
    <row r="25647" ht="13.9" customHeight="1"/>
    <row r="25648" ht="13.9" customHeight="1"/>
    <row r="25649" ht="13.9" customHeight="1"/>
    <row r="25650" ht="13.9" customHeight="1"/>
    <row r="25651" ht="13.9" customHeight="1"/>
    <row r="25652" ht="13.9" customHeight="1"/>
    <row r="25653" ht="13.9" customHeight="1"/>
    <row r="25654" ht="13.9" customHeight="1"/>
    <row r="25655" ht="13.9" customHeight="1"/>
    <row r="25656" ht="13.9" customHeight="1"/>
    <row r="25657" ht="13.9" customHeight="1"/>
    <row r="25658" ht="13.9" customHeight="1"/>
    <row r="25659" ht="13.9" customHeight="1"/>
    <row r="25660" ht="13.9" customHeight="1"/>
    <row r="25661" ht="13.9" customHeight="1"/>
    <row r="25662" ht="13.9" customHeight="1"/>
    <row r="25663" ht="13.9" customHeight="1"/>
    <row r="25664" ht="13.9" customHeight="1"/>
    <row r="25665" ht="13.9" customHeight="1"/>
    <row r="25666" ht="13.9" customHeight="1"/>
    <row r="25667" ht="13.9" customHeight="1"/>
    <row r="25668" ht="13.9" customHeight="1"/>
    <row r="25669" ht="13.9" customHeight="1"/>
    <row r="25670" ht="13.9" customHeight="1"/>
    <row r="25671" ht="13.9" customHeight="1"/>
    <row r="25672" ht="13.9" customHeight="1"/>
    <row r="25673" ht="13.9" customHeight="1"/>
    <row r="25674" ht="13.9" customHeight="1"/>
    <row r="25675" ht="13.9" customHeight="1"/>
    <row r="25676" ht="13.9" customHeight="1"/>
    <row r="25677" ht="13.9" customHeight="1"/>
    <row r="25678" ht="13.9" customHeight="1"/>
    <row r="25679" ht="13.9" customHeight="1"/>
    <row r="25680" ht="13.9" customHeight="1"/>
    <row r="25681" ht="13.9" customHeight="1"/>
    <row r="25682" ht="13.9" customHeight="1"/>
    <row r="25683" ht="13.9" customHeight="1"/>
    <row r="25684" ht="13.9" customHeight="1"/>
    <row r="25685" ht="13.9" customHeight="1"/>
    <row r="25686" ht="13.9" customHeight="1"/>
    <row r="25687" ht="13.9" customHeight="1"/>
    <row r="25688" ht="13.9" customHeight="1"/>
    <row r="25689" ht="13.9" customHeight="1"/>
    <row r="25690" ht="13.9" customHeight="1"/>
    <row r="25691" ht="13.9" customHeight="1"/>
    <row r="25692" ht="13.9" customHeight="1"/>
    <row r="25693" ht="13.9" customHeight="1"/>
    <row r="25694" ht="13.9" customHeight="1"/>
    <row r="25695" ht="13.9" customHeight="1"/>
    <row r="25696" ht="13.9" customHeight="1"/>
    <row r="25697" ht="13.9" customHeight="1"/>
    <row r="25698" ht="13.9" customHeight="1"/>
    <row r="25699" ht="13.9" customHeight="1"/>
    <row r="25700" ht="13.9" customHeight="1"/>
    <row r="25701" ht="13.9" customHeight="1"/>
    <row r="25702" ht="13.9" customHeight="1"/>
    <row r="25703" ht="13.9" customHeight="1"/>
    <row r="25704" ht="13.9" customHeight="1"/>
    <row r="25705" ht="13.9" customHeight="1"/>
    <row r="25706" ht="13.9" customHeight="1"/>
    <row r="25707" ht="13.9" customHeight="1"/>
    <row r="25708" ht="13.9" customHeight="1"/>
    <row r="25709" ht="13.9" customHeight="1"/>
    <row r="25710" ht="13.9" customHeight="1"/>
    <row r="25711" ht="13.9" customHeight="1"/>
    <row r="25712" ht="13.9" customHeight="1"/>
    <row r="25713" ht="13.9" customHeight="1"/>
    <row r="25714" ht="13.9" customHeight="1"/>
    <row r="25715" ht="13.9" customHeight="1"/>
    <row r="25716" ht="13.9" customHeight="1"/>
    <row r="25717" ht="13.9" customHeight="1"/>
    <row r="25718" ht="13.9" customHeight="1"/>
    <row r="25719" ht="13.9" customHeight="1"/>
    <row r="25720" ht="13.9" customHeight="1"/>
    <row r="25721" ht="13.9" customHeight="1"/>
    <row r="25722" ht="13.9" customHeight="1"/>
    <row r="25723" ht="13.9" customHeight="1"/>
    <row r="25724" ht="13.9" customHeight="1"/>
    <row r="25725" ht="13.9" customHeight="1"/>
    <row r="25726" ht="13.9" customHeight="1"/>
    <row r="25727" ht="13.9" customHeight="1"/>
    <row r="25728" ht="13.9" customHeight="1"/>
    <row r="25729" ht="13.9" customHeight="1"/>
    <row r="25730" ht="13.9" customHeight="1"/>
    <row r="25731" ht="13.9" customHeight="1"/>
    <row r="25732" ht="13.9" customHeight="1"/>
    <row r="25733" ht="13.9" customHeight="1"/>
    <row r="25734" ht="13.9" customHeight="1"/>
    <row r="25735" ht="13.9" customHeight="1"/>
    <row r="25736" ht="13.9" customHeight="1"/>
    <row r="25737" ht="13.9" customHeight="1"/>
    <row r="25738" ht="13.9" customHeight="1"/>
    <row r="25739" ht="13.9" customHeight="1"/>
    <row r="25740" ht="13.9" customHeight="1"/>
    <row r="25741" ht="13.9" customHeight="1"/>
    <row r="25742" ht="13.9" customHeight="1"/>
    <row r="25743" ht="13.9" customHeight="1"/>
    <row r="25744" ht="13.9" customHeight="1"/>
    <row r="25745" ht="13.9" customHeight="1"/>
    <row r="25746" ht="13.9" customHeight="1"/>
    <row r="25747" ht="13.9" customHeight="1"/>
    <row r="25748" ht="13.9" customHeight="1"/>
    <row r="25749" ht="13.9" customHeight="1"/>
    <row r="25750" ht="13.9" customHeight="1"/>
    <row r="25751" ht="13.9" customHeight="1"/>
    <row r="25752" ht="13.9" customHeight="1"/>
    <row r="25753" ht="13.9" customHeight="1"/>
    <row r="25754" ht="13.9" customHeight="1"/>
    <row r="25755" ht="13.9" customHeight="1"/>
    <row r="25756" ht="13.9" customHeight="1"/>
    <row r="25757" ht="13.9" customHeight="1"/>
    <row r="25758" ht="13.9" customHeight="1"/>
    <row r="25759" ht="13.9" customHeight="1"/>
    <row r="25760" ht="13.9" customHeight="1"/>
    <row r="25761" ht="13.9" customHeight="1"/>
    <row r="25762" ht="13.9" customHeight="1"/>
    <row r="25763" ht="13.9" customHeight="1"/>
    <row r="25764" ht="13.9" customHeight="1"/>
    <row r="25765" ht="13.9" customHeight="1"/>
    <row r="25766" ht="13.9" customHeight="1"/>
    <row r="25767" ht="13.9" customHeight="1"/>
    <row r="25768" ht="13.9" customHeight="1"/>
    <row r="25769" ht="13.9" customHeight="1"/>
    <row r="25770" ht="13.9" customHeight="1"/>
    <row r="25771" ht="13.9" customHeight="1"/>
    <row r="25772" ht="13.9" customHeight="1"/>
    <row r="25773" ht="13.9" customHeight="1"/>
    <row r="25774" ht="13.9" customHeight="1"/>
    <row r="25775" ht="13.9" customHeight="1"/>
    <row r="25776" ht="13.9" customHeight="1"/>
    <row r="25777" ht="13.9" customHeight="1"/>
    <row r="25778" ht="13.9" customHeight="1"/>
    <row r="25779" ht="13.9" customHeight="1"/>
    <row r="25780" ht="13.9" customHeight="1"/>
    <row r="25781" ht="13.9" customHeight="1"/>
    <row r="25782" ht="13.9" customHeight="1"/>
    <row r="25783" ht="13.9" customHeight="1"/>
    <row r="25784" ht="13.9" customHeight="1"/>
    <row r="25785" ht="13.9" customHeight="1"/>
    <row r="25786" ht="13.9" customHeight="1"/>
    <row r="25787" ht="13.9" customHeight="1"/>
    <row r="25788" ht="13.9" customHeight="1"/>
    <row r="25789" ht="13.9" customHeight="1"/>
    <row r="25790" ht="13.9" customHeight="1"/>
    <row r="25791" ht="13.9" customHeight="1"/>
    <row r="25792" ht="13.9" customHeight="1"/>
    <row r="25793" ht="13.9" customHeight="1"/>
    <row r="25794" ht="13.9" customHeight="1"/>
    <row r="25795" ht="13.9" customHeight="1"/>
    <row r="25796" ht="13.9" customHeight="1"/>
    <row r="25797" ht="13.9" customHeight="1"/>
    <row r="25798" ht="13.9" customHeight="1"/>
    <row r="25799" ht="13.9" customHeight="1"/>
    <row r="25800" ht="13.9" customHeight="1"/>
    <row r="25801" ht="13.9" customHeight="1"/>
    <row r="25802" ht="13.9" customHeight="1"/>
    <row r="25803" ht="13.9" customHeight="1"/>
    <row r="25804" ht="13.9" customHeight="1"/>
    <row r="25805" ht="13.9" customHeight="1"/>
    <row r="25806" ht="13.9" customHeight="1"/>
    <row r="25807" ht="13.9" customHeight="1"/>
    <row r="25808" ht="13.9" customHeight="1"/>
    <row r="25809" ht="13.9" customHeight="1"/>
    <row r="25810" ht="13.9" customHeight="1"/>
    <row r="25811" ht="13.9" customHeight="1"/>
    <row r="25812" ht="13.9" customHeight="1"/>
    <row r="25813" ht="13.9" customHeight="1"/>
    <row r="25814" ht="13.9" customHeight="1"/>
    <row r="25815" ht="13.9" customHeight="1"/>
    <row r="25816" ht="13.9" customHeight="1"/>
    <row r="25817" ht="13.9" customHeight="1"/>
    <row r="25818" ht="13.9" customHeight="1"/>
    <row r="25819" ht="13.9" customHeight="1"/>
    <row r="25820" ht="13.9" customHeight="1"/>
    <row r="25821" ht="13.9" customHeight="1"/>
    <row r="25822" ht="13.9" customHeight="1"/>
    <row r="25823" ht="13.9" customHeight="1"/>
    <row r="25824" ht="13.9" customHeight="1"/>
    <row r="25825" ht="13.9" customHeight="1"/>
    <row r="25826" ht="13.9" customHeight="1"/>
    <row r="25827" ht="13.9" customHeight="1"/>
    <row r="25828" ht="13.9" customHeight="1"/>
    <row r="25829" ht="13.9" customHeight="1"/>
    <row r="25830" ht="13.9" customHeight="1"/>
    <row r="25831" ht="13.9" customHeight="1"/>
    <row r="25832" ht="13.9" customHeight="1"/>
    <row r="25833" ht="13.9" customHeight="1"/>
    <row r="25834" ht="13.9" customHeight="1"/>
    <row r="25835" ht="13.9" customHeight="1"/>
    <row r="25836" ht="13.9" customHeight="1"/>
    <row r="25837" ht="13.9" customHeight="1"/>
    <row r="25838" ht="13.9" customHeight="1"/>
    <row r="25839" ht="13.9" customHeight="1"/>
    <row r="25840" ht="13.9" customHeight="1"/>
    <row r="25841" ht="13.9" customHeight="1"/>
    <row r="25842" ht="13.9" customHeight="1"/>
    <row r="25843" ht="13.9" customHeight="1"/>
    <row r="25844" ht="13.9" customHeight="1"/>
    <row r="25845" ht="13.9" customHeight="1"/>
    <row r="25846" ht="13.9" customHeight="1"/>
    <row r="25847" ht="13.9" customHeight="1"/>
    <row r="25848" ht="13.9" customHeight="1"/>
    <row r="25849" ht="13.9" customHeight="1"/>
    <row r="25850" ht="13.9" customHeight="1"/>
    <row r="25851" ht="13.9" customHeight="1"/>
    <row r="25852" ht="13.9" customHeight="1"/>
    <row r="25853" ht="13.9" customHeight="1"/>
    <row r="25854" ht="13.9" customHeight="1"/>
    <row r="25855" ht="13.9" customHeight="1"/>
    <row r="25856" ht="13.9" customHeight="1"/>
    <row r="25857" ht="13.9" customHeight="1"/>
    <row r="25858" ht="13.9" customHeight="1"/>
    <row r="25859" ht="13.9" customHeight="1"/>
    <row r="25860" ht="13.9" customHeight="1"/>
    <row r="25861" ht="13.9" customHeight="1"/>
    <row r="25862" ht="13.9" customHeight="1"/>
    <row r="25863" ht="13.9" customHeight="1"/>
    <row r="25864" ht="13.9" customHeight="1"/>
    <row r="25865" ht="13.9" customHeight="1"/>
    <row r="25866" ht="13.9" customHeight="1"/>
    <row r="25867" ht="13.9" customHeight="1"/>
    <row r="25868" ht="13.9" customHeight="1"/>
    <row r="25869" ht="13.9" customHeight="1"/>
    <row r="25870" ht="13.9" customHeight="1"/>
    <row r="25871" ht="13.9" customHeight="1"/>
    <row r="25872" ht="13.9" customHeight="1"/>
    <row r="25873" ht="13.9" customHeight="1"/>
    <row r="25874" ht="13.9" customHeight="1"/>
    <row r="25875" ht="13.9" customHeight="1"/>
    <row r="25876" ht="13.9" customHeight="1"/>
    <row r="25877" ht="13.9" customHeight="1"/>
    <row r="25878" ht="13.9" customHeight="1"/>
    <row r="25879" ht="13.9" customHeight="1"/>
    <row r="25880" ht="13.9" customHeight="1"/>
    <row r="25881" ht="13.9" customHeight="1"/>
    <row r="25882" ht="13.9" customHeight="1"/>
    <row r="25883" ht="13.9" customHeight="1"/>
    <row r="25884" ht="13.9" customHeight="1"/>
    <row r="25885" ht="13.9" customHeight="1"/>
    <row r="25886" ht="13.9" customHeight="1"/>
    <row r="25887" ht="13.9" customHeight="1"/>
    <row r="25888" ht="13.9" customHeight="1"/>
    <row r="25889" ht="13.9" customHeight="1"/>
    <row r="25890" ht="13.9" customHeight="1"/>
    <row r="25891" ht="13.9" customHeight="1"/>
    <row r="25892" ht="13.9" customHeight="1"/>
    <row r="25893" ht="13.9" customHeight="1"/>
    <row r="25894" ht="13.9" customHeight="1"/>
    <row r="25895" ht="13.9" customHeight="1"/>
    <row r="25896" ht="13.9" customHeight="1"/>
    <row r="25897" ht="13.9" customHeight="1"/>
    <row r="25898" ht="13.9" customHeight="1"/>
    <row r="25899" ht="13.9" customHeight="1"/>
    <row r="25900" ht="13.9" customHeight="1"/>
    <row r="25901" ht="13.9" customHeight="1"/>
    <row r="25902" ht="13.9" customHeight="1"/>
    <row r="25903" ht="13.9" customHeight="1"/>
    <row r="25904" ht="13.9" customHeight="1"/>
    <row r="25905" ht="13.9" customHeight="1"/>
    <row r="25906" ht="13.9" customHeight="1"/>
    <row r="25907" ht="13.9" customHeight="1"/>
    <row r="25908" ht="13.9" customHeight="1"/>
    <row r="25909" ht="13.9" customHeight="1"/>
    <row r="25910" ht="13.9" customHeight="1"/>
    <row r="25911" ht="13.9" customHeight="1"/>
    <row r="25912" ht="13.9" customHeight="1"/>
    <row r="25913" ht="13.9" customHeight="1"/>
    <row r="25914" ht="13.9" customHeight="1"/>
    <row r="25915" ht="13.9" customHeight="1"/>
    <row r="25916" ht="13.9" customHeight="1"/>
    <row r="25917" ht="13.9" customHeight="1"/>
    <row r="25918" ht="13.9" customHeight="1"/>
    <row r="25919" ht="13.9" customHeight="1"/>
    <row r="25920" ht="13.9" customHeight="1"/>
    <row r="25921" ht="13.9" customHeight="1"/>
    <row r="25922" ht="13.9" customHeight="1"/>
    <row r="25923" ht="13.9" customHeight="1"/>
    <row r="25924" ht="13.9" customHeight="1"/>
    <row r="25925" ht="13.9" customHeight="1"/>
    <row r="25926" ht="13.9" customHeight="1"/>
    <row r="25927" ht="13.9" customHeight="1"/>
    <row r="25928" ht="13.9" customHeight="1"/>
    <row r="25929" ht="13.9" customHeight="1"/>
    <row r="25930" ht="13.9" customHeight="1"/>
    <row r="25931" ht="13.9" customHeight="1"/>
    <row r="25932" ht="13.9" customHeight="1"/>
    <row r="25933" ht="13.9" customHeight="1"/>
    <row r="25934" ht="13.9" customHeight="1"/>
    <row r="25935" ht="13.9" customHeight="1"/>
    <row r="25936" ht="13.9" customHeight="1"/>
    <row r="25937" ht="13.9" customHeight="1"/>
    <row r="25938" ht="13.9" customHeight="1"/>
    <row r="25939" ht="13.9" customHeight="1"/>
    <row r="25940" ht="13.9" customHeight="1"/>
    <row r="25941" ht="13.9" customHeight="1"/>
    <row r="25942" ht="13.9" customHeight="1"/>
    <row r="25943" ht="13.9" customHeight="1"/>
    <row r="25944" ht="13.9" customHeight="1"/>
    <row r="25945" ht="13.9" customHeight="1"/>
    <row r="25946" ht="13.9" customHeight="1"/>
    <row r="25947" ht="13.9" customHeight="1"/>
    <row r="25948" ht="13.9" customHeight="1"/>
    <row r="25949" ht="13.9" customHeight="1"/>
    <row r="25950" ht="13.9" customHeight="1"/>
    <row r="25951" ht="13.9" customHeight="1"/>
    <row r="25952" ht="13.9" customHeight="1"/>
    <row r="25953" ht="13.9" customHeight="1"/>
    <row r="25954" ht="13.9" customHeight="1"/>
    <row r="25955" ht="13.9" customHeight="1"/>
    <row r="25956" ht="13.9" customHeight="1"/>
    <row r="25957" ht="13.9" customHeight="1"/>
    <row r="25958" ht="13.9" customHeight="1"/>
    <row r="25959" ht="13.9" customHeight="1"/>
    <row r="25960" ht="13.9" customHeight="1"/>
    <row r="25961" ht="13.9" customHeight="1"/>
    <row r="25962" ht="13.9" customHeight="1"/>
    <row r="25963" ht="13.9" customHeight="1"/>
    <row r="25964" ht="13.9" customHeight="1"/>
    <row r="25965" ht="13.9" customHeight="1"/>
    <row r="25966" ht="13.9" customHeight="1"/>
    <row r="25967" ht="13.9" customHeight="1"/>
    <row r="25968" ht="13.9" customHeight="1"/>
    <row r="25969" ht="13.9" customHeight="1"/>
    <row r="25970" ht="13.9" customHeight="1"/>
    <row r="25971" ht="13.9" customHeight="1"/>
    <row r="25972" ht="13.9" customHeight="1"/>
    <row r="25973" ht="13.9" customHeight="1"/>
    <row r="25974" ht="13.9" customHeight="1"/>
    <row r="25975" ht="13.9" customHeight="1"/>
    <row r="25976" ht="13.9" customHeight="1"/>
    <row r="25977" ht="13.9" customHeight="1"/>
    <row r="25978" ht="13.9" customHeight="1"/>
    <row r="25979" ht="13.9" customHeight="1"/>
    <row r="25980" ht="13.9" customHeight="1"/>
    <row r="25981" ht="13.9" customHeight="1"/>
    <row r="25982" ht="13.9" customHeight="1"/>
    <row r="25983" ht="13.9" customHeight="1"/>
    <row r="25984" ht="13.9" customHeight="1"/>
    <row r="25985" ht="13.9" customHeight="1"/>
    <row r="25986" ht="13.9" customHeight="1"/>
    <row r="25987" ht="13.9" customHeight="1"/>
    <row r="25988" ht="13.9" customHeight="1"/>
    <row r="25989" ht="13.9" customHeight="1"/>
    <row r="25990" ht="13.9" customHeight="1"/>
    <row r="25991" ht="13.9" customHeight="1"/>
    <row r="25992" ht="13.9" customHeight="1"/>
    <row r="25993" ht="13.9" customHeight="1"/>
    <row r="25994" ht="13.9" customHeight="1"/>
    <row r="25995" ht="13.9" customHeight="1"/>
    <row r="25996" ht="13.9" customHeight="1"/>
    <row r="25997" ht="13.9" customHeight="1"/>
    <row r="25998" ht="13.9" customHeight="1"/>
    <row r="25999" ht="13.9" customHeight="1"/>
    <row r="26000" ht="13.9" customHeight="1"/>
    <row r="26001" ht="13.9" customHeight="1"/>
    <row r="26002" ht="13.9" customHeight="1"/>
    <row r="26003" ht="13.9" customHeight="1"/>
    <row r="26004" ht="13.9" customHeight="1"/>
    <row r="26005" ht="13.9" customHeight="1"/>
    <row r="26006" ht="13.9" customHeight="1"/>
    <row r="26007" ht="13.9" customHeight="1"/>
    <row r="26008" ht="13.9" customHeight="1"/>
    <row r="26009" ht="13.9" customHeight="1"/>
    <row r="26010" ht="13.9" customHeight="1"/>
    <row r="26011" ht="13.9" customHeight="1"/>
    <row r="26012" ht="13.9" customHeight="1"/>
    <row r="26013" ht="13.9" customHeight="1"/>
    <row r="26014" ht="13.9" customHeight="1"/>
    <row r="26015" ht="13.9" customHeight="1"/>
    <row r="26016" ht="13.9" customHeight="1"/>
    <row r="26017" ht="13.9" customHeight="1"/>
    <row r="26018" ht="13.9" customHeight="1"/>
    <row r="26019" ht="13.9" customHeight="1"/>
    <row r="26020" ht="13.9" customHeight="1"/>
    <row r="26021" ht="13.9" customHeight="1"/>
    <row r="26022" ht="13.9" customHeight="1"/>
    <row r="26023" ht="13.9" customHeight="1"/>
    <row r="26024" ht="13.9" customHeight="1"/>
    <row r="26025" ht="13.9" customHeight="1"/>
    <row r="26026" ht="13.9" customHeight="1"/>
    <row r="26027" ht="13.9" customHeight="1"/>
    <row r="26028" ht="13.9" customHeight="1"/>
    <row r="26029" ht="13.9" customHeight="1"/>
    <row r="26030" ht="13.9" customHeight="1"/>
    <row r="26031" ht="13.9" customHeight="1"/>
    <row r="26032" ht="13.9" customHeight="1"/>
    <row r="26033" ht="13.9" customHeight="1"/>
    <row r="26034" ht="13.9" customHeight="1"/>
    <row r="26035" ht="13.9" customHeight="1"/>
    <row r="26036" ht="13.9" customHeight="1"/>
    <row r="26037" ht="13.9" customHeight="1"/>
    <row r="26038" ht="13.9" customHeight="1"/>
    <row r="26039" ht="13.9" customHeight="1"/>
    <row r="26040" ht="13.9" customHeight="1"/>
    <row r="26041" ht="13.9" customHeight="1"/>
    <row r="26042" ht="13.9" customHeight="1"/>
    <row r="26043" ht="13.9" customHeight="1"/>
    <row r="26044" ht="13.9" customHeight="1"/>
    <row r="26045" ht="13.9" customHeight="1"/>
    <row r="26046" ht="13.9" customHeight="1"/>
    <row r="26047" ht="13.9" customHeight="1"/>
    <row r="26048" ht="13.9" customHeight="1"/>
    <row r="26049" ht="13.9" customHeight="1"/>
    <row r="26050" ht="13.9" customHeight="1"/>
    <row r="26051" ht="13.9" customHeight="1"/>
    <row r="26052" ht="13.9" customHeight="1"/>
    <row r="26053" ht="13.9" customHeight="1"/>
    <row r="26054" ht="13.9" customHeight="1"/>
    <row r="26055" ht="13.9" customHeight="1"/>
    <row r="26056" ht="13.9" customHeight="1"/>
    <row r="26057" ht="13.9" customHeight="1"/>
    <row r="26058" ht="13.9" customHeight="1"/>
    <row r="26059" ht="13.9" customHeight="1"/>
    <row r="26060" ht="13.9" customHeight="1"/>
    <row r="26061" ht="13.9" customHeight="1"/>
    <row r="26062" ht="13.9" customHeight="1"/>
    <row r="26063" ht="13.9" customHeight="1"/>
    <row r="26064" ht="13.9" customHeight="1"/>
    <row r="26065" ht="13.9" customHeight="1"/>
    <row r="26066" ht="13.9" customHeight="1"/>
    <row r="26067" ht="13.9" customHeight="1"/>
    <row r="26068" ht="13.9" customHeight="1"/>
    <row r="26069" ht="13.9" customHeight="1"/>
    <row r="26070" ht="13.9" customHeight="1"/>
    <row r="26071" ht="13.9" customHeight="1"/>
    <row r="26072" ht="13.9" customHeight="1"/>
    <row r="26073" ht="13.9" customHeight="1"/>
    <row r="26074" ht="13.9" customHeight="1"/>
    <row r="26075" ht="13.9" customHeight="1"/>
    <row r="26076" ht="13.9" customHeight="1"/>
    <row r="26077" ht="13.9" customHeight="1"/>
    <row r="26078" ht="13.9" customHeight="1"/>
    <row r="26079" ht="13.9" customHeight="1"/>
    <row r="26080" ht="13.9" customHeight="1"/>
    <row r="26081" ht="13.9" customHeight="1"/>
    <row r="26082" ht="13.9" customHeight="1"/>
    <row r="26083" ht="13.9" customHeight="1"/>
    <row r="26084" ht="13.9" customHeight="1"/>
    <row r="26085" ht="13.9" customHeight="1"/>
    <row r="26086" ht="13.9" customHeight="1"/>
    <row r="26087" ht="13.9" customHeight="1"/>
    <row r="26088" ht="13.9" customHeight="1"/>
    <row r="26089" ht="13.9" customHeight="1"/>
    <row r="26090" ht="13.9" customHeight="1"/>
    <row r="26091" ht="13.9" customHeight="1"/>
    <row r="26092" ht="13.9" customHeight="1"/>
    <row r="26093" ht="13.9" customHeight="1"/>
    <row r="26094" ht="13.9" customHeight="1"/>
    <row r="26095" ht="13.9" customHeight="1"/>
    <row r="26096" ht="13.9" customHeight="1"/>
    <row r="26097" ht="13.9" customHeight="1"/>
    <row r="26098" ht="13.9" customHeight="1"/>
    <row r="26099" ht="13.9" customHeight="1"/>
    <row r="26100" ht="13.9" customHeight="1"/>
    <row r="26101" ht="13.9" customHeight="1"/>
    <row r="26102" ht="13.9" customHeight="1"/>
    <row r="26103" ht="13.9" customHeight="1"/>
    <row r="26104" ht="13.9" customHeight="1"/>
    <row r="26105" ht="13.9" customHeight="1"/>
    <row r="26106" ht="13.9" customHeight="1"/>
    <row r="26107" ht="13.9" customHeight="1"/>
    <row r="26108" ht="13.9" customHeight="1"/>
    <row r="26109" ht="13.9" customHeight="1"/>
    <row r="26110" ht="13.9" customHeight="1"/>
    <row r="26111" ht="13.9" customHeight="1"/>
    <row r="26112" ht="13.9" customHeight="1"/>
    <row r="26113" ht="13.9" customHeight="1"/>
    <row r="26114" ht="13.9" customHeight="1"/>
    <row r="26115" ht="13.9" customHeight="1"/>
    <row r="26116" ht="13.9" customHeight="1"/>
    <row r="26117" ht="13.9" customHeight="1"/>
    <row r="26118" ht="13.9" customHeight="1"/>
    <row r="26119" ht="13.9" customHeight="1"/>
    <row r="26120" ht="13.9" customHeight="1"/>
    <row r="26121" ht="13.9" customHeight="1"/>
    <row r="26122" ht="13.9" customHeight="1"/>
    <row r="26123" ht="13.9" customHeight="1"/>
    <row r="26124" ht="13.9" customHeight="1"/>
    <row r="26125" ht="13.9" customHeight="1"/>
    <row r="26126" ht="13.9" customHeight="1"/>
    <row r="26127" ht="13.9" customHeight="1"/>
    <row r="26128" ht="13.9" customHeight="1"/>
    <row r="26129" ht="13.9" customHeight="1"/>
    <row r="26130" ht="13.9" customHeight="1"/>
    <row r="26131" ht="13.9" customHeight="1"/>
    <row r="26132" ht="13.9" customHeight="1"/>
    <row r="26133" ht="13.9" customHeight="1"/>
    <row r="26134" ht="13.9" customHeight="1"/>
    <row r="26135" ht="13.9" customHeight="1"/>
    <row r="26136" ht="13.9" customHeight="1"/>
    <row r="26137" ht="13.9" customHeight="1"/>
    <row r="26138" ht="13.9" customHeight="1"/>
    <row r="26139" ht="13.9" customHeight="1"/>
    <row r="26140" ht="13.9" customHeight="1"/>
    <row r="26141" ht="13.9" customHeight="1"/>
    <row r="26142" ht="13.9" customHeight="1"/>
    <row r="26143" ht="13.9" customHeight="1"/>
    <row r="26144" ht="13.9" customHeight="1"/>
    <row r="26145" ht="13.9" customHeight="1"/>
    <row r="26146" ht="13.9" customHeight="1"/>
    <row r="26147" ht="13.9" customHeight="1"/>
    <row r="26148" ht="13.9" customHeight="1"/>
    <row r="26149" ht="13.9" customHeight="1"/>
    <row r="26150" ht="13.9" customHeight="1"/>
    <row r="26151" ht="13.9" customHeight="1"/>
    <row r="26152" ht="13.9" customHeight="1"/>
    <row r="26153" ht="13.9" customHeight="1"/>
    <row r="26154" ht="13.9" customHeight="1"/>
    <row r="26155" ht="13.9" customHeight="1"/>
    <row r="26156" ht="13.9" customHeight="1"/>
    <row r="26157" ht="13.9" customHeight="1"/>
    <row r="26158" ht="13.9" customHeight="1"/>
    <row r="26159" ht="13.9" customHeight="1"/>
    <row r="26160" ht="13.9" customHeight="1"/>
    <row r="26161" ht="13.9" customHeight="1"/>
    <row r="26162" ht="13.9" customHeight="1"/>
    <row r="26163" ht="13.9" customHeight="1"/>
    <row r="26164" ht="13.9" customHeight="1"/>
    <row r="26165" ht="13.9" customHeight="1"/>
    <row r="26166" ht="13.9" customHeight="1"/>
    <row r="26167" ht="13.9" customHeight="1"/>
    <row r="26168" ht="13.9" customHeight="1"/>
    <row r="26169" ht="13.9" customHeight="1"/>
    <row r="26170" ht="13.9" customHeight="1"/>
    <row r="26171" ht="13.9" customHeight="1"/>
    <row r="26172" ht="13.9" customHeight="1"/>
    <row r="26173" ht="13.9" customHeight="1"/>
    <row r="26174" ht="13.9" customHeight="1"/>
    <row r="26175" ht="13.9" customHeight="1"/>
    <row r="26176" ht="13.9" customHeight="1"/>
    <row r="26177" ht="13.9" customHeight="1"/>
    <row r="26178" ht="13.9" customHeight="1"/>
    <row r="26179" ht="13.9" customHeight="1"/>
    <row r="26180" ht="13.9" customHeight="1"/>
    <row r="26181" ht="13.9" customHeight="1"/>
    <row r="26182" ht="13.9" customHeight="1"/>
    <row r="26183" ht="13.9" customHeight="1"/>
    <row r="26184" ht="13.9" customHeight="1"/>
    <row r="26185" ht="13.9" customHeight="1"/>
    <row r="26186" ht="13.9" customHeight="1"/>
    <row r="26187" ht="13.9" customHeight="1"/>
    <row r="26188" ht="13.9" customHeight="1"/>
    <row r="26189" ht="13.9" customHeight="1"/>
    <row r="26190" ht="13.9" customHeight="1"/>
    <row r="26191" ht="13.9" customHeight="1"/>
    <row r="26192" ht="13.9" customHeight="1"/>
    <row r="26193" ht="13.9" customHeight="1"/>
    <row r="26194" ht="13.9" customHeight="1"/>
    <row r="26195" ht="13.9" customHeight="1"/>
    <row r="26196" ht="13.9" customHeight="1"/>
    <row r="26197" ht="13.9" customHeight="1"/>
    <row r="26198" ht="13.9" customHeight="1"/>
    <row r="26199" ht="13.9" customHeight="1"/>
    <row r="26200" ht="13.9" customHeight="1"/>
    <row r="26201" ht="13.9" customHeight="1"/>
    <row r="26202" ht="13.9" customHeight="1"/>
    <row r="26203" ht="13.9" customHeight="1"/>
    <row r="26204" ht="13.9" customHeight="1"/>
    <row r="26205" ht="13.9" customHeight="1"/>
    <row r="26206" ht="13.9" customHeight="1"/>
    <row r="26207" ht="13.9" customHeight="1"/>
    <row r="26208" ht="13.9" customHeight="1"/>
    <row r="26209" ht="13.9" customHeight="1"/>
    <row r="26210" ht="13.9" customHeight="1"/>
    <row r="26211" ht="13.9" customHeight="1"/>
    <row r="26212" ht="13.9" customHeight="1"/>
    <row r="26213" ht="13.9" customHeight="1"/>
    <row r="26214" ht="13.9" customHeight="1"/>
    <row r="26215" ht="13.9" customHeight="1"/>
    <row r="26216" ht="13.9" customHeight="1"/>
    <row r="26217" ht="13.9" customHeight="1"/>
    <row r="26218" ht="13.9" customHeight="1"/>
    <row r="26219" ht="13.9" customHeight="1"/>
    <row r="26220" ht="13.9" customHeight="1"/>
    <row r="26221" ht="13.9" customHeight="1"/>
    <row r="26222" ht="13.9" customHeight="1"/>
    <row r="26223" ht="13.9" customHeight="1"/>
    <row r="26224" ht="13.9" customHeight="1"/>
    <row r="26225" ht="13.9" customHeight="1"/>
    <row r="26226" ht="13.9" customHeight="1"/>
    <row r="26227" ht="13.9" customHeight="1"/>
    <row r="26228" ht="13.9" customHeight="1"/>
    <row r="26229" ht="13.9" customHeight="1"/>
    <row r="26230" ht="13.9" customHeight="1"/>
    <row r="26231" ht="13.9" customHeight="1"/>
    <row r="26232" ht="13.9" customHeight="1"/>
    <row r="26233" ht="13.9" customHeight="1"/>
    <row r="26234" ht="13.9" customHeight="1"/>
    <row r="26235" ht="13.9" customHeight="1"/>
    <row r="26236" ht="13.9" customHeight="1"/>
    <row r="26237" ht="13.9" customHeight="1"/>
    <row r="26238" ht="13.9" customHeight="1"/>
    <row r="26239" ht="13.9" customHeight="1"/>
    <row r="26240" ht="13.9" customHeight="1"/>
    <row r="26241" ht="13.9" customHeight="1"/>
    <row r="26242" ht="13.9" customHeight="1"/>
    <row r="26243" ht="13.9" customHeight="1"/>
    <row r="26244" ht="13.9" customHeight="1"/>
    <row r="26245" ht="13.9" customHeight="1"/>
    <row r="26246" ht="13.9" customHeight="1"/>
    <row r="26247" ht="13.9" customHeight="1"/>
    <row r="26248" ht="13.9" customHeight="1"/>
    <row r="26249" ht="13.9" customHeight="1"/>
    <row r="26250" ht="13.9" customHeight="1"/>
    <row r="26251" ht="13.9" customHeight="1"/>
    <row r="26252" ht="13.9" customHeight="1"/>
    <row r="26253" ht="13.9" customHeight="1"/>
    <row r="26254" ht="13.9" customHeight="1"/>
    <row r="26255" ht="13.9" customHeight="1"/>
    <row r="26256" ht="13.9" customHeight="1"/>
    <row r="26257" ht="13.9" customHeight="1"/>
    <row r="26258" ht="13.9" customHeight="1"/>
    <row r="26259" ht="13.9" customHeight="1"/>
    <row r="26260" ht="13.9" customHeight="1"/>
    <row r="26261" ht="13.9" customHeight="1"/>
    <row r="26262" ht="13.9" customHeight="1"/>
    <row r="26263" ht="13.9" customHeight="1"/>
    <row r="26264" ht="13.9" customHeight="1"/>
    <row r="26265" ht="13.9" customHeight="1"/>
    <row r="26266" ht="13.9" customHeight="1"/>
    <row r="26267" ht="13.9" customHeight="1"/>
    <row r="26268" ht="13.9" customHeight="1"/>
    <row r="26269" ht="13.9" customHeight="1"/>
    <row r="26270" ht="13.9" customHeight="1"/>
    <row r="26271" ht="13.9" customHeight="1"/>
    <row r="26272" ht="13.9" customHeight="1"/>
    <row r="26273" ht="13.9" customHeight="1"/>
    <row r="26274" ht="13.9" customHeight="1"/>
    <row r="26275" ht="13.9" customHeight="1"/>
    <row r="26276" ht="13.9" customHeight="1"/>
    <row r="26277" ht="13.9" customHeight="1"/>
    <row r="26278" ht="13.9" customHeight="1"/>
    <row r="26279" ht="13.9" customHeight="1"/>
    <row r="26280" ht="13.9" customHeight="1"/>
    <row r="26281" ht="13.9" customHeight="1"/>
    <row r="26282" ht="13.9" customHeight="1"/>
    <row r="26283" ht="13.9" customHeight="1"/>
    <row r="26284" ht="13.9" customHeight="1"/>
    <row r="26285" ht="13.9" customHeight="1"/>
    <row r="26286" ht="13.9" customHeight="1"/>
    <row r="26287" ht="13.9" customHeight="1"/>
    <row r="26288" ht="13.9" customHeight="1"/>
    <row r="26289" ht="13.9" customHeight="1"/>
    <row r="26290" ht="13.9" customHeight="1"/>
    <row r="26291" ht="13.9" customHeight="1"/>
    <row r="26292" ht="13.9" customHeight="1"/>
    <row r="26293" ht="13.9" customHeight="1"/>
    <row r="26294" ht="13.9" customHeight="1"/>
    <row r="26295" ht="13.9" customHeight="1"/>
    <row r="26296" ht="13.9" customHeight="1"/>
    <row r="26297" ht="13.9" customHeight="1"/>
    <row r="26298" ht="13.9" customHeight="1"/>
    <row r="26299" ht="13.9" customHeight="1"/>
    <row r="26300" ht="13.9" customHeight="1"/>
    <row r="26301" ht="13.9" customHeight="1"/>
    <row r="26302" ht="13.9" customHeight="1"/>
    <row r="26303" ht="13.9" customHeight="1"/>
    <row r="26304" ht="13.9" customHeight="1"/>
    <row r="26305" ht="13.9" customHeight="1"/>
    <row r="26306" ht="13.9" customHeight="1"/>
    <row r="26307" ht="13.9" customHeight="1"/>
    <row r="26308" ht="13.9" customHeight="1"/>
    <row r="26309" ht="13.9" customHeight="1"/>
    <row r="26310" ht="13.9" customHeight="1"/>
    <row r="26311" ht="13.9" customHeight="1"/>
    <row r="26312" ht="13.9" customHeight="1"/>
    <row r="26313" ht="13.9" customHeight="1"/>
    <row r="26314" ht="13.9" customHeight="1"/>
    <row r="26315" ht="13.9" customHeight="1"/>
    <row r="26316" ht="13.9" customHeight="1"/>
    <row r="26317" ht="13.9" customHeight="1"/>
    <row r="26318" ht="13.9" customHeight="1"/>
    <row r="26319" ht="13.9" customHeight="1"/>
    <row r="26320" ht="13.9" customHeight="1"/>
    <row r="26321" ht="13.9" customHeight="1"/>
    <row r="26322" ht="13.9" customHeight="1"/>
    <row r="26323" ht="13.9" customHeight="1"/>
    <row r="26324" ht="13.9" customHeight="1"/>
    <row r="26325" ht="13.9" customHeight="1"/>
    <row r="26326" ht="13.9" customHeight="1"/>
    <row r="26327" ht="13.9" customHeight="1"/>
    <row r="26328" ht="13.9" customHeight="1"/>
    <row r="26329" ht="13.9" customHeight="1"/>
    <row r="26330" ht="13.9" customHeight="1"/>
    <row r="26331" ht="13.9" customHeight="1"/>
    <row r="26332" ht="13.9" customHeight="1"/>
    <row r="26333" ht="13.9" customHeight="1"/>
    <row r="26334" ht="13.9" customHeight="1"/>
    <row r="26335" ht="13.9" customHeight="1"/>
    <row r="26336" ht="13.9" customHeight="1"/>
    <row r="26337" ht="13.9" customHeight="1"/>
    <row r="26338" ht="13.9" customHeight="1"/>
    <row r="26339" ht="13.9" customHeight="1"/>
    <row r="26340" ht="13.9" customHeight="1"/>
    <row r="26341" ht="13.9" customHeight="1"/>
    <row r="26342" ht="13.9" customHeight="1"/>
    <row r="26343" ht="13.9" customHeight="1"/>
    <row r="26344" ht="13.9" customHeight="1"/>
    <row r="26345" ht="13.9" customHeight="1"/>
    <row r="26346" ht="13.9" customHeight="1"/>
    <row r="26347" ht="13.9" customHeight="1"/>
    <row r="26348" ht="13.9" customHeight="1"/>
    <row r="26349" ht="13.9" customHeight="1"/>
    <row r="26350" ht="13.9" customHeight="1"/>
    <row r="26351" ht="13.9" customHeight="1"/>
    <row r="26352" ht="13.9" customHeight="1"/>
    <row r="26353" ht="13.9" customHeight="1"/>
    <row r="26354" ht="13.9" customHeight="1"/>
    <row r="26355" ht="13.9" customHeight="1"/>
    <row r="26356" ht="13.9" customHeight="1"/>
    <row r="26357" ht="13.9" customHeight="1"/>
    <row r="26358" ht="13.9" customHeight="1"/>
    <row r="26359" ht="13.9" customHeight="1"/>
    <row r="26360" ht="13.9" customHeight="1"/>
    <row r="26361" ht="13.9" customHeight="1"/>
    <row r="26362" ht="13.9" customHeight="1"/>
    <row r="26363" ht="13.9" customHeight="1"/>
    <row r="26364" ht="13.9" customHeight="1"/>
    <row r="26365" ht="13.9" customHeight="1"/>
    <row r="26366" ht="13.9" customHeight="1"/>
    <row r="26367" ht="13.9" customHeight="1"/>
    <row r="26368" ht="13.9" customHeight="1"/>
    <row r="26369" ht="13.9" customHeight="1"/>
    <row r="26370" ht="13.9" customHeight="1"/>
    <row r="26371" ht="13.9" customHeight="1"/>
    <row r="26372" ht="13.9" customHeight="1"/>
    <row r="26373" ht="13.9" customHeight="1"/>
    <row r="26374" ht="13.9" customHeight="1"/>
    <row r="26375" ht="13.9" customHeight="1"/>
    <row r="26376" ht="13.9" customHeight="1"/>
    <row r="26377" ht="13.9" customHeight="1"/>
    <row r="26378" ht="13.9" customHeight="1"/>
    <row r="26379" ht="13.9" customHeight="1"/>
    <row r="26380" ht="13.9" customHeight="1"/>
    <row r="26381" ht="13.9" customHeight="1"/>
    <row r="26382" ht="13.9" customHeight="1"/>
    <row r="26383" ht="13.9" customHeight="1"/>
    <row r="26384" ht="13.9" customHeight="1"/>
    <row r="26385" ht="13.9" customHeight="1"/>
    <row r="26386" ht="13.9" customHeight="1"/>
    <row r="26387" ht="13.9" customHeight="1"/>
    <row r="26388" ht="13.9" customHeight="1"/>
    <row r="26389" ht="13.9" customHeight="1"/>
    <row r="26390" ht="13.9" customHeight="1"/>
    <row r="26391" ht="13.9" customHeight="1"/>
    <row r="26392" ht="13.9" customHeight="1"/>
    <row r="26393" ht="13.9" customHeight="1"/>
    <row r="26394" ht="13.9" customHeight="1"/>
    <row r="26395" ht="13.9" customHeight="1"/>
    <row r="26396" ht="13.9" customHeight="1"/>
    <row r="26397" ht="13.9" customHeight="1"/>
    <row r="26398" ht="13.9" customHeight="1"/>
    <row r="26399" ht="13.9" customHeight="1"/>
    <row r="26400" ht="13.9" customHeight="1"/>
    <row r="26401" ht="13.9" customHeight="1"/>
    <row r="26402" ht="13.9" customHeight="1"/>
    <row r="26403" ht="13.9" customHeight="1"/>
    <row r="26404" ht="13.9" customHeight="1"/>
    <row r="26405" ht="13.9" customHeight="1"/>
    <row r="26406" ht="13.9" customHeight="1"/>
    <row r="26407" ht="13.9" customHeight="1"/>
    <row r="26408" ht="13.9" customHeight="1"/>
    <row r="26409" ht="13.9" customHeight="1"/>
    <row r="26410" ht="13.9" customHeight="1"/>
    <row r="26411" ht="13.9" customHeight="1"/>
    <row r="26412" ht="13.9" customHeight="1"/>
    <row r="26413" ht="13.9" customHeight="1"/>
    <row r="26414" ht="13.9" customHeight="1"/>
    <row r="26415" ht="13.9" customHeight="1"/>
    <row r="26416" ht="13.9" customHeight="1"/>
    <row r="26417" ht="13.9" customHeight="1"/>
    <row r="26418" ht="13.9" customHeight="1"/>
    <row r="26419" ht="13.9" customHeight="1"/>
    <row r="26420" ht="13.9" customHeight="1"/>
    <row r="26421" ht="13.9" customHeight="1"/>
    <row r="26422" ht="13.9" customHeight="1"/>
    <row r="26423" ht="13.9" customHeight="1"/>
    <row r="26424" ht="13.9" customHeight="1"/>
    <row r="26425" ht="13.9" customHeight="1"/>
    <row r="26426" ht="13.9" customHeight="1"/>
    <row r="26427" ht="13.9" customHeight="1"/>
    <row r="26428" ht="13.9" customHeight="1"/>
    <row r="26429" ht="13.9" customHeight="1"/>
    <row r="26430" ht="13.9" customHeight="1"/>
    <row r="26431" ht="13.9" customHeight="1"/>
    <row r="26432" ht="13.9" customHeight="1"/>
    <row r="26433" ht="13.9" customHeight="1"/>
    <row r="26434" ht="13.9" customHeight="1"/>
    <row r="26435" ht="13.9" customHeight="1"/>
    <row r="26436" ht="13.9" customHeight="1"/>
    <row r="26437" ht="13.9" customHeight="1"/>
    <row r="26438" ht="13.9" customHeight="1"/>
    <row r="26439" ht="13.9" customHeight="1"/>
    <row r="26440" ht="13.9" customHeight="1"/>
    <row r="26441" ht="13.9" customHeight="1"/>
    <row r="26442" ht="13.9" customHeight="1"/>
    <row r="26443" ht="13.9" customHeight="1"/>
    <row r="26444" ht="13.9" customHeight="1"/>
    <row r="26445" ht="13.9" customHeight="1"/>
    <row r="26446" ht="13.9" customHeight="1"/>
    <row r="26447" ht="13.9" customHeight="1"/>
    <row r="26448" ht="13.9" customHeight="1"/>
    <row r="26449" ht="13.9" customHeight="1"/>
    <row r="26450" ht="13.9" customHeight="1"/>
    <row r="26451" ht="13.9" customHeight="1"/>
    <row r="26452" ht="13.9" customHeight="1"/>
    <row r="26453" ht="13.9" customHeight="1"/>
    <row r="26454" ht="13.9" customHeight="1"/>
    <row r="26455" ht="13.9" customHeight="1"/>
    <row r="26456" ht="13.9" customHeight="1"/>
    <row r="26457" ht="13.9" customHeight="1"/>
    <row r="26458" ht="13.9" customHeight="1"/>
    <row r="26459" ht="13.9" customHeight="1"/>
    <row r="26460" ht="13.9" customHeight="1"/>
    <row r="26461" ht="13.9" customHeight="1"/>
    <row r="26462" ht="13.9" customHeight="1"/>
    <row r="26463" ht="13.9" customHeight="1"/>
    <row r="26464" ht="13.9" customHeight="1"/>
    <row r="26465" ht="13.9" customHeight="1"/>
    <row r="26466" ht="13.9" customHeight="1"/>
    <row r="26467" ht="13.9" customHeight="1"/>
    <row r="26468" ht="13.9" customHeight="1"/>
    <row r="26469" ht="13.9" customHeight="1"/>
    <row r="26470" ht="13.9" customHeight="1"/>
    <row r="26471" ht="13.9" customHeight="1"/>
    <row r="26472" ht="13.9" customHeight="1"/>
    <row r="26473" ht="13.9" customHeight="1"/>
    <row r="26474" ht="13.9" customHeight="1"/>
    <row r="26475" ht="13.9" customHeight="1"/>
    <row r="26476" ht="13.9" customHeight="1"/>
    <row r="26477" ht="13.9" customHeight="1"/>
    <row r="26478" ht="13.9" customHeight="1"/>
    <row r="26479" ht="13.9" customHeight="1"/>
    <row r="26480" ht="13.9" customHeight="1"/>
    <row r="26481" ht="13.9" customHeight="1"/>
    <row r="26482" ht="13.9" customHeight="1"/>
    <row r="26483" ht="13.9" customHeight="1"/>
    <row r="26484" ht="13.9" customHeight="1"/>
    <row r="26485" ht="13.9" customHeight="1"/>
    <row r="26486" ht="13.9" customHeight="1"/>
    <row r="26487" ht="13.9" customHeight="1"/>
    <row r="26488" ht="13.9" customHeight="1"/>
    <row r="26489" ht="13.9" customHeight="1"/>
    <row r="26490" ht="13.9" customHeight="1"/>
    <row r="26491" ht="13.9" customHeight="1"/>
    <row r="26492" ht="13.9" customHeight="1"/>
    <row r="26493" ht="13.9" customHeight="1"/>
    <row r="26494" ht="13.9" customHeight="1"/>
    <row r="26495" ht="13.9" customHeight="1"/>
    <row r="26496" ht="13.9" customHeight="1"/>
    <row r="26497" ht="13.9" customHeight="1"/>
    <row r="26498" ht="13.9" customHeight="1"/>
    <row r="26499" ht="13.9" customHeight="1"/>
    <row r="26500" ht="13.9" customHeight="1"/>
    <row r="26501" ht="13.9" customHeight="1"/>
    <row r="26502" ht="13.9" customHeight="1"/>
    <row r="26503" ht="13.9" customHeight="1"/>
    <row r="26504" ht="13.9" customHeight="1"/>
    <row r="26505" ht="13.9" customHeight="1"/>
    <row r="26506" ht="13.9" customHeight="1"/>
    <row r="26507" ht="13.9" customHeight="1"/>
    <row r="26508" ht="13.9" customHeight="1"/>
    <row r="26509" ht="13.9" customHeight="1"/>
    <row r="26510" ht="13.9" customHeight="1"/>
    <row r="26511" ht="13.9" customHeight="1"/>
    <row r="26512" ht="13.9" customHeight="1"/>
    <row r="26513" ht="13.9" customHeight="1"/>
    <row r="26514" ht="13.9" customHeight="1"/>
    <row r="26515" ht="13.9" customHeight="1"/>
    <row r="26516" ht="13.9" customHeight="1"/>
    <row r="26517" ht="13.9" customHeight="1"/>
    <row r="26518" ht="13.9" customHeight="1"/>
    <row r="26519" ht="13.9" customHeight="1"/>
    <row r="26520" ht="13.9" customHeight="1"/>
    <row r="26521" ht="13.9" customHeight="1"/>
    <row r="26522" ht="13.9" customHeight="1"/>
    <row r="26523" ht="13.9" customHeight="1"/>
    <row r="26524" ht="13.9" customHeight="1"/>
    <row r="26525" ht="13.9" customHeight="1"/>
    <row r="26526" ht="13.9" customHeight="1"/>
    <row r="26527" ht="13.9" customHeight="1"/>
    <row r="26528" ht="13.9" customHeight="1"/>
    <row r="26529" ht="13.9" customHeight="1"/>
    <row r="26530" ht="13.9" customHeight="1"/>
    <row r="26531" ht="13.9" customHeight="1"/>
    <row r="26532" ht="13.9" customHeight="1"/>
    <row r="26533" ht="13.9" customHeight="1"/>
    <row r="26534" ht="13.9" customHeight="1"/>
    <row r="26535" ht="13.9" customHeight="1"/>
    <row r="26536" ht="13.9" customHeight="1"/>
    <row r="26537" ht="13.9" customHeight="1"/>
    <row r="26538" ht="13.9" customHeight="1"/>
    <row r="26539" ht="13.9" customHeight="1"/>
    <row r="26540" ht="13.9" customHeight="1"/>
    <row r="26541" ht="13.9" customHeight="1"/>
    <row r="26542" ht="13.9" customHeight="1"/>
    <row r="26543" ht="13.9" customHeight="1"/>
    <row r="26544" ht="13.9" customHeight="1"/>
    <row r="26545" ht="13.9" customHeight="1"/>
    <row r="26546" ht="13.9" customHeight="1"/>
    <row r="26547" ht="13.9" customHeight="1"/>
    <row r="26548" ht="13.9" customHeight="1"/>
    <row r="26549" ht="13.9" customHeight="1"/>
    <row r="26550" ht="13.9" customHeight="1"/>
    <row r="26551" ht="13.9" customHeight="1"/>
    <row r="26552" ht="13.9" customHeight="1"/>
    <row r="26553" ht="13.9" customHeight="1"/>
    <row r="26554" ht="13.9" customHeight="1"/>
    <row r="26555" ht="13.9" customHeight="1"/>
    <row r="26556" ht="13.9" customHeight="1"/>
    <row r="26557" ht="13.9" customHeight="1"/>
    <row r="26558" ht="13.9" customHeight="1"/>
    <row r="26559" ht="13.9" customHeight="1"/>
    <row r="26560" ht="13.9" customHeight="1"/>
    <row r="26561" ht="13.9" customHeight="1"/>
    <row r="26562" ht="13.9" customHeight="1"/>
    <row r="26563" ht="13.9" customHeight="1"/>
    <row r="26564" ht="13.9" customHeight="1"/>
    <row r="26565" ht="13.9" customHeight="1"/>
    <row r="26566" ht="13.9" customHeight="1"/>
    <row r="26567" ht="13.9" customHeight="1"/>
    <row r="26568" ht="13.9" customHeight="1"/>
    <row r="26569" ht="13.9" customHeight="1"/>
    <row r="26570" ht="13.9" customHeight="1"/>
    <row r="26571" ht="13.9" customHeight="1"/>
    <row r="26572" ht="13.9" customHeight="1"/>
    <row r="26573" ht="13.9" customHeight="1"/>
    <row r="26574" ht="13.9" customHeight="1"/>
    <row r="26575" ht="13.9" customHeight="1"/>
    <row r="26576" ht="13.9" customHeight="1"/>
    <row r="26577" ht="13.9" customHeight="1"/>
    <row r="26578" ht="13.9" customHeight="1"/>
    <row r="26579" ht="13.9" customHeight="1"/>
    <row r="26580" ht="13.9" customHeight="1"/>
    <row r="26581" ht="13.9" customHeight="1"/>
    <row r="26582" ht="13.9" customHeight="1"/>
    <row r="26583" ht="13.9" customHeight="1"/>
    <row r="26584" ht="13.9" customHeight="1"/>
    <row r="26585" ht="13.9" customHeight="1"/>
    <row r="26586" ht="13.9" customHeight="1"/>
    <row r="26587" ht="13.9" customHeight="1"/>
    <row r="26588" ht="13.9" customHeight="1"/>
    <row r="26589" ht="13.9" customHeight="1"/>
    <row r="26590" ht="13.9" customHeight="1"/>
    <row r="26591" ht="13.9" customHeight="1"/>
    <row r="26592" ht="13.9" customHeight="1"/>
    <row r="26593" ht="13.9" customHeight="1"/>
    <row r="26594" ht="13.9" customHeight="1"/>
    <row r="26595" ht="13.9" customHeight="1"/>
    <row r="26596" ht="13.9" customHeight="1"/>
    <row r="26597" ht="13.9" customHeight="1"/>
    <row r="26598" ht="13.9" customHeight="1"/>
    <row r="26599" ht="13.9" customHeight="1"/>
    <row r="26600" ht="13.9" customHeight="1"/>
    <row r="26601" ht="13.9" customHeight="1"/>
    <row r="26602" ht="13.9" customHeight="1"/>
    <row r="26603" ht="13.9" customHeight="1"/>
    <row r="26604" ht="13.9" customHeight="1"/>
    <row r="26605" ht="13.9" customHeight="1"/>
    <row r="26606" ht="13.9" customHeight="1"/>
    <row r="26607" ht="13.9" customHeight="1"/>
    <row r="26608" ht="13.9" customHeight="1"/>
    <row r="26609" ht="13.9" customHeight="1"/>
    <row r="26610" ht="13.9" customHeight="1"/>
    <row r="26611" ht="13.9" customHeight="1"/>
    <row r="26612" ht="13.9" customHeight="1"/>
    <row r="26613" ht="13.9" customHeight="1"/>
    <row r="26614" ht="13.9" customHeight="1"/>
    <row r="26615" ht="13.9" customHeight="1"/>
    <row r="26616" ht="13.9" customHeight="1"/>
    <row r="26617" ht="13.9" customHeight="1"/>
    <row r="26618" ht="13.9" customHeight="1"/>
    <row r="26619" ht="13.9" customHeight="1"/>
    <row r="26620" ht="13.9" customHeight="1"/>
    <row r="26621" ht="13.9" customHeight="1"/>
    <row r="26622" ht="13.9" customHeight="1"/>
    <row r="26623" ht="13.9" customHeight="1"/>
    <row r="26624" ht="13.9" customHeight="1"/>
    <row r="26625" ht="13.9" customHeight="1"/>
    <row r="26626" ht="13.9" customHeight="1"/>
    <row r="26627" ht="13.9" customHeight="1"/>
    <row r="26628" ht="13.9" customHeight="1"/>
    <row r="26629" ht="13.9" customHeight="1"/>
    <row r="26630" ht="13.9" customHeight="1"/>
    <row r="26631" ht="13.9" customHeight="1"/>
    <row r="26632" ht="13.9" customHeight="1"/>
    <row r="26633" ht="13.9" customHeight="1"/>
    <row r="26634" ht="13.9" customHeight="1"/>
    <row r="26635" ht="13.9" customHeight="1"/>
    <row r="26636" ht="13.9" customHeight="1"/>
    <row r="26637" ht="13.9" customHeight="1"/>
    <row r="26638" ht="13.9" customHeight="1"/>
    <row r="26639" ht="13.9" customHeight="1"/>
    <row r="26640" ht="13.9" customHeight="1"/>
    <row r="26641" ht="13.9" customHeight="1"/>
    <row r="26642" ht="13.9" customHeight="1"/>
    <row r="26643" ht="13.9" customHeight="1"/>
    <row r="26644" ht="13.9" customHeight="1"/>
    <row r="26645" ht="13.9" customHeight="1"/>
    <row r="26646" ht="13.9" customHeight="1"/>
    <row r="26647" ht="13.9" customHeight="1"/>
    <row r="26648" ht="13.9" customHeight="1"/>
    <row r="26649" ht="13.9" customHeight="1"/>
    <row r="26650" ht="13.9" customHeight="1"/>
    <row r="26651" ht="13.9" customHeight="1"/>
    <row r="26652" ht="13.9" customHeight="1"/>
    <row r="26653" ht="13.9" customHeight="1"/>
    <row r="26654" ht="13.9" customHeight="1"/>
    <row r="26655" ht="13.9" customHeight="1"/>
    <row r="26656" ht="13.9" customHeight="1"/>
    <row r="26657" ht="13.9" customHeight="1"/>
    <row r="26658" ht="13.9" customHeight="1"/>
    <row r="26659" ht="13.9" customHeight="1"/>
    <row r="26660" ht="13.9" customHeight="1"/>
    <row r="26661" ht="13.9" customHeight="1"/>
    <row r="26662" ht="13.9" customHeight="1"/>
    <row r="26663" ht="13.9" customHeight="1"/>
    <row r="26664" ht="13.9" customHeight="1"/>
    <row r="26665" ht="13.9" customHeight="1"/>
    <row r="26666" ht="13.9" customHeight="1"/>
    <row r="26667" ht="13.9" customHeight="1"/>
    <row r="26668" ht="13.9" customHeight="1"/>
    <row r="26669" ht="13.9" customHeight="1"/>
    <row r="26670" ht="13.9" customHeight="1"/>
    <row r="26671" ht="13.9" customHeight="1"/>
    <row r="26672" ht="13.9" customHeight="1"/>
    <row r="26673" ht="13.9" customHeight="1"/>
    <row r="26674" ht="13.9" customHeight="1"/>
    <row r="26675" ht="13.9" customHeight="1"/>
    <row r="26676" ht="13.9" customHeight="1"/>
    <row r="26677" ht="13.9" customHeight="1"/>
    <row r="26678" ht="13.9" customHeight="1"/>
    <row r="26679" ht="13.9" customHeight="1"/>
    <row r="26680" ht="13.9" customHeight="1"/>
    <row r="26681" ht="13.9" customHeight="1"/>
    <row r="26682" ht="13.9" customHeight="1"/>
    <row r="26683" ht="13.9" customHeight="1"/>
    <row r="26684" ht="13.9" customHeight="1"/>
    <row r="26685" ht="13.9" customHeight="1"/>
    <row r="26686" ht="13.9" customHeight="1"/>
    <row r="26687" ht="13.9" customHeight="1"/>
    <row r="26688" ht="13.9" customHeight="1"/>
    <row r="26689" ht="13.9" customHeight="1"/>
    <row r="26690" ht="13.9" customHeight="1"/>
    <row r="26691" ht="13.9" customHeight="1"/>
    <row r="26692" ht="13.9" customHeight="1"/>
    <row r="26693" ht="13.9" customHeight="1"/>
    <row r="26694" ht="13.9" customHeight="1"/>
    <row r="26695" ht="13.9" customHeight="1"/>
    <row r="26696" ht="13.9" customHeight="1"/>
    <row r="26697" ht="13.9" customHeight="1"/>
    <row r="26698" ht="13.9" customHeight="1"/>
    <row r="26699" ht="13.9" customHeight="1"/>
    <row r="26700" ht="13.9" customHeight="1"/>
    <row r="26701" ht="13.9" customHeight="1"/>
    <row r="26702" ht="13.9" customHeight="1"/>
    <row r="26703" ht="13.9" customHeight="1"/>
    <row r="26704" ht="13.9" customHeight="1"/>
    <row r="26705" ht="13.9" customHeight="1"/>
    <row r="26706" ht="13.9" customHeight="1"/>
    <row r="26707" ht="13.9" customHeight="1"/>
    <row r="26708" ht="13.9" customHeight="1"/>
    <row r="26709" ht="13.9" customHeight="1"/>
    <row r="26710" ht="13.9" customHeight="1"/>
    <row r="26711" ht="13.9" customHeight="1"/>
    <row r="26712" ht="13.9" customHeight="1"/>
    <row r="26713" ht="13.9" customHeight="1"/>
    <row r="26714" ht="13.9" customHeight="1"/>
    <row r="26715" ht="13.9" customHeight="1"/>
    <row r="26716" ht="13.9" customHeight="1"/>
    <row r="26717" ht="13.9" customHeight="1"/>
    <row r="26718" ht="13.9" customHeight="1"/>
    <row r="26719" ht="13.9" customHeight="1"/>
    <row r="26720" ht="13.9" customHeight="1"/>
    <row r="26721" ht="13.9" customHeight="1"/>
    <row r="26722" ht="13.9" customHeight="1"/>
    <row r="26723" ht="13.9" customHeight="1"/>
    <row r="26724" ht="13.9" customHeight="1"/>
    <row r="26725" ht="13.9" customHeight="1"/>
    <row r="26726" ht="13.9" customHeight="1"/>
    <row r="26727" ht="13.9" customHeight="1"/>
    <row r="26728" ht="13.9" customHeight="1"/>
    <row r="26729" ht="13.9" customHeight="1"/>
    <row r="26730" ht="13.9" customHeight="1"/>
    <row r="26731" ht="13.9" customHeight="1"/>
    <row r="26732" ht="13.9" customHeight="1"/>
    <row r="26733" ht="13.9" customHeight="1"/>
    <row r="26734" ht="13.9" customHeight="1"/>
    <row r="26735" ht="13.9" customHeight="1"/>
    <row r="26736" ht="13.9" customHeight="1"/>
    <row r="26737" ht="13.9" customHeight="1"/>
    <row r="26738" ht="13.9" customHeight="1"/>
    <row r="26739" ht="13.9" customHeight="1"/>
    <row r="26740" ht="13.9" customHeight="1"/>
    <row r="26741" ht="13.9" customHeight="1"/>
    <row r="26742" ht="13.9" customHeight="1"/>
    <row r="26743" ht="13.9" customHeight="1"/>
    <row r="26744" ht="13.9" customHeight="1"/>
    <row r="26745" ht="13.9" customHeight="1"/>
    <row r="26746" ht="13.9" customHeight="1"/>
    <row r="26747" ht="13.9" customHeight="1"/>
    <row r="26748" ht="13.9" customHeight="1"/>
    <row r="26749" ht="13.9" customHeight="1"/>
    <row r="26750" ht="13.9" customHeight="1"/>
    <row r="26751" ht="13.9" customHeight="1"/>
    <row r="26752" ht="13.9" customHeight="1"/>
    <row r="26753" ht="13.9" customHeight="1"/>
    <row r="26754" ht="13.9" customHeight="1"/>
    <row r="26755" ht="13.9" customHeight="1"/>
    <row r="26756" ht="13.9" customHeight="1"/>
    <row r="26757" ht="13.9" customHeight="1"/>
    <row r="26758" ht="13.9" customHeight="1"/>
    <row r="26759" ht="13.9" customHeight="1"/>
    <row r="26760" ht="13.9" customHeight="1"/>
    <row r="26761" ht="13.9" customHeight="1"/>
    <row r="26762" ht="13.9" customHeight="1"/>
    <row r="26763" ht="13.9" customHeight="1"/>
    <row r="26764" ht="13.9" customHeight="1"/>
    <row r="26765" ht="13.9" customHeight="1"/>
    <row r="26766" ht="13.9" customHeight="1"/>
    <row r="26767" ht="13.9" customHeight="1"/>
    <row r="26768" ht="13.9" customHeight="1"/>
    <row r="26769" ht="13.9" customHeight="1"/>
    <row r="26770" ht="13.9" customHeight="1"/>
    <row r="26771" ht="13.9" customHeight="1"/>
    <row r="26772" ht="13.9" customHeight="1"/>
    <row r="26773" ht="13.9" customHeight="1"/>
    <row r="26774" ht="13.9" customHeight="1"/>
    <row r="26775" ht="13.9" customHeight="1"/>
    <row r="26776" ht="13.9" customHeight="1"/>
    <row r="26777" ht="13.9" customHeight="1"/>
    <row r="26778" ht="13.9" customHeight="1"/>
    <row r="26779" ht="13.9" customHeight="1"/>
    <row r="26780" ht="13.9" customHeight="1"/>
    <row r="26781" ht="13.9" customHeight="1"/>
    <row r="26782" ht="13.9" customHeight="1"/>
    <row r="26783" ht="13.9" customHeight="1"/>
    <row r="26784" ht="13.9" customHeight="1"/>
    <row r="26785" ht="13.9" customHeight="1"/>
    <row r="26786" ht="13.9" customHeight="1"/>
    <row r="26787" ht="13.9" customHeight="1"/>
    <row r="26788" ht="13.9" customHeight="1"/>
    <row r="26789" ht="13.9" customHeight="1"/>
    <row r="26790" ht="13.9" customHeight="1"/>
    <row r="26791" ht="13.9" customHeight="1"/>
    <row r="26792" ht="13.9" customHeight="1"/>
    <row r="26793" ht="13.9" customHeight="1"/>
    <row r="26794" ht="13.9" customHeight="1"/>
    <row r="26795" ht="13.9" customHeight="1"/>
    <row r="26796" ht="13.9" customHeight="1"/>
    <row r="26797" ht="13.9" customHeight="1"/>
    <row r="26798" ht="13.9" customHeight="1"/>
    <row r="26799" ht="13.9" customHeight="1"/>
    <row r="26800" ht="13.9" customHeight="1"/>
    <row r="26801" ht="13.9" customHeight="1"/>
    <row r="26802" ht="13.9" customHeight="1"/>
    <row r="26803" ht="13.9" customHeight="1"/>
    <row r="26804" ht="13.9" customHeight="1"/>
    <row r="26805" ht="13.9" customHeight="1"/>
    <row r="26806" ht="13.9" customHeight="1"/>
    <row r="26807" ht="13.9" customHeight="1"/>
    <row r="26808" ht="13.9" customHeight="1"/>
    <row r="26809" ht="13.9" customHeight="1"/>
    <row r="26810" ht="13.9" customHeight="1"/>
    <row r="26811" ht="13.9" customHeight="1"/>
    <row r="26812" ht="13.9" customHeight="1"/>
    <row r="26813" ht="13.9" customHeight="1"/>
    <row r="26814" ht="13.9" customHeight="1"/>
    <row r="26815" ht="13.9" customHeight="1"/>
    <row r="26816" ht="13.9" customHeight="1"/>
    <row r="26817" ht="13.9" customHeight="1"/>
    <row r="26818" ht="13.9" customHeight="1"/>
    <row r="26819" ht="13.9" customHeight="1"/>
    <row r="26820" ht="13.9" customHeight="1"/>
    <row r="26821" ht="13.9" customHeight="1"/>
    <row r="26822" ht="13.9" customHeight="1"/>
    <row r="26823" ht="13.9" customHeight="1"/>
    <row r="26824" ht="13.9" customHeight="1"/>
    <row r="26825" ht="13.9" customHeight="1"/>
    <row r="26826" ht="13.9" customHeight="1"/>
    <row r="26827" ht="13.9" customHeight="1"/>
    <row r="26828" ht="13.9" customHeight="1"/>
    <row r="26829" ht="13.9" customHeight="1"/>
    <row r="26830" ht="13.9" customHeight="1"/>
    <row r="26831" ht="13.9" customHeight="1"/>
    <row r="26832" ht="13.9" customHeight="1"/>
    <row r="26833" ht="13.9" customHeight="1"/>
    <row r="26834" ht="13.9" customHeight="1"/>
    <row r="26835" ht="13.9" customHeight="1"/>
    <row r="26836" ht="13.9" customHeight="1"/>
    <row r="26837" ht="13.9" customHeight="1"/>
    <row r="26838" ht="13.9" customHeight="1"/>
    <row r="26839" ht="13.9" customHeight="1"/>
    <row r="26840" ht="13.9" customHeight="1"/>
    <row r="26841" ht="13.9" customHeight="1"/>
    <row r="26842" ht="13.9" customHeight="1"/>
    <row r="26843" ht="13.9" customHeight="1"/>
    <row r="26844" ht="13.9" customHeight="1"/>
    <row r="26845" ht="13.9" customHeight="1"/>
    <row r="26846" ht="13.9" customHeight="1"/>
    <row r="26847" ht="13.9" customHeight="1"/>
    <row r="26848" ht="13.9" customHeight="1"/>
    <row r="26849" ht="13.9" customHeight="1"/>
    <row r="26850" ht="13.9" customHeight="1"/>
    <row r="26851" ht="13.9" customHeight="1"/>
    <row r="26852" ht="13.9" customHeight="1"/>
    <row r="26853" ht="13.9" customHeight="1"/>
    <row r="26854" ht="13.9" customHeight="1"/>
    <row r="26855" ht="13.9" customHeight="1"/>
    <row r="26856" ht="13.9" customHeight="1"/>
    <row r="26857" ht="13.9" customHeight="1"/>
    <row r="26858" ht="13.9" customHeight="1"/>
    <row r="26859" ht="13.9" customHeight="1"/>
    <row r="26860" ht="13.9" customHeight="1"/>
    <row r="26861" ht="13.9" customHeight="1"/>
    <row r="26862" ht="13.9" customHeight="1"/>
    <row r="26863" ht="13.9" customHeight="1"/>
    <row r="26864" ht="13.9" customHeight="1"/>
    <row r="26865" ht="13.9" customHeight="1"/>
    <row r="26866" ht="13.9" customHeight="1"/>
    <row r="26867" ht="13.9" customHeight="1"/>
    <row r="26868" ht="13.9" customHeight="1"/>
    <row r="26869" ht="13.9" customHeight="1"/>
    <row r="26870" ht="13.9" customHeight="1"/>
    <row r="26871" ht="13.9" customHeight="1"/>
    <row r="26872" ht="13.9" customHeight="1"/>
    <row r="26873" ht="13.9" customHeight="1"/>
    <row r="26874" ht="13.9" customHeight="1"/>
    <row r="26875" ht="13.9" customHeight="1"/>
    <row r="26876" ht="13.9" customHeight="1"/>
    <row r="26877" ht="13.9" customHeight="1"/>
    <row r="26878" ht="13.9" customHeight="1"/>
    <row r="26879" ht="13.9" customHeight="1"/>
    <row r="26880" ht="13.9" customHeight="1"/>
    <row r="26881" ht="13.9" customHeight="1"/>
    <row r="26882" ht="13.9" customHeight="1"/>
    <row r="26883" ht="13.9" customHeight="1"/>
    <row r="26884" ht="13.9" customHeight="1"/>
    <row r="26885" ht="13.9" customHeight="1"/>
    <row r="26886" ht="13.9" customHeight="1"/>
    <row r="26887" ht="13.9" customHeight="1"/>
    <row r="26888" ht="13.9" customHeight="1"/>
    <row r="26889" ht="13.9" customHeight="1"/>
    <row r="26890" ht="13.9" customHeight="1"/>
    <row r="26891" ht="13.9" customHeight="1"/>
    <row r="26892" ht="13.9" customHeight="1"/>
    <row r="26893" ht="13.9" customHeight="1"/>
    <row r="26894" ht="13.9" customHeight="1"/>
    <row r="26895" ht="13.9" customHeight="1"/>
    <row r="26896" ht="13.9" customHeight="1"/>
    <row r="26897" ht="13.9" customHeight="1"/>
    <row r="26898" ht="13.9" customHeight="1"/>
    <row r="26899" ht="13.9" customHeight="1"/>
    <row r="26900" ht="13.9" customHeight="1"/>
    <row r="26901" ht="13.9" customHeight="1"/>
    <row r="26902" ht="13.9" customHeight="1"/>
    <row r="26903" ht="13.9" customHeight="1"/>
    <row r="26904" ht="13.9" customHeight="1"/>
    <row r="26905" ht="13.9" customHeight="1"/>
    <row r="26906" ht="13.9" customHeight="1"/>
    <row r="26907" ht="13.9" customHeight="1"/>
    <row r="26908" ht="13.9" customHeight="1"/>
    <row r="26909" ht="13.9" customHeight="1"/>
    <row r="26910" ht="13.9" customHeight="1"/>
    <row r="26911" ht="13.9" customHeight="1"/>
    <row r="26912" ht="13.9" customHeight="1"/>
    <row r="26913" ht="13.9" customHeight="1"/>
    <row r="26914" ht="13.9" customHeight="1"/>
    <row r="26915" ht="13.9" customHeight="1"/>
    <row r="26916" ht="13.9" customHeight="1"/>
    <row r="26917" ht="13.9" customHeight="1"/>
    <row r="26918" ht="13.9" customHeight="1"/>
    <row r="26919" ht="13.9" customHeight="1"/>
    <row r="26920" ht="13.9" customHeight="1"/>
    <row r="26921" ht="13.9" customHeight="1"/>
    <row r="26922" ht="13.9" customHeight="1"/>
    <row r="26923" ht="13.9" customHeight="1"/>
    <row r="26924" ht="13.9" customHeight="1"/>
    <row r="26925" ht="13.9" customHeight="1"/>
    <row r="26926" ht="13.9" customHeight="1"/>
    <row r="26927" ht="13.9" customHeight="1"/>
    <row r="26928" ht="13.9" customHeight="1"/>
    <row r="26929" ht="13.9" customHeight="1"/>
    <row r="26930" ht="13.9" customHeight="1"/>
    <row r="26931" ht="13.9" customHeight="1"/>
    <row r="26932" ht="13.9" customHeight="1"/>
    <row r="26933" ht="13.9" customHeight="1"/>
    <row r="26934" ht="13.9" customHeight="1"/>
    <row r="26935" ht="13.9" customHeight="1"/>
    <row r="26936" ht="13.9" customHeight="1"/>
    <row r="26937" ht="13.9" customHeight="1"/>
    <row r="26938" ht="13.9" customHeight="1"/>
    <row r="26939" ht="13.9" customHeight="1"/>
    <row r="26940" ht="13.9" customHeight="1"/>
    <row r="26941" ht="13.9" customHeight="1"/>
    <row r="26942" ht="13.9" customHeight="1"/>
    <row r="26943" ht="13.9" customHeight="1"/>
    <row r="26944" ht="13.9" customHeight="1"/>
    <row r="26945" ht="13.9" customHeight="1"/>
    <row r="26946" ht="13.9" customHeight="1"/>
    <row r="26947" ht="13.9" customHeight="1"/>
    <row r="26948" ht="13.9" customHeight="1"/>
    <row r="26949" ht="13.9" customHeight="1"/>
    <row r="26950" ht="13.9" customHeight="1"/>
    <row r="26951" ht="13.9" customHeight="1"/>
    <row r="26952" ht="13.9" customHeight="1"/>
    <row r="26953" ht="13.9" customHeight="1"/>
    <row r="26954" ht="13.9" customHeight="1"/>
    <row r="26955" ht="13.9" customHeight="1"/>
    <row r="26956" ht="13.9" customHeight="1"/>
    <row r="26957" ht="13.9" customHeight="1"/>
    <row r="26958" ht="13.9" customHeight="1"/>
    <row r="26959" ht="13.9" customHeight="1"/>
    <row r="26960" ht="13.9" customHeight="1"/>
    <row r="26961" ht="13.9" customHeight="1"/>
    <row r="26962" ht="13.9" customHeight="1"/>
    <row r="26963" ht="13.9" customHeight="1"/>
    <row r="26964" ht="13.9" customHeight="1"/>
    <row r="26965" ht="13.9" customHeight="1"/>
    <row r="26966" ht="13.9" customHeight="1"/>
    <row r="26967" ht="13.9" customHeight="1"/>
    <row r="26968" ht="13.9" customHeight="1"/>
    <row r="26969" ht="13.9" customHeight="1"/>
    <row r="26970" ht="13.9" customHeight="1"/>
    <row r="26971" ht="13.9" customHeight="1"/>
    <row r="26972" ht="13.9" customHeight="1"/>
    <row r="26973" ht="13.9" customHeight="1"/>
    <row r="26974" ht="13.9" customHeight="1"/>
    <row r="26975" ht="13.9" customHeight="1"/>
    <row r="26976" ht="13.9" customHeight="1"/>
    <row r="26977" ht="13.9" customHeight="1"/>
    <row r="26978" ht="13.9" customHeight="1"/>
    <row r="26979" ht="13.9" customHeight="1"/>
    <row r="26980" ht="13.9" customHeight="1"/>
    <row r="26981" ht="13.9" customHeight="1"/>
    <row r="26982" ht="13.9" customHeight="1"/>
    <row r="26983" ht="13.9" customHeight="1"/>
    <row r="26984" ht="13.9" customHeight="1"/>
    <row r="26985" ht="13.9" customHeight="1"/>
    <row r="26986" ht="13.9" customHeight="1"/>
    <row r="26987" ht="13.9" customHeight="1"/>
    <row r="26988" ht="13.9" customHeight="1"/>
    <row r="26989" ht="13.9" customHeight="1"/>
    <row r="26990" ht="13.9" customHeight="1"/>
    <row r="26991" ht="13.9" customHeight="1"/>
    <row r="26992" ht="13.9" customHeight="1"/>
    <row r="26993" ht="13.9" customHeight="1"/>
    <row r="26994" ht="13.9" customHeight="1"/>
    <row r="26995" ht="13.9" customHeight="1"/>
    <row r="26996" ht="13.9" customHeight="1"/>
    <row r="26997" ht="13.9" customHeight="1"/>
    <row r="26998" ht="13.9" customHeight="1"/>
    <row r="26999" ht="13.9" customHeight="1"/>
    <row r="27000" ht="13.9" customHeight="1"/>
    <row r="27001" ht="13.9" customHeight="1"/>
    <row r="27002" ht="13.9" customHeight="1"/>
    <row r="27003" ht="13.9" customHeight="1"/>
    <row r="27004" ht="13.9" customHeight="1"/>
    <row r="27005" ht="13.9" customHeight="1"/>
    <row r="27006" ht="13.9" customHeight="1"/>
    <row r="27007" ht="13.9" customHeight="1"/>
    <row r="27008" ht="13.9" customHeight="1"/>
    <row r="27009" ht="13.9" customHeight="1"/>
    <row r="27010" ht="13.9" customHeight="1"/>
    <row r="27011" ht="13.9" customHeight="1"/>
    <row r="27012" ht="13.9" customHeight="1"/>
    <row r="27013" ht="13.9" customHeight="1"/>
    <row r="27014" ht="13.9" customHeight="1"/>
    <row r="27015" ht="13.9" customHeight="1"/>
    <row r="27016" ht="13.9" customHeight="1"/>
    <row r="27017" ht="13.9" customHeight="1"/>
    <row r="27018" ht="13.9" customHeight="1"/>
    <row r="27019" ht="13.9" customHeight="1"/>
    <row r="27020" ht="13.9" customHeight="1"/>
    <row r="27021" ht="13.9" customHeight="1"/>
    <row r="27022" ht="13.9" customHeight="1"/>
    <row r="27023" ht="13.9" customHeight="1"/>
    <row r="27024" ht="13.9" customHeight="1"/>
    <row r="27025" ht="13.9" customHeight="1"/>
    <row r="27026" ht="13.9" customHeight="1"/>
    <row r="27027" ht="13.9" customHeight="1"/>
    <row r="27028" ht="13.9" customHeight="1"/>
    <row r="27029" ht="13.9" customHeight="1"/>
    <row r="27030" ht="13.9" customHeight="1"/>
    <row r="27031" ht="13.9" customHeight="1"/>
    <row r="27032" ht="13.9" customHeight="1"/>
    <row r="27033" ht="13.9" customHeight="1"/>
    <row r="27034" ht="13.9" customHeight="1"/>
    <row r="27035" ht="13.9" customHeight="1"/>
    <row r="27036" ht="13.9" customHeight="1"/>
    <row r="27037" ht="13.9" customHeight="1"/>
    <row r="27038" ht="13.9" customHeight="1"/>
    <row r="27039" ht="13.9" customHeight="1"/>
    <row r="27040" ht="13.9" customHeight="1"/>
    <row r="27041" ht="13.9" customHeight="1"/>
    <row r="27042" ht="13.9" customHeight="1"/>
    <row r="27043" ht="13.9" customHeight="1"/>
    <row r="27044" ht="13.9" customHeight="1"/>
    <row r="27045" ht="13.9" customHeight="1"/>
    <row r="27046" ht="13.9" customHeight="1"/>
    <row r="27047" ht="13.9" customHeight="1"/>
    <row r="27048" ht="13.9" customHeight="1"/>
    <row r="27049" ht="13.9" customHeight="1"/>
    <row r="27050" ht="13.9" customHeight="1"/>
    <row r="27051" ht="13.9" customHeight="1"/>
    <row r="27052" ht="13.9" customHeight="1"/>
    <row r="27053" ht="13.9" customHeight="1"/>
    <row r="27054" ht="13.9" customHeight="1"/>
    <row r="27055" ht="13.9" customHeight="1"/>
    <row r="27056" ht="13.9" customHeight="1"/>
    <row r="27057" ht="13.9" customHeight="1"/>
    <row r="27058" ht="13.9" customHeight="1"/>
    <row r="27059" ht="13.9" customHeight="1"/>
    <row r="27060" ht="13.9" customHeight="1"/>
    <row r="27061" ht="13.9" customHeight="1"/>
    <row r="27062" ht="13.9" customHeight="1"/>
    <row r="27063" ht="13.9" customHeight="1"/>
    <row r="27064" ht="13.9" customHeight="1"/>
    <row r="27065" ht="13.9" customHeight="1"/>
    <row r="27066" ht="13.9" customHeight="1"/>
    <row r="27067" ht="13.9" customHeight="1"/>
    <row r="27068" ht="13.9" customHeight="1"/>
    <row r="27069" ht="13.9" customHeight="1"/>
    <row r="27070" ht="13.9" customHeight="1"/>
    <row r="27071" ht="13.9" customHeight="1"/>
    <row r="27072" ht="13.9" customHeight="1"/>
    <row r="27073" ht="13.9" customHeight="1"/>
    <row r="27074" ht="13.9" customHeight="1"/>
    <row r="27075" ht="13.9" customHeight="1"/>
    <row r="27076" ht="13.9" customHeight="1"/>
    <row r="27077" ht="13.9" customHeight="1"/>
    <row r="27078" ht="13.9" customHeight="1"/>
    <row r="27079" ht="13.9" customHeight="1"/>
    <row r="27080" ht="13.9" customHeight="1"/>
    <row r="27081" ht="13.9" customHeight="1"/>
    <row r="27082" ht="13.9" customHeight="1"/>
    <row r="27083" ht="13.9" customHeight="1"/>
    <row r="27084" ht="13.9" customHeight="1"/>
    <row r="27085" ht="13.9" customHeight="1"/>
    <row r="27086" ht="13.9" customHeight="1"/>
    <row r="27087" ht="13.9" customHeight="1"/>
    <row r="27088" ht="13.9" customHeight="1"/>
    <row r="27089" ht="13.9" customHeight="1"/>
    <row r="27090" ht="13.9" customHeight="1"/>
    <row r="27091" ht="13.9" customHeight="1"/>
    <row r="27092" ht="13.9" customHeight="1"/>
    <row r="27093" ht="13.9" customHeight="1"/>
    <row r="27094" ht="13.9" customHeight="1"/>
    <row r="27095" ht="13.9" customHeight="1"/>
    <row r="27096" ht="13.9" customHeight="1"/>
    <row r="27097" ht="13.9" customHeight="1"/>
    <row r="27098" ht="13.9" customHeight="1"/>
    <row r="27099" ht="13.9" customHeight="1"/>
    <row r="27100" ht="13.9" customHeight="1"/>
    <row r="27101" ht="13.9" customHeight="1"/>
    <row r="27102" ht="13.9" customHeight="1"/>
    <row r="27103" ht="13.9" customHeight="1"/>
    <row r="27104" ht="13.9" customHeight="1"/>
    <row r="27105" ht="13.9" customHeight="1"/>
    <row r="27106" ht="13.9" customHeight="1"/>
    <row r="27107" ht="13.9" customHeight="1"/>
    <row r="27108" ht="13.9" customHeight="1"/>
    <row r="27109" ht="13.9" customHeight="1"/>
    <row r="27110" ht="13.9" customHeight="1"/>
    <row r="27111" ht="13.9" customHeight="1"/>
    <row r="27112" ht="13.9" customHeight="1"/>
    <row r="27113" ht="13.9" customHeight="1"/>
    <row r="27114" ht="13.9" customHeight="1"/>
    <row r="27115" ht="13.9" customHeight="1"/>
    <row r="27116" ht="13.9" customHeight="1"/>
    <row r="27117" ht="13.9" customHeight="1"/>
    <row r="27118" ht="13.9" customHeight="1"/>
    <row r="27119" ht="13.9" customHeight="1"/>
    <row r="27120" ht="13.9" customHeight="1"/>
    <row r="27121" ht="13.9" customHeight="1"/>
    <row r="27122" ht="13.9" customHeight="1"/>
    <row r="27123" ht="13.9" customHeight="1"/>
    <row r="27124" ht="13.9" customHeight="1"/>
    <row r="27125" ht="13.9" customHeight="1"/>
    <row r="27126" ht="13.9" customHeight="1"/>
    <row r="27127" ht="13.9" customHeight="1"/>
    <row r="27128" ht="13.9" customHeight="1"/>
    <row r="27129" ht="13.9" customHeight="1"/>
    <row r="27130" ht="13.9" customHeight="1"/>
    <row r="27131" ht="13.9" customHeight="1"/>
    <row r="27132" ht="13.9" customHeight="1"/>
    <row r="27133" ht="13.9" customHeight="1"/>
    <row r="27134" ht="13.9" customHeight="1"/>
    <row r="27135" ht="13.9" customHeight="1"/>
    <row r="27136" ht="13.9" customHeight="1"/>
    <row r="27137" ht="13.9" customHeight="1"/>
    <row r="27138" ht="13.9" customHeight="1"/>
    <row r="27139" ht="13.9" customHeight="1"/>
    <row r="27140" ht="13.9" customHeight="1"/>
    <row r="27141" ht="13.9" customHeight="1"/>
    <row r="27142" ht="13.9" customHeight="1"/>
    <row r="27143" ht="13.9" customHeight="1"/>
    <row r="27144" ht="13.9" customHeight="1"/>
    <row r="27145" ht="13.9" customHeight="1"/>
    <row r="27146" ht="13.9" customHeight="1"/>
    <row r="27147" ht="13.9" customHeight="1"/>
    <row r="27148" ht="13.9" customHeight="1"/>
    <row r="27149" ht="13.9" customHeight="1"/>
    <row r="27150" ht="13.9" customHeight="1"/>
    <row r="27151" ht="13.9" customHeight="1"/>
    <row r="27152" ht="13.9" customHeight="1"/>
    <row r="27153" ht="13.9" customHeight="1"/>
    <row r="27154" ht="13.9" customHeight="1"/>
    <row r="27155" ht="13.9" customHeight="1"/>
    <row r="27156" ht="13.9" customHeight="1"/>
    <row r="27157" ht="13.9" customHeight="1"/>
    <row r="27158" ht="13.9" customHeight="1"/>
    <row r="27159" ht="13.9" customHeight="1"/>
    <row r="27160" ht="13.9" customHeight="1"/>
    <row r="27161" ht="13.9" customHeight="1"/>
    <row r="27162" ht="13.9" customHeight="1"/>
    <row r="27163" ht="13.9" customHeight="1"/>
    <row r="27164" ht="13.9" customHeight="1"/>
    <row r="27165" ht="13.9" customHeight="1"/>
    <row r="27166" ht="13.9" customHeight="1"/>
    <row r="27167" ht="13.9" customHeight="1"/>
    <row r="27168" ht="13.9" customHeight="1"/>
    <row r="27169" ht="13.9" customHeight="1"/>
    <row r="27170" ht="13.9" customHeight="1"/>
    <row r="27171" ht="13.9" customHeight="1"/>
    <row r="27172" ht="13.9" customHeight="1"/>
    <row r="27173" ht="13.9" customHeight="1"/>
    <row r="27174" ht="13.9" customHeight="1"/>
    <row r="27175" ht="13.9" customHeight="1"/>
    <row r="27176" ht="13.9" customHeight="1"/>
    <row r="27177" ht="13.9" customHeight="1"/>
    <row r="27178" ht="13.9" customHeight="1"/>
    <row r="27179" ht="13.9" customHeight="1"/>
    <row r="27180" ht="13.9" customHeight="1"/>
    <row r="27181" ht="13.9" customHeight="1"/>
    <row r="27182" ht="13.9" customHeight="1"/>
    <row r="27183" ht="13.9" customHeight="1"/>
    <row r="27184" ht="13.9" customHeight="1"/>
    <row r="27185" ht="13.9" customHeight="1"/>
    <row r="27186" ht="13.9" customHeight="1"/>
    <row r="27187" ht="13.9" customHeight="1"/>
    <row r="27188" ht="13.9" customHeight="1"/>
    <row r="27189" ht="13.9" customHeight="1"/>
    <row r="27190" ht="13.9" customHeight="1"/>
    <row r="27191" ht="13.9" customHeight="1"/>
    <row r="27192" ht="13.9" customHeight="1"/>
    <row r="27193" ht="13.9" customHeight="1"/>
    <row r="27194" ht="13.9" customHeight="1"/>
    <row r="27195" ht="13.9" customHeight="1"/>
    <row r="27196" ht="13.9" customHeight="1"/>
    <row r="27197" ht="13.9" customHeight="1"/>
    <row r="27198" ht="13.9" customHeight="1"/>
    <row r="27199" ht="13.9" customHeight="1"/>
    <row r="27200" ht="13.9" customHeight="1"/>
    <row r="27201" ht="13.9" customHeight="1"/>
    <row r="27202" ht="13.9" customHeight="1"/>
    <row r="27203" ht="13.9" customHeight="1"/>
    <row r="27204" ht="13.9" customHeight="1"/>
    <row r="27205" ht="13.9" customHeight="1"/>
    <row r="27206" ht="13.9" customHeight="1"/>
    <row r="27207" ht="13.9" customHeight="1"/>
    <row r="27208" ht="13.9" customHeight="1"/>
    <row r="27209" ht="13.9" customHeight="1"/>
    <row r="27210" ht="13.9" customHeight="1"/>
    <row r="27211" ht="13.9" customHeight="1"/>
    <row r="27212" ht="13.9" customHeight="1"/>
    <row r="27213" ht="13.9" customHeight="1"/>
    <row r="27214" ht="13.9" customHeight="1"/>
    <row r="27215" ht="13.9" customHeight="1"/>
    <row r="27216" ht="13.9" customHeight="1"/>
    <row r="27217" ht="13.9" customHeight="1"/>
    <row r="27218" ht="13.9" customHeight="1"/>
    <row r="27219" ht="13.9" customHeight="1"/>
    <row r="27220" ht="13.9" customHeight="1"/>
    <row r="27221" ht="13.9" customHeight="1"/>
    <row r="27222" ht="13.9" customHeight="1"/>
    <row r="27223" ht="13.9" customHeight="1"/>
    <row r="27224" ht="13.9" customHeight="1"/>
    <row r="27225" ht="13.9" customHeight="1"/>
    <row r="27226" ht="13.9" customHeight="1"/>
    <row r="27227" ht="13.9" customHeight="1"/>
    <row r="27228" ht="13.9" customHeight="1"/>
    <row r="27229" ht="13.9" customHeight="1"/>
    <row r="27230" ht="13.9" customHeight="1"/>
    <row r="27231" ht="13.9" customHeight="1"/>
    <row r="27232" ht="13.9" customHeight="1"/>
    <row r="27233" ht="13.9" customHeight="1"/>
    <row r="27234" ht="13.9" customHeight="1"/>
    <row r="27235" ht="13.9" customHeight="1"/>
    <row r="27236" ht="13.9" customHeight="1"/>
    <row r="27237" ht="13.9" customHeight="1"/>
    <row r="27238" ht="13.9" customHeight="1"/>
    <row r="27239" ht="13.9" customHeight="1"/>
    <row r="27240" ht="13.9" customHeight="1"/>
    <row r="27241" ht="13.9" customHeight="1"/>
    <row r="27242" ht="13.9" customHeight="1"/>
    <row r="27243" ht="13.9" customHeight="1"/>
    <row r="27244" ht="13.9" customHeight="1"/>
    <row r="27245" ht="13.9" customHeight="1"/>
    <row r="27246" ht="13.9" customHeight="1"/>
    <row r="27247" ht="13.9" customHeight="1"/>
    <row r="27248" ht="13.9" customHeight="1"/>
    <row r="27249" ht="13.9" customHeight="1"/>
    <row r="27250" ht="13.9" customHeight="1"/>
    <row r="27251" ht="13.9" customHeight="1"/>
    <row r="27252" ht="13.9" customHeight="1"/>
    <row r="27253" ht="13.9" customHeight="1"/>
    <row r="27254" ht="13.9" customHeight="1"/>
    <row r="27255" ht="13.9" customHeight="1"/>
    <row r="27256" ht="13.9" customHeight="1"/>
    <row r="27257" ht="13.9" customHeight="1"/>
    <row r="27258" ht="13.9" customHeight="1"/>
    <row r="27259" ht="13.9" customHeight="1"/>
    <row r="27260" ht="13.9" customHeight="1"/>
    <row r="27261" ht="13.9" customHeight="1"/>
    <row r="27262" ht="13.9" customHeight="1"/>
    <row r="27263" ht="13.9" customHeight="1"/>
    <row r="27264" ht="13.9" customHeight="1"/>
    <row r="27265" ht="13.9" customHeight="1"/>
    <row r="27266" ht="13.9" customHeight="1"/>
    <row r="27267" ht="13.9" customHeight="1"/>
    <row r="27268" ht="13.9" customHeight="1"/>
    <row r="27269" ht="13.9" customHeight="1"/>
    <row r="27270" ht="13.9" customHeight="1"/>
    <row r="27271" ht="13.9" customHeight="1"/>
    <row r="27272" ht="13.9" customHeight="1"/>
    <row r="27273" ht="13.9" customHeight="1"/>
    <row r="27274" ht="13.9" customHeight="1"/>
    <row r="27275" ht="13.9" customHeight="1"/>
    <row r="27276" ht="13.9" customHeight="1"/>
    <row r="27277" ht="13.9" customHeight="1"/>
    <row r="27278" ht="13.9" customHeight="1"/>
    <row r="27279" ht="13.9" customHeight="1"/>
    <row r="27280" ht="13.9" customHeight="1"/>
    <row r="27281" ht="13.9" customHeight="1"/>
    <row r="27282" ht="13.9" customHeight="1"/>
    <row r="27283" ht="13.9" customHeight="1"/>
    <row r="27284" ht="13.9" customHeight="1"/>
    <row r="27285" ht="13.9" customHeight="1"/>
    <row r="27286" ht="13.9" customHeight="1"/>
    <row r="27287" ht="13.9" customHeight="1"/>
    <row r="27288" ht="13.9" customHeight="1"/>
    <row r="27289" ht="13.9" customHeight="1"/>
    <row r="27290" ht="13.9" customHeight="1"/>
    <row r="27291" ht="13.9" customHeight="1"/>
    <row r="27292" ht="13.9" customHeight="1"/>
    <row r="27293" ht="13.9" customHeight="1"/>
    <row r="27294" ht="13.9" customHeight="1"/>
    <row r="27295" ht="13.9" customHeight="1"/>
    <row r="27296" ht="13.9" customHeight="1"/>
    <row r="27297" ht="13.9" customHeight="1"/>
    <row r="27298" ht="13.9" customHeight="1"/>
    <row r="27299" ht="13.9" customHeight="1"/>
    <row r="27300" ht="13.9" customHeight="1"/>
    <row r="27301" ht="13.9" customHeight="1"/>
    <row r="27302" ht="13.9" customHeight="1"/>
    <row r="27303" ht="13.9" customHeight="1"/>
    <row r="27304" ht="13.9" customHeight="1"/>
    <row r="27305" ht="13.9" customHeight="1"/>
    <row r="27306" ht="13.9" customHeight="1"/>
    <row r="27307" ht="13.9" customHeight="1"/>
    <row r="27308" ht="13.9" customHeight="1"/>
    <row r="27309" ht="13.9" customHeight="1"/>
    <row r="27310" ht="13.9" customHeight="1"/>
    <row r="27311" ht="13.9" customHeight="1"/>
    <row r="27312" ht="13.9" customHeight="1"/>
    <row r="27313" ht="13.9" customHeight="1"/>
    <row r="27314" ht="13.9" customHeight="1"/>
    <row r="27315" ht="13.9" customHeight="1"/>
    <row r="27316" ht="13.9" customHeight="1"/>
    <row r="27317" ht="13.9" customHeight="1"/>
    <row r="27318" ht="13.9" customHeight="1"/>
    <row r="27319" ht="13.9" customHeight="1"/>
    <row r="27320" ht="13.9" customHeight="1"/>
    <row r="27321" ht="13.9" customHeight="1"/>
    <row r="27322" ht="13.9" customHeight="1"/>
    <row r="27323" ht="13.9" customHeight="1"/>
    <row r="27324" ht="13.9" customHeight="1"/>
    <row r="27325" ht="13.9" customHeight="1"/>
    <row r="27326" ht="13.9" customHeight="1"/>
    <row r="27327" ht="13.9" customHeight="1"/>
    <row r="27328" ht="13.9" customHeight="1"/>
    <row r="27329" ht="13.9" customHeight="1"/>
    <row r="27330" ht="13.9" customHeight="1"/>
    <row r="27331" ht="13.9" customHeight="1"/>
    <row r="27332" ht="13.9" customHeight="1"/>
    <row r="27333" ht="13.9" customHeight="1"/>
    <row r="27334" ht="13.9" customHeight="1"/>
    <row r="27335" ht="13.9" customHeight="1"/>
    <row r="27336" ht="13.9" customHeight="1"/>
    <row r="27337" ht="13.9" customHeight="1"/>
    <row r="27338" ht="13.9" customHeight="1"/>
    <row r="27339" ht="13.9" customHeight="1"/>
    <row r="27340" ht="13.9" customHeight="1"/>
    <row r="27341" ht="13.9" customHeight="1"/>
    <row r="27342" ht="13.9" customHeight="1"/>
    <row r="27343" ht="13.9" customHeight="1"/>
    <row r="27344" ht="13.9" customHeight="1"/>
    <row r="27345" ht="13.9" customHeight="1"/>
    <row r="27346" ht="13.9" customHeight="1"/>
    <row r="27347" ht="13.9" customHeight="1"/>
    <row r="27348" ht="13.9" customHeight="1"/>
    <row r="27349" ht="13.9" customHeight="1"/>
    <row r="27350" ht="13.9" customHeight="1"/>
    <row r="27351" ht="13.9" customHeight="1"/>
    <row r="27352" ht="13.9" customHeight="1"/>
    <row r="27353" ht="13.9" customHeight="1"/>
    <row r="27354" ht="13.9" customHeight="1"/>
    <row r="27355" ht="13.9" customHeight="1"/>
    <row r="27356" ht="13.9" customHeight="1"/>
    <row r="27357" ht="13.9" customHeight="1"/>
    <row r="27358" ht="13.9" customHeight="1"/>
    <row r="27359" ht="13.9" customHeight="1"/>
    <row r="27360" ht="13.9" customHeight="1"/>
    <row r="27361" ht="13.9" customHeight="1"/>
    <row r="27362" ht="13.9" customHeight="1"/>
    <row r="27363" ht="13.9" customHeight="1"/>
    <row r="27364" ht="13.9" customHeight="1"/>
    <row r="27365" ht="13.9" customHeight="1"/>
    <row r="27366" ht="13.9" customHeight="1"/>
    <row r="27367" ht="13.9" customHeight="1"/>
    <row r="27368" ht="13.9" customHeight="1"/>
    <row r="27369" ht="13.9" customHeight="1"/>
    <row r="27370" ht="13.9" customHeight="1"/>
    <row r="27371" ht="13.9" customHeight="1"/>
    <row r="27372" ht="13.9" customHeight="1"/>
    <row r="27373" ht="13.9" customHeight="1"/>
    <row r="27374" ht="13.9" customHeight="1"/>
    <row r="27375" ht="13.9" customHeight="1"/>
    <row r="27376" ht="13.9" customHeight="1"/>
    <row r="27377" ht="13.9" customHeight="1"/>
    <row r="27378" ht="13.9" customHeight="1"/>
    <row r="27379" ht="13.9" customHeight="1"/>
    <row r="27380" ht="13.9" customHeight="1"/>
    <row r="27381" ht="13.9" customHeight="1"/>
    <row r="27382" ht="13.9" customHeight="1"/>
    <row r="27383" ht="13.9" customHeight="1"/>
    <row r="27384" ht="13.9" customHeight="1"/>
    <row r="27385" ht="13.9" customHeight="1"/>
    <row r="27386" ht="13.9" customHeight="1"/>
    <row r="27387" ht="13.9" customHeight="1"/>
    <row r="27388" ht="13.9" customHeight="1"/>
    <row r="27389" ht="13.9" customHeight="1"/>
    <row r="27390" ht="13.9" customHeight="1"/>
    <row r="27391" ht="13.9" customHeight="1"/>
    <row r="27392" ht="13.9" customHeight="1"/>
    <row r="27393" ht="13.9" customHeight="1"/>
    <row r="27394" ht="13.9" customHeight="1"/>
    <row r="27395" ht="13.9" customHeight="1"/>
    <row r="27396" ht="13.9" customHeight="1"/>
    <row r="27397" ht="13.9" customHeight="1"/>
    <row r="27398" ht="13.9" customHeight="1"/>
    <row r="27399" ht="13.9" customHeight="1"/>
    <row r="27400" ht="13.9" customHeight="1"/>
    <row r="27401" ht="13.9" customHeight="1"/>
    <row r="27402" ht="13.9" customHeight="1"/>
    <row r="27403" ht="13.9" customHeight="1"/>
    <row r="27404" ht="13.9" customHeight="1"/>
    <row r="27405" ht="13.9" customHeight="1"/>
    <row r="27406" ht="13.9" customHeight="1"/>
    <row r="27407" ht="13.9" customHeight="1"/>
    <row r="27408" ht="13.9" customHeight="1"/>
    <row r="27409" ht="13.9" customHeight="1"/>
    <row r="27410" ht="13.9" customHeight="1"/>
    <row r="27411" ht="13.9" customHeight="1"/>
    <row r="27412" ht="13.9" customHeight="1"/>
    <row r="27413" ht="13.9" customHeight="1"/>
    <row r="27414" ht="13.9" customHeight="1"/>
    <row r="27415" ht="13.9" customHeight="1"/>
    <row r="27416" ht="13.9" customHeight="1"/>
    <row r="27417" ht="13.9" customHeight="1"/>
    <row r="27418" ht="13.9" customHeight="1"/>
    <row r="27419" ht="13.9" customHeight="1"/>
    <row r="27420" ht="13.9" customHeight="1"/>
    <row r="27421" ht="13.9" customHeight="1"/>
    <row r="27422" ht="13.9" customHeight="1"/>
    <row r="27423" ht="13.9" customHeight="1"/>
    <row r="27424" ht="13.9" customHeight="1"/>
    <row r="27425" ht="13.9" customHeight="1"/>
    <row r="27426" ht="13.9" customHeight="1"/>
    <row r="27427" ht="13.9" customHeight="1"/>
    <row r="27428" ht="13.9" customHeight="1"/>
    <row r="27429" ht="13.9" customHeight="1"/>
    <row r="27430" ht="13.9" customHeight="1"/>
    <row r="27431" ht="13.9" customHeight="1"/>
    <row r="27432" ht="13.9" customHeight="1"/>
    <row r="27433" ht="13.9" customHeight="1"/>
    <row r="27434" ht="13.9" customHeight="1"/>
    <row r="27435" ht="13.9" customHeight="1"/>
    <row r="27436" ht="13.9" customHeight="1"/>
    <row r="27437" ht="13.9" customHeight="1"/>
    <row r="27438" ht="13.9" customHeight="1"/>
    <row r="27439" ht="13.9" customHeight="1"/>
    <row r="27440" ht="13.9" customHeight="1"/>
    <row r="27441" ht="13.9" customHeight="1"/>
    <row r="27442" ht="13.9" customHeight="1"/>
    <row r="27443" ht="13.9" customHeight="1"/>
    <row r="27444" ht="13.9" customHeight="1"/>
    <row r="27445" ht="13.9" customHeight="1"/>
    <row r="27446" ht="13.9" customHeight="1"/>
    <row r="27447" ht="13.9" customHeight="1"/>
    <row r="27448" ht="13.9" customHeight="1"/>
    <row r="27449" ht="13.9" customHeight="1"/>
    <row r="27450" ht="13.9" customHeight="1"/>
    <row r="27451" ht="13.9" customHeight="1"/>
    <row r="27452" ht="13.9" customHeight="1"/>
    <row r="27453" ht="13.9" customHeight="1"/>
    <row r="27454" ht="13.9" customHeight="1"/>
    <row r="27455" ht="13.9" customHeight="1"/>
    <row r="27456" ht="13.9" customHeight="1"/>
    <row r="27457" ht="13.9" customHeight="1"/>
    <row r="27458" ht="13.9" customHeight="1"/>
    <row r="27459" ht="13.9" customHeight="1"/>
    <row r="27460" ht="13.9" customHeight="1"/>
    <row r="27461" ht="13.9" customHeight="1"/>
    <row r="27462" ht="13.9" customHeight="1"/>
    <row r="27463" ht="13.9" customHeight="1"/>
    <row r="27464" ht="13.9" customHeight="1"/>
    <row r="27465" ht="13.9" customHeight="1"/>
    <row r="27466" ht="13.9" customHeight="1"/>
    <row r="27467" ht="13.9" customHeight="1"/>
    <row r="27468" ht="13.9" customHeight="1"/>
    <row r="27469" ht="13.9" customHeight="1"/>
    <row r="27470" ht="13.9" customHeight="1"/>
    <row r="27471" ht="13.9" customHeight="1"/>
    <row r="27472" ht="13.9" customHeight="1"/>
    <row r="27473" ht="13.9" customHeight="1"/>
    <row r="27474" ht="13.9" customHeight="1"/>
    <row r="27475" ht="13.9" customHeight="1"/>
    <row r="27476" ht="13.9" customHeight="1"/>
    <row r="27477" ht="13.9" customHeight="1"/>
    <row r="27478" ht="13.9" customHeight="1"/>
    <row r="27479" ht="13.9" customHeight="1"/>
    <row r="27480" ht="13.9" customHeight="1"/>
    <row r="27481" ht="13.9" customHeight="1"/>
    <row r="27482" ht="13.9" customHeight="1"/>
    <row r="27483" ht="13.9" customHeight="1"/>
    <row r="27484" ht="13.9" customHeight="1"/>
    <row r="27485" ht="13.9" customHeight="1"/>
    <row r="27486" ht="13.9" customHeight="1"/>
    <row r="27487" ht="13.9" customHeight="1"/>
    <row r="27488" ht="13.9" customHeight="1"/>
    <row r="27489" ht="13.9" customHeight="1"/>
    <row r="27490" ht="13.9" customHeight="1"/>
    <row r="27491" ht="13.9" customHeight="1"/>
    <row r="27492" ht="13.9" customHeight="1"/>
    <row r="27493" ht="13.9" customHeight="1"/>
    <row r="27494" ht="13.9" customHeight="1"/>
    <row r="27495" ht="13.9" customHeight="1"/>
    <row r="27496" ht="13.9" customHeight="1"/>
    <row r="27497" ht="13.9" customHeight="1"/>
    <row r="27498" ht="13.9" customHeight="1"/>
    <row r="27499" ht="13.9" customHeight="1"/>
    <row r="27500" ht="13.9" customHeight="1"/>
    <row r="27501" ht="13.9" customHeight="1"/>
    <row r="27502" ht="13.9" customHeight="1"/>
    <row r="27503" ht="13.9" customHeight="1"/>
    <row r="27504" ht="13.9" customHeight="1"/>
    <row r="27505" ht="13.9" customHeight="1"/>
    <row r="27506" ht="13.9" customHeight="1"/>
    <row r="27507" ht="13.9" customHeight="1"/>
    <row r="27508" ht="13.9" customHeight="1"/>
    <row r="27509" ht="13.9" customHeight="1"/>
    <row r="27510" ht="13.9" customHeight="1"/>
    <row r="27511" ht="13.9" customHeight="1"/>
    <row r="27512" ht="13.9" customHeight="1"/>
    <row r="27513" ht="13.9" customHeight="1"/>
    <row r="27514" ht="13.9" customHeight="1"/>
    <row r="27515" ht="13.9" customHeight="1"/>
    <row r="27516" ht="13.9" customHeight="1"/>
    <row r="27517" ht="13.9" customHeight="1"/>
    <row r="27518" ht="13.9" customHeight="1"/>
    <row r="27519" ht="13.9" customHeight="1"/>
    <row r="27520" ht="13.9" customHeight="1"/>
    <row r="27521" ht="13.9" customHeight="1"/>
    <row r="27522" ht="13.9" customHeight="1"/>
    <row r="27523" ht="13.9" customHeight="1"/>
    <row r="27524" ht="13.9" customHeight="1"/>
    <row r="27525" ht="13.9" customHeight="1"/>
    <row r="27526" ht="13.9" customHeight="1"/>
    <row r="27527" ht="13.9" customHeight="1"/>
    <row r="27528" ht="13.9" customHeight="1"/>
    <row r="27529" ht="13.9" customHeight="1"/>
    <row r="27530" ht="13.9" customHeight="1"/>
    <row r="27531" ht="13.9" customHeight="1"/>
    <row r="27532" ht="13.9" customHeight="1"/>
    <row r="27533" ht="13.9" customHeight="1"/>
    <row r="27534" ht="13.9" customHeight="1"/>
    <row r="27535" ht="13.9" customHeight="1"/>
    <row r="27536" ht="13.9" customHeight="1"/>
    <row r="27537" ht="13.9" customHeight="1"/>
    <row r="27538" ht="13.9" customHeight="1"/>
    <row r="27539" ht="13.9" customHeight="1"/>
    <row r="27540" ht="13.9" customHeight="1"/>
    <row r="27541" ht="13.9" customHeight="1"/>
    <row r="27542" ht="13.9" customHeight="1"/>
    <row r="27543" ht="13.9" customHeight="1"/>
    <row r="27544" ht="13.9" customHeight="1"/>
    <row r="27545" ht="13.9" customHeight="1"/>
    <row r="27546" ht="13.9" customHeight="1"/>
    <row r="27547" ht="13.9" customHeight="1"/>
    <row r="27548" ht="13.9" customHeight="1"/>
    <row r="27549" ht="13.9" customHeight="1"/>
    <row r="27550" ht="13.9" customHeight="1"/>
    <row r="27551" ht="13.9" customHeight="1"/>
    <row r="27552" ht="13.9" customHeight="1"/>
    <row r="27553" ht="13.9" customHeight="1"/>
    <row r="27554" ht="13.9" customHeight="1"/>
    <row r="27555" ht="13.9" customHeight="1"/>
    <row r="27556" ht="13.9" customHeight="1"/>
    <row r="27557" ht="13.9" customHeight="1"/>
    <row r="27558" ht="13.9" customHeight="1"/>
    <row r="27559" ht="13.9" customHeight="1"/>
    <row r="27560" ht="13.9" customHeight="1"/>
    <row r="27561" ht="13.9" customHeight="1"/>
    <row r="27562" ht="13.9" customHeight="1"/>
    <row r="27563" ht="13.9" customHeight="1"/>
    <row r="27564" ht="13.9" customHeight="1"/>
    <row r="27565" ht="13.9" customHeight="1"/>
    <row r="27566" ht="13.9" customHeight="1"/>
    <row r="27567" ht="13.9" customHeight="1"/>
    <row r="27568" ht="13.9" customHeight="1"/>
    <row r="27569" ht="13.9" customHeight="1"/>
    <row r="27570" ht="13.9" customHeight="1"/>
    <row r="27571" ht="13.9" customHeight="1"/>
    <row r="27572" ht="13.9" customHeight="1"/>
    <row r="27573" ht="13.9" customHeight="1"/>
    <row r="27574" ht="13.9" customHeight="1"/>
    <row r="27575" ht="13.9" customHeight="1"/>
    <row r="27576" ht="13.9" customHeight="1"/>
    <row r="27577" ht="13.9" customHeight="1"/>
    <row r="27578" ht="13.9" customHeight="1"/>
    <row r="27579" ht="13.9" customHeight="1"/>
    <row r="27580" ht="13.9" customHeight="1"/>
    <row r="27581" ht="13.9" customHeight="1"/>
    <row r="27582" ht="13.9" customHeight="1"/>
    <row r="27583" ht="13.9" customHeight="1"/>
    <row r="27584" ht="13.9" customHeight="1"/>
    <row r="27585" ht="13.9" customHeight="1"/>
    <row r="27586" ht="13.9" customHeight="1"/>
    <row r="27587" ht="13.9" customHeight="1"/>
    <row r="27588" ht="13.9" customHeight="1"/>
    <row r="27589" ht="13.9" customHeight="1"/>
    <row r="27590" ht="13.9" customHeight="1"/>
    <row r="27591" ht="13.9" customHeight="1"/>
    <row r="27592" ht="13.9" customHeight="1"/>
    <row r="27593" ht="13.9" customHeight="1"/>
    <row r="27594" ht="13.9" customHeight="1"/>
    <row r="27595" ht="13.9" customHeight="1"/>
    <row r="27596" ht="13.9" customHeight="1"/>
    <row r="27597" ht="13.9" customHeight="1"/>
    <row r="27598" ht="13.9" customHeight="1"/>
    <row r="27599" ht="13.9" customHeight="1"/>
    <row r="27600" ht="13.9" customHeight="1"/>
    <row r="27601" ht="13.9" customHeight="1"/>
    <row r="27602" ht="13.9" customHeight="1"/>
    <row r="27603" ht="13.9" customHeight="1"/>
    <row r="27604" ht="13.9" customHeight="1"/>
    <row r="27605" ht="13.9" customHeight="1"/>
    <row r="27606" ht="13.9" customHeight="1"/>
    <row r="27607" ht="13.9" customHeight="1"/>
    <row r="27608" ht="13.9" customHeight="1"/>
    <row r="27609" ht="13.9" customHeight="1"/>
    <row r="27610" ht="13.9" customHeight="1"/>
    <row r="27611" ht="13.9" customHeight="1"/>
    <row r="27612" ht="13.9" customHeight="1"/>
    <row r="27613" ht="13.9" customHeight="1"/>
    <row r="27614" ht="13.9" customHeight="1"/>
    <row r="27615" ht="13.9" customHeight="1"/>
    <row r="27616" ht="13.9" customHeight="1"/>
    <row r="27617" ht="13.9" customHeight="1"/>
    <row r="27618" ht="13.9" customHeight="1"/>
    <row r="27619" ht="13.9" customHeight="1"/>
    <row r="27620" ht="13.9" customHeight="1"/>
    <row r="27621" ht="13.9" customHeight="1"/>
    <row r="27622" ht="13.9" customHeight="1"/>
    <row r="27623" ht="13.9" customHeight="1"/>
    <row r="27624" ht="13.9" customHeight="1"/>
    <row r="27625" ht="13.9" customHeight="1"/>
    <row r="27626" ht="13.9" customHeight="1"/>
    <row r="27627" ht="13.9" customHeight="1"/>
    <row r="27628" ht="13.9" customHeight="1"/>
    <row r="27629" ht="13.9" customHeight="1"/>
    <row r="27630" ht="13.9" customHeight="1"/>
    <row r="27631" ht="13.9" customHeight="1"/>
    <row r="27632" ht="13.9" customHeight="1"/>
    <row r="27633" ht="13.9" customHeight="1"/>
    <row r="27634" ht="13.9" customHeight="1"/>
    <row r="27635" ht="13.9" customHeight="1"/>
    <row r="27636" ht="13.9" customHeight="1"/>
    <row r="27637" ht="13.9" customHeight="1"/>
    <row r="27638" ht="13.9" customHeight="1"/>
    <row r="27639" ht="13.9" customHeight="1"/>
    <row r="27640" ht="13.9" customHeight="1"/>
    <row r="27641" ht="13.9" customHeight="1"/>
    <row r="27642" ht="13.9" customHeight="1"/>
    <row r="27643" ht="13.9" customHeight="1"/>
    <row r="27644" ht="13.9" customHeight="1"/>
    <row r="27645" ht="13.9" customHeight="1"/>
    <row r="27646" ht="13.9" customHeight="1"/>
    <row r="27647" ht="13.9" customHeight="1"/>
    <row r="27648" ht="13.9" customHeight="1"/>
    <row r="27649" ht="13.9" customHeight="1"/>
    <row r="27650" ht="13.9" customHeight="1"/>
    <row r="27651" ht="13.9" customHeight="1"/>
    <row r="27652" ht="13.9" customHeight="1"/>
    <row r="27653" ht="13.9" customHeight="1"/>
    <row r="27654" ht="13.9" customHeight="1"/>
    <row r="27655" ht="13.9" customHeight="1"/>
    <row r="27656" ht="13.9" customHeight="1"/>
    <row r="27657" ht="13.9" customHeight="1"/>
    <row r="27658" ht="13.9" customHeight="1"/>
    <row r="27659" ht="13.9" customHeight="1"/>
    <row r="27660" ht="13.9" customHeight="1"/>
    <row r="27661" ht="13.9" customHeight="1"/>
    <row r="27662" ht="13.9" customHeight="1"/>
    <row r="27663" ht="13.9" customHeight="1"/>
    <row r="27664" ht="13.9" customHeight="1"/>
    <row r="27665" ht="13.9" customHeight="1"/>
    <row r="27666" ht="13.9" customHeight="1"/>
    <row r="27667" ht="13.9" customHeight="1"/>
    <row r="27668" ht="13.9" customHeight="1"/>
    <row r="27669" ht="13.9" customHeight="1"/>
    <row r="27670" ht="13.9" customHeight="1"/>
    <row r="27671" ht="13.9" customHeight="1"/>
    <row r="27672" ht="13.9" customHeight="1"/>
    <row r="27673" ht="13.9" customHeight="1"/>
    <row r="27674" ht="13.9" customHeight="1"/>
    <row r="27675" ht="13.9" customHeight="1"/>
    <row r="27676" ht="13.9" customHeight="1"/>
    <row r="27677" ht="13.9" customHeight="1"/>
    <row r="27678" ht="13.9" customHeight="1"/>
    <row r="27679" ht="13.9" customHeight="1"/>
    <row r="27680" ht="13.9" customHeight="1"/>
    <row r="27681" ht="13.9" customHeight="1"/>
    <row r="27682" ht="13.9" customHeight="1"/>
    <row r="27683" ht="13.9" customHeight="1"/>
    <row r="27684" ht="13.9" customHeight="1"/>
    <row r="27685" ht="13.9" customHeight="1"/>
    <row r="27686" ht="13.9" customHeight="1"/>
    <row r="27687" ht="13.9" customHeight="1"/>
    <row r="27688" ht="13.9" customHeight="1"/>
    <row r="27689" ht="13.9" customHeight="1"/>
    <row r="27690" ht="13.9" customHeight="1"/>
    <row r="27691" ht="13.9" customHeight="1"/>
    <row r="27692" ht="13.9" customHeight="1"/>
    <row r="27693" ht="13.9" customHeight="1"/>
    <row r="27694" ht="13.9" customHeight="1"/>
    <row r="27695" ht="13.9" customHeight="1"/>
    <row r="27696" ht="13.9" customHeight="1"/>
    <row r="27697" ht="13.9" customHeight="1"/>
    <row r="27698" ht="13.9" customHeight="1"/>
    <row r="27699" ht="13.9" customHeight="1"/>
    <row r="27700" ht="13.9" customHeight="1"/>
    <row r="27701" ht="13.9" customHeight="1"/>
    <row r="27702" ht="13.9" customHeight="1"/>
    <row r="27703" ht="13.9" customHeight="1"/>
    <row r="27704" ht="13.9" customHeight="1"/>
    <row r="27705" ht="13.9" customHeight="1"/>
    <row r="27706" ht="13.9" customHeight="1"/>
    <row r="27707" ht="13.9" customHeight="1"/>
    <row r="27708" ht="13.9" customHeight="1"/>
    <row r="27709" ht="13.9" customHeight="1"/>
    <row r="27710" ht="13.9" customHeight="1"/>
    <row r="27711" ht="13.9" customHeight="1"/>
    <row r="27712" ht="13.9" customHeight="1"/>
    <row r="27713" ht="13.9" customHeight="1"/>
    <row r="27714" ht="13.9" customHeight="1"/>
    <row r="27715" ht="13.9" customHeight="1"/>
    <row r="27716" ht="13.9" customHeight="1"/>
    <row r="27717" ht="13.9" customHeight="1"/>
    <row r="27718" ht="13.9" customHeight="1"/>
    <row r="27719" ht="13.9" customHeight="1"/>
    <row r="27720" ht="13.9" customHeight="1"/>
    <row r="27721" ht="13.9" customHeight="1"/>
    <row r="27722" ht="13.9" customHeight="1"/>
    <row r="27723" ht="13.9" customHeight="1"/>
    <row r="27724" ht="13.9" customHeight="1"/>
    <row r="27725" ht="13.9" customHeight="1"/>
    <row r="27726" ht="13.9" customHeight="1"/>
    <row r="27727" ht="13.9" customHeight="1"/>
    <row r="27728" ht="13.9" customHeight="1"/>
    <row r="27729" ht="13.9" customHeight="1"/>
    <row r="27730" ht="13.9" customHeight="1"/>
    <row r="27731" ht="13.9" customHeight="1"/>
    <row r="27732" ht="13.9" customHeight="1"/>
    <row r="27733" ht="13.9" customHeight="1"/>
    <row r="27734" ht="13.9" customHeight="1"/>
    <row r="27735" ht="13.9" customHeight="1"/>
    <row r="27736" ht="13.9" customHeight="1"/>
    <row r="27737" ht="13.9" customHeight="1"/>
    <row r="27738" ht="13.9" customHeight="1"/>
    <row r="27739" ht="13.9" customHeight="1"/>
    <row r="27740" ht="13.9" customHeight="1"/>
    <row r="27741" ht="13.9" customHeight="1"/>
    <row r="27742" ht="13.9" customHeight="1"/>
    <row r="27743" ht="13.9" customHeight="1"/>
    <row r="27744" ht="13.9" customHeight="1"/>
    <row r="27745" ht="13.9" customHeight="1"/>
    <row r="27746" ht="13.9" customHeight="1"/>
    <row r="27747" ht="13.9" customHeight="1"/>
    <row r="27748" ht="13.9" customHeight="1"/>
    <row r="27749" ht="13.9" customHeight="1"/>
    <row r="27750" ht="13.9" customHeight="1"/>
    <row r="27751" ht="13.9" customHeight="1"/>
    <row r="27752" ht="13.9" customHeight="1"/>
    <row r="27753" ht="13.9" customHeight="1"/>
    <row r="27754" ht="13.9" customHeight="1"/>
    <row r="27755" ht="13.9" customHeight="1"/>
    <row r="27756" ht="13.9" customHeight="1"/>
    <row r="27757" ht="13.9" customHeight="1"/>
    <row r="27758" ht="13.9" customHeight="1"/>
    <row r="27759" ht="13.9" customHeight="1"/>
    <row r="27760" ht="13.9" customHeight="1"/>
    <row r="27761" ht="13.9" customHeight="1"/>
    <row r="27762" ht="13.9" customHeight="1"/>
    <row r="27763" ht="13.9" customHeight="1"/>
    <row r="27764" ht="13.9" customHeight="1"/>
    <row r="27765" ht="13.9" customHeight="1"/>
    <row r="27766" ht="13.9" customHeight="1"/>
    <row r="27767" ht="13.9" customHeight="1"/>
    <row r="27768" ht="13.9" customHeight="1"/>
    <row r="27769" ht="13.9" customHeight="1"/>
    <row r="27770" ht="13.9" customHeight="1"/>
    <row r="27771" ht="13.9" customHeight="1"/>
    <row r="27772" ht="13.9" customHeight="1"/>
    <row r="27773" ht="13.9" customHeight="1"/>
    <row r="27774" ht="13.9" customHeight="1"/>
    <row r="27775" ht="13.9" customHeight="1"/>
    <row r="27776" ht="13.9" customHeight="1"/>
    <row r="27777" ht="13.9" customHeight="1"/>
    <row r="27778" ht="13.9" customHeight="1"/>
    <row r="27779" ht="13.9" customHeight="1"/>
    <row r="27780" ht="13.9" customHeight="1"/>
    <row r="27781" ht="13.9" customHeight="1"/>
    <row r="27782" ht="13.9" customHeight="1"/>
    <row r="27783" ht="13.9" customHeight="1"/>
    <row r="27784" ht="13.9" customHeight="1"/>
    <row r="27785" ht="13.9" customHeight="1"/>
    <row r="27786" ht="13.9" customHeight="1"/>
    <row r="27787" ht="13.9" customHeight="1"/>
    <row r="27788" ht="13.9" customHeight="1"/>
    <row r="27789" ht="13.9" customHeight="1"/>
    <row r="27790" ht="13.9" customHeight="1"/>
    <row r="27791" ht="13.9" customHeight="1"/>
    <row r="27792" ht="13.9" customHeight="1"/>
    <row r="27793" ht="13.9" customHeight="1"/>
    <row r="27794" ht="13.9" customHeight="1"/>
    <row r="27795" ht="13.9" customHeight="1"/>
    <row r="27796" ht="13.9" customHeight="1"/>
    <row r="27797" ht="13.9" customHeight="1"/>
    <row r="27798" ht="13.9" customHeight="1"/>
    <row r="27799" ht="13.9" customHeight="1"/>
    <row r="27800" ht="13.9" customHeight="1"/>
    <row r="27801" ht="13.9" customHeight="1"/>
    <row r="27802" ht="13.9" customHeight="1"/>
    <row r="27803" ht="13.9" customHeight="1"/>
    <row r="27804" ht="13.9" customHeight="1"/>
    <row r="27805" ht="13.9" customHeight="1"/>
    <row r="27806" ht="13.9" customHeight="1"/>
    <row r="27807" ht="13.9" customHeight="1"/>
    <row r="27808" ht="13.9" customHeight="1"/>
    <row r="27809" ht="13.9" customHeight="1"/>
    <row r="27810" ht="13.9" customHeight="1"/>
    <row r="27811" ht="13.9" customHeight="1"/>
    <row r="27812" ht="13.9" customHeight="1"/>
    <row r="27813" ht="13.9" customHeight="1"/>
    <row r="27814" ht="13.9" customHeight="1"/>
    <row r="27815" ht="13.9" customHeight="1"/>
    <row r="27816" ht="13.9" customHeight="1"/>
    <row r="27817" ht="13.9" customHeight="1"/>
    <row r="27818" ht="13.9" customHeight="1"/>
    <row r="27819" ht="13.9" customHeight="1"/>
    <row r="27820" ht="13.9" customHeight="1"/>
    <row r="27821" ht="13.9" customHeight="1"/>
    <row r="27822" ht="13.9" customHeight="1"/>
    <row r="27823" ht="13.9" customHeight="1"/>
    <row r="27824" ht="13.9" customHeight="1"/>
    <row r="27825" ht="13.9" customHeight="1"/>
    <row r="27826" ht="13.9" customHeight="1"/>
    <row r="27827" ht="13.9" customHeight="1"/>
    <row r="27828" ht="13.9" customHeight="1"/>
    <row r="27829" ht="13.9" customHeight="1"/>
    <row r="27830" ht="13.9" customHeight="1"/>
    <row r="27831" ht="13.9" customHeight="1"/>
    <row r="27832" ht="13.9" customHeight="1"/>
    <row r="27833" ht="13.9" customHeight="1"/>
    <row r="27834" ht="13.9" customHeight="1"/>
    <row r="27835" ht="13.9" customHeight="1"/>
    <row r="27836" ht="13.9" customHeight="1"/>
    <row r="27837" ht="13.9" customHeight="1"/>
    <row r="27838" ht="13.9" customHeight="1"/>
    <row r="27839" ht="13.9" customHeight="1"/>
    <row r="27840" ht="13.9" customHeight="1"/>
    <row r="27841" ht="13.9" customHeight="1"/>
    <row r="27842" ht="13.9" customHeight="1"/>
    <row r="27843" ht="13.9" customHeight="1"/>
    <row r="27844" ht="13.9" customHeight="1"/>
    <row r="27845" ht="13.9" customHeight="1"/>
    <row r="27846" ht="13.9" customHeight="1"/>
    <row r="27847" ht="13.9" customHeight="1"/>
    <row r="27848" ht="13.9" customHeight="1"/>
    <row r="27849" ht="13.9" customHeight="1"/>
    <row r="27850" ht="13.9" customHeight="1"/>
    <row r="27851" ht="13.9" customHeight="1"/>
    <row r="27852" ht="13.9" customHeight="1"/>
    <row r="27853" ht="13.9" customHeight="1"/>
    <row r="27854" ht="13.9" customHeight="1"/>
    <row r="27855" ht="13.9" customHeight="1"/>
    <row r="27856" ht="13.9" customHeight="1"/>
    <row r="27857" ht="13.9" customHeight="1"/>
    <row r="27858" ht="13.9" customHeight="1"/>
    <row r="27859" ht="13.9" customHeight="1"/>
    <row r="27860" ht="13.9" customHeight="1"/>
    <row r="27861" ht="13.9" customHeight="1"/>
    <row r="27862" ht="13.9" customHeight="1"/>
    <row r="27863" ht="13.9" customHeight="1"/>
    <row r="27864" ht="13.9" customHeight="1"/>
    <row r="27865" ht="13.9" customHeight="1"/>
    <row r="27866" ht="13.9" customHeight="1"/>
    <row r="27867" ht="13.9" customHeight="1"/>
    <row r="27868" ht="13.9" customHeight="1"/>
    <row r="27869" ht="13.9" customHeight="1"/>
    <row r="27870" ht="13.9" customHeight="1"/>
    <row r="27871" ht="13.9" customHeight="1"/>
    <row r="27872" ht="13.9" customHeight="1"/>
    <row r="27873" ht="13.9" customHeight="1"/>
    <row r="27874" ht="13.9" customHeight="1"/>
    <row r="27875" ht="13.9" customHeight="1"/>
    <row r="27876" ht="13.9" customHeight="1"/>
    <row r="27877" ht="13.9" customHeight="1"/>
    <row r="27878" ht="13.9" customHeight="1"/>
    <row r="27879" ht="13.9" customHeight="1"/>
    <row r="27880" ht="13.9" customHeight="1"/>
    <row r="27881" ht="13.9" customHeight="1"/>
    <row r="27882" ht="13.9" customHeight="1"/>
    <row r="27883" ht="13.9" customHeight="1"/>
    <row r="27884" ht="13.9" customHeight="1"/>
    <row r="27885" ht="13.9" customHeight="1"/>
    <row r="27886" ht="13.9" customHeight="1"/>
    <row r="27887" ht="13.9" customHeight="1"/>
    <row r="27888" ht="13.9" customHeight="1"/>
    <row r="27889" ht="13.9" customHeight="1"/>
    <row r="27890" ht="13.9" customHeight="1"/>
    <row r="27891" ht="13.9" customHeight="1"/>
    <row r="27892" ht="13.9" customHeight="1"/>
    <row r="27893" ht="13.9" customHeight="1"/>
    <row r="27894" ht="13.9" customHeight="1"/>
    <row r="27895" ht="13.9" customHeight="1"/>
    <row r="27896" ht="13.9" customHeight="1"/>
    <row r="27897" ht="13.9" customHeight="1"/>
    <row r="27898" ht="13.9" customHeight="1"/>
    <row r="27899" ht="13.9" customHeight="1"/>
    <row r="27900" ht="13.9" customHeight="1"/>
    <row r="27901" ht="13.9" customHeight="1"/>
    <row r="27902" ht="13.9" customHeight="1"/>
    <row r="27903" ht="13.9" customHeight="1"/>
    <row r="27904" ht="13.9" customHeight="1"/>
    <row r="27905" ht="13.9" customHeight="1"/>
    <row r="27906" ht="13.9" customHeight="1"/>
    <row r="27907" ht="13.9" customHeight="1"/>
    <row r="27908" ht="13.9" customHeight="1"/>
    <row r="27909" ht="13.9" customHeight="1"/>
    <row r="27910" ht="13.9" customHeight="1"/>
    <row r="27911" ht="13.9" customHeight="1"/>
    <row r="27912" ht="13.9" customHeight="1"/>
    <row r="27913" ht="13.9" customHeight="1"/>
    <row r="27914" ht="13.9" customHeight="1"/>
    <row r="27915" ht="13.9" customHeight="1"/>
    <row r="27916" ht="13.9" customHeight="1"/>
    <row r="27917" ht="13.9" customHeight="1"/>
    <row r="27918" ht="13.9" customHeight="1"/>
    <row r="27919" ht="13.9" customHeight="1"/>
    <row r="27920" ht="13.9" customHeight="1"/>
    <row r="27921" ht="13.9" customHeight="1"/>
    <row r="27922" ht="13.9" customHeight="1"/>
    <row r="27923" ht="13.9" customHeight="1"/>
    <row r="27924" ht="13.9" customHeight="1"/>
    <row r="27925" ht="13.9" customHeight="1"/>
    <row r="27926" ht="13.9" customHeight="1"/>
    <row r="27927" ht="13.9" customHeight="1"/>
    <row r="27928" ht="13.9" customHeight="1"/>
    <row r="27929" ht="13.9" customHeight="1"/>
    <row r="27930" ht="13.9" customHeight="1"/>
    <row r="27931" ht="13.9" customHeight="1"/>
    <row r="27932" ht="13.9" customHeight="1"/>
    <row r="27933" ht="13.9" customHeight="1"/>
    <row r="27934" ht="13.9" customHeight="1"/>
    <row r="27935" ht="13.9" customHeight="1"/>
    <row r="27936" ht="13.9" customHeight="1"/>
    <row r="27937" ht="13.9" customHeight="1"/>
    <row r="27938" ht="13.9" customHeight="1"/>
    <row r="27939" ht="13.9" customHeight="1"/>
    <row r="27940" ht="13.9" customHeight="1"/>
    <row r="27941" ht="13.9" customHeight="1"/>
    <row r="27942" ht="13.9" customHeight="1"/>
    <row r="27943" ht="13.9" customHeight="1"/>
    <row r="27944" ht="13.9" customHeight="1"/>
    <row r="27945" ht="13.9" customHeight="1"/>
    <row r="27946" ht="13.9" customHeight="1"/>
    <row r="27947" ht="13.9" customHeight="1"/>
    <row r="27948" ht="13.9" customHeight="1"/>
    <row r="27949" ht="13.9" customHeight="1"/>
    <row r="27950" ht="13.9" customHeight="1"/>
    <row r="27951" ht="13.9" customHeight="1"/>
    <row r="27952" ht="13.9" customHeight="1"/>
    <row r="27953" ht="13.9" customHeight="1"/>
    <row r="27954" ht="13.9" customHeight="1"/>
    <row r="27955" ht="13.9" customHeight="1"/>
    <row r="27956" ht="13.9" customHeight="1"/>
    <row r="27957" ht="13.9" customHeight="1"/>
    <row r="27958" ht="13.9" customHeight="1"/>
    <row r="27959" ht="13.9" customHeight="1"/>
    <row r="27960" ht="13.9" customHeight="1"/>
    <row r="27961" ht="13.9" customHeight="1"/>
    <row r="27962" ht="13.9" customHeight="1"/>
    <row r="27963" ht="13.9" customHeight="1"/>
    <row r="27964" ht="13.9" customHeight="1"/>
    <row r="27965" ht="13.9" customHeight="1"/>
    <row r="27966" ht="13.9" customHeight="1"/>
    <row r="27967" ht="13.9" customHeight="1"/>
    <row r="27968" ht="13.9" customHeight="1"/>
    <row r="27969" ht="13.9" customHeight="1"/>
    <row r="27970" ht="13.9" customHeight="1"/>
    <row r="27971" ht="13.9" customHeight="1"/>
    <row r="27972" ht="13.9" customHeight="1"/>
    <row r="27973" ht="13.9" customHeight="1"/>
    <row r="27974" ht="13.9" customHeight="1"/>
    <row r="27975" ht="13.9" customHeight="1"/>
    <row r="27976" ht="13.9" customHeight="1"/>
    <row r="27977" ht="13.9" customHeight="1"/>
    <row r="27978" ht="13.9" customHeight="1"/>
    <row r="27979" ht="13.9" customHeight="1"/>
    <row r="27980" ht="13.9" customHeight="1"/>
    <row r="27981" ht="13.9" customHeight="1"/>
    <row r="27982" ht="13.9" customHeight="1"/>
    <row r="27983" ht="13.9" customHeight="1"/>
    <row r="27984" ht="13.9" customHeight="1"/>
    <row r="27985" ht="13.9" customHeight="1"/>
    <row r="27986" ht="13.9" customHeight="1"/>
    <row r="27987" ht="13.9" customHeight="1"/>
    <row r="27988" ht="13.9" customHeight="1"/>
    <row r="27989" ht="13.9" customHeight="1"/>
    <row r="27990" ht="13.9" customHeight="1"/>
    <row r="27991" ht="13.9" customHeight="1"/>
    <row r="27992" ht="13.9" customHeight="1"/>
    <row r="27993" ht="13.9" customHeight="1"/>
    <row r="27994" ht="13.9" customHeight="1"/>
    <row r="27995" ht="13.9" customHeight="1"/>
    <row r="27996" ht="13.9" customHeight="1"/>
    <row r="27997" ht="13.9" customHeight="1"/>
    <row r="27998" ht="13.9" customHeight="1"/>
    <row r="27999" ht="13.9" customHeight="1"/>
    <row r="28000" ht="13.9" customHeight="1"/>
    <row r="28001" ht="13.9" customHeight="1"/>
    <row r="28002" ht="13.9" customHeight="1"/>
    <row r="28003" ht="13.9" customHeight="1"/>
    <row r="28004" ht="13.9" customHeight="1"/>
    <row r="28005" ht="13.9" customHeight="1"/>
    <row r="28006" ht="13.9" customHeight="1"/>
    <row r="28007" ht="13.9" customHeight="1"/>
    <row r="28008" ht="13.9" customHeight="1"/>
    <row r="28009" ht="13.9" customHeight="1"/>
    <row r="28010" ht="13.9" customHeight="1"/>
    <row r="28011" ht="13.9" customHeight="1"/>
    <row r="28012" ht="13.9" customHeight="1"/>
    <row r="28013" ht="13.9" customHeight="1"/>
    <row r="28014" ht="13.9" customHeight="1"/>
    <row r="28015" ht="13.9" customHeight="1"/>
    <row r="28016" ht="13.9" customHeight="1"/>
    <row r="28017" ht="13.9" customHeight="1"/>
    <row r="28018" ht="13.9" customHeight="1"/>
    <row r="28019" ht="13.9" customHeight="1"/>
    <row r="28020" ht="13.9" customHeight="1"/>
    <row r="28021" ht="13.9" customHeight="1"/>
    <row r="28022" ht="13.9" customHeight="1"/>
    <row r="28023" ht="13.9" customHeight="1"/>
    <row r="28024" ht="13.9" customHeight="1"/>
    <row r="28025" ht="13.9" customHeight="1"/>
    <row r="28026" ht="13.9" customHeight="1"/>
    <row r="28027" ht="13.9" customHeight="1"/>
    <row r="28028" ht="13.9" customHeight="1"/>
    <row r="28029" ht="13.9" customHeight="1"/>
    <row r="28030" ht="13.9" customHeight="1"/>
    <row r="28031" ht="13.9" customHeight="1"/>
    <row r="28032" ht="13.9" customHeight="1"/>
    <row r="28033" ht="13.9" customHeight="1"/>
    <row r="28034" ht="13.9" customHeight="1"/>
    <row r="28035" ht="13.9" customHeight="1"/>
    <row r="28036" ht="13.9" customHeight="1"/>
    <row r="28037" ht="13.9" customHeight="1"/>
    <row r="28038" ht="13.9" customHeight="1"/>
    <row r="28039" ht="13.9" customHeight="1"/>
    <row r="28040" ht="13.9" customHeight="1"/>
    <row r="28041" ht="13.9" customHeight="1"/>
    <row r="28042" ht="13.9" customHeight="1"/>
    <row r="28043" ht="13.9" customHeight="1"/>
    <row r="28044" ht="13.9" customHeight="1"/>
    <row r="28045" ht="13.9" customHeight="1"/>
    <row r="28046" ht="13.9" customHeight="1"/>
    <row r="28047" ht="13.9" customHeight="1"/>
    <row r="28048" ht="13.9" customHeight="1"/>
    <row r="28049" ht="13.9" customHeight="1"/>
    <row r="28050" ht="13.9" customHeight="1"/>
    <row r="28051" ht="13.9" customHeight="1"/>
    <row r="28052" ht="13.9" customHeight="1"/>
    <row r="28053" ht="13.9" customHeight="1"/>
    <row r="28054" ht="13.9" customHeight="1"/>
    <row r="28055" ht="13.9" customHeight="1"/>
    <row r="28056" ht="13.9" customHeight="1"/>
    <row r="28057" ht="13.9" customHeight="1"/>
    <row r="28058" ht="13.9" customHeight="1"/>
    <row r="28059" ht="13.9" customHeight="1"/>
    <row r="28060" ht="13.9" customHeight="1"/>
    <row r="28061" ht="13.9" customHeight="1"/>
    <row r="28062" ht="13.9" customHeight="1"/>
    <row r="28063" ht="13.9" customHeight="1"/>
    <row r="28064" ht="13.9" customHeight="1"/>
    <row r="28065" ht="13.9" customHeight="1"/>
    <row r="28066" ht="13.9" customHeight="1"/>
    <row r="28067" ht="13.9" customHeight="1"/>
    <row r="28068" ht="13.9" customHeight="1"/>
    <row r="28069" ht="13.9" customHeight="1"/>
    <row r="28070" ht="13.9" customHeight="1"/>
    <row r="28071" ht="13.9" customHeight="1"/>
    <row r="28072" ht="13.9" customHeight="1"/>
    <row r="28073" ht="13.9" customHeight="1"/>
    <row r="28074" ht="13.9" customHeight="1"/>
    <row r="28075" ht="13.9" customHeight="1"/>
    <row r="28076" ht="13.9" customHeight="1"/>
    <row r="28077" ht="13.9" customHeight="1"/>
    <row r="28078" ht="13.9" customHeight="1"/>
    <row r="28079" ht="13.9" customHeight="1"/>
    <row r="28080" ht="13.9" customHeight="1"/>
    <row r="28081" ht="13.9" customHeight="1"/>
    <row r="28082" ht="13.9" customHeight="1"/>
    <row r="28083" ht="13.9" customHeight="1"/>
    <row r="28084" ht="13.9" customHeight="1"/>
    <row r="28085" ht="13.9" customHeight="1"/>
    <row r="28086" ht="13.9" customHeight="1"/>
    <row r="28087" ht="13.9" customHeight="1"/>
    <row r="28088" ht="13.9" customHeight="1"/>
    <row r="28089" ht="13.9" customHeight="1"/>
    <row r="28090" ht="13.9" customHeight="1"/>
    <row r="28091" ht="13.9" customHeight="1"/>
    <row r="28092" ht="13.9" customHeight="1"/>
    <row r="28093" ht="13.9" customHeight="1"/>
    <row r="28094" ht="13.9" customHeight="1"/>
    <row r="28095" ht="13.9" customHeight="1"/>
    <row r="28096" ht="13.9" customHeight="1"/>
    <row r="28097" ht="13.9" customHeight="1"/>
    <row r="28098" ht="13.9" customHeight="1"/>
    <row r="28099" ht="13.9" customHeight="1"/>
    <row r="28100" ht="13.9" customHeight="1"/>
    <row r="28101" ht="13.9" customHeight="1"/>
    <row r="28102" ht="13.9" customHeight="1"/>
    <row r="28103" ht="13.9" customHeight="1"/>
    <row r="28104" ht="13.9" customHeight="1"/>
    <row r="28105" ht="13.9" customHeight="1"/>
    <row r="28106" ht="13.9" customHeight="1"/>
    <row r="28107" ht="13.9" customHeight="1"/>
    <row r="28108" ht="13.9" customHeight="1"/>
    <row r="28109" ht="13.9" customHeight="1"/>
    <row r="28110" ht="13.9" customHeight="1"/>
    <row r="28111" ht="13.9" customHeight="1"/>
    <row r="28112" ht="13.9" customHeight="1"/>
    <row r="28113" ht="13.9" customHeight="1"/>
    <row r="28114" ht="13.9" customHeight="1"/>
    <row r="28115" ht="13.9" customHeight="1"/>
    <row r="28116" ht="13.9" customHeight="1"/>
    <row r="28117" ht="13.9" customHeight="1"/>
    <row r="28118" ht="13.9" customHeight="1"/>
    <row r="28119" ht="13.9" customHeight="1"/>
    <row r="28120" ht="13.9" customHeight="1"/>
    <row r="28121" ht="13.9" customHeight="1"/>
    <row r="28122" ht="13.9" customHeight="1"/>
    <row r="28123" ht="13.9" customHeight="1"/>
    <row r="28124" ht="13.9" customHeight="1"/>
    <row r="28125" ht="13.9" customHeight="1"/>
    <row r="28126" ht="13.9" customHeight="1"/>
    <row r="28127" ht="13.9" customHeight="1"/>
    <row r="28128" ht="13.9" customHeight="1"/>
    <row r="28129" ht="13.9" customHeight="1"/>
    <row r="28130" ht="13.9" customHeight="1"/>
    <row r="28131" ht="13.9" customHeight="1"/>
    <row r="28132" ht="13.9" customHeight="1"/>
    <row r="28133" ht="13.9" customHeight="1"/>
    <row r="28134" ht="13.9" customHeight="1"/>
    <row r="28135" ht="13.9" customHeight="1"/>
    <row r="28136" ht="13.9" customHeight="1"/>
    <row r="28137" ht="13.9" customHeight="1"/>
    <row r="28138" ht="13.9" customHeight="1"/>
    <row r="28139" ht="13.9" customHeight="1"/>
    <row r="28140" ht="13.9" customHeight="1"/>
    <row r="28141" ht="13.9" customHeight="1"/>
    <row r="28142" ht="13.9" customHeight="1"/>
    <row r="28143" ht="13.9" customHeight="1"/>
    <row r="28144" ht="13.9" customHeight="1"/>
    <row r="28145" ht="13.9" customHeight="1"/>
    <row r="28146" ht="13.9" customHeight="1"/>
    <row r="28147" ht="13.9" customHeight="1"/>
    <row r="28148" ht="13.9" customHeight="1"/>
    <row r="28149" ht="13.9" customHeight="1"/>
    <row r="28150" ht="13.9" customHeight="1"/>
    <row r="28151" ht="13.9" customHeight="1"/>
    <row r="28152" ht="13.9" customHeight="1"/>
    <row r="28153" ht="13.9" customHeight="1"/>
    <row r="28154" ht="13.9" customHeight="1"/>
    <row r="28155" ht="13.9" customHeight="1"/>
    <row r="28156" ht="13.9" customHeight="1"/>
    <row r="28157" ht="13.9" customHeight="1"/>
    <row r="28158" ht="13.9" customHeight="1"/>
    <row r="28159" ht="13.9" customHeight="1"/>
    <row r="28160" ht="13.9" customHeight="1"/>
    <row r="28161" ht="13.9" customHeight="1"/>
    <row r="28162" ht="13.9" customHeight="1"/>
    <row r="28163" ht="13.9" customHeight="1"/>
    <row r="28164" ht="13.9" customHeight="1"/>
    <row r="28165" ht="13.9" customHeight="1"/>
    <row r="28166" ht="13.9" customHeight="1"/>
    <row r="28167" ht="13.9" customHeight="1"/>
    <row r="28168" ht="13.9" customHeight="1"/>
    <row r="28169" ht="13.9" customHeight="1"/>
    <row r="28170" ht="13.9" customHeight="1"/>
    <row r="28171" ht="13.9" customHeight="1"/>
    <row r="28172" ht="13.9" customHeight="1"/>
    <row r="28173" ht="13.9" customHeight="1"/>
    <row r="28174" ht="13.9" customHeight="1"/>
    <row r="28175" ht="13.9" customHeight="1"/>
    <row r="28176" ht="13.9" customHeight="1"/>
    <row r="28177" ht="13.9" customHeight="1"/>
    <row r="28178" ht="13.9" customHeight="1"/>
    <row r="28179" ht="13.9" customHeight="1"/>
    <row r="28180" ht="13.9" customHeight="1"/>
    <row r="28181" ht="13.9" customHeight="1"/>
    <row r="28182" ht="13.9" customHeight="1"/>
    <row r="28183" ht="13.9" customHeight="1"/>
    <row r="28184" ht="13.9" customHeight="1"/>
    <row r="28185" ht="13.9" customHeight="1"/>
    <row r="28186" ht="13.9" customHeight="1"/>
    <row r="28187" ht="13.9" customHeight="1"/>
    <row r="28188" ht="13.9" customHeight="1"/>
    <row r="28189" ht="13.9" customHeight="1"/>
    <row r="28190" ht="13.9" customHeight="1"/>
    <row r="28191" ht="13.9" customHeight="1"/>
    <row r="28192" ht="13.9" customHeight="1"/>
    <row r="28193" ht="13.9" customHeight="1"/>
    <row r="28194" ht="13.9" customHeight="1"/>
    <row r="28195" ht="13.9" customHeight="1"/>
    <row r="28196" ht="13.9" customHeight="1"/>
    <row r="28197" ht="13.9" customHeight="1"/>
    <row r="28198" ht="13.9" customHeight="1"/>
    <row r="28199" ht="13.9" customHeight="1"/>
    <row r="28200" ht="13.9" customHeight="1"/>
    <row r="28201" ht="13.9" customHeight="1"/>
    <row r="28202" ht="13.9" customHeight="1"/>
    <row r="28203" ht="13.9" customHeight="1"/>
    <row r="28204" ht="13.9" customHeight="1"/>
    <row r="28205" ht="13.9" customHeight="1"/>
    <row r="28206" ht="13.9" customHeight="1"/>
    <row r="28207" ht="13.9" customHeight="1"/>
    <row r="28208" ht="13.9" customHeight="1"/>
    <row r="28209" ht="13.9" customHeight="1"/>
    <row r="28210" ht="13.9" customHeight="1"/>
    <row r="28211" ht="13.9" customHeight="1"/>
    <row r="28212" ht="13.9" customHeight="1"/>
    <row r="28213" ht="13.9" customHeight="1"/>
    <row r="28214" ht="13.9" customHeight="1"/>
    <row r="28215" ht="13.9" customHeight="1"/>
    <row r="28216" ht="13.9" customHeight="1"/>
    <row r="28217" ht="13.9" customHeight="1"/>
    <row r="28218" ht="13.9" customHeight="1"/>
    <row r="28219" ht="13.9" customHeight="1"/>
    <row r="28220" ht="13.9" customHeight="1"/>
    <row r="28221" ht="13.9" customHeight="1"/>
    <row r="28222" ht="13.9" customHeight="1"/>
    <row r="28223" ht="13.9" customHeight="1"/>
    <row r="28224" ht="13.9" customHeight="1"/>
    <row r="28225" ht="13.9" customHeight="1"/>
    <row r="28226" ht="13.9" customHeight="1"/>
    <row r="28227" ht="13.9" customHeight="1"/>
    <row r="28228" ht="13.9" customHeight="1"/>
    <row r="28229" ht="13.9" customHeight="1"/>
    <row r="28230" ht="13.9" customHeight="1"/>
    <row r="28231" ht="13.9" customHeight="1"/>
    <row r="28232" ht="13.9" customHeight="1"/>
    <row r="28233" ht="13.9" customHeight="1"/>
    <row r="28234" ht="13.9" customHeight="1"/>
    <row r="28235" ht="13.9" customHeight="1"/>
    <row r="28236" ht="13.9" customHeight="1"/>
    <row r="28237" ht="13.9" customHeight="1"/>
    <row r="28238" ht="13.9" customHeight="1"/>
    <row r="28239" ht="13.9" customHeight="1"/>
    <row r="28240" ht="13.9" customHeight="1"/>
    <row r="28241" ht="13.9" customHeight="1"/>
    <row r="28242" ht="13.9" customHeight="1"/>
    <row r="28243" ht="13.9" customHeight="1"/>
    <row r="28244" ht="13.9" customHeight="1"/>
    <row r="28245" ht="13.9" customHeight="1"/>
    <row r="28246" ht="13.9" customHeight="1"/>
    <row r="28247" ht="13.9" customHeight="1"/>
    <row r="28248" ht="13.9" customHeight="1"/>
    <row r="28249" ht="13.9" customHeight="1"/>
    <row r="28250" ht="13.9" customHeight="1"/>
    <row r="28251" ht="13.9" customHeight="1"/>
    <row r="28252" ht="13.9" customHeight="1"/>
    <row r="28253" ht="13.9" customHeight="1"/>
    <row r="28254" ht="13.9" customHeight="1"/>
    <row r="28255" ht="13.9" customHeight="1"/>
    <row r="28256" ht="13.9" customHeight="1"/>
    <row r="28257" ht="13.9" customHeight="1"/>
    <row r="28258" ht="13.9" customHeight="1"/>
    <row r="28259" ht="13.9" customHeight="1"/>
    <row r="28260" ht="13.9" customHeight="1"/>
    <row r="28261" ht="13.9" customHeight="1"/>
    <row r="28262" ht="13.9" customHeight="1"/>
    <row r="28263" ht="13.9" customHeight="1"/>
    <row r="28264" ht="13.9" customHeight="1"/>
    <row r="28265" ht="13.9" customHeight="1"/>
    <row r="28266" ht="13.9" customHeight="1"/>
    <row r="28267" ht="13.9" customHeight="1"/>
    <row r="28268" ht="13.9" customHeight="1"/>
    <row r="28269" ht="13.9" customHeight="1"/>
    <row r="28270" ht="13.9" customHeight="1"/>
    <row r="28271" ht="13.9" customHeight="1"/>
    <row r="28272" ht="13.9" customHeight="1"/>
    <row r="28273" ht="13.9" customHeight="1"/>
    <row r="28274" ht="13.9" customHeight="1"/>
    <row r="28275" ht="13.9" customHeight="1"/>
    <row r="28276" ht="13.9" customHeight="1"/>
    <row r="28277" ht="13.9" customHeight="1"/>
    <row r="28278" ht="13.9" customHeight="1"/>
    <row r="28279" ht="13.9" customHeight="1"/>
    <row r="28280" ht="13.9" customHeight="1"/>
    <row r="28281" ht="13.9" customHeight="1"/>
    <row r="28282" ht="13.9" customHeight="1"/>
    <row r="28283" ht="13.9" customHeight="1"/>
    <row r="28284" ht="13.9" customHeight="1"/>
    <row r="28285" ht="13.9" customHeight="1"/>
    <row r="28286" ht="13.9" customHeight="1"/>
    <row r="28287" ht="13.9" customHeight="1"/>
    <row r="28288" ht="13.9" customHeight="1"/>
    <row r="28289" ht="13.9" customHeight="1"/>
    <row r="28290" ht="13.9" customHeight="1"/>
    <row r="28291" ht="13.9" customHeight="1"/>
    <row r="28292" ht="13.9" customHeight="1"/>
    <row r="28293" ht="13.9" customHeight="1"/>
    <row r="28294" ht="13.9" customHeight="1"/>
    <row r="28295" ht="13.9" customHeight="1"/>
    <row r="28296" ht="13.9" customHeight="1"/>
    <row r="28297" ht="13.9" customHeight="1"/>
    <row r="28298" ht="13.9" customHeight="1"/>
    <row r="28299" ht="13.9" customHeight="1"/>
    <row r="28300" ht="13.9" customHeight="1"/>
    <row r="28301" ht="13.9" customHeight="1"/>
    <row r="28302" ht="13.9" customHeight="1"/>
    <row r="28303" ht="13.9" customHeight="1"/>
    <row r="28304" ht="13.9" customHeight="1"/>
    <row r="28305" ht="13.9" customHeight="1"/>
    <row r="28306" ht="13.9" customHeight="1"/>
    <row r="28307" ht="13.9" customHeight="1"/>
    <row r="28308" ht="13.9" customHeight="1"/>
    <row r="28309" ht="13.9" customHeight="1"/>
    <row r="28310" ht="13.9" customHeight="1"/>
    <row r="28311" ht="13.9" customHeight="1"/>
    <row r="28312" ht="13.9" customHeight="1"/>
    <row r="28313" ht="13.9" customHeight="1"/>
    <row r="28314" ht="13.9" customHeight="1"/>
    <row r="28315" ht="13.9" customHeight="1"/>
    <row r="28316" ht="13.9" customHeight="1"/>
    <row r="28317" ht="13.9" customHeight="1"/>
    <row r="28318" ht="13.9" customHeight="1"/>
    <row r="28319" ht="13.9" customHeight="1"/>
    <row r="28320" ht="13.9" customHeight="1"/>
    <row r="28321" ht="13.9" customHeight="1"/>
    <row r="28322" ht="13.9" customHeight="1"/>
    <row r="28323" ht="13.9" customHeight="1"/>
    <row r="28324" ht="13.9" customHeight="1"/>
    <row r="28325" ht="13.9" customHeight="1"/>
    <row r="28326" ht="13.9" customHeight="1"/>
    <row r="28327" ht="13.9" customHeight="1"/>
    <row r="28328" ht="13.9" customHeight="1"/>
    <row r="28329" ht="13.9" customHeight="1"/>
    <row r="28330" ht="13.9" customHeight="1"/>
    <row r="28331" ht="13.9" customHeight="1"/>
    <row r="28332" ht="13.9" customHeight="1"/>
    <row r="28333" ht="13.9" customHeight="1"/>
    <row r="28334" ht="13.9" customHeight="1"/>
    <row r="28335" ht="13.9" customHeight="1"/>
    <row r="28336" ht="13.9" customHeight="1"/>
    <row r="28337" ht="13.9" customHeight="1"/>
    <row r="28338" ht="13.9" customHeight="1"/>
    <row r="28339" ht="13.9" customHeight="1"/>
    <row r="28340" ht="13.9" customHeight="1"/>
    <row r="28341" ht="13.9" customHeight="1"/>
    <row r="28342" ht="13.9" customHeight="1"/>
    <row r="28343" ht="13.9" customHeight="1"/>
    <row r="28344" ht="13.9" customHeight="1"/>
    <row r="28345" ht="13.9" customHeight="1"/>
    <row r="28346" ht="13.9" customHeight="1"/>
    <row r="28347" ht="13.9" customHeight="1"/>
    <row r="28348" ht="13.9" customHeight="1"/>
    <row r="28349" ht="13.9" customHeight="1"/>
    <row r="28350" ht="13.9" customHeight="1"/>
    <row r="28351" ht="13.9" customHeight="1"/>
    <row r="28352" ht="13.9" customHeight="1"/>
    <row r="28353" ht="13.9" customHeight="1"/>
    <row r="28354" ht="13.9" customHeight="1"/>
    <row r="28355" ht="13.9" customHeight="1"/>
    <row r="28356" ht="13.9" customHeight="1"/>
    <row r="28357" ht="13.9" customHeight="1"/>
    <row r="28358" ht="13.9" customHeight="1"/>
    <row r="28359" ht="13.9" customHeight="1"/>
    <row r="28360" ht="13.9" customHeight="1"/>
    <row r="28361" ht="13.9" customHeight="1"/>
    <row r="28362" ht="13.9" customHeight="1"/>
    <row r="28363" ht="13.9" customHeight="1"/>
    <row r="28364" ht="13.9" customHeight="1"/>
    <row r="28365" ht="13.9" customHeight="1"/>
    <row r="28366" ht="13.9" customHeight="1"/>
    <row r="28367" ht="13.9" customHeight="1"/>
    <row r="28368" ht="13.9" customHeight="1"/>
    <row r="28369" ht="13.9" customHeight="1"/>
    <row r="28370" ht="13.9" customHeight="1"/>
    <row r="28371" ht="13.9" customHeight="1"/>
    <row r="28372" ht="13.9" customHeight="1"/>
    <row r="28373" ht="13.9" customHeight="1"/>
    <row r="28374" ht="13.9" customHeight="1"/>
    <row r="28375" ht="13.9" customHeight="1"/>
    <row r="28376" ht="13.9" customHeight="1"/>
    <row r="28377" ht="13.9" customHeight="1"/>
    <row r="28378" ht="13.9" customHeight="1"/>
    <row r="28379" ht="13.9" customHeight="1"/>
    <row r="28380" ht="13.9" customHeight="1"/>
    <row r="28381" ht="13.9" customHeight="1"/>
    <row r="28382" ht="13.9" customHeight="1"/>
    <row r="28383" ht="13.9" customHeight="1"/>
    <row r="28384" ht="13.9" customHeight="1"/>
    <row r="28385" ht="13.9" customHeight="1"/>
    <row r="28386" ht="13.9" customHeight="1"/>
    <row r="28387" ht="13.9" customHeight="1"/>
    <row r="28388" ht="13.9" customHeight="1"/>
    <row r="28389" ht="13.9" customHeight="1"/>
    <row r="28390" ht="13.9" customHeight="1"/>
    <row r="28391" ht="13.9" customHeight="1"/>
    <row r="28392" ht="13.9" customHeight="1"/>
    <row r="28393" ht="13.9" customHeight="1"/>
    <row r="28394" ht="13.9" customHeight="1"/>
    <row r="28395" ht="13.9" customHeight="1"/>
    <row r="28396" ht="13.9" customHeight="1"/>
    <row r="28397" ht="13.9" customHeight="1"/>
    <row r="28398" ht="13.9" customHeight="1"/>
    <row r="28399" ht="13.9" customHeight="1"/>
    <row r="28400" ht="13.9" customHeight="1"/>
    <row r="28401" ht="13.9" customHeight="1"/>
    <row r="28402" ht="13.9" customHeight="1"/>
    <row r="28403" ht="13.9" customHeight="1"/>
    <row r="28404" ht="13.9" customHeight="1"/>
    <row r="28405" ht="13.9" customHeight="1"/>
    <row r="28406" ht="13.9" customHeight="1"/>
    <row r="28407" ht="13.9" customHeight="1"/>
    <row r="28408" ht="13.9" customHeight="1"/>
    <row r="28409" ht="13.9" customHeight="1"/>
    <row r="28410" ht="13.9" customHeight="1"/>
    <row r="28411" ht="13.9" customHeight="1"/>
    <row r="28412" ht="13.9" customHeight="1"/>
    <row r="28413" ht="13.9" customHeight="1"/>
    <row r="28414" ht="13.9" customHeight="1"/>
    <row r="28415" ht="13.9" customHeight="1"/>
    <row r="28416" ht="13.9" customHeight="1"/>
    <row r="28417" ht="13.9" customHeight="1"/>
    <row r="28418" ht="13.9" customHeight="1"/>
    <row r="28419" ht="13.9" customHeight="1"/>
    <row r="28420" ht="13.9" customHeight="1"/>
    <row r="28421" ht="13.9" customHeight="1"/>
    <row r="28422" ht="13.9" customHeight="1"/>
    <row r="28423" ht="13.9" customHeight="1"/>
    <row r="28424" ht="13.9" customHeight="1"/>
    <row r="28425" ht="13.9" customHeight="1"/>
    <row r="28426" ht="13.9" customHeight="1"/>
    <row r="28427" ht="13.9" customHeight="1"/>
    <row r="28428" ht="13.9" customHeight="1"/>
    <row r="28429" ht="13.9" customHeight="1"/>
    <row r="28430" ht="13.9" customHeight="1"/>
    <row r="28431" ht="13.9" customHeight="1"/>
    <row r="28432" ht="13.9" customHeight="1"/>
    <row r="28433" ht="13.9" customHeight="1"/>
    <row r="28434" ht="13.9" customHeight="1"/>
    <row r="28435" ht="13.9" customHeight="1"/>
    <row r="28436" ht="13.9" customHeight="1"/>
    <row r="28437" ht="13.9" customHeight="1"/>
    <row r="28438" ht="13.9" customHeight="1"/>
    <row r="28439" ht="13.9" customHeight="1"/>
    <row r="28440" ht="13.9" customHeight="1"/>
    <row r="28441" ht="13.9" customHeight="1"/>
    <row r="28442" ht="13.9" customHeight="1"/>
    <row r="28443" ht="13.9" customHeight="1"/>
    <row r="28444" ht="13.9" customHeight="1"/>
    <row r="28445" ht="13.9" customHeight="1"/>
    <row r="28446" ht="13.9" customHeight="1"/>
    <row r="28447" ht="13.9" customHeight="1"/>
    <row r="28448" ht="13.9" customHeight="1"/>
    <row r="28449" ht="13.9" customHeight="1"/>
    <row r="28450" ht="13.9" customHeight="1"/>
    <row r="28451" ht="13.9" customHeight="1"/>
    <row r="28452" ht="13.9" customHeight="1"/>
    <row r="28453" ht="13.9" customHeight="1"/>
    <row r="28454" ht="13.9" customHeight="1"/>
    <row r="28455" ht="13.9" customHeight="1"/>
    <row r="28456" ht="13.9" customHeight="1"/>
    <row r="28457" ht="13.9" customHeight="1"/>
    <row r="28458" ht="13.9" customHeight="1"/>
    <row r="28459" ht="13.9" customHeight="1"/>
    <row r="28460" ht="13.9" customHeight="1"/>
    <row r="28461" ht="13.9" customHeight="1"/>
    <row r="28462" ht="13.9" customHeight="1"/>
    <row r="28463" ht="13.9" customHeight="1"/>
    <row r="28464" ht="13.9" customHeight="1"/>
    <row r="28465" ht="13.9" customHeight="1"/>
    <row r="28466" ht="13.9" customHeight="1"/>
    <row r="28467" ht="13.9" customHeight="1"/>
    <row r="28468" ht="13.9" customHeight="1"/>
    <row r="28469" ht="13.9" customHeight="1"/>
    <row r="28470" ht="13.9" customHeight="1"/>
    <row r="28471" ht="13.9" customHeight="1"/>
    <row r="28472" ht="13.9" customHeight="1"/>
    <row r="28473" ht="13.9" customHeight="1"/>
    <row r="28474" ht="13.9" customHeight="1"/>
    <row r="28475" ht="13.9" customHeight="1"/>
    <row r="28476" ht="13.9" customHeight="1"/>
    <row r="28477" ht="13.9" customHeight="1"/>
    <row r="28478" ht="13.9" customHeight="1"/>
    <row r="28479" ht="13.9" customHeight="1"/>
    <row r="28480" ht="13.9" customHeight="1"/>
    <row r="28481" ht="13.9" customHeight="1"/>
    <row r="28482" ht="13.9" customHeight="1"/>
    <row r="28483" ht="13.9" customHeight="1"/>
    <row r="28484" ht="13.9" customHeight="1"/>
    <row r="28485" ht="13.9" customHeight="1"/>
    <row r="28486" ht="13.9" customHeight="1"/>
    <row r="28487" ht="13.9" customHeight="1"/>
    <row r="28488" ht="13.9" customHeight="1"/>
    <row r="28489" ht="13.9" customHeight="1"/>
    <row r="28490" ht="13.9" customHeight="1"/>
    <row r="28491" ht="13.9" customHeight="1"/>
    <row r="28492" ht="13.9" customHeight="1"/>
    <row r="28493" ht="13.9" customHeight="1"/>
    <row r="28494" ht="13.9" customHeight="1"/>
    <row r="28495" ht="13.9" customHeight="1"/>
    <row r="28496" ht="13.9" customHeight="1"/>
    <row r="28497" ht="13.9" customHeight="1"/>
    <row r="28498" ht="13.9" customHeight="1"/>
    <row r="28499" ht="13.9" customHeight="1"/>
    <row r="28500" ht="13.9" customHeight="1"/>
    <row r="28501" ht="13.9" customHeight="1"/>
    <row r="28502" ht="13.9" customHeight="1"/>
    <row r="28503" ht="13.9" customHeight="1"/>
    <row r="28504" ht="13.9" customHeight="1"/>
    <row r="28505" ht="13.9" customHeight="1"/>
    <row r="28506" ht="13.9" customHeight="1"/>
    <row r="28507" ht="13.9" customHeight="1"/>
    <row r="28508" ht="13.9" customHeight="1"/>
    <row r="28509" ht="13.9" customHeight="1"/>
    <row r="28510" ht="13.9" customHeight="1"/>
    <row r="28511" ht="13.9" customHeight="1"/>
    <row r="28512" ht="13.9" customHeight="1"/>
    <row r="28513" ht="13.9" customHeight="1"/>
    <row r="28514" ht="13.9" customHeight="1"/>
    <row r="28515" ht="13.9" customHeight="1"/>
    <row r="28516" ht="13.9" customHeight="1"/>
    <row r="28517" ht="13.9" customHeight="1"/>
    <row r="28518" ht="13.9" customHeight="1"/>
    <row r="28519" ht="13.9" customHeight="1"/>
    <row r="28520" ht="13.9" customHeight="1"/>
    <row r="28521" ht="13.9" customHeight="1"/>
    <row r="28522" ht="13.9" customHeight="1"/>
    <row r="28523" ht="13.9" customHeight="1"/>
    <row r="28524" ht="13.9" customHeight="1"/>
    <row r="28525" ht="13.9" customHeight="1"/>
    <row r="28526" ht="13.9" customHeight="1"/>
    <row r="28527" ht="13.9" customHeight="1"/>
    <row r="28528" ht="13.9" customHeight="1"/>
    <row r="28529" ht="13.9" customHeight="1"/>
    <row r="28530" ht="13.9" customHeight="1"/>
    <row r="28531" ht="13.9" customHeight="1"/>
    <row r="28532" ht="13.9" customHeight="1"/>
    <row r="28533" ht="13.9" customHeight="1"/>
    <row r="28534" ht="13.9" customHeight="1"/>
    <row r="28535" ht="13.9" customHeight="1"/>
    <row r="28536" ht="13.9" customHeight="1"/>
    <row r="28537" ht="13.9" customHeight="1"/>
    <row r="28538" ht="13.9" customHeight="1"/>
    <row r="28539" ht="13.9" customHeight="1"/>
    <row r="28540" ht="13.9" customHeight="1"/>
    <row r="28541" ht="13.9" customHeight="1"/>
    <row r="28542" ht="13.9" customHeight="1"/>
    <row r="28543" ht="13.9" customHeight="1"/>
    <row r="28544" ht="13.9" customHeight="1"/>
    <row r="28545" ht="13.9" customHeight="1"/>
    <row r="28546" ht="13.9" customHeight="1"/>
    <row r="28547" ht="13.9" customHeight="1"/>
    <row r="28548" ht="13.9" customHeight="1"/>
    <row r="28549" ht="13.9" customHeight="1"/>
    <row r="28550" ht="13.9" customHeight="1"/>
    <row r="28551" ht="13.9" customHeight="1"/>
    <row r="28552" ht="13.9" customHeight="1"/>
    <row r="28553" ht="13.9" customHeight="1"/>
    <row r="28554" ht="13.9" customHeight="1"/>
    <row r="28555" ht="13.9" customHeight="1"/>
    <row r="28556" ht="13.9" customHeight="1"/>
    <row r="28557" ht="13.9" customHeight="1"/>
    <row r="28558" ht="13.9" customHeight="1"/>
    <row r="28559" ht="13.9" customHeight="1"/>
    <row r="28560" ht="13.9" customHeight="1"/>
    <row r="28561" ht="13.9" customHeight="1"/>
    <row r="28562" ht="13.9" customHeight="1"/>
    <row r="28563" ht="13.9" customHeight="1"/>
    <row r="28564" ht="13.9" customHeight="1"/>
    <row r="28565" ht="13.9" customHeight="1"/>
    <row r="28566" ht="13.9" customHeight="1"/>
    <row r="28567" ht="13.9" customHeight="1"/>
    <row r="28568" ht="13.9" customHeight="1"/>
    <row r="28569" ht="13.9" customHeight="1"/>
    <row r="28570" ht="13.9" customHeight="1"/>
    <row r="28571" ht="13.9" customHeight="1"/>
    <row r="28572" ht="13.9" customHeight="1"/>
    <row r="28573" ht="13.9" customHeight="1"/>
    <row r="28574" ht="13.9" customHeight="1"/>
    <row r="28575" ht="13.9" customHeight="1"/>
    <row r="28576" ht="13.9" customHeight="1"/>
    <row r="28577" ht="13.9" customHeight="1"/>
    <row r="28578" ht="13.9" customHeight="1"/>
    <row r="28579" ht="13.9" customHeight="1"/>
    <row r="28580" ht="13.9" customHeight="1"/>
    <row r="28581" ht="13.9" customHeight="1"/>
    <row r="28582" ht="13.9" customHeight="1"/>
    <row r="28583" ht="13.9" customHeight="1"/>
    <row r="28584" ht="13.9" customHeight="1"/>
    <row r="28585" ht="13.9" customHeight="1"/>
    <row r="28586" ht="13.9" customHeight="1"/>
    <row r="28587" ht="13.9" customHeight="1"/>
    <row r="28588" ht="13.9" customHeight="1"/>
    <row r="28589" ht="13.9" customHeight="1"/>
    <row r="28590" ht="13.9" customHeight="1"/>
    <row r="28591" ht="13.9" customHeight="1"/>
    <row r="28592" ht="13.9" customHeight="1"/>
    <row r="28593" ht="13.9" customHeight="1"/>
    <row r="28594" ht="13.9" customHeight="1"/>
    <row r="28595" ht="13.9" customHeight="1"/>
    <row r="28596" ht="13.9" customHeight="1"/>
    <row r="28597" ht="13.9" customHeight="1"/>
    <row r="28598" ht="13.9" customHeight="1"/>
    <row r="28599" ht="13.9" customHeight="1"/>
    <row r="28600" ht="13.9" customHeight="1"/>
    <row r="28601" ht="13.9" customHeight="1"/>
    <row r="28602" ht="13.9" customHeight="1"/>
    <row r="28603" ht="13.9" customHeight="1"/>
    <row r="28604" ht="13.9" customHeight="1"/>
    <row r="28605" ht="13.9" customHeight="1"/>
    <row r="28606" ht="13.9" customHeight="1"/>
    <row r="28607" ht="13.9" customHeight="1"/>
    <row r="28608" ht="13.9" customHeight="1"/>
    <row r="28609" ht="13.9" customHeight="1"/>
    <row r="28610" ht="13.9" customHeight="1"/>
    <row r="28611" ht="13.9" customHeight="1"/>
    <row r="28612" ht="13.9" customHeight="1"/>
    <row r="28613" ht="13.9" customHeight="1"/>
    <row r="28614" ht="13.9" customHeight="1"/>
    <row r="28615" ht="13.9" customHeight="1"/>
    <row r="28616" ht="13.9" customHeight="1"/>
    <row r="28617" ht="13.9" customHeight="1"/>
    <row r="28618" ht="13.9" customHeight="1"/>
    <row r="28619" ht="13.9" customHeight="1"/>
    <row r="28620" ht="13.9" customHeight="1"/>
    <row r="28621" ht="13.9" customHeight="1"/>
    <row r="28622" ht="13.9" customHeight="1"/>
    <row r="28623" ht="13.9" customHeight="1"/>
    <row r="28624" ht="13.9" customHeight="1"/>
    <row r="28625" ht="13.9" customHeight="1"/>
    <row r="28626" ht="13.9" customHeight="1"/>
    <row r="28627" ht="13.9" customHeight="1"/>
    <row r="28628" ht="13.9" customHeight="1"/>
    <row r="28629" ht="13.9" customHeight="1"/>
    <row r="28630" ht="13.9" customHeight="1"/>
    <row r="28631" ht="13.9" customHeight="1"/>
    <row r="28632" ht="13.9" customHeight="1"/>
    <row r="28633" ht="13.9" customHeight="1"/>
    <row r="28634" ht="13.9" customHeight="1"/>
    <row r="28635" ht="13.9" customHeight="1"/>
    <row r="28636" ht="13.9" customHeight="1"/>
    <row r="28637" ht="13.9" customHeight="1"/>
    <row r="28638" ht="13.9" customHeight="1"/>
    <row r="28639" ht="13.9" customHeight="1"/>
    <row r="28640" ht="13.9" customHeight="1"/>
    <row r="28641" ht="13.9" customHeight="1"/>
    <row r="28642" ht="13.9" customHeight="1"/>
    <row r="28643" ht="13.9" customHeight="1"/>
    <row r="28644" ht="13.9" customHeight="1"/>
    <row r="28645" ht="13.9" customHeight="1"/>
    <row r="28646" ht="13.9" customHeight="1"/>
    <row r="28647" ht="13.9" customHeight="1"/>
    <row r="28648" ht="13.9" customHeight="1"/>
    <row r="28649" ht="13.9" customHeight="1"/>
    <row r="28650" ht="13.9" customHeight="1"/>
    <row r="28651" ht="13.9" customHeight="1"/>
    <row r="28652" ht="13.9" customHeight="1"/>
    <row r="28653" ht="13.9" customHeight="1"/>
    <row r="28654" ht="13.9" customHeight="1"/>
    <row r="28655" ht="13.9" customHeight="1"/>
    <row r="28656" ht="13.9" customHeight="1"/>
    <row r="28657" ht="13.9" customHeight="1"/>
    <row r="28658" ht="13.9" customHeight="1"/>
    <row r="28659" ht="13.9" customHeight="1"/>
    <row r="28660" ht="13.9" customHeight="1"/>
    <row r="28661" ht="13.9" customHeight="1"/>
    <row r="28662" ht="13.9" customHeight="1"/>
    <row r="28663" ht="13.9" customHeight="1"/>
    <row r="28664" ht="13.9" customHeight="1"/>
    <row r="28665" ht="13.9" customHeight="1"/>
    <row r="28666" ht="13.9" customHeight="1"/>
    <row r="28667" ht="13.9" customHeight="1"/>
    <row r="28668" ht="13.9" customHeight="1"/>
    <row r="28669" ht="13.9" customHeight="1"/>
    <row r="28670" ht="13.9" customHeight="1"/>
    <row r="28671" ht="13.9" customHeight="1"/>
    <row r="28672" ht="13.9" customHeight="1"/>
    <row r="28673" ht="13.9" customHeight="1"/>
    <row r="28674" ht="13.9" customHeight="1"/>
    <row r="28675" ht="13.9" customHeight="1"/>
    <row r="28676" ht="13.9" customHeight="1"/>
    <row r="28677" ht="13.9" customHeight="1"/>
    <row r="28678" ht="13.9" customHeight="1"/>
    <row r="28679" ht="13.9" customHeight="1"/>
    <row r="28680" ht="13.9" customHeight="1"/>
    <row r="28681" ht="13.9" customHeight="1"/>
    <row r="28682" ht="13.9" customHeight="1"/>
    <row r="28683" ht="13.9" customHeight="1"/>
    <row r="28684" ht="13.9" customHeight="1"/>
    <row r="28685" ht="13.9" customHeight="1"/>
    <row r="28686" ht="13.9" customHeight="1"/>
    <row r="28687" ht="13.9" customHeight="1"/>
    <row r="28688" ht="13.9" customHeight="1"/>
    <row r="28689" ht="13.9" customHeight="1"/>
    <row r="28690" ht="13.9" customHeight="1"/>
    <row r="28691" ht="13.9" customHeight="1"/>
    <row r="28692" ht="13.9" customHeight="1"/>
    <row r="28693" ht="13.9" customHeight="1"/>
    <row r="28694" ht="13.9" customHeight="1"/>
    <row r="28695" ht="13.9" customHeight="1"/>
    <row r="28696" ht="13.9" customHeight="1"/>
    <row r="28697" ht="13.9" customHeight="1"/>
    <row r="28698" ht="13.9" customHeight="1"/>
    <row r="28699" ht="13.9" customHeight="1"/>
    <row r="28700" ht="13.9" customHeight="1"/>
    <row r="28701" ht="13.9" customHeight="1"/>
    <row r="28702" ht="13.9" customHeight="1"/>
    <row r="28703" ht="13.9" customHeight="1"/>
    <row r="28704" ht="13.9" customHeight="1"/>
    <row r="28705" ht="13.9" customHeight="1"/>
    <row r="28706" ht="13.9" customHeight="1"/>
    <row r="28707" ht="13.9" customHeight="1"/>
    <row r="28708" ht="13.9" customHeight="1"/>
    <row r="28709" ht="13.9" customHeight="1"/>
    <row r="28710" ht="13.9" customHeight="1"/>
    <row r="28711" ht="13.9" customHeight="1"/>
    <row r="28712" ht="13.9" customHeight="1"/>
    <row r="28713" ht="13.9" customHeight="1"/>
    <row r="28714" ht="13.9" customHeight="1"/>
    <row r="28715" ht="13.9" customHeight="1"/>
    <row r="28716" ht="13.9" customHeight="1"/>
    <row r="28717" ht="13.9" customHeight="1"/>
    <row r="28718" ht="13.9" customHeight="1"/>
    <row r="28719" ht="13.9" customHeight="1"/>
    <row r="28720" ht="13.9" customHeight="1"/>
    <row r="28721" ht="13.9" customHeight="1"/>
    <row r="28722" ht="13.9" customHeight="1"/>
    <row r="28723" ht="13.9" customHeight="1"/>
    <row r="28724" ht="13.9" customHeight="1"/>
    <row r="28725" ht="13.9" customHeight="1"/>
    <row r="28726" ht="13.9" customHeight="1"/>
    <row r="28727" ht="13.9" customHeight="1"/>
    <row r="28728" ht="13.9" customHeight="1"/>
    <row r="28729" ht="13.9" customHeight="1"/>
    <row r="28730" ht="13.9" customHeight="1"/>
    <row r="28731" ht="13.9" customHeight="1"/>
    <row r="28732" ht="13.9" customHeight="1"/>
    <row r="28733" ht="13.9" customHeight="1"/>
    <row r="28734" ht="13.9" customHeight="1"/>
    <row r="28735" ht="13.9" customHeight="1"/>
    <row r="28736" ht="13.9" customHeight="1"/>
    <row r="28737" ht="13.9" customHeight="1"/>
    <row r="28738" ht="13.9" customHeight="1"/>
    <row r="28739" ht="13.9" customHeight="1"/>
    <row r="28740" ht="13.9" customHeight="1"/>
    <row r="28741" ht="13.9" customHeight="1"/>
    <row r="28742" ht="13.9" customHeight="1"/>
    <row r="28743" ht="13.9" customHeight="1"/>
    <row r="28744" ht="13.9" customHeight="1"/>
    <row r="28745" ht="13.9" customHeight="1"/>
    <row r="28746" ht="13.9" customHeight="1"/>
    <row r="28747" ht="13.9" customHeight="1"/>
    <row r="28748" ht="13.9" customHeight="1"/>
    <row r="28749" ht="13.9" customHeight="1"/>
    <row r="28750" ht="13.9" customHeight="1"/>
    <row r="28751" ht="13.9" customHeight="1"/>
    <row r="28752" ht="13.9" customHeight="1"/>
    <row r="28753" ht="13.9" customHeight="1"/>
    <row r="28754" ht="13.9" customHeight="1"/>
    <row r="28755" ht="13.9" customHeight="1"/>
    <row r="28756" ht="13.9" customHeight="1"/>
    <row r="28757" ht="13.9" customHeight="1"/>
    <row r="28758" ht="13.9" customHeight="1"/>
    <row r="28759" ht="13.9" customHeight="1"/>
    <row r="28760" ht="13.9" customHeight="1"/>
    <row r="28761" ht="13.9" customHeight="1"/>
    <row r="28762" ht="13.9" customHeight="1"/>
    <row r="28763" ht="13.9" customHeight="1"/>
    <row r="28764" ht="13.9" customHeight="1"/>
    <row r="28765" ht="13.9" customHeight="1"/>
    <row r="28766" ht="13.9" customHeight="1"/>
    <row r="28767" ht="13.9" customHeight="1"/>
    <row r="28768" ht="13.9" customHeight="1"/>
    <row r="28769" ht="13.9" customHeight="1"/>
    <row r="28770" ht="13.9" customHeight="1"/>
    <row r="28771" ht="13.9" customHeight="1"/>
    <row r="28772" ht="13.9" customHeight="1"/>
    <row r="28773" ht="13.9" customHeight="1"/>
    <row r="28774" ht="13.9" customHeight="1"/>
    <row r="28775" ht="13.9" customHeight="1"/>
    <row r="28776" ht="13.9" customHeight="1"/>
    <row r="28777" ht="13.9" customHeight="1"/>
    <row r="28778" ht="13.9" customHeight="1"/>
    <row r="28779" ht="13.9" customHeight="1"/>
    <row r="28780" ht="13.9" customHeight="1"/>
    <row r="28781" ht="13.9" customHeight="1"/>
    <row r="28782" ht="13.9" customHeight="1"/>
    <row r="28783" ht="13.9" customHeight="1"/>
    <row r="28784" ht="13.9" customHeight="1"/>
    <row r="28785" ht="13.9" customHeight="1"/>
    <row r="28786" ht="13.9" customHeight="1"/>
    <row r="28787" ht="13.9" customHeight="1"/>
    <row r="28788" ht="13.9" customHeight="1"/>
    <row r="28789" ht="13.9" customHeight="1"/>
    <row r="28790" ht="13.9" customHeight="1"/>
    <row r="28791" ht="13.9" customHeight="1"/>
    <row r="28792" ht="13.9" customHeight="1"/>
    <row r="28793" ht="13.9" customHeight="1"/>
    <row r="28794" ht="13.9" customHeight="1"/>
    <row r="28795" ht="13.9" customHeight="1"/>
    <row r="28796" ht="13.9" customHeight="1"/>
    <row r="28797" ht="13.9" customHeight="1"/>
    <row r="28798" ht="13.9" customHeight="1"/>
    <row r="28799" ht="13.9" customHeight="1"/>
    <row r="28800" ht="13.9" customHeight="1"/>
    <row r="28801" ht="13.9" customHeight="1"/>
    <row r="28802" ht="13.9" customHeight="1"/>
    <row r="28803" ht="13.9" customHeight="1"/>
    <row r="28804" ht="13.9" customHeight="1"/>
    <row r="28805" ht="13.9" customHeight="1"/>
    <row r="28806" ht="13.9" customHeight="1"/>
    <row r="28807" ht="13.9" customHeight="1"/>
    <row r="28808" ht="13.9" customHeight="1"/>
    <row r="28809" ht="13.9" customHeight="1"/>
    <row r="28810" ht="13.9" customHeight="1"/>
    <row r="28811" ht="13.9" customHeight="1"/>
    <row r="28812" ht="13.9" customHeight="1"/>
    <row r="28813" ht="13.9" customHeight="1"/>
    <row r="28814" ht="13.9" customHeight="1"/>
    <row r="28815" ht="13.9" customHeight="1"/>
    <row r="28816" ht="13.9" customHeight="1"/>
    <row r="28817" ht="13.9" customHeight="1"/>
    <row r="28818" ht="13.9" customHeight="1"/>
    <row r="28819" ht="13.9" customHeight="1"/>
    <row r="28820" ht="13.9" customHeight="1"/>
    <row r="28821" ht="13.9" customHeight="1"/>
    <row r="28822" ht="13.9" customHeight="1"/>
    <row r="28823" ht="13.9" customHeight="1"/>
    <row r="28824" ht="13.9" customHeight="1"/>
    <row r="28825" ht="13.9" customHeight="1"/>
    <row r="28826" ht="13.9" customHeight="1"/>
    <row r="28827" ht="13.9" customHeight="1"/>
    <row r="28828" ht="13.9" customHeight="1"/>
    <row r="28829" ht="13.9" customHeight="1"/>
    <row r="28830" ht="13.9" customHeight="1"/>
    <row r="28831" ht="13.9" customHeight="1"/>
    <row r="28832" ht="13.9" customHeight="1"/>
    <row r="28833" ht="13.9" customHeight="1"/>
    <row r="28834" ht="13.9" customHeight="1"/>
    <row r="28835" ht="13.9" customHeight="1"/>
    <row r="28836" ht="13.9" customHeight="1"/>
    <row r="28837" ht="13.9" customHeight="1"/>
    <row r="28838" ht="13.9" customHeight="1"/>
    <row r="28839" ht="13.9" customHeight="1"/>
    <row r="28840" ht="13.9" customHeight="1"/>
    <row r="28841" ht="13.9" customHeight="1"/>
    <row r="28842" ht="13.9" customHeight="1"/>
    <row r="28843" ht="13.9" customHeight="1"/>
    <row r="28844" ht="13.9" customHeight="1"/>
    <row r="28845" ht="13.9" customHeight="1"/>
    <row r="28846" ht="13.9" customHeight="1"/>
    <row r="28847" ht="13.9" customHeight="1"/>
    <row r="28848" ht="13.9" customHeight="1"/>
    <row r="28849" ht="13.9" customHeight="1"/>
    <row r="28850" ht="13.9" customHeight="1"/>
    <row r="28851" ht="13.9" customHeight="1"/>
    <row r="28852" ht="13.9" customHeight="1"/>
    <row r="28853" ht="13.9" customHeight="1"/>
    <row r="28854" ht="13.9" customHeight="1"/>
    <row r="28855" ht="13.9" customHeight="1"/>
    <row r="28856" ht="13.9" customHeight="1"/>
    <row r="28857" ht="13.9" customHeight="1"/>
    <row r="28858" ht="13.9" customHeight="1"/>
    <row r="28859" ht="13.9" customHeight="1"/>
    <row r="28860" ht="13.9" customHeight="1"/>
    <row r="28861" ht="13.9" customHeight="1"/>
    <row r="28862" ht="13.9" customHeight="1"/>
    <row r="28863" ht="13.9" customHeight="1"/>
    <row r="28864" ht="13.9" customHeight="1"/>
    <row r="28865" ht="13.9" customHeight="1"/>
    <row r="28866" ht="13.9" customHeight="1"/>
    <row r="28867" ht="13.9" customHeight="1"/>
    <row r="28868" ht="13.9" customHeight="1"/>
    <row r="28869" ht="13.9" customHeight="1"/>
    <row r="28870" ht="13.9" customHeight="1"/>
    <row r="28871" ht="13.9" customHeight="1"/>
    <row r="28872" ht="13.9" customHeight="1"/>
    <row r="28873" ht="13.9" customHeight="1"/>
    <row r="28874" ht="13.9" customHeight="1"/>
    <row r="28875" ht="13.9" customHeight="1"/>
    <row r="28876" ht="13.9" customHeight="1"/>
    <row r="28877" ht="13.9" customHeight="1"/>
    <row r="28878" ht="13.9" customHeight="1"/>
    <row r="28879" ht="13.9" customHeight="1"/>
    <row r="28880" ht="13.9" customHeight="1"/>
    <row r="28881" ht="13.9" customHeight="1"/>
    <row r="28882" ht="13.9" customHeight="1"/>
    <row r="28883" ht="13.9" customHeight="1"/>
    <row r="28884" ht="13.9" customHeight="1"/>
    <row r="28885" ht="13.9" customHeight="1"/>
    <row r="28886" ht="13.9" customHeight="1"/>
    <row r="28887" ht="13.9" customHeight="1"/>
    <row r="28888" ht="13.9" customHeight="1"/>
    <row r="28889" ht="13.9" customHeight="1"/>
    <row r="28890" ht="13.9" customHeight="1"/>
    <row r="28891" ht="13.9" customHeight="1"/>
    <row r="28892" ht="13.9" customHeight="1"/>
    <row r="28893" ht="13.9" customHeight="1"/>
    <row r="28894" ht="13.9" customHeight="1"/>
    <row r="28895" ht="13.9" customHeight="1"/>
    <row r="28896" ht="13.9" customHeight="1"/>
    <row r="28897" ht="13.9" customHeight="1"/>
    <row r="28898" ht="13.9" customHeight="1"/>
    <row r="28899" ht="13.9" customHeight="1"/>
    <row r="28900" ht="13.9" customHeight="1"/>
    <row r="28901" ht="13.9" customHeight="1"/>
    <row r="28902" ht="13.9" customHeight="1"/>
    <row r="28903" ht="13.9" customHeight="1"/>
    <row r="28904" ht="13.9" customHeight="1"/>
    <row r="28905" ht="13.9" customHeight="1"/>
    <row r="28906" ht="13.9" customHeight="1"/>
    <row r="28907" ht="13.9" customHeight="1"/>
    <row r="28908" ht="13.9" customHeight="1"/>
    <row r="28909" ht="13.9" customHeight="1"/>
    <row r="28910" ht="13.9" customHeight="1"/>
    <row r="28911" ht="13.9" customHeight="1"/>
    <row r="28912" ht="13.9" customHeight="1"/>
    <row r="28913" ht="13.9" customHeight="1"/>
    <row r="28914" ht="13.9" customHeight="1"/>
    <row r="28915" ht="13.9" customHeight="1"/>
    <row r="28916" ht="13.9" customHeight="1"/>
    <row r="28917" ht="13.9" customHeight="1"/>
    <row r="28918" ht="13.9" customHeight="1"/>
    <row r="28919" ht="13.9" customHeight="1"/>
    <row r="28920" ht="13.9" customHeight="1"/>
    <row r="28921" ht="13.9" customHeight="1"/>
    <row r="28922" ht="13.9" customHeight="1"/>
    <row r="28923" ht="13.9" customHeight="1"/>
    <row r="28924" ht="13.9" customHeight="1"/>
    <row r="28925" ht="13.9" customHeight="1"/>
    <row r="28926" ht="13.9" customHeight="1"/>
    <row r="28927" ht="13.9" customHeight="1"/>
    <row r="28928" ht="13.9" customHeight="1"/>
    <row r="28929" ht="13.9" customHeight="1"/>
    <row r="28930" ht="13.9" customHeight="1"/>
    <row r="28931" ht="13.9" customHeight="1"/>
    <row r="28932" ht="13.9" customHeight="1"/>
    <row r="28933" ht="13.9" customHeight="1"/>
    <row r="28934" ht="13.9" customHeight="1"/>
    <row r="28935" ht="13.9" customHeight="1"/>
    <row r="28936" ht="13.9" customHeight="1"/>
    <row r="28937" ht="13.9" customHeight="1"/>
    <row r="28938" ht="13.9" customHeight="1"/>
    <row r="28939" ht="13.9" customHeight="1"/>
    <row r="28940" ht="13.9" customHeight="1"/>
    <row r="28941" ht="13.9" customHeight="1"/>
    <row r="28942" ht="13.9" customHeight="1"/>
    <row r="28943" ht="13.9" customHeight="1"/>
    <row r="28944" ht="13.9" customHeight="1"/>
    <row r="28945" ht="13.9" customHeight="1"/>
    <row r="28946" ht="13.9" customHeight="1"/>
    <row r="28947" ht="13.9" customHeight="1"/>
    <row r="28948" ht="13.9" customHeight="1"/>
    <row r="28949" ht="13.9" customHeight="1"/>
    <row r="28950" ht="13.9" customHeight="1"/>
    <row r="28951" ht="13.9" customHeight="1"/>
    <row r="28952" ht="13.9" customHeight="1"/>
    <row r="28953" ht="13.9" customHeight="1"/>
    <row r="28954" ht="13.9" customHeight="1"/>
    <row r="28955" ht="13.9" customHeight="1"/>
    <row r="28956" ht="13.9" customHeight="1"/>
    <row r="28957" ht="13.9" customHeight="1"/>
    <row r="28958" ht="13.9" customHeight="1"/>
    <row r="28959" ht="13.9" customHeight="1"/>
    <row r="28960" ht="13.9" customHeight="1"/>
    <row r="28961" ht="13.9" customHeight="1"/>
    <row r="28962" ht="13.9" customHeight="1"/>
    <row r="28963" ht="13.9" customHeight="1"/>
    <row r="28964" ht="13.9" customHeight="1"/>
    <row r="28965" ht="13.9" customHeight="1"/>
    <row r="28966" ht="13.9" customHeight="1"/>
    <row r="28967" ht="13.9" customHeight="1"/>
    <row r="28968" ht="13.9" customHeight="1"/>
    <row r="28969" ht="13.9" customHeight="1"/>
    <row r="28970" ht="13.9" customHeight="1"/>
    <row r="28971" ht="13.9" customHeight="1"/>
    <row r="28972" ht="13.9" customHeight="1"/>
    <row r="28973" ht="13.9" customHeight="1"/>
    <row r="28974" ht="13.9" customHeight="1"/>
    <row r="28975" ht="13.9" customHeight="1"/>
    <row r="28976" ht="13.9" customHeight="1"/>
    <row r="28977" ht="13.9" customHeight="1"/>
    <row r="28978" ht="13.9" customHeight="1"/>
    <row r="28979" ht="13.9" customHeight="1"/>
    <row r="28980" ht="13.9" customHeight="1"/>
    <row r="28981" ht="13.9" customHeight="1"/>
    <row r="28982" ht="13.9" customHeight="1"/>
    <row r="28983" ht="13.9" customHeight="1"/>
    <row r="28984" ht="13.9" customHeight="1"/>
    <row r="28985" ht="13.9" customHeight="1"/>
    <row r="28986" ht="13.9" customHeight="1"/>
    <row r="28987" ht="13.9" customHeight="1"/>
    <row r="28988" ht="13.9" customHeight="1"/>
    <row r="28989" ht="13.9" customHeight="1"/>
    <row r="28990" ht="13.9" customHeight="1"/>
    <row r="28991" ht="13.9" customHeight="1"/>
    <row r="28992" ht="13.9" customHeight="1"/>
    <row r="28993" ht="13.9" customHeight="1"/>
    <row r="28994" ht="13.9" customHeight="1"/>
    <row r="28995" ht="13.9" customHeight="1"/>
    <row r="28996" ht="13.9" customHeight="1"/>
    <row r="28997" ht="13.9" customHeight="1"/>
    <row r="28998" ht="13.9" customHeight="1"/>
    <row r="28999" ht="13.9" customHeight="1"/>
    <row r="29000" ht="13.9" customHeight="1"/>
    <row r="29001" ht="13.9" customHeight="1"/>
    <row r="29002" ht="13.9" customHeight="1"/>
    <row r="29003" ht="13.9" customHeight="1"/>
    <row r="29004" ht="13.9" customHeight="1"/>
    <row r="29005" ht="13.9" customHeight="1"/>
    <row r="29006" ht="13.9" customHeight="1"/>
    <row r="29007" ht="13.9" customHeight="1"/>
    <row r="29008" ht="13.9" customHeight="1"/>
    <row r="29009" ht="13.9" customHeight="1"/>
    <row r="29010" ht="13.9" customHeight="1"/>
    <row r="29011" ht="13.9" customHeight="1"/>
    <row r="29012" ht="13.9" customHeight="1"/>
    <row r="29013" ht="13.9" customHeight="1"/>
    <row r="29014" ht="13.9" customHeight="1"/>
    <row r="29015" ht="13.9" customHeight="1"/>
    <row r="29016" ht="13.9" customHeight="1"/>
    <row r="29017" ht="13.9" customHeight="1"/>
    <row r="29018" ht="13.9" customHeight="1"/>
    <row r="29019" ht="13.9" customHeight="1"/>
    <row r="29020" ht="13.9" customHeight="1"/>
    <row r="29021" ht="13.9" customHeight="1"/>
    <row r="29022" ht="13.9" customHeight="1"/>
    <row r="29023" ht="13.9" customHeight="1"/>
    <row r="29024" ht="13.9" customHeight="1"/>
    <row r="29025" ht="13.9" customHeight="1"/>
    <row r="29026" ht="13.9" customHeight="1"/>
    <row r="29027" ht="13.9" customHeight="1"/>
    <row r="29028" ht="13.9" customHeight="1"/>
    <row r="29029" ht="13.9" customHeight="1"/>
    <row r="29030" ht="13.9" customHeight="1"/>
    <row r="29031" ht="13.9" customHeight="1"/>
    <row r="29032" ht="13.9" customHeight="1"/>
    <row r="29033" ht="13.9" customHeight="1"/>
    <row r="29034" ht="13.9" customHeight="1"/>
    <row r="29035" ht="13.9" customHeight="1"/>
    <row r="29036" ht="13.9" customHeight="1"/>
    <row r="29037" ht="13.9" customHeight="1"/>
    <row r="29038" ht="13.9" customHeight="1"/>
    <row r="29039" ht="13.9" customHeight="1"/>
    <row r="29040" ht="13.9" customHeight="1"/>
    <row r="29041" ht="13.9" customHeight="1"/>
    <row r="29042" ht="13.9" customHeight="1"/>
    <row r="29043" ht="13.9" customHeight="1"/>
    <row r="29044" ht="13.9" customHeight="1"/>
    <row r="29045" ht="13.9" customHeight="1"/>
    <row r="29046" ht="13.9" customHeight="1"/>
    <row r="29047" ht="13.9" customHeight="1"/>
    <row r="29048" ht="13.9" customHeight="1"/>
    <row r="29049" ht="13.9" customHeight="1"/>
    <row r="29050" ht="13.9" customHeight="1"/>
    <row r="29051" ht="13.9" customHeight="1"/>
    <row r="29052" ht="13.9" customHeight="1"/>
    <row r="29053" ht="13.9" customHeight="1"/>
    <row r="29054" ht="13.9" customHeight="1"/>
    <row r="29055" ht="13.9" customHeight="1"/>
    <row r="29056" ht="13.9" customHeight="1"/>
    <row r="29057" ht="13.9" customHeight="1"/>
    <row r="29058" ht="13.9" customHeight="1"/>
    <row r="29059" ht="13.9" customHeight="1"/>
    <row r="29060" ht="13.9" customHeight="1"/>
    <row r="29061" ht="13.9" customHeight="1"/>
    <row r="29062" ht="13.9" customHeight="1"/>
    <row r="29063" ht="13.9" customHeight="1"/>
    <row r="29064" ht="13.9" customHeight="1"/>
    <row r="29065" ht="13.9" customHeight="1"/>
    <row r="29066" ht="13.9" customHeight="1"/>
    <row r="29067" ht="13.9" customHeight="1"/>
    <row r="29068" ht="13.9" customHeight="1"/>
    <row r="29069" ht="13.9" customHeight="1"/>
    <row r="29070" ht="13.9" customHeight="1"/>
    <row r="29071" ht="13.9" customHeight="1"/>
    <row r="29072" ht="13.9" customHeight="1"/>
    <row r="29073" ht="13.9" customHeight="1"/>
    <row r="29074" ht="13.9" customHeight="1"/>
    <row r="29075" ht="13.9" customHeight="1"/>
    <row r="29076" ht="13.9" customHeight="1"/>
    <row r="29077" ht="13.9" customHeight="1"/>
    <row r="29078" ht="13.9" customHeight="1"/>
    <row r="29079" ht="13.9" customHeight="1"/>
    <row r="29080" ht="13.9" customHeight="1"/>
    <row r="29081" ht="13.9" customHeight="1"/>
    <row r="29082" ht="13.9" customHeight="1"/>
    <row r="29083" ht="13.9" customHeight="1"/>
    <row r="29084" ht="13.9" customHeight="1"/>
    <row r="29085" ht="13.9" customHeight="1"/>
    <row r="29086" ht="13.9" customHeight="1"/>
    <row r="29087" ht="13.9" customHeight="1"/>
    <row r="29088" ht="13.9" customHeight="1"/>
    <row r="29089" ht="13.9" customHeight="1"/>
    <row r="29090" ht="13.9" customHeight="1"/>
    <row r="29091" ht="13.9" customHeight="1"/>
    <row r="29092" ht="13.9" customHeight="1"/>
    <row r="29093" ht="13.9" customHeight="1"/>
    <row r="29094" ht="13.9" customHeight="1"/>
    <row r="29095" ht="13.9" customHeight="1"/>
    <row r="29096" ht="13.9" customHeight="1"/>
    <row r="29097" ht="13.9" customHeight="1"/>
    <row r="29098" ht="13.9" customHeight="1"/>
    <row r="29099" ht="13.9" customHeight="1"/>
    <row r="29100" ht="13.9" customHeight="1"/>
    <row r="29101" ht="13.9" customHeight="1"/>
    <row r="29102" ht="13.9" customHeight="1"/>
    <row r="29103" ht="13.9" customHeight="1"/>
    <row r="29104" ht="13.9" customHeight="1"/>
    <row r="29105" ht="13.9" customHeight="1"/>
    <row r="29106" ht="13.9" customHeight="1"/>
    <row r="29107" ht="13.9" customHeight="1"/>
    <row r="29108" ht="13.9" customHeight="1"/>
    <row r="29109" ht="13.9" customHeight="1"/>
    <row r="29110" ht="13.9" customHeight="1"/>
    <row r="29111" ht="13.9" customHeight="1"/>
    <row r="29112" ht="13.9" customHeight="1"/>
    <row r="29113" ht="13.9" customHeight="1"/>
    <row r="29114" ht="13.9" customHeight="1"/>
    <row r="29115" ht="13.9" customHeight="1"/>
    <row r="29116" ht="13.9" customHeight="1"/>
    <row r="29117" ht="13.9" customHeight="1"/>
    <row r="29118" ht="13.9" customHeight="1"/>
    <row r="29119" ht="13.9" customHeight="1"/>
    <row r="29120" ht="13.9" customHeight="1"/>
    <row r="29121" ht="13.9" customHeight="1"/>
    <row r="29122" ht="13.9" customHeight="1"/>
    <row r="29123" ht="13.9" customHeight="1"/>
    <row r="29124" ht="13.9" customHeight="1"/>
    <row r="29125" ht="13.9" customHeight="1"/>
    <row r="29126" ht="13.9" customHeight="1"/>
    <row r="29127" ht="13.9" customHeight="1"/>
    <row r="29128" ht="13.9" customHeight="1"/>
    <row r="29129" ht="13.9" customHeight="1"/>
    <row r="29130" ht="13.9" customHeight="1"/>
    <row r="29131" ht="13.9" customHeight="1"/>
    <row r="29132" ht="13.9" customHeight="1"/>
    <row r="29133" ht="13.9" customHeight="1"/>
    <row r="29134" ht="13.9" customHeight="1"/>
    <row r="29135" ht="13.9" customHeight="1"/>
    <row r="29136" ht="13.9" customHeight="1"/>
    <row r="29137" ht="13.9" customHeight="1"/>
    <row r="29138" ht="13.9" customHeight="1"/>
    <row r="29139" ht="13.9" customHeight="1"/>
    <row r="29140" ht="13.9" customHeight="1"/>
    <row r="29141" ht="13.9" customHeight="1"/>
    <row r="29142" ht="13.9" customHeight="1"/>
    <row r="29143" ht="13.9" customHeight="1"/>
    <row r="29144" ht="13.9" customHeight="1"/>
    <row r="29145" ht="13.9" customHeight="1"/>
    <row r="29146" ht="13.9" customHeight="1"/>
    <row r="29147" ht="13.9" customHeight="1"/>
    <row r="29148" ht="13.9" customHeight="1"/>
    <row r="29149" ht="13.9" customHeight="1"/>
    <row r="29150" ht="13.9" customHeight="1"/>
    <row r="29151" ht="13.9" customHeight="1"/>
    <row r="29152" ht="13.9" customHeight="1"/>
    <row r="29153" ht="13.9" customHeight="1"/>
    <row r="29154" ht="13.9" customHeight="1"/>
    <row r="29155" ht="13.9" customHeight="1"/>
    <row r="29156" ht="13.9" customHeight="1"/>
    <row r="29157" ht="13.9" customHeight="1"/>
    <row r="29158" ht="13.9" customHeight="1"/>
    <row r="29159" ht="13.9" customHeight="1"/>
    <row r="29160" ht="13.9" customHeight="1"/>
    <row r="29161" ht="13.9" customHeight="1"/>
    <row r="29162" ht="13.9" customHeight="1"/>
    <row r="29163" ht="13.9" customHeight="1"/>
    <row r="29164" ht="13.9" customHeight="1"/>
    <row r="29165" ht="13.9" customHeight="1"/>
    <row r="29166" ht="13.9" customHeight="1"/>
    <row r="29167" ht="13.9" customHeight="1"/>
    <row r="29168" ht="13.9" customHeight="1"/>
    <row r="29169" ht="13.9" customHeight="1"/>
    <row r="29170" ht="13.9" customHeight="1"/>
    <row r="29171" ht="13.9" customHeight="1"/>
    <row r="29172" ht="13.9" customHeight="1"/>
    <row r="29173" ht="13.9" customHeight="1"/>
    <row r="29174" ht="13.9" customHeight="1"/>
    <row r="29175" ht="13.9" customHeight="1"/>
    <row r="29176" ht="13.9" customHeight="1"/>
    <row r="29177" ht="13.9" customHeight="1"/>
    <row r="29178" ht="13.9" customHeight="1"/>
    <row r="29179" ht="13.9" customHeight="1"/>
    <row r="29180" ht="13.9" customHeight="1"/>
    <row r="29181" ht="13.9" customHeight="1"/>
    <row r="29182" ht="13.9" customHeight="1"/>
    <row r="29183" ht="13.9" customHeight="1"/>
    <row r="29184" ht="13.9" customHeight="1"/>
    <row r="29185" ht="13.9" customHeight="1"/>
    <row r="29186" ht="13.9" customHeight="1"/>
    <row r="29187" ht="13.9" customHeight="1"/>
    <row r="29188" ht="13.9" customHeight="1"/>
    <row r="29189" ht="13.9" customHeight="1"/>
    <row r="29190" ht="13.9" customHeight="1"/>
    <row r="29191" ht="13.9" customHeight="1"/>
    <row r="29192" ht="13.9" customHeight="1"/>
    <row r="29193" ht="13.9" customHeight="1"/>
    <row r="29194" ht="13.9" customHeight="1"/>
    <row r="29195" ht="13.9" customHeight="1"/>
    <row r="29196" ht="13.9" customHeight="1"/>
    <row r="29197" ht="13.9" customHeight="1"/>
    <row r="29198" ht="13.9" customHeight="1"/>
    <row r="29199" ht="13.9" customHeight="1"/>
    <row r="29200" ht="13.9" customHeight="1"/>
    <row r="29201" ht="13.9" customHeight="1"/>
    <row r="29202" ht="13.9" customHeight="1"/>
    <row r="29203" ht="13.9" customHeight="1"/>
    <row r="29204" ht="13.9" customHeight="1"/>
    <row r="29205" ht="13.9" customHeight="1"/>
    <row r="29206" ht="13.9" customHeight="1"/>
    <row r="29207" ht="13.9" customHeight="1"/>
    <row r="29208" ht="13.9" customHeight="1"/>
    <row r="29209" ht="13.9" customHeight="1"/>
    <row r="29210" ht="13.9" customHeight="1"/>
    <row r="29211" ht="13.9" customHeight="1"/>
    <row r="29212" ht="13.9" customHeight="1"/>
    <row r="29213" ht="13.9" customHeight="1"/>
    <row r="29214" ht="13.9" customHeight="1"/>
    <row r="29215" ht="13.9" customHeight="1"/>
    <row r="29216" ht="13.9" customHeight="1"/>
    <row r="29217" ht="13.9" customHeight="1"/>
    <row r="29218" ht="13.9" customHeight="1"/>
    <row r="29219" ht="13.9" customHeight="1"/>
    <row r="29220" ht="13.9" customHeight="1"/>
    <row r="29221" ht="13.9" customHeight="1"/>
    <row r="29222" ht="13.9" customHeight="1"/>
    <row r="29223" ht="13.9" customHeight="1"/>
    <row r="29224" ht="13.9" customHeight="1"/>
    <row r="29225" ht="13.9" customHeight="1"/>
    <row r="29226" ht="13.9" customHeight="1"/>
    <row r="29227" ht="13.9" customHeight="1"/>
    <row r="29228" ht="13.9" customHeight="1"/>
    <row r="29229" ht="13.9" customHeight="1"/>
    <row r="29230" ht="13.9" customHeight="1"/>
    <row r="29231" ht="13.9" customHeight="1"/>
    <row r="29232" ht="13.9" customHeight="1"/>
    <row r="29233" ht="13.9" customHeight="1"/>
    <row r="29234" ht="13.9" customHeight="1"/>
    <row r="29235" ht="13.9" customHeight="1"/>
    <row r="29236" ht="13.9" customHeight="1"/>
    <row r="29237" ht="13.9" customHeight="1"/>
    <row r="29238" ht="13.9" customHeight="1"/>
    <row r="29239" ht="13.9" customHeight="1"/>
    <row r="29240" ht="13.9" customHeight="1"/>
    <row r="29241" ht="13.9" customHeight="1"/>
    <row r="29242" ht="13.9" customHeight="1"/>
    <row r="29243" ht="13.9" customHeight="1"/>
    <row r="29244" ht="13.9" customHeight="1"/>
    <row r="29245" ht="13.9" customHeight="1"/>
    <row r="29246" ht="13.9" customHeight="1"/>
    <row r="29247" ht="13.9" customHeight="1"/>
    <row r="29248" ht="13.9" customHeight="1"/>
    <row r="29249" ht="13.9" customHeight="1"/>
    <row r="29250" ht="13.9" customHeight="1"/>
    <row r="29251" ht="13.9" customHeight="1"/>
    <row r="29252" ht="13.9" customHeight="1"/>
    <row r="29253" ht="13.9" customHeight="1"/>
    <row r="29254" ht="13.9" customHeight="1"/>
    <row r="29255" ht="13.9" customHeight="1"/>
    <row r="29256" ht="13.9" customHeight="1"/>
    <row r="29257" ht="13.9" customHeight="1"/>
    <row r="29258" ht="13.9" customHeight="1"/>
    <row r="29259" ht="13.9" customHeight="1"/>
    <row r="29260" ht="13.9" customHeight="1"/>
    <row r="29261" ht="13.9" customHeight="1"/>
    <row r="29262" ht="13.9" customHeight="1"/>
    <row r="29263" ht="13.9" customHeight="1"/>
    <row r="29264" ht="13.9" customHeight="1"/>
    <row r="29265" ht="13.9" customHeight="1"/>
    <row r="29266" ht="13.9" customHeight="1"/>
    <row r="29267" ht="13.9" customHeight="1"/>
    <row r="29268" ht="13.9" customHeight="1"/>
    <row r="29269" ht="13.9" customHeight="1"/>
    <row r="29270" ht="13.9" customHeight="1"/>
    <row r="29271" ht="13.9" customHeight="1"/>
    <row r="29272" ht="13.9" customHeight="1"/>
    <row r="29273" ht="13.9" customHeight="1"/>
    <row r="29274" ht="13.9" customHeight="1"/>
    <row r="29275" ht="13.9" customHeight="1"/>
    <row r="29276" ht="13.9" customHeight="1"/>
    <row r="29277" ht="13.9" customHeight="1"/>
    <row r="29278" ht="13.9" customHeight="1"/>
    <row r="29279" ht="13.9" customHeight="1"/>
    <row r="29280" ht="13.9" customHeight="1"/>
    <row r="29281" ht="13.9" customHeight="1"/>
    <row r="29282" ht="13.9" customHeight="1"/>
    <row r="29283" ht="13.9" customHeight="1"/>
    <row r="29284" ht="13.9" customHeight="1"/>
    <row r="29285" ht="13.9" customHeight="1"/>
    <row r="29286" ht="13.9" customHeight="1"/>
    <row r="29287" ht="13.9" customHeight="1"/>
    <row r="29288" ht="13.9" customHeight="1"/>
    <row r="29289" ht="13.9" customHeight="1"/>
    <row r="29290" ht="13.9" customHeight="1"/>
    <row r="29291" ht="13.9" customHeight="1"/>
    <row r="29292" ht="13.9" customHeight="1"/>
    <row r="29293" ht="13.9" customHeight="1"/>
    <row r="29294" ht="13.9" customHeight="1"/>
    <row r="29295" ht="13.9" customHeight="1"/>
    <row r="29296" ht="13.9" customHeight="1"/>
    <row r="29297" ht="13.9" customHeight="1"/>
    <row r="29298" ht="13.9" customHeight="1"/>
    <row r="29299" ht="13.9" customHeight="1"/>
    <row r="29300" ht="13.9" customHeight="1"/>
    <row r="29301" ht="13.9" customHeight="1"/>
    <row r="29302" ht="13.9" customHeight="1"/>
    <row r="29303" ht="13.9" customHeight="1"/>
    <row r="29304" ht="13.9" customHeight="1"/>
    <row r="29305" ht="13.9" customHeight="1"/>
    <row r="29306" ht="13.9" customHeight="1"/>
    <row r="29307" ht="13.9" customHeight="1"/>
    <row r="29308" ht="13.9" customHeight="1"/>
    <row r="29309" ht="13.9" customHeight="1"/>
    <row r="29310" ht="13.9" customHeight="1"/>
    <row r="29311" ht="13.9" customHeight="1"/>
    <row r="29312" ht="13.9" customHeight="1"/>
    <row r="29313" ht="13.9" customHeight="1"/>
    <row r="29314" ht="13.9" customHeight="1"/>
    <row r="29315" ht="13.9" customHeight="1"/>
    <row r="29316" ht="13.9" customHeight="1"/>
    <row r="29317" ht="13.9" customHeight="1"/>
    <row r="29318" ht="13.9" customHeight="1"/>
    <row r="29319" ht="13.9" customHeight="1"/>
    <row r="29320" ht="13.9" customHeight="1"/>
    <row r="29321" ht="13.9" customHeight="1"/>
    <row r="29322" ht="13.9" customHeight="1"/>
    <row r="29323" ht="13.9" customHeight="1"/>
    <row r="29324" ht="13.9" customHeight="1"/>
    <row r="29325" ht="13.9" customHeight="1"/>
    <row r="29326" ht="13.9" customHeight="1"/>
    <row r="29327" ht="13.9" customHeight="1"/>
    <row r="29328" ht="13.9" customHeight="1"/>
    <row r="29329" ht="13.9" customHeight="1"/>
    <row r="29330" ht="13.9" customHeight="1"/>
    <row r="29331" ht="13.9" customHeight="1"/>
    <row r="29332" ht="13.9" customHeight="1"/>
    <row r="29333" ht="13.9" customHeight="1"/>
    <row r="29334" ht="13.9" customHeight="1"/>
    <row r="29335" ht="13.9" customHeight="1"/>
    <row r="29336" ht="13.9" customHeight="1"/>
    <row r="29337" ht="13.9" customHeight="1"/>
    <row r="29338" ht="13.9" customHeight="1"/>
    <row r="29339" ht="13.9" customHeight="1"/>
    <row r="29340" ht="13.9" customHeight="1"/>
    <row r="29341" ht="13.9" customHeight="1"/>
    <row r="29342" ht="13.9" customHeight="1"/>
    <row r="29343" ht="13.9" customHeight="1"/>
    <row r="29344" ht="13.9" customHeight="1"/>
    <row r="29345" ht="13.9" customHeight="1"/>
    <row r="29346" ht="13.9" customHeight="1"/>
    <row r="29347" ht="13.9" customHeight="1"/>
    <row r="29348" ht="13.9" customHeight="1"/>
    <row r="29349" ht="13.9" customHeight="1"/>
    <row r="29350" ht="13.9" customHeight="1"/>
    <row r="29351" ht="13.9" customHeight="1"/>
    <row r="29352" ht="13.9" customHeight="1"/>
    <row r="29353" ht="13.9" customHeight="1"/>
    <row r="29354" ht="13.9" customHeight="1"/>
    <row r="29355" ht="13.9" customHeight="1"/>
    <row r="29356" ht="13.9" customHeight="1"/>
    <row r="29357" ht="13.9" customHeight="1"/>
    <row r="29358" ht="13.9" customHeight="1"/>
    <row r="29359" ht="13.9" customHeight="1"/>
    <row r="29360" ht="13.9" customHeight="1"/>
    <row r="29361" ht="13.9" customHeight="1"/>
    <row r="29362" ht="13.9" customHeight="1"/>
    <row r="29363" ht="13.9" customHeight="1"/>
    <row r="29364" ht="13.9" customHeight="1"/>
    <row r="29365" ht="13.9" customHeight="1"/>
    <row r="29366" ht="13.9" customHeight="1"/>
    <row r="29367" ht="13.9" customHeight="1"/>
    <row r="29368" ht="13.9" customHeight="1"/>
    <row r="29369" ht="13.9" customHeight="1"/>
    <row r="29370" ht="13.9" customHeight="1"/>
    <row r="29371" ht="13.9" customHeight="1"/>
    <row r="29372" ht="13.9" customHeight="1"/>
    <row r="29373" ht="13.9" customHeight="1"/>
    <row r="29374" ht="13.9" customHeight="1"/>
    <row r="29375" ht="13.9" customHeight="1"/>
    <row r="29376" ht="13.9" customHeight="1"/>
    <row r="29377" ht="13.9" customHeight="1"/>
    <row r="29378" ht="13.9" customHeight="1"/>
    <row r="29379" ht="13.9" customHeight="1"/>
    <row r="29380" ht="13.9" customHeight="1"/>
    <row r="29381" ht="13.9" customHeight="1"/>
    <row r="29382" ht="13.9" customHeight="1"/>
    <row r="29383" ht="13.9" customHeight="1"/>
    <row r="29384" ht="13.9" customHeight="1"/>
    <row r="29385" ht="13.9" customHeight="1"/>
    <row r="29386" ht="13.9" customHeight="1"/>
    <row r="29387" ht="13.9" customHeight="1"/>
    <row r="29388" ht="13.9" customHeight="1"/>
    <row r="29389" ht="13.9" customHeight="1"/>
    <row r="29390" ht="13.9" customHeight="1"/>
    <row r="29391" ht="13.9" customHeight="1"/>
    <row r="29392" ht="13.9" customHeight="1"/>
    <row r="29393" ht="13.9" customHeight="1"/>
    <row r="29394" ht="13.9" customHeight="1"/>
    <row r="29395" ht="13.9" customHeight="1"/>
    <row r="29396" ht="13.9" customHeight="1"/>
    <row r="29397" ht="13.9" customHeight="1"/>
    <row r="29398" ht="13.9" customHeight="1"/>
    <row r="29399" ht="13.9" customHeight="1"/>
    <row r="29400" ht="13.9" customHeight="1"/>
    <row r="29401" ht="13.9" customHeight="1"/>
    <row r="29402" ht="13.9" customHeight="1"/>
    <row r="29403" ht="13.9" customHeight="1"/>
    <row r="29404" ht="13.9" customHeight="1"/>
    <row r="29405" ht="13.9" customHeight="1"/>
    <row r="29406" ht="13.9" customHeight="1"/>
    <row r="29407" ht="13.9" customHeight="1"/>
    <row r="29408" ht="13.9" customHeight="1"/>
    <row r="29409" ht="13.9" customHeight="1"/>
    <row r="29410" ht="13.9" customHeight="1"/>
    <row r="29411" ht="13.9" customHeight="1"/>
    <row r="29412" ht="13.9" customHeight="1"/>
    <row r="29413" ht="13.9" customHeight="1"/>
    <row r="29414" ht="13.9" customHeight="1"/>
    <row r="29415" ht="13.9" customHeight="1"/>
    <row r="29416" ht="13.9" customHeight="1"/>
    <row r="29417" ht="13.9" customHeight="1"/>
    <row r="29418" ht="13.9" customHeight="1"/>
    <row r="29419" ht="13.9" customHeight="1"/>
    <row r="29420" ht="13.9" customHeight="1"/>
    <row r="29421" ht="13.9" customHeight="1"/>
    <row r="29422" ht="13.9" customHeight="1"/>
    <row r="29423" ht="13.9" customHeight="1"/>
    <row r="29424" ht="13.9" customHeight="1"/>
    <row r="29425" ht="13.9" customHeight="1"/>
    <row r="29426" ht="13.9" customHeight="1"/>
    <row r="29427" ht="13.9" customHeight="1"/>
    <row r="29428" ht="13.9" customHeight="1"/>
    <row r="29429" ht="13.9" customHeight="1"/>
    <row r="29430" ht="13.9" customHeight="1"/>
    <row r="29431" ht="13.9" customHeight="1"/>
    <row r="29432" ht="13.9" customHeight="1"/>
    <row r="29433" ht="13.9" customHeight="1"/>
    <row r="29434" ht="13.9" customHeight="1"/>
    <row r="29435" ht="13.9" customHeight="1"/>
    <row r="29436" ht="13.9" customHeight="1"/>
    <row r="29437" ht="13.9" customHeight="1"/>
    <row r="29438" ht="13.9" customHeight="1"/>
    <row r="29439" ht="13.9" customHeight="1"/>
    <row r="29440" ht="13.9" customHeight="1"/>
    <row r="29441" ht="13.9" customHeight="1"/>
    <row r="29442" ht="13.9" customHeight="1"/>
    <row r="29443" ht="13.9" customHeight="1"/>
    <row r="29444" ht="13.9" customHeight="1"/>
    <row r="29445" ht="13.9" customHeight="1"/>
    <row r="29446" ht="13.9" customHeight="1"/>
    <row r="29447" ht="13.9" customHeight="1"/>
    <row r="29448" ht="13.9" customHeight="1"/>
    <row r="29449" ht="13.9" customHeight="1"/>
    <row r="29450" ht="13.9" customHeight="1"/>
    <row r="29451" ht="13.9" customHeight="1"/>
    <row r="29452" ht="13.9" customHeight="1"/>
    <row r="29453" ht="13.9" customHeight="1"/>
    <row r="29454" ht="13.9" customHeight="1"/>
    <row r="29455" ht="13.9" customHeight="1"/>
    <row r="29456" ht="13.9" customHeight="1"/>
    <row r="29457" ht="13.9" customHeight="1"/>
    <row r="29458" ht="13.9" customHeight="1"/>
    <row r="29459" ht="13.9" customHeight="1"/>
    <row r="29460" ht="13.9" customHeight="1"/>
    <row r="29461" ht="13.9" customHeight="1"/>
    <row r="29462" ht="13.9" customHeight="1"/>
    <row r="29463" ht="13.9" customHeight="1"/>
    <row r="29464" ht="13.9" customHeight="1"/>
    <row r="29465" ht="13.9" customHeight="1"/>
    <row r="29466" ht="13.9" customHeight="1"/>
    <row r="29467" ht="13.9" customHeight="1"/>
    <row r="29468" ht="13.9" customHeight="1"/>
    <row r="29469" ht="13.9" customHeight="1"/>
    <row r="29470" ht="13.9" customHeight="1"/>
    <row r="29471" ht="13.9" customHeight="1"/>
    <row r="29472" ht="13.9" customHeight="1"/>
    <row r="29473" ht="13.9" customHeight="1"/>
    <row r="29474" ht="13.9" customHeight="1"/>
    <row r="29475" ht="13.9" customHeight="1"/>
    <row r="29476" ht="13.9" customHeight="1"/>
    <row r="29477" ht="13.9" customHeight="1"/>
    <row r="29478" ht="13.9" customHeight="1"/>
    <row r="29479" ht="13.9" customHeight="1"/>
    <row r="29480" ht="13.9" customHeight="1"/>
    <row r="29481" ht="13.9" customHeight="1"/>
    <row r="29482" ht="13.9" customHeight="1"/>
    <row r="29483" ht="13.9" customHeight="1"/>
    <row r="29484" ht="13.9" customHeight="1"/>
    <row r="29485" ht="13.9" customHeight="1"/>
    <row r="29486" ht="13.9" customHeight="1"/>
    <row r="29487" ht="13.9" customHeight="1"/>
    <row r="29488" ht="13.9" customHeight="1"/>
    <row r="29489" ht="13.9" customHeight="1"/>
    <row r="29490" ht="13.9" customHeight="1"/>
    <row r="29491" ht="13.9" customHeight="1"/>
    <row r="29492" ht="13.9" customHeight="1"/>
    <row r="29493" ht="13.9" customHeight="1"/>
    <row r="29494" ht="13.9" customHeight="1"/>
    <row r="29495" ht="13.9" customHeight="1"/>
    <row r="29496" ht="13.9" customHeight="1"/>
    <row r="29497" ht="13.9" customHeight="1"/>
    <row r="29498" ht="13.9" customHeight="1"/>
    <row r="29499" ht="13.9" customHeight="1"/>
    <row r="29500" ht="13.9" customHeight="1"/>
    <row r="29501" ht="13.9" customHeight="1"/>
    <row r="29502" ht="13.9" customHeight="1"/>
    <row r="29503" ht="13.9" customHeight="1"/>
    <row r="29504" ht="13.9" customHeight="1"/>
    <row r="29505" ht="13.9" customHeight="1"/>
    <row r="29506" ht="13.9" customHeight="1"/>
    <row r="29507" ht="13.9" customHeight="1"/>
    <row r="29508" ht="13.9" customHeight="1"/>
    <row r="29509" ht="13.9" customHeight="1"/>
    <row r="29510" ht="13.9" customHeight="1"/>
    <row r="29511" ht="13.9" customHeight="1"/>
    <row r="29512" ht="13.9" customHeight="1"/>
    <row r="29513" ht="13.9" customHeight="1"/>
    <row r="29514" ht="13.9" customHeight="1"/>
    <row r="29515" ht="13.9" customHeight="1"/>
    <row r="29516" ht="13.9" customHeight="1"/>
    <row r="29517" ht="13.9" customHeight="1"/>
    <row r="29518" ht="13.9" customHeight="1"/>
    <row r="29519" ht="13.9" customHeight="1"/>
    <row r="29520" ht="13.9" customHeight="1"/>
    <row r="29521" ht="13.9" customHeight="1"/>
    <row r="29522" ht="13.9" customHeight="1"/>
    <row r="29523" ht="13.9" customHeight="1"/>
    <row r="29524" ht="13.9" customHeight="1"/>
    <row r="29525" ht="13.9" customHeight="1"/>
    <row r="29526" ht="13.9" customHeight="1"/>
    <row r="29527" ht="13.9" customHeight="1"/>
    <row r="29528" ht="13.9" customHeight="1"/>
    <row r="29529" ht="13.9" customHeight="1"/>
    <row r="29530" ht="13.9" customHeight="1"/>
    <row r="29531" ht="13.9" customHeight="1"/>
    <row r="29532" ht="13.9" customHeight="1"/>
    <row r="29533" ht="13.9" customHeight="1"/>
    <row r="29534" ht="13.9" customHeight="1"/>
    <row r="29535" ht="13.9" customHeight="1"/>
    <row r="29536" ht="13.9" customHeight="1"/>
    <row r="29537" ht="13.9" customHeight="1"/>
    <row r="29538" ht="13.9" customHeight="1"/>
    <row r="29539" ht="13.9" customHeight="1"/>
    <row r="29540" ht="13.9" customHeight="1"/>
    <row r="29541" ht="13.9" customHeight="1"/>
    <row r="29542" ht="13.9" customHeight="1"/>
    <row r="29543" ht="13.9" customHeight="1"/>
    <row r="29544" ht="13.9" customHeight="1"/>
    <row r="29545" ht="13.9" customHeight="1"/>
    <row r="29546" ht="13.9" customHeight="1"/>
    <row r="29547" ht="13.9" customHeight="1"/>
    <row r="29548" ht="13.9" customHeight="1"/>
    <row r="29549" ht="13.9" customHeight="1"/>
    <row r="29550" ht="13.9" customHeight="1"/>
    <row r="29551" ht="13.9" customHeight="1"/>
    <row r="29552" ht="13.9" customHeight="1"/>
    <row r="29553" ht="13.9" customHeight="1"/>
    <row r="29554" ht="13.9" customHeight="1"/>
    <row r="29555" ht="13.9" customHeight="1"/>
    <row r="29556" ht="13.9" customHeight="1"/>
    <row r="29557" ht="13.9" customHeight="1"/>
    <row r="29558" ht="13.9" customHeight="1"/>
    <row r="29559" ht="13.9" customHeight="1"/>
    <row r="29560" ht="13.9" customHeight="1"/>
    <row r="29561" ht="13.9" customHeight="1"/>
    <row r="29562" ht="13.9" customHeight="1"/>
    <row r="29563" ht="13.9" customHeight="1"/>
    <row r="29564" ht="13.9" customHeight="1"/>
    <row r="29565" ht="13.9" customHeight="1"/>
    <row r="29566" ht="13.9" customHeight="1"/>
    <row r="29567" ht="13.9" customHeight="1"/>
    <row r="29568" ht="13.9" customHeight="1"/>
    <row r="29569" ht="13.9" customHeight="1"/>
    <row r="29570" ht="13.9" customHeight="1"/>
    <row r="29571" ht="13.9" customHeight="1"/>
    <row r="29572" ht="13.9" customHeight="1"/>
    <row r="29573" ht="13.9" customHeight="1"/>
    <row r="29574" ht="13.9" customHeight="1"/>
    <row r="29575" ht="13.9" customHeight="1"/>
    <row r="29576" ht="13.9" customHeight="1"/>
    <row r="29577" ht="13.9" customHeight="1"/>
    <row r="29578" ht="13.9" customHeight="1"/>
    <row r="29579" ht="13.9" customHeight="1"/>
    <row r="29580" ht="13.9" customHeight="1"/>
    <row r="29581" ht="13.9" customHeight="1"/>
    <row r="29582" ht="13.9" customHeight="1"/>
    <row r="29583" ht="13.9" customHeight="1"/>
    <row r="29584" ht="13.9" customHeight="1"/>
    <row r="29585" ht="13.9" customHeight="1"/>
    <row r="29586" ht="13.9" customHeight="1"/>
    <row r="29587" ht="13.9" customHeight="1"/>
    <row r="29588" ht="13.9" customHeight="1"/>
    <row r="29589" ht="13.9" customHeight="1"/>
    <row r="29590" ht="13.9" customHeight="1"/>
    <row r="29591" ht="13.9" customHeight="1"/>
    <row r="29592" ht="13.9" customHeight="1"/>
    <row r="29593" ht="13.9" customHeight="1"/>
    <row r="29594" ht="13.9" customHeight="1"/>
    <row r="29595" ht="13.9" customHeight="1"/>
    <row r="29596" ht="13.9" customHeight="1"/>
    <row r="29597" ht="13.9" customHeight="1"/>
    <row r="29598" ht="13.9" customHeight="1"/>
    <row r="29599" ht="13.9" customHeight="1"/>
    <row r="29600" ht="13.9" customHeight="1"/>
    <row r="29601" ht="13.9" customHeight="1"/>
    <row r="29602" ht="13.9" customHeight="1"/>
    <row r="29603" ht="13.9" customHeight="1"/>
    <row r="29604" ht="13.9" customHeight="1"/>
    <row r="29605" ht="13.9" customHeight="1"/>
    <row r="29606" ht="13.9" customHeight="1"/>
    <row r="29607" ht="13.9" customHeight="1"/>
    <row r="29608" ht="13.9" customHeight="1"/>
    <row r="29609" ht="13.9" customHeight="1"/>
    <row r="29610" ht="13.9" customHeight="1"/>
    <row r="29611" ht="13.9" customHeight="1"/>
    <row r="29612" ht="13.9" customHeight="1"/>
    <row r="29613" ht="13.9" customHeight="1"/>
    <row r="29614" ht="13.9" customHeight="1"/>
    <row r="29615" ht="13.9" customHeight="1"/>
    <row r="29616" ht="13.9" customHeight="1"/>
    <row r="29617" ht="13.9" customHeight="1"/>
    <row r="29618" ht="13.9" customHeight="1"/>
    <row r="29619" ht="13.9" customHeight="1"/>
    <row r="29620" ht="13.9" customHeight="1"/>
    <row r="29621" ht="13.9" customHeight="1"/>
    <row r="29622" ht="13.9" customHeight="1"/>
    <row r="29623" ht="13.9" customHeight="1"/>
    <row r="29624" ht="13.9" customHeight="1"/>
    <row r="29625" ht="13.9" customHeight="1"/>
    <row r="29626" ht="13.9" customHeight="1"/>
    <row r="29627" ht="13.9" customHeight="1"/>
    <row r="29628" ht="13.9" customHeight="1"/>
    <row r="29629" ht="13.9" customHeight="1"/>
    <row r="29630" ht="13.9" customHeight="1"/>
    <row r="29631" ht="13.9" customHeight="1"/>
    <row r="29632" ht="13.9" customHeight="1"/>
    <row r="29633" ht="13.9" customHeight="1"/>
    <row r="29634" ht="13.9" customHeight="1"/>
    <row r="29635" ht="13.9" customHeight="1"/>
    <row r="29636" ht="13.9" customHeight="1"/>
    <row r="29637" ht="13.9" customHeight="1"/>
    <row r="29638" ht="13.9" customHeight="1"/>
    <row r="29639" ht="13.9" customHeight="1"/>
    <row r="29640" ht="13.9" customHeight="1"/>
    <row r="29641" ht="13.9" customHeight="1"/>
    <row r="29642" ht="13.9" customHeight="1"/>
    <row r="29643" ht="13.9" customHeight="1"/>
    <row r="29644" ht="13.9" customHeight="1"/>
    <row r="29645" ht="13.9" customHeight="1"/>
    <row r="29646" ht="13.9" customHeight="1"/>
    <row r="29647" ht="13.9" customHeight="1"/>
    <row r="29648" ht="13.9" customHeight="1"/>
    <row r="29649" ht="13.9" customHeight="1"/>
    <row r="29650" ht="13.9" customHeight="1"/>
    <row r="29651" ht="13.9" customHeight="1"/>
    <row r="29652" ht="13.9" customHeight="1"/>
    <row r="29653" ht="13.9" customHeight="1"/>
    <row r="29654" ht="13.9" customHeight="1"/>
    <row r="29655" ht="13.9" customHeight="1"/>
    <row r="29656" ht="13.9" customHeight="1"/>
    <row r="29657" ht="13.9" customHeight="1"/>
    <row r="29658" ht="13.9" customHeight="1"/>
    <row r="29659" ht="13.9" customHeight="1"/>
    <row r="29660" ht="13.9" customHeight="1"/>
    <row r="29661" ht="13.9" customHeight="1"/>
    <row r="29662" ht="13.9" customHeight="1"/>
    <row r="29663" ht="13.9" customHeight="1"/>
    <row r="29664" ht="13.9" customHeight="1"/>
    <row r="29665" ht="13.9" customHeight="1"/>
    <row r="29666" ht="13.9" customHeight="1"/>
    <row r="29667" ht="13.9" customHeight="1"/>
    <row r="29668" ht="13.9" customHeight="1"/>
    <row r="29669" ht="13.9" customHeight="1"/>
    <row r="29670" ht="13.9" customHeight="1"/>
    <row r="29671" ht="13.9" customHeight="1"/>
    <row r="29672" ht="13.9" customHeight="1"/>
    <row r="29673" ht="13.9" customHeight="1"/>
    <row r="29674" ht="13.9" customHeight="1"/>
    <row r="29675" ht="13.9" customHeight="1"/>
    <row r="29676" ht="13.9" customHeight="1"/>
    <row r="29677" ht="13.9" customHeight="1"/>
    <row r="29678" ht="13.9" customHeight="1"/>
    <row r="29679" ht="13.9" customHeight="1"/>
    <row r="29680" ht="13.9" customHeight="1"/>
    <row r="29681" ht="13.9" customHeight="1"/>
    <row r="29682" ht="13.9" customHeight="1"/>
    <row r="29683" ht="13.9" customHeight="1"/>
    <row r="29684" ht="13.9" customHeight="1"/>
    <row r="29685" ht="13.9" customHeight="1"/>
    <row r="29686" ht="13.9" customHeight="1"/>
    <row r="29687" ht="13.9" customHeight="1"/>
    <row r="29688" ht="13.9" customHeight="1"/>
    <row r="29689" ht="13.9" customHeight="1"/>
    <row r="29690" ht="13.9" customHeight="1"/>
    <row r="29691" ht="13.9" customHeight="1"/>
    <row r="29692" ht="13.9" customHeight="1"/>
    <row r="29693" ht="13.9" customHeight="1"/>
    <row r="29694" ht="13.9" customHeight="1"/>
    <row r="29695" ht="13.9" customHeight="1"/>
    <row r="29696" ht="13.9" customHeight="1"/>
    <row r="29697" ht="13.9" customHeight="1"/>
    <row r="29698" ht="13.9" customHeight="1"/>
    <row r="29699" ht="13.9" customHeight="1"/>
    <row r="29700" ht="13.9" customHeight="1"/>
    <row r="29701" ht="13.9" customHeight="1"/>
    <row r="29702" ht="13.9" customHeight="1"/>
    <row r="29703" ht="13.9" customHeight="1"/>
    <row r="29704" ht="13.9" customHeight="1"/>
    <row r="29705" ht="13.9" customHeight="1"/>
    <row r="29706" ht="13.9" customHeight="1"/>
    <row r="29707" ht="13.9" customHeight="1"/>
    <row r="29708" ht="13.9" customHeight="1"/>
    <row r="29709" ht="13.9" customHeight="1"/>
    <row r="29710" ht="13.9" customHeight="1"/>
    <row r="29711" ht="13.9" customHeight="1"/>
    <row r="29712" ht="13.9" customHeight="1"/>
    <row r="29713" ht="13.9" customHeight="1"/>
    <row r="29714" ht="13.9" customHeight="1"/>
    <row r="29715" ht="13.9" customHeight="1"/>
    <row r="29716" ht="13.9" customHeight="1"/>
    <row r="29717" ht="13.9" customHeight="1"/>
    <row r="29718" ht="13.9" customHeight="1"/>
    <row r="29719" ht="13.9" customHeight="1"/>
    <row r="29720" ht="13.9" customHeight="1"/>
    <row r="29721" ht="13.9" customHeight="1"/>
    <row r="29722" ht="13.9" customHeight="1"/>
    <row r="29723" ht="13.9" customHeight="1"/>
    <row r="29724" ht="13.9" customHeight="1"/>
    <row r="29725" ht="13.9" customHeight="1"/>
    <row r="29726" ht="13.9" customHeight="1"/>
    <row r="29727" ht="13.9" customHeight="1"/>
    <row r="29728" ht="13.9" customHeight="1"/>
    <row r="29729" ht="13.9" customHeight="1"/>
    <row r="29730" ht="13.9" customHeight="1"/>
    <row r="29731" ht="13.9" customHeight="1"/>
    <row r="29732" ht="13.9" customHeight="1"/>
    <row r="29733" ht="13.9" customHeight="1"/>
    <row r="29734" ht="13.9" customHeight="1"/>
    <row r="29735" ht="13.9" customHeight="1"/>
    <row r="29736" ht="13.9" customHeight="1"/>
    <row r="29737" ht="13.9" customHeight="1"/>
    <row r="29738" ht="13.9" customHeight="1"/>
    <row r="29739" ht="13.9" customHeight="1"/>
    <row r="29740" ht="13.9" customHeight="1"/>
    <row r="29741" ht="13.9" customHeight="1"/>
    <row r="29742" ht="13.9" customHeight="1"/>
    <row r="29743" ht="13.9" customHeight="1"/>
    <row r="29744" ht="13.9" customHeight="1"/>
    <row r="29745" ht="13.9" customHeight="1"/>
    <row r="29746" ht="13.9" customHeight="1"/>
    <row r="29747" ht="13.9" customHeight="1"/>
    <row r="29748" ht="13.9" customHeight="1"/>
    <row r="29749" ht="13.9" customHeight="1"/>
    <row r="29750" ht="13.9" customHeight="1"/>
    <row r="29751" ht="13.9" customHeight="1"/>
    <row r="29752" ht="13.9" customHeight="1"/>
    <row r="29753" ht="13.9" customHeight="1"/>
    <row r="29754" ht="13.9" customHeight="1"/>
    <row r="29755" ht="13.9" customHeight="1"/>
    <row r="29756" ht="13.9" customHeight="1"/>
    <row r="29757" ht="13.9" customHeight="1"/>
    <row r="29758" ht="13.9" customHeight="1"/>
    <row r="29759" ht="13.9" customHeight="1"/>
    <row r="29760" ht="13.9" customHeight="1"/>
    <row r="29761" ht="13.9" customHeight="1"/>
    <row r="29762" ht="13.9" customHeight="1"/>
    <row r="29763" ht="13.9" customHeight="1"/>
    <row r="29764" ht="13.9" customHeight="1"/>
    <row r="29765" ht="13.9" customHeight="1"/>
    <row r="29766" ht="13.9" customHeight="1"/>
    <row r="29767" ht="13.9" customHeight="1"/>
    <row r="29768" ht="13.9" customHeight="1"/>
    <row r="29769" ht="13.9" customHeight="1"/>
    <row r="29770" ht="13.9" customHeight="1"/>
    <row r="29771" ht="13.9" customHeight="1"/>
    <row r="29772" ht="13.9" customHeight="1"/>
    <row r="29773" ht="13.9" customHeight="1"/>
    <row r="29774" ht="13.9" customHeight="1"/>
    <row r="29775" ht="13.9" customHeight="1"/>
    <row r="29776" ht="13.9" customHeight="1"/>
    <row r="29777" ht="13.9" customHeight="1"/>
    <row r="29778" ht="13.9" customHeight="1"/>
    <row r="29779" ht="13.9" customHeight="1"/>
    <row r="29780" ht="13.9" customHeight="1"/>
    <row r="29781" ht="13.9" customHeight="1"/>
    <row r="29782" ht="13.9" customHeight="1"/>
    <row r="29783" ht="13.9" customHeight="1"/>
    <row r="29784" ht="13.9" customHeight="1"/>
    <row r="29785" ht="13.9" customHeight="1"/>
    <row r="29786" ht="13.9" customHeight="1"/>
    <row r="29787" ht="13.9" customHeight="1"/>
    <row r="29788" ht="13.9" customHeight="1"/>
    <row r="29789" ht="13.9" customHeight="1"/>
    <row r="29790" ht="13.9" customHeight="1"/>
    <row r="29791" ht="13.9" customHeight="1"/>
    <row r="29792" ht="13.9" customHeight="1"/>
    <row r="29793" ht="13.9" customHeight="1"/>
    <row r="29794" ht="13.9" customHeight="1"/>
    <row r="29795" ht="13.9" customHeight="1"/>
    <row r="29796" ht="13.9" customHeight="1"/>
    <row r="29797" ht="13.9" customHeight="1"/>
    <row r="29798" ht="13.9" customHeight="1"/>
    <row r="29799" ht="13.9" customHeight="1"/>
    <row r="29800" ht="13.9" customHeight="1"/>
    <row r="29801" ht="13.9" customHeight="1"/>
    <row r="29802" ht="13.9" customHeight="1"/>
    <row r="29803" ht="13.9" customHeight="1"/>
    <row r="29804" ht="13.9" customHeight="1"/>
    <row r="29805" ht="13.9" customHeight="1"/>
    <row r="29806" ht="13.9" customHeight="1"/>
    <row r="29807" ht="13.9" customHeight="1"/>
    <row r="29808" ht="13.9" customHeight="1"/>
    <row r="29809" ht="13.9" customHeight="1"/>
    <row r="29810" ht="13.9" customHeight="1"/>
    <row r="29811" ht="13.9" customHeight="1"/>
    <row r="29812" ht="13.9" customHeight="1"/>
    <row r="29813" ht="13.9" customHeight="1"/>
    <row r="29814" ht="13.9" customHeight="1"/>
    <row r="29815" ht="13.9" customHeight="1"/>
    <row r="29816" ht="13.9" customHeight="1"/>
    <row r="29817" ht="13.9" customHeight="1"/>
    <row r="29818" ht="13.9" customHeight="1"/>
    <row r="29819" ht="13.9" customHeight="1"/>
    <row r="29820" ht="13.9" customHeight="1"/>
    <row r="29821" ht="13.9" customHeight="1"/>
    <row r="29822" ht="13.9" customHeight="1"/>
    <row r="29823" ht="13.9" customHeight="1"/>
    <row r="29824" ht="13.9" customHeight="1"/>
    <row r="29825" ht="13.9" customHeight="1"/>
    <row r="29826" ht="13.9" customHeight="1"/>
    <row r="29827" ht="13.9" customHeight="1"/>
    <row r="29828" ht="13.9" customHeight="1"/>
    <row r="29829" ht="13.9" customHeight="1"/>
    <row r="29830" ht="13.9" customHeight="1"/>
    <row r="29831" ht="13.9" customHeight="1"/>
    <row r="29832" ht="13.9" customHeight="1"/>
    <row r="29833" ht="13.9" customHeight="1"/>
    <row r="29834" ht="13.9" customHeight="1"/>
    <row r="29835" ht="13.9" customHeight="1"/>
    <row r="29836" ht="13.9" customHeight="1"/>
    <row r="29837" ht="13.9" customHeight="1"/>
    <row r="29838" ht="13.9" customHeight="1"/>
    <row r="29839" ht="13.9" customHeight="1"/>
    <row r="29840" ht="13.9" customHeight="1"/>
    <row r="29841" ht="13.9" customHeight="1"/>
    <row r="29842" ht="13.9" customHeight="1"/>
    <row r="29843" ht="13.9" customHeight="1"/>
    <row r="29844" ht="13.9" customHeight="1"/>
    <row r="29845" ht="13.9" customHeight="1"/>
    <row r="29846" ht="13.9" customHeight="1"/>
    <row r="29847" ht="13.9" customHeight="1"/>
    <row r="29848" ht="13.9" customHeight="1"/>
    <row r="29849" ht="13.9" customHeight="1"/>
    <row r="29850" ht="13.9" customHeight="1"/>
    <row r="29851" ht="13.9" customHeight="1"/>
    <row r="29852" ht="13.9" customHeight="1"/>
    <row r="29853" ht="13.9" customHeight="1"/>
    <row r="29854" ht="13.9" customHeight="1"/>
    <row r="29855" ht="13.9" customHeight="1"/>
    <row r="29856" ht="13.9" customHeight="1"/>
    <row r="29857" ht="13.9" customHeight="1"/>
    <row r="29858" ht="13.9" customHeight="1"/>
    <row r="29859" ht="13.9" customHeight="1"/>
    <row r="29860" ht="13.9" customHeight="1"/>
    <row r="29861" ht="13.9" customHeight="1"/>
    <row r="29862" ht="13.9" customHeight="1"/>
    <row r="29863" ht="13.9" customHeight="1"/>
    <row r="29864" ht="13.9" customHeight="1"/>
    <row r="29865" ht="13.9" customHeight="1"/>
    <row r="29866" ht="13.9" customHeight="1"/>
    <row r="29867" ht="13.9" customHeight="1"/>
    <row r="29868" ht="13.9" customHeight="1"/>
    <row r="29869" ht="13.9" customHeight="1"/>
    <row r="29870" ht="13.9" customHeight="1"/>
    <row r="29871" ht="13.9" customHeight="1"/>
    <row r="29872" ht="13.9" customHeight="1"/>
    <row r="29873" ht="13.9" customHeight="1"/>
    <row r="29874" ht="13.9" customHeight="1"/>
    <row r="29875" ht="13.9" customHeight="1"/>
    <row r="29876" ht="13.9" customHeight="1"/>
    <row r="29877" ht="13.9" customHeight="1"/>
    <row r="29878" ht="13.9" customHeight="1"/>
    <row r="29879" ht="13.9" customHeight="1"/>
    <row r="29880" ht="13.9" customHeight="1"/>
    <row r="29881" ht="13.9" customHeight="1"/>
    <row r="29882" ht="13.9" customHeight="1"/>
    <row r="29883" ht="13.9" customHeight="1"/>
    <row r="29884" ht="13.9" customHeight="1"/>
    <row r="29885" ht="13.9" customHeight="1"/>
    <row r="29886" ht="13.9" customHeight="1"/>
    <row r="29887" ht="13.9" customHeight="1"/>
    <row r="29888" ht="13.9" customHeight="1"/>
    <row r="29889" ht="13.9" customHeight="1"/>
    <row r="29890" ht="13.9" customHeight="1"/>
    <row r="29891" ht="13.9" customHeight="1"/>
    <row r="29892" ht="13.9" customHeight="1"/>
    <row r="29893" ht="13.9" customHeight="1"/>
    <row r="29894" ht="13.9" customHeight="1"/>
    <row r="29895" ht="13.9" customHeight="1"/>
    <row r="29896" ht="13.9" customHeight="1"/>
    <row r="29897" ht="13.9" customHeight="1"/>
    <row r="29898" ht="13.9" customHeight="1"/>
    <row r="29899" ht="13.9" customHeight="1"/>
    <row r="29900" ht="13.9" customHeight="1"/>
    <row r="29901" ht="13.9" customHeight="1"/>
    <row r="29902" ht="13.9" customHeight="1"/>
    <row r="29903" ht="13.9" customHeight="1"/>
    <row r="29904" ht="13.9" customHeight="1"/>
    <row r="29905" ht="13.9" customHeight="1"/>
    <row r="29906" ht="13.9" customHeight="1"/>
    <row r="29907" ht="13.9" customHeight="1"/>
    <row r="29908" ht="13.9" customHeight="1"/>
    <row r="29909" ht="13.9" customHeight="1"/>
    <row r="29910" ht="13.9" customHeight="1"/>
    <row r="29911" ht="13.9" customHeight="1"/>
    <row r="29912" ht="13.9" customHeight="1"/>
    <row r="29913" ht="13.9" customHeight="1"/>
    <row r="29914" ht="13.9" customHeight="1"/>
    <row r="29915" ht="13.9" customHeight="1"/>
    <row r="29916" ht="13.9" customHeight="1"/>
    <row r="29917" ht="13.9" customHeight="1"/>
    <row r="29918" ht="13.9" customHeight="1"/>
    <row r="29919" ht="13.9" customHeight="1"/>
    <row r="29920" ht="13.9" customHeight="1"/>
    <row r="29921" ht="13.9" customHeight="1"/>
    <row r="29922" ht="13.9" customHeight="1"/>
    <row r="29923" ht="13.9" customHeight="1"/>
    <row r="29924" ht="13.9" customHeight="1"/>
    <row r="29925" ht="13.9" customHeight="1"/>
    <row r="29926" ht="13.9" customHeight="1"/>
    <row r="29927" ht="13.9" customHeight="1"/>
    <row r="29928" ht="13.9" customHeight="1"/>
    <row r="29929" ht="13.9" customHeight="1"/>
    <row r="29930" ht="13.9" customHeight="1"/>
    <row r="29931" ht="13.9" customHeight="1"/>
    <row r="29932" ht="13.9" customHeight="1"/>
    <row r="29933" ht="13.9" customHeight="1"/>
    <row r="29934" ht="13.9" customHeight="1"/>
    <row r="29935" ht="13.9" customHeight="1"/>
    <row r="29936" ht="13.9" customHeight="1"/>
    <row r="29937" ht="13.9" customHeight="1"/>
    <row r="29938" ht="13.9" customHeight="1"/>
    <row r="29939" ht="13.9" customHeight="1"/>
    <row r="29940" ht="13.9" customHeight="1"/>
    <row r="29941" ht="13.9" customHeight="1"/>
    <row r="29942" ht="13.9" customHeight="1"/>
    <row r="29943" ht="13.9" customHeight="1"/>
    <row r="29944" ht="13.9" customHeight="1"/>
    <row r="29945" ht="13.9" customHeight="1"/>
    <row r="29946" ht="13.9" customHeight="1"/>
    <row r="29947" ht="13.9" customHeight="1"/>
    <row r="29948" ht="13.9" customHeight="1"/>
    <row r="29949" ht="13.9" customHeight="1"/>
    <row r="29950" ht="13.9" customHeight="1"/>
    <row r="29951" ht="13.9" customHeight="1"/>
    <row r="29952" ht="13.9" customHeight="1"/>
    <row r="29953" ht="13.9" customHeight="1"/>
    <row r="29954" ht="13.9" customHeight="1"/>
    <row r="29955" ht="13.9" customHeight="1"/>
    <row r="29956" ht="13.9" customHeight="1"/>
    <row r="29957" ht="13.9" customHeight="1"/>
    <row r="29958" ht="13.9" customHeight="1"/>
    <row r="29959" ht="13.9" customHeight="1"/>
    <row r="29960" ht="13.9" customHeight="1"/>
    <row r="29961" ht="13.9" customHeight="1"/>
    <row r="29962" ht="13.9" customHeight="1"/>
    <row r="29963" ht="13.9" customHeight="1"/>
    <row r="29964" ht="13.9" customHeight="1"/>
    <row r="29965" ht="13.9" customHeight="1"/>
    <row r="29966" ht="13.9" customHeight="1"/>
    <row r="29967" ht="13.9" customHeight="1"/>
    <row r="29968" ht="13.9" customHeight="1"/>
    <row r="29969" ht="13.9" customHeight="1"/>
    <row r="29970" ht="13.9" customHeight="1"/>
    <row r="29971" ht="13.9" customHeight="1"/>
    <row r="29972" ht="13.9" customHeight="1"/>
    <row r="29973" ht="13.9" customHeight="1"/>
    <row r="29974" ht="13.9" customHeight="1"/>
    <row r="29975" ht="13.9" customHeight="1"/>
    <row r="29976" ht="13.9" customHeight="1"/>
    <row r="29977" ht="13.9" customHeight="1"/>
    <row r="29978" ht="13.9" customHeight="1"/>
    <row r="29979" ht="13.9" customHeight="1"/>
    <row r="29980" ht="13.9" customHeight="1"/>
    <row r="29981" ht="13.9" customHeight="1"/>
    <row r="29982" ht="13.9" customHeight="1"/>
    <row r="29983" ht="13.9" customHeight="1"/>
    <row r="29984" ht="13.9" customHeight="1"/>
    <row r="29985" ht="13.9" customHeight="1"/>
    <row r="29986" ht="13.9" customHeight="1"/>
    <row r="29987" ht="13.9" customHeight="1"/>
    <row r="29988" ht="13.9" customHeight="1"/>
    <row r="29989" ht="13.9" customHeight="1"/>
    <row r="29990" ht="13.9" customHeight="1"/>
    <row r="29991" ht="13.9" customHeight="1"/>
    <row r="29992" ht="13.9" customHeight="1"/>
    <row r="29993" ht="13.9" customHeight="1"/>
    <row r="29994" ht="13.9" customHeight="1"/>
    <row r="29995" ht="13.9" customHeight="1"/>
    <row r="29996" ht="13.9" customHeight="1"/>
    <row r="29997" ht="13.9" customHeight="1"/>
    <row r="29998" ht="13.9" customHeight="1"/>
    <row r="29999" ht="13.9" customHeight="1"/>
    <row r="30000" ht="13.9" customHeight="1"/>
    <row r="30001" ht="13.9" customHeight="1"/>
    <row r="30002" ht="13.9" customHeight="1"/>
    <row r="30003" ht="13.9" customHeight="1"/>
    <row r="30004" ht="13.9" customHeight="1"/>
    <row r="30005" ht="13.9" customHeight="1"/>
    <row r="30006" ht="13.9" customHeight="1"/>
    <row r="30007" ht="13.9" customHeight="1"/>
    <row r="30008" ht="13.9" customHeight="1"/>
    <row r="30009" ht="13.9" customHeight="1"/>
    <row r="30010" ht="13.9" customHeight="1"/>
    <row r="30011" ht="13.9" customHeight="1"/>
    <row r="30012" ht="13.9" customHeight="1"/>
    <row r="30013" ht="13.9" customHeight="1"/>
    <row r="30014" ht="13.9" customHeight="1"/>
    <row r="30015" ht="13.9" customHeight="1"/>
    <row r="30016" ht="13.9" customHeight="1"/>
    <row r="30017" ht="13.9" customHeight="1"/>
    <row r="30018" ht="13.9" customHeight="1"/>
    <row r="30019" ht="13.9" customHeight="1"/>
    <row r="30020" ht="13.9" customHeight="1"/>
    <row r="30021" ht="13.9" customHeight="1"/>
    <row r="30022" ht="13.9" customHeight="1"/>
    <row r="30023" ht="13.9" customHeight="1"/>
    <row r="30024" ht="13.9" customHeight="1"/>
    <row r="30025" ht="13.9" customHeight="1"/>
    <row r="30026" ht="13.9" customHeight="1"/>
    <row r="30027" ht="13.9" customHeight="1"/>
    <row r="30028" ht="13.9" customHeight="1"/>
    <row r="30029" ht="13.9" customHeight="1"/>
    <row r="30030" ht="13.9" customHeight="1"/>
    <row r="30031" ht="13.9" customHeight="1"/>
    <row r="30032" ht="13.9" customHeight="1"/>
    <row r="30033" ht="13.9" customHeight="1"/>
    <row r="30034" ht="13.9" customHeight="1"/>
    <row r="30035" ht="13.9" customHeight="1"/>
    <row r="30036" ht="13.9" customHeight="1"/>
    <row r="30037" ht="13.9" customHeight="1"/>
    <row r="30038" ht="13.9" customHeight="1"/>
    <row r="30039" ht="13.9" customHeight="1"/>
    <row r="30040" ht="13.9" customHeight="1"/>
    <row r="30041" ht="13.9" customHeight="1"/>
    <row r="30042" ht="13.9" customHeight="1"/>
    <row r="30043" ht="13.9" customHeight="1"/>
    <row r="30044" ht="13.9" customHeight="1"/>
    <row r="30045" ht="13.9" customHeight="1"/>
    <row r="30046" ht="13.9" customHeight="1"/>
    <row r="30047" ht="13.9" customHeight="1"/>
    <row r="30048" ht="13.9" customHeight="1"/>
    <row r="30049" ht="13.9" customHeight="1"/>
    <row r="30050" ht="13.9" customHeight="1"/>
    <row r="30051" ht="13.9" customHeight="1"/>
    <row r="30052" ht="13.9" customHeight="1"/>
    <row r="30053" ht="13.9" customHeight="1"/>
    <row r="30054" ht="13.9" customHeight="1"/>
    <row r="30055" ht="13.9" customHeight="1"/>
    <row r="30056" ht="13.9" customHeight="1"/>
    <row r="30057" ht="13.9" customHeight="1"/>
    <row r="30058" ht="13.9" customHeight="1"/>
    <row r="30059" ht="13.9" customHeight="1"/>
    <row r="30060" ht="13.9" customHeight="1"/>
    <row r="30061" ht="13.9" customHeight="1"/>
    <row r="30062" ht="13.9" customHeight="1"/>
    <row r="30063" ht="13.9" customHeight="1"/>
    <row r="30064" ht="13.9" customHeight="1"/>
    <row r="30065" ht="13.9" customHeight="1"/>
    <row r="30066" ht="13.9" customHeight="1"/>
    <row r="30067" ht="13.9" customHeight="1"/>
    <row r="30068" ht="13.9" customHeight="1"/>
    <row r="30069" ht="13.9" customHeight="1"/>
    <row r="30070" ht="13.9" customHeight="1"/>
    <row r="30071" ht="13.9" customHeight="1"/>
    <row r="30072" ht="13.9" customHeight="1"/>
    <row r="30073" ht="13.9" customHeight="1"/>
    <row r="30074" ht="13.9" customHeight="1"/>
    <row r="30075" ht="13.9" customHeight="1"/>
    <row r="30076" ht="13.9" customHeight="1"/>
    <row r="30077" ht="13.9" customHeight="1"/>
    <row r="30078" ht="13.9" customHeight="1"/>
    <row r="30079" ht="13.9" customHeight="1"/>
    <row r="30080" ht="13.9" customHeight="1"/>
    <row r="30081" ht="13.9" customHeight="1"/>
    <row r="30082" ht="13.9" customHeight="1"/>
    <row r="30083" ht="13.9" customHeight="1"/>
    <row r="30084" ht="13.9" customHeight="1"/>
    <row r="30085" ht="13.9" customHeight="1"/>
    <row r="30086" ht="13.9" customHeight="1"/>
    <row r="30087" ht="13.9" customHeight="1"/>
    <row r="30088" ht="13.9" customHeight="1"/>
    <row r="30089" ht="13.9" customHeight="1"/>
    <row r="30090" ht="13.9" customHeight="1"/>
    <row r="30091" ht="13.9" customHeight="1"/>
    <row r="30092" ht="13.9" customHeight="1"/>
    <row r="30093" ht="13.9" customHeight="1"/>
    <row r="30094" ht="13.9" customHeight="1"/>
    <row r="30095" ht="13.9" customHeight="1"/>
    <row r="30096" ht="13.9" customHeight="1"/>
    <row r="30097" ht="13.9" customHeight="1"/>
    <row r="30098" ht="13.9" customHeight="1"/>
    <row r="30099" ht="13.9" customHeight="1"/>
    <row r="30100" ht="13.9" customHeight="1"/>
    <row r="30101" ht="13.9" customHeight="1"/>
    <row r="30102" ht="13.9" customHeight="1"/>
    <row r="30103" ht="13.9" customHeight="1"/>
    <row r="30104" ht="13.9" customHeight="1"/>
    <row r="30105" ht="13.9" customHeight="1"/>
    <row r="30106" ht="13.9" customHeight="1"/>
    <row r="30107" ht="13.9" customHeight="1"/>
    <row r="30108" ht="13.9" customHeight="1"/>
    <row r="30109" ht="13.9" customHeight="1"/>
    <row r="30110" ht="13.9" customHeight="1"/>
    <row r="30111" ht="13.9" customHeight="1"/>
    <row r="30112" ht="13.9" customHeight="1"/>
    <row r="30113" ht="13.9" customHeight="1"/>
    <row r="30114" ht="13.9" customHeight="1"/>
    <row r="30115" ht="13.9" customHeight="1"/>
    <row r="30116" ht="13.9" customHeight="1"/>
    <row r="30117" ht="13.9" customHeight="1"/>
    <row r="30118" ht="13.9" customHeight="1"/>
    <row r="30119" ht="13.9" customHeight="1"/>
    <row r="30120" ht="13.9" customHeight="1"/>
    <row r="30121" ht="13.9" customHeight="1"/>
    <row r="30122" ht="13.9" customHeight="1"/>
    <row r="30123" ht="13.9" customHeight="1"/>
    <row r="30124" ht="13.9" customHeight="1"/>
    <row r="30125" ht="13.9" customHeight="1"/>
    <row r="30126" ht="13.9" customHeight="1"/>
    <row r="30127" ht="13.9" customHeight="1"/>
    <row r="30128" ht="13.9" customHeight="1"/>
    <row r="30129" ht="13.9" customHeight="1"/>
    <row r="30130" ht="13.9" customHeight="1"/>
    <row r="30131" ht="13.9" customHeight="1"/>
    <row r="30132" ht="13.9" customHeight="1"/>
    <row r="30133" ht="13.9" customHeight="1"/>
    <row r="30134" ht="13.9" customHeight="1"/>
    <row r="30135" ht="13.9" customHeight="1"/>
    <row r="30136" ht="13.9" customHeight="1"/>
    <row r="30137" ht="13.9" customHeight="1"/>
    <row r="30138" ht="13.9" customHeight="1"/>
    <row r="30139" ht="13.9" customHeight="1"/>
    <row r="30140" ht="13.9" customHeight="1"/>
    <row r="30141" ht="13.9" customHeight="1"/>
    <row r="30142" ht="13.9" customHeight="1"/>
    <row r="30143" ht="13.9" customHeight="1"/>
    <row r="30144" ht="13.9" customHeight="1"/>
    <row r="30145" ht="13.9" customHeight="1"/>
    <row r="30146" ht="13.9" customHeight="1"/>
    <row r="30147" ht="13.9" customHeight="1"/>
    <row r="30148" ht="13.9" customHeight="1"/>
    <row r="30149" ht="13.9" customHeight="1"/>
    <row r="30150" ht="13.9" customHeight="1"/>
    <row r="30151" ht="13.9" customHeight="1"/>
    <row r="30152" ht="13.9" customHeight="1"/>
    <row r="30153" ht="13.9" customHeight="1"/>
    <row r="30154" ht="13.9" customHeight="1"/>
    <row r="30155" ht="13.9" customHeight="1"/>
    <row r="30156" ht="13.9" customHeight="1"/>
    <row r="30157" ht="13.9" customHeight="1"/>
    <row r="30158" ht="13.9" customHeight="1"/>
    <row r="30159" ht="13.9" customHeight="1"/>
    <row r="30160" ht="13.9" customHeight="1"/>
    <row r="30161" ht="13.9" customHeight="1"/>
    <row r="30162" ht="13.9" customHeight="1"/>
    <row r="30163" ht="13.9" customHeight="1"/>
    <row r="30164" ht="13.9" customHeight="1"/>
    <row r="30165" ht="13.9" customHeight="1"/>
    <row r="30166" ht="13.9" customHeight="1"/>
    <row r="30167" ht="13.9" customHeight="1"/>
    <row r="30168" ht="13.9" customHeight="1"/>
    <row r="30169" ht="13.9" customHeight="1"/>
    <row r="30170" ht="13.9" customHeight="1"/>
    <row r="30171" ht="13.9" customHeight="1"/>
    <row r="30172" ht="13.9" customHeight="1"/>
    <row r="30173" ht="13.9" customHeight="1"/>
    <row r="30174" ht="13.9" customHeight="1"/>
    <row r="30175" ht="13.9" customHeight="1"/>
    <row r="30176" ht="13.9" customHeight="1"/>
    <row r="30177" ht="13.9" customHeight="1"/>
    <row r="30178" ht="13.9" customHeight="1"/>
    <row r="30179" ht="13.9" customHeight="1"/>
    <row r="30180" ht="13.9" customHeight="1"/>
    <row r="30181" ht="13.9" customHeight="1"/>
    <row r="30182" ht="13.9" customHeight="1"/>
    <row r="30183" ht="13.9" customHeight="1"/>
    <row r="30184" ht="13.9" customHeight="1"/>
    <row r="30185" ht="13.9" customHeight="1"/>
    <row r="30186" ht="13.9" customHeight="1"/>
    <row r="30187" ht="13.9" customHeight="1"/>
    <row r="30188" ht="13.9" customHeight="1"/>
    <row r="30189" ht="13.9" customHeight="1"/>
    <row r="30190" ht="13.9" customHeight="1"/>
    <row r="30191" ht="13.9" customHeight="1"/>
    <row r="30192" ht="13.9" customHeight="1"/>
    <row r="30193" ht="13.9" customHeight="1"/>
    <row r="30194" ht="13.9" customHeight="1"/>
    <row r="30195" ht="13.9" customHeight="1"/>
    <row r="30196" ht="13.9" customHeight="1"/>
    <row r="30197" ht="13.9" customHeight="1"/>
    <row r="30198" ht="13.9" customHeight="1"/>
    <row r="30199" ht="13.9" customHeight="1"/>
    <row r="30200" ht="13.9" customHeight="1"/>
    <row r="30201" ht="13.9" customHeight="1"/>
    <row r="30202" ht="13.9" customHeight="1"/>
    <row r="30203" ht="13.9" customHeight="1"/>
    <row r="30204" ht="13.9" customHeight="1"/>
    <row r="30205" ht="13.9" customHeight="1"/>
    <row r="30206" ht="13.9" customHeight="1"/>
    <row r="30207" ht="13.9" customHeight="1"/>
    <row r="30208" ht="13.9" customHeight="1"/>
    <row r="30209" ht="13.9" customHeight="1"/>
    <row r="30210" ht="13.9" customHeight="1"/>
    <row r="30211" ht="13.9" customHeight="1"/>
    <row r="30212" ht="13.9" customHeight="1"/>
    <row r="30213" ht="13.9" customHeight="1"/>
    <row r="30214" ht="13.9" customHeight="1"/>
    <row r="30215" ht="13.9" customHeight="1"/>
    <row r="30216" ht="13.9" customHeight="1"/>
    <row r="30217" ht="13.9" customHeight="1"/>
    <row r="30218" ht="13.9" customHeight="1"/>
    <row r="30219" ht="13.9" customHeight="1"/>
    <row r="30220" ht="13.9" customHeight="1"/>
    <row r="30221" ht="13.9" customHeight="1"/>
    <row r="30222" ht="13.9" customHeight="1"/>
    <row r="30223" ht="13.9" customHeight="1"/>
    <row r="30224" ht="13.9" customHeight="1"/>
    <row r="30225" ht="13.9" customHeight="1"/>
    <row r="30226" ht="13.9" customHeight="1"/>
    <row r="30227" ht="13.9" customHeight="1"/>
    <row r="30228" ht="13.9" customHeight="1"/>
    <row r="30229" ht="13.9" customHeight="1"/>
    <row r="30230" ht="13.9" customHeight="1"/>
    <row r="30231" ht="13.9" customHeight="1"/>
    <row r="30232" ht="13.9" customHeight="1"/>
    <row r="30233" ht="13.9" customHeight="1"/>
    <row r="30234" ht="13.9" customHeight="1"/>
    <row r="30235" ht="13.9" customHeight="1"/>
    <row r="30236" ht="13.9" customHeight="1"/>
    <row r="30237" ht="13.9" customHeight="1"/>
    <row r="30238" ht="13.9" customHeight="1"/>
    <row r="30239" ht="13.9" customHeight="1"/>
    <row r="30240" ht="13.9" customHeight="1"/>
    <row r="30241" ht="13.9" customHeight="1"/>
    <row r="30242" ht="13.9" customHeight="1"/>
    <row r="30243" ht="13.9" customHeight="1"/>
    <row r="30244" ht="13.9" customHeight="1"/>
    <row r="30245" ht="13.9" customHeight="1"/>
    <row r="30246" ht="13.9" customHeight="1"/>
    <row r="30247" ht="13.9" customHeight="1"/>
    <row r="30248" ht="13.9" customHeight="1"/>
    <row r="30249" ht="13.9" customHeight="1"/>
    <row r="30250" ht="13.9" customHeight="1"/>
    <row r="30251" ht="13.9" customHeight="1"/>
    <row r="30252" ht="13.9" customHeight="1"/>
    <row r="30253" ht="13.9" customHeight="1"/>
    <row r="30254" ht="13.9" customHeight="1"/>
    <row r="30255" ht="13.9" customHeight="1"/>
    <row r="30256" ht="13.9" customHeight="1"/>
    <row r="30257" ht="13.9" customHeight="1"/>
    <row r="30258" ht="13.9" customHeight="1"/>
    <row r="30259" ht="13.9" customHeight="1"/>
    <row r="30260" ht="13.9" customHeight="1"/>
    <row r="30261" ht="13.9" customHeight="1"/>
    <row r="30262" ht="13.9" customHeight="1"/>
    <row r="30263" ht="13.9" customHeight="1"/>
    <row r="30264" ht="13.9" customHeight="1"/>
    <row r="30265" ht="13.9" customHeight="1"/>
    <row r="30266" ht="13.9" customHeight="1"/>
    <row r="30267" ht="13.9" customHeight="1"/>
    <row r="30268" ht="13.9" customHeight="1"/>
    <row r="30269" ht="13.9" customHeight="1"/>
    <row r="30270" ht="13.9" customHeight="1"/>
    <row r="30271" ht="13.9" customHeight="1"/>
    <row r="30272" ht="13.9" customHeight="1"/>
    <row r="30273" ht="13.9" customHeight="1"/>
    <row r="30274" ht="13.9" customHeight="1"/>
    <row r="30275" ht="13.9" customHeight="1"/>
    <row r="30276" ht="13.9" customHeight="1"/>
    <row r="30277" ht="13.9" customHeight="1"/>
    <row r="30278" ht="13.9" customHeight="1"/>
    <row r="30279" ht="13.9" customHeight="1"/>
    <row r="30280" ht="13.9" customHeight="1"/>
    <row r="30281" ht="13.9" customHeight="1"/>
    <row r="30282" ht="13.9" customHeight="1"/>
    <row r="30283" ht="13.9" customHeight="1"/>
    <row r="30284" ht="13.9" customHeight="1"/>
    <row r="30285" ht="13.9" customHeight="1"/>
    <row r="30286" ht="13.9" customHeight="1"/>
    <row r="30287" ht="13.9" customHeight="1"/>
    <row r="30288" ht="13.9" customHeight="1"/>
    <row r="30289" ht="13.9" customHeight="1"/>
    <row r="30290" ht="13.9" customHeight="1"/>
    <row r="30291" ht="13.9" customHeight="1"/>
    <row r="30292" ht="13.9" customHeight="1"/>
    <row r="30293" ht="13.9" customHeight="1"/>
    <row r="30294" ht="13.9" customHeight="1"/>
    <row r="30295" ht="13.9" customHeight="1"/>
    <row r="30296" ht="13.9" customHeight="1"/>
    <row r="30297" ht="13.9" customHeight="1"/>
    <row r="30298" ht="13.9" customHeight="1"/>
    <row r="30299" ht="13.9" customHeight="1"/>
    <row r="30300" ht="13.9" customHeight="1"/>
    <row r="30301" ht="13.9" customHeight="1"/>
    <row r="30302" ht="13.9" customHeight="1"/>
    <row r="30303" ht="13.9" customHeight="1"/>
    <row r="30304" ht="13.9" customHeight="1"/>
    <row r="30305" ht="13.9" customHeight="1"/>
    <row r="30306" ht="13.9" customHeight="1"/>
    <row r="30307" ht="13.9" customHeight="1"/>
    <row r="30308" ht="13.9" customHeight="1"/>
    <row r="30309" ht="13.9" customHeight="1"/>
    <row r="30310" ht="13.9" customHeight="1"/>
    <row r="30311" ht="13.9" customHeight="1"/>
    <row r="30312" ht="13.9" customHeight="1"/>
    <row r="30313" ht="13.9" customHeight="1"/>
    <row r="30314" ht="13.9" customHeight="1"/>
    <row r="30315" ht="13.9" customHeight="1"/>
    <row r="30316" ht="13.9" customHeight="1"/>
    <row r="30317" ht="13.9" customHeight="1"/>
    <row r="30318" ht="13.9" customHeight="1"/>
    <row r="30319" ht="13.9" customHeight="1"/>
    <row r="30320" ht="13.9" customHeight="1"/>
    <row r="30321" ht="13.9" customHeight="1"/>
    <row r="30322" ht="13.9" customHeight="1"/>
    <row r="30323" ht="13.9" customHeight="1"/>
    <row r="30324" ht="13.9" customHeight="1"/>
    <row r="30325" ht="13.9" customHeight="1"/>
    <row r="30326" ht="13.9" customHeight="1"/>
    <row r="30327" ht="13.9" customHeight="1"/>
    <row r="30328" ht="13.9" customHeight="1"/>
    <row r="30329" ht="13.9" customHeight="1"/>
    <row r="30330" ht="13.9" customHeight="1"/>
    <row r="30331" ht="13.9" customHeight="1"/>
    <row r="30332" ht="13.9" customHeight="1"/>
    <row r="30333" ht="13.9" customHeight="1"/>
    <row r="30334" ht="13.9" customHeight="1"/>
    <row r="30335" ht="13.9" customHeight="1"/>
    <row r="30336" ht="13.9" customHeight="1"/>
    <row r="30337" ht="13.9" customHeight="1"/>
    <row r="30338" ht="13.9" customHeight="1"/>
    <row r="30339" ht="13.9" customHeight="1"/>
    <row r="30340" ht="13.9" customHeight="1"/>
    <row r="30341" ht="13.9" customHeight="1"/>
    <row r="30342" ht="13.9" customHeight="1"/>
    <row r="30343" ht="13.9" customHeight="1"/>
    <row r="30344" ht="13.9" customHeight="1"/>
    <row r="30345" ht="13.9" customHeight="1"/>
    <row r="30346" ht="13.9" customHeight="1"/>
    <row r="30347" ht="13.9" customHeight="1"/>
    <row r="30348" ht="13.9" customHeight="1"/>
    <row r="30349" ht="13.9" customHeight="1"/>
    <row r="30350" ht="13.9" customHeight="1"/>
    <row r="30351" ht="13.9" customHeight="1"/>
    <row r="30352" ht="13.9" customHeight="1"/>
    <row r="30353" ht="13.9" customHeight="1"/>
    <row r="30354" ht="13.9" customHeight="1"/>
    <row r="30355" ht="13.9" customHeight="1"/>
    <row r="30356" ht="13.9" customHeight="1"/>
    <row r="30357" ht="13.9" customHeight="1"/>
    <row r="30358" ht="13.9" customHeight="1"/>
    <row r="30359" ht="13.9" customHeight="1"/>
    <row r="30360" ht="13.9" customHeight="1"/>
    <row r="30361" ht="13.9" customHeight="1"/>
    <row r="30362" ht="13.9" customHeight="1"/>
    <row r="30363" ht="13.9" customHeight="1"/>
    <row r="30364" ht="13.9" customHeight="1"/>
    <row r="30365" ht="13.9" customHeight="1"/>
    <row r="30366" ht="13.9" customHeight="1"/>
    <row r="30367" ht="13.9" customHeight="1"/>
    <row r="30368" ht="13.9" customHeight="1"/>
    <row r="30369" ht="13.9" customHeight="1"/>
    <row r="30370" ht="13.9" customHeight="1"/>
    <row r="30371" ht="13.9" customHeight="1"/>
    <row r="30372" ht="13.9" customHeight="1"/>
    <row r="30373" ht="13.9" customHeight="1"/>
    <row r="30374" ht="13.9" customHeight="1"/>
    <row r="30375" ht="13.9" customHeight="1"/>
    <row r="30376" ht="13.9" customHeight="1"/>
    <row r="30377" ht="13.9" customHeight="1"/>
    <row r="30378" ht="13.9" customHeight="1"/>
    <row r="30379" ht="13.9" customHeight="1"/>
    <row r="30380" ht="13.9" customHeight="1"/>
    <row r="30381" ht="13.9" customHeight="1"/>
    <row r="30382" ht="13.9" customHeight="1"/>
    <row r="30383" ht="13.9" customHeight="1"/>
    <row r="30384" ht="13.9" customHeight="1"/>
    <row r="30385" ht="13.9" customHeight="1"/>
    <row r="30386" ht="13.9" customHeight="1"/>
    <row r="30387" ht="13.9" customHeight="1"/>
    <row r="30388" ht="13.9" customHeight="1"/>
    <row r="30389" ht="13.9" customHeight="1"/>
    <row r="30390" ht="13.9" customHeight="1"/>
    <row r="30391" ht="13.9" customHeight="1"/>
    <row r="30392" ht="13.9" customHeight="1"/>
    <row r="30393" ht="13.9" customHeight="1"/>
    <row r="30394" ht="13.9" customHeight="1"/>
    <row r="30395" ht="13.9" customHeight="1"/>
    <row r="30396" ht="13.9" customHeight="1"/>
    <row r="30397" ht="13.9" customHeight="1"/>
    <row r="30398" ht="13.9" customHeight="1"/>
    <row r="30399" ht="13.9" customHeight="1"/>
    <row r="30400" ht="13.9" customHeight="1"/>
    <row r="30401" ht="13.9" customHeight="1"/>
    <row r="30402" ht="13.9" customHeight="1"/>
    <row r="30403" ht="13.9" customHeight="1"/>
    <row r="30404" ht="13.9" customHeight="1"/>
    <row r="30405" ht="13.9" customHeight="1"/>
    <row r="30406" ht="13.9" customHeight="1"/>
    <row r="30407" ht="13.9" customHeight="1"/>
    <row r="30408" ht="13.9" customHeight="1"/>
    <row r="30409" ht="13.9" customHeight="1"/>
    <row r="30410" ht="13.9" customHeight="1"/>
    <row r="30411" ht="13.9" customHeight="1"/>
    <row r="30412" ht="13.9" customHeight="1"/>
    <row r="30413" ht="13.9" customHeight="1"/>
    <row r="30414" ht="13.9" customHeight="1"/>
    <row r="30415" ht="13.9" customHeight="1"/>
    <row r="30416" ht="13.9" customHeight="1"/>
    <row r="30417" ht="13.9" customHeight="1"/>
    <row r="30418" ht="13.9" customHeight="1"/>
    <row r="30419" ht="13.9" customHeight="1"/>
    <row r="30420" ht="13.9" customHeight="1"/>
    <row r="30421" ht="13.9" customHeight="1"/>
    <row r="30422" ht="13.9" customHeight="1"/>
    <row r="30423" ht="13.9" customHeight="1"/>
    <row r="30424" ht="13.9" customHeight="1"/>
    <row r="30425" ht="13.9" customHeight="1"/>
    <row r="30426" ht="13.9" customHeight="1"/>
    <row r="30427" ht="13.9" customHeight="1"/>
    <row r="30428" ht="13.9" customHeight="1"/>
    <row r="30429" ht="13.9" customHeight="1"/>
    <row r="30430" ht="13.9" customHeight="1"/>
    <row r="30431" ht="13.9" customHeight="1"/>
    <row r="30432" ht="13.9" customHeight="1"/>
    <row r="30433" ht="13.9" customHeight="1"/>
    <row r="30434" ht="13.9" customHeight="1"/>
    <row r="30435" ht="13.9" customHeight="1"/>
    <row r="30436" ht="13.9" customHeight="1"/>
    <row r="30437" ht="13.9" customHeight="1"/>
    <row r="30438" ht="13.9" customHeight="1"/>
    <row r="30439" ht="13.9" customHeight="1"/>
    <row r="30440" ht="13.9" customHeight="1"/>
    <row r="30441" ht="13.9" customHeight="1"/>
    <row r="30442" ht="13.9" customHeight="1"/>
    <row r="30443" ht="13.9" customHeight="1"/>
    <row r="30444" ht="13.9" customHeight="1"/>
    <row r="30445" ht="13.9" customHeight="1"/>
    <row r="30446" ht="13.9" customHeight="1"/>
    <row r="30447" ht="13.9" customHeight="1"/>
    <row r="30448" ht="13.9" customHeight="1"/>
    <row r="30449" ht="13.9" customHeight="1"/>
    <row r="30450" ht="13.9" customHeight="1"/>
    <row r="30451" ht="13.9" customHeight="1"/>
    <row r="30452" ht="13.9" customHeight="1"/>
    <row r="30453" ht="13.9" customHeight="1"/>
    <row r="30454" ht="13.9" customHeight="1"/>
    <row r="30455" ht="13.9" customHeight="1"/>
    <row r="30456" ht="13.9" customHeight="1"/>
    <row r="30457" ht="13.9" customHeight="1"/>
    <row r="30458" ht="13.9" customHeight="1"/>
    <row r="30459" ht="13.9" customHeight="1"/>
    <row r="30460" ht="13.9" customHeight="1"/>
    <row r="30461" ht="13.9" customHeight="1"/>
    <row r="30462" ht="13.9" customHeight="1"/>
    <row r="30463" ht="13.9" customHeight="1"/>
    <row r="30464" ht="13.9" customHeight="1"/>
    <row r="30465" ht="13.9" customHeight="1"/>
    <row r="30466" ht="13.9" customHeight="1"/>
    <row r="30467" ht="13.9" customHeight="1"/>
    <row r="30468" ht="13.9" customHeight="1"/>
    <row r="30469" ht="13.9" customHeight="1"/>
    <row r="30470" ht="13.9" customHeight="1"/>
    <row r="30471" ht="13.9" customHeight="1"/>
    <row r="30472" ht="13.9" customHeight="1"/>
    <row r="30473" ht="13.9" customHeight="1"/>
    <row r="30474" ht="13.9" customHeight="1"/>
    <row r="30475" ht="13.9" customHeight="1"/>
    <row r="30476" ht="13.9" customHeight="1"/>
    <row r="30477" ht="13.9" customHeight="1"/>
    <row r="30478" ht="13.9" customHeight="1"/>
    <row r="30479" ht="13.9" customHeight="1"/>
    <row r="30480" ht="13.9" customHeight="1"/>
    <row r="30481" ht="13.9" customHeight="1"/>
    <row r="30482" ht="13.9" customHeight="1"/>
    <row r="30483" ht="13.9" customHeight="1"/>
    <row r="30484" ht="13.9" customHeight="1"/>
    <row r="30485" ht="13.9" customHeight="1"/>
    <row r="30486" ht="13.9" customHeight="1"/>
    <row r="30487" ht="13.9" customHeight="1"/>
    <row r="30488" ht="13.9" customHeight="1"/>
    <row r="30489" ht="13.9" customHeight="1"/>
    <row r="30490" ht="13.9" customHeight="1"/>
    <row r="30491" ht="13.9" customHeight="1"/>
    <row r="30492" ht="13.9" customHeight="1"/>
    <row r="30493" ht="13.9" customHeight="1"/>
    <row r="30494" ht="13.9" customHeight="1"/>
    <row r="30495" ht="13.9" customHeight="1"/>
    <row r="30496" ht="13.9" customHeight="1"/>
    <row r="30497" ht="13.9" customHeight="1"/>
    <row r="30498" ht="13.9" customHeight="1"/>
    <row r="30499" ht="13.9" customHeight="1"/>
    <row r="30500" ht="13.9" customHeight="1"/>
    <row r="30501" ht="13.9" customHeight="1"/>
    <row r="30502" ht="13.9" customHeight="1"/>
    <row r="30503" ht="13.9" customHeight="1"/>
    <row r="30504" ht="13.9" customHeight="1"/>
    <row r="30505" ht="13.9" customHeight="1"/>
    <row r="30506" ht="13.9" customHeight="1"/>
    <row r="30507" ht="13.9" customHeight="1"/>
    <row r="30508" ht="13.9" customHeight="1"/>
    <row r="30509" ht="13.9" customHeight="1"/>
    <row r="30510" ht="13.9" customHeight="1"/>
    <row r="30511" ht="13.9" customHeight="1"/>
    <row r="30512" ht="13.9" customHeight="1"/>
    <row r="30513" ht="13.9" customHeight="1"/>
    <row r="30514" ht="13.9" customHeight="1"/>
    <row r="30515" ht="13.9" customHeight="1"/>
    <row r="30516" ht="13.9" customHeight="1"/>
    <row r="30517" ht="13.9" customHeight="1"/>
    <row r="30518" ht="13.9" customHeight="1"/>
    <row r="30519" ht="13.9" customHeight="1"/>
    <row r="30520" ht="13.9" customHeight="1"/>
    <row r="30521" ht="13.9" customHeight="1"/>
    <row r="30522" ht="13.9" customHeight="1"/>
    <row r="30523" ht="13.9" customHeight="1"/>
    <row r="30524" ht="13.9" customHeight="1"/>
    <row r="30525" ht="13.9" customHeight="1"/>
    <row r="30526" ht="13.9" customHeight="1"/>
    <row r="30527" ht="13.9" customHeight="1"/>
    <row r="30528" ht="13.9" customHeight="1"/>
    <row r="30529" ht="13.9" customHeight="1"/>
    <row r="30530" ht="13.9" customHeight="1"/>
    <row r="30531" ht="13.9" customHeight="1"/>
    <row r="30532" ht="13.9" customHeight="1"/>
    <row r="30533" ht="13.9" customHeight="1"/>
    <row r="30534" ht="13.9" customHeight="1"/>
    <row r="30535" ht="13.9" customHeight="1"/>
    <row r="30536" ht="13.9" customHeight="1"/>
    <row r="30537" ht="13.9" customHeight="1"/>
    <row r="30538" ht="13.9" customHeight="1"/>
    <row r="30539" ht="13.9" customHeight="1"/>
    <row r="30540" ht="13.9" customHeight="1"/>
    <row r="30541" ht="13.9" customHeight="1"/>
    <row r="30542" ht="13.9" customHeight="1"/>
    <row r="30543" ht="13.9" customHeight="1"/>
    <row r="30544" ht="13.9" customHeight="1"/>
    <row r="30545" ht="13.9" customHeight="1"/>
    <row r="30546" ht="13.9" customHeight="1"/>
    <row r="30547" ht="13.9" customHeight="1"/>
    <row r="30548" ht="13.9" customHeight="1"/>
    <row r="30549" ht="13.9" customHeight="1"/>
    <row r="30550" ht="13.9" customHeight="1"/>
    <row r="30551" ht="13.9" customHeight="1"/>
    <row r="30552" ht="13.9" customHeight="1"/>
    <row r="30553" ht="13.9" customHeight="1"/>
    <row r="30554" ht="13.9" customHeight="1"/>
    <row r="30555" ht="13.9" customHeight="1"/>
    <row r="30556" ht="13.9" customHeight="1"/>
    <row r="30557" ht="13.9" customHeight="1"/>
    <row r="30558" ht="13.9" customHeight="1"/>
    <row r="30559" ht="13.9" customHeight="1"/>
    <row r="30560" ht="13.9" customHeight="1"/>
    <row r="30561" ht="13.9" customHeight="1"/>
    <row r="30562" ht="13.9" customHeight="1"/>
    <row r="30563" ht="13.9" customHeight="1"/>
    <row r="30564" ht="13.9" customHeight="1"/>
    <row r="30565" ht="13.9" customHeight="1"/>
    <row r="30566" ht="13.9" customHeight="1"/>
    <row r="30567" ht="13.9" customHeight="1"/>
    <row r="30568" ht="13.9" customHeight="1"/>
    <row r="30569" ht="13.9" customHeight="1"/>
    <row r="30570" ht="13.9" customHeight="1"/>
    <row r="30571" ht="13.9" customHeight="1"/>
    <row r="30572" ht="13.9" customHeight="1"/>
    <row r="30573" ht="13.9" customHeight="1"/>
    <row r="30574" ht="13.9" customHeight="1"/>
    <row r="30575" ht="13.9" customHeight="1"/>
    <row r="30576" ht="13.9" customHeight="1"/>
    <row r="30577" ht="13.9" customHeight="1"/>
    <row r="30578" ht="13.9" customHeight="1"/>
    <row r="30579" ht="13.9" customHeight="1"/>
    <row r="30580" ht="13.9" customHeight="1"/>
    <row r="30581" ht="13.9" customHeight="1"/>
    <row r="30582" ht="13.9" customHeight="1"/>
    <row r="30583" ht="13.9" customHeight="1"/>
    <row r="30584" ht="13.9" customHeight="1"/>
    <row r="30585" ht="13.9" customHeight="1"/>
    <row r="30586" ht="13.9" customHeight="1"/>
    <row r="30587" ht="13.9" customHeight="1"/>
    <row r="30588" ht="13.9" customHeight="1"/>
    <row r="30589" ht="13.9" customHeight="1"/>
    <row r="30590" ht="13.9" customHeight="1"/>
    <row r="30591" ht="13.9" customHeight="1"/>
    <row r="30592" ht="13.9" customHeight="1"/>
    <row r="30593" ht="13.9" customHeight="1"/>
    <row r="30594" ht="13.9" customHeight="1"/>
    <row r="30595" ht="13.9" customHeight="1"/>
    <row r="30596" ht="13.9" customHeight="1"/>
    <row r="30597" ht="13.9" customHeight="1"/>
    <row r="30598" ht="13.9" customHeight="1"/>
    <row r="30599" ht="13.9" customHeight="1"/>
    <row r="30600" ht="13.9" customHeight="1"/>
    <row r="30601" ht="13.9" customHeight="1"/>
    <row r="30602" ht="13.9" customHeight="1"/>
    <row r="30603" ht="13.9" customHeight="1"/>
    <row r="30604" ht="13.9" customHeight="1"/>
    <row r="30605" ht="13.9" customHeight="1"/>
    <row r="30606" ht="13.9" customHeight="1"/>
    <row r="30607" ht="13.9" customHeight="1"/>
    <row r="30608" ht="13.9" customHeight="1"/>
    <row r="30609" ht="13.9" customHeight="1"/>
    <row r="30610" ht="13.9" customHeight="1"/>
    <row r="30611" ht="13.9" customHeight="1"/>
    <row r="30612" ht="13.9" customHeight="1"/>
    <row r="30613" ht="13.9" customHeight="1"/>
    <row r="30614" ht="13.9" customHeight="1"/>
    <row r="30615" ht="13.9" customHeight="1"/>
    <row r="30616" ht="13.9" customHeight="1"/>
    <row r="30617" ht="13.9" customHeight="1"/>
    <row r="30618" ht="13.9" customHeight="1"/>
    <row r="30619" ht="13.9" customHeight="1"/>
    <row r="30620" ht="13.9" customHeight="1"/>
    <row r="30621" ht="13.9" customHeight="1"/>
    <row r="30622" ht="13.9" customHeight="1"/>
    <row r="30623" ht="13.9" customHeight="1"/>
    <row r="30624" ht="13.9" customHeight="1"/>
    <row r="30625" ht="13.9" customHeight="1"/>
    <row r="30626" ht="13.9" customHeight="1"/>
    <row r="30627" ht="13.9" customHeight="1"/>
    <row r="30628" ht="13.9" customHeight="1"/>
    <row r="30629" ht="13.9" customHeight="1"/>
    <row r="30630" ht="13.9" customHeight="1"/>
    <row r="30631" ht="13.9" customHeight="1"/>
    <row r="30632" ht="13.9" customHeight="1"/>
    <row r="30633" ht="13.9" customHeight="1"/>
    <row r="30634" ht="13.9" customHeight="1"/>
    <row r="30635" ht="13.9" customHeight="1"/>
    <row r="30636" ht="13.9" customHeight="1"/>
    <row r="30637" ht="13.9" customHeight="1"/>
    <row r="30638" ht="13.9" customHeight="1"/>
    <row r="30639" ht="13.9" customHeight="1"/>
    <row r="30640" ht="13.9" customHeight="1"/>
    <row r="30641" ht="13.9" customHeight="1"/>
    <row r="30642" ht="13.9" customHeight="1"/>
    <row r="30643" ht="13.9" customHeight="1"/>
    <row r="30644" ht="13.9" customHeight="1"/>
    <row r="30645" ht="13.9" customHeight="1"/>
    <row r="30646" ht="13.9" customHeight="1"/>
    <row r="30647" ht="13.9" customHeight="1"/>
    <row r="30648" ht="13.9" customHeight="1"/>
    <row r="30649" ht="13.9" customHeight="1"/>
    <row r="30650" ht="13.9" customHeight="1"/>
    <row r="30651" ht="13.9" customHeight="1"/>
    <row r="30652" ht="13.9" customHeight="1"/>
    <row r="30653" ht="13.9" customHeight="1"/>
    <row r="30654" ht="13.9" customHeight="1"/>
    <row r="30655" ht="13.9" customHeight="1"/>
    <row r="30656" ht="13.9" customHeight="1"/>
    <row r="30657" ht="13.9" customHeight="1"/>
    <row r="30658" ht="13.9" customHeight="1"/>
    <row r="30659" ht="13.9" customHeight="1"/>
    <row r="30660" ht="13.9" customHeight="1"/>
    <row r="30661" ht="13.9" customHeight="1"/>
    <row r="30662" ht="13.9" customHeight="1"/>
    <row r="30663" ht="13.9" customHeight="1"/>
    <row r="30664" ht="13.9" customHeight="1"/>
    <row r="30665" ht="13.9" customHeight="1"/>
    <row r="30666" ht="13.9" customHeight="1"/>
    <row r="30667" ht="13.9" customHeight="1"/>
    <row r="30668" ht="13.9" customHeight="1"/>
    <row r="30669" ht="13.9" customHeight="1"/>
    <row r="30670" ht="13.9" customHeight="1"/>
    <row r="30671" ht="13.9" customHeight="1"/>
    <row r="30672" ht="13.9" customHeight="1"/>
    <row r="30673" ht="13.9" customHeight="1"/>
    <row r="30674" ht="13.9" customHeight="1"/>
    <row r="30675" ht="13.9" customHeight="1"/>
    <row r="30676" ht="13.9" customHeight="1"/>
    <row r="30677" ht="13.9" customHeight="1"/>
    <row r="30678" ht="13.9" customHeight="1"/>
    <row r="30679" ht="13.9" customHeight="1"/>
    <row r="30680" ht="13.9" customHeight="1"/>
    <row r="30681" ht="13.9" customHeight="1"/>
    <row r="30682" ht="13.9" customHeight="1"/>
    <row r="30683" ht="13.9" customHeight="1"/>
    <row r="30684" ht="13.9" customHeight="1"/>
    <row r="30685" ht="13.9" customHeight="1"/>
    <row r="30686" ht="13.9" customHeight="1"/>
    <row r="30687" ht="13.9" customHeight="1"/>
    <row r="30688" ht="13.9" customHeight="1"/>
    <row r="30689" ht="13.9" customHeight="1"/>
    <row r="30690" ht="13.9" customHeight="1"/>
    <row r="30691" ht="13.9" customHeight="1"/>
    <row r="30692" ht="13.9" customHeight="1"/>
    <row r="30693" ht="13.9" customHeight="1"/>
    <row r="30694" ht="13.9" customHeight="1"/>
    <row r="30695" ht="13.9" customHeight="1"/>
    <row r="30696" ht="13.9" customHeight="1"/>
    <row r="30697" ht="13.9" customHeight="1"/>
    <row r="30698" ht="13.9" customHeight="1"/>
    <row r="30699" ht="13.9" customHeight="1"/>
    <row r="30700" ht="13.9" customHeight="1"/>
    <row r="30701" ht="13.9" customHeight="1"/>
    <row r="30702" ht="13.9" customHeight="1"/>
    <row r="30703" ht="13.9" customHeight="1"/>
    <row r="30704" ht="13.9" customHeight="1"/>
    <row r="30705" ht="13.9" customHeight="1"/>
    <row r="30706" ht="13.9" customHeight="1"/>
    <row r="30707" ht="13.9" customHeight="1"/>
    <row r="30708" ht="13.9" customHeight="1"/>
    <row r="30709" ht="13.9" customHeight="1"/>
    <row r="30710" ht="13.9" customHeight="1"/>
    <row r="30711" ht="13.9" customHeight="1"/>
    <row r="30712" ht="13.9" customHeight="1"/>
    <row r="30713" ht="13.9" customHeight="1"/>
    <row r="30714" ht="13.9" customHeight="1"/>
    <row r="30715" ht="13.9" customHeight="1"/>
    <row r="30716" ht="13.9" customHeight="1"/>
    <row r="30717" ht="13.9" customHeight="1"/>
    <row r="30718" ht="13.9" customHeight="1"/>
    <row r="30719" ht="13.9" customHeight="1"/>
    <row r="30720" ht="13.9" customHeight="1"/>
    <row r="30721" ht="13.9" customHeight="1"/>
    <row r="30722" ht="13.9" customHeight="1"/>
    <row r="30723" ht="13.9" customHeight="1"/>
    <row r="30724" ht="13.9" customHeight="1"/>
    <row r="30725" ht="13.9" customHeight="1"/>
    <row r="30726" ht="13.9" customHeight="1"/>
    <row r="30727" ht="13.9" customHeight="1"/>
    <row r="30728" ht="13.9" customHeight="1"/>
    <row r="30729" ht="13.9" customHeight="1"/>
    <row r="30730" ht="13.9" customHeight="1"/>
    <row r="30731" ht="13.9" customHeight="1"/>
    <row r="30732" ht="13.9" customHeight="1"/>
    <row r="30733" ht="13.9" customHeight="1"/>
    <row r="30734" ht="13.9" customHeight="1"/>
    <row r="30735" ht="13.9" customHeight="1"/>
    <row r="30736" ht="13.9" customHeight="1"/>
    <row r="30737" ht="13.9" customHeight="1"/>
    <row r="30738" ht="13.9" customHeight="1"/>
    <row r="30739" ht="13.9" customHeight="1"/>
    <row r="30740" ht="13.9" customHeight="1"/>
    <row r="30741" ht="13.9" customHeight="1"/>
    <row r="30742" ht="13.9" customHeight="1"/>
    <row r="30743" ht="13.9" customHeight="1"/>
    <row r="30744" ht="13.9" customHeight="1"/>
    <row r="30745" ht="13.9" customHeight="1"/>
    <row r="30746" ht="13.9" customHeight="1"/>
    <row r="30747" ht="13.9" customHeight="1"/>
    <row r="30748" ht="13.9" customHeight="1"/>
    <row r="30749" ht="13.9" customHeight="1"/>
    <row r="30750" ht="13.9" customHeight="1"/>
    <row r="30751" ht="13.9" customHeight="1"/>
    <row r="30752" ht="13.9" customHeight="1"/>
    <row r="30753" ht="13.9" customHeight="1"/>
    <row r="30754" ht="13.9" customHeight="1"/>
    <row r="30755" ht="13.9" customHeight="1"/>
    <row r="30756" ht="13.9" customHeight="1"/>
    <row r="30757" ht="13.9" customHeight="1"/>
    <row r="30758" ht="13.9" customHeight="1"/>
    <row r="30759" ht="13.9" customHeight="1"/>
    <row r="30760" ht="13.9" customHeight="1"/>
    <row r="30761" ht="13.9" customHeight="1"/>
    <row r="30762" ht="13.9" customHeight="1"/>
    <row r="30763" ht="13.9" customHeight="1"/>
    <row r="30764" ht="13.9" customHeight="1"/>
    <row r="30765" ht="13.9" customHeight="1"/>
    <row r="30766" ht="13.9" customHeight="1"/>
    <row r="30767" ht="13.9" customHeight="1"/>
    <row r="30768" ht="13.9" customHeight="1"/>
    <row r="30769" ht="13.9" customHeight="1"/>
    <row r="30770" ht="13.9" customHeight="1"/>
    <row r="30771" ht="13.9" customHeight="1"/>
    <row r="30772" ht="13.9" customHeight="1"/>
    <row r="30773" ht="13.9" customHeight="1"/>
    <row r="30774" ht="13.9" customHeight="1"/>
    <row r="30775" ht="13.9" customHeight="1"/>
    <row r="30776" ht="13.9" customHeight="1"/>
    <row r="30777" ht="13.9" customHeight="1"/>
    <row r="30778" ht="13.9" customHeight="1"/>
    <row r="30779" ht="13.9" customHeight="1"/>
    <row r="30780" ht="13.9" customHeight="1"/>
    <row r="30781" ht="13.9" customHeight="1"/>
    <row r="30782" ht="13.9" customHeight="1"/>
    <row r="30783" ht="13.9" customHeight="1"/>
    <row r="30784" ht="13.9" customHeight="1"/>
    <row r="30785" ht="13.9" customHeight="1"/>
    <row r="30786" ht="13.9" customHeight="1"/>
    <row r="30787" ht="13.9" customHeight="1"/>
    <row r="30788" ht="13.9" customHeight="1"/>
    <row r="30789" ht="13.9" customHeight="1"/>
    <row r="30790" ht="13.9" customHeight="1"/>
    <row r="30791" ht="13.9" customHeight="1"/>
    <row r="30792" ht="13.9" customHeight="1"/>
    <row r="30793" ht="13.9" customHeight="1"/>
    <row r="30794" ht="13.9" customHeight="1"/>
    <row r="30795" ht="13.9" customHeight="1"/>
    <row r="30796" ht="13.9" customHeight="1"/>
    <row r="30797" ht="13.9" customHeight="1"/>
    <row r="30798" ht="13.9" customHeight="1"/>
    <row r="30799" ht="13.9" customHeight="1"/>
    <row r="30800" ht="13.9" customHeight="1"/>
    <row r="30801" ht="13.9" customHeight="1"/>
    <row r="30802" ht="13.9" customHeight="1"/>
    <row r="30803" ht="13.9" customHeight="1"/>
    <row r="30804" ht="13.9" customHeight="1"/>
    <row r="30805" ht="13.9" customHeight="1"/>
    <row r="30806" ht="13.9" customHeight="1"/>
    <row r="30807" ht="13.9" customHeight="1"/>
    <row r="30808" ht="13.9" customHeight="1"/>
    <row r="30809" ht="13.9" customHeight="1"/>
    <row r="30810" ht="13.9" customHeight="1"/>
    <row r="30811" ht="13.9" customHeight="1"/>
    <row r="30812" ht="13.9" customHeight="1"/>
    <row r="30813" ht="13.9" customHeight="1"/>
    <row r="30814" ht="13.9" customHeight="1"/>
    <row r="30815" ht="13.9" customHeight="1"/>
    <row r="30816" ht="13.9" customHeight="1"/>
    <row r="30817" ht="13.9" customHeight="1"/>
    <row r="30818" ht="13.9" customHeight="1"/>
    <row r="30819" ht="13.9" customHeight="1"/>
    <row r="30820" ht="13.9" customHeight="1"/>
    <row r="30821" ht="13.9" customHeight="1"/>
    <row r="30822" ht="13.9" customHeight="1"/>
    <row r="30823" ht="13.9" customHeight="1"/>
    <row r="30824" ht="13.9" customHeight="1"/>
    <row r="30825" ht="13.9" customHeight="1"/>
    <row r="30826" ht="13.9" customHeight="1"/>
    <row r="30827" ht="13.9" customHeight="1"/>
    <row r="30828" ht="13.9" customHeight="1"/>
    <row r="30829" ht="13.9" customHeight="1"/>
    <row r="30830" ht="13.9" customHeight="1"/>
    <row r="30831" ht="13.9" customHeight="1"/>
    <row r="30832" ht="13.9" customHeight="1"/>
    <row r="30833" ht="13.9" customHeight="1"/>
    <row r="30834" ht="13.9" customHeight="1"/>
    <row r="30835" ht="13.9" customHeight="1"/>
    <row r="30836" ht="13.9" customHeight="1"/>
    <row r="30837" ht="13.9" customHeight="1"/>
    <row r="30838" ht="13.9" customHeight="1"/>
    <row r="30839" ht="13.9" customHeight="1"/>
    <row r="30840" ht="13.9" customHeight="1"/>
    <row r="30841" ht="13.9" customHeight="1"/>
    <row r="30842" ht="13.9" customHeight="1"/>
    <row r="30843" ht="13.9" customHeight="1"/>
    <row r="30844" ht="13.9" customHeight="1"/>
    <row r="30845" ht="13.9" customHeight="1"/>
    <row r="30846" ht="13.9" customHeight="1"/>
    <row r="30847" ht="13.9" customHeight="1"/>
    <row r="30848" ht="13.9" customHeight="1"/>
    <row r="30849" ht="13.9" customHeight="1"/>
    <row r="30850" ht="13.9" customHeight="1"/>
    <row r="30851" ht="13.9" customHeight="1"/>
    <row r="30852" ht="13.9" customHeight="1"/>
    <row r="30853" ht="13.9" customHeight="1"/>
    <row r="30854" ht="13.9" customHeight="1"/>
    <row r="30855" ht="13.9" customHeight="1"/>
    <row r="30856" ht="13.9" customHeight="1"/>
    <row r="30857" ht="13.9" customHeight="1"/>
    <row r="30858" ht="13.9" customHeight="1"/>
    <row r="30859" ht="13.9" customHeight="1"/>
    <row r="30860" ht="13.9" customHeight="1"/>
    <row r="30861" ht="13.9" customHeight="1"/>
    <row r="30862" ht="13.9" customHeight="1"/>
    <row r="30863" ht="13.9" customHeight="1"/>
    <row r="30864" ht="13.9" customHeight="1"/>
    <row r="30865" ht="13.9" customHeight="1"/>
    <row r="30866" ht="13.9" customHeight="1"/>
    <row r="30867" ht="13.9" customHeight="1"/>
    <row r="30868" ht="13.9" customHeight="1"/>
    <row r="30869" ht="13.9" customHeight="1"/>
    <row r="30870" ht="13.9" customHeight="1"/>
    <row r="30871" ht="13.9" customHeight="1"/>
    <row r="30872" ht="13.9" customHeight="1"/>
    <row r="30873" ht="13.9" customHeight="1"/>
    <row r="30874" ht="13.9" customHeight="1"/>
    <row r="30875" ht="13.9" customHeight="1"/>
    <row r="30876" ht="13.9" customHeight="1"/>
    <row r="30877" ht="13.9" customHeight="1"/>
    <row r="30878" ht="13.9" customHeight="1"/>
    <row r="30879" ht="13.9" customHeight="1"/>
    <row r="30880" ht="13.9" customHeight="1"/>
    <row r="30881" ht="13.9" customHeight="1"/>
    <row r="30882" ht="13.9" customHeight="1"/>
    <row r="30883" ht="13.9" customHeight="1"/>
    <row r="30884" ht="13.9" customHeight="1"/>
    <row r="30885" ht="13.9" customHeight="1"/>
    <row r="30886" ht="13.9" customHeight="1"/>
    <row r="30887" ht="13.9" customHeight="1"/>
    <row r="30888" ht="13.9" customHeight="1"/>
    <row r="30889" ht="13.9" customHeight="1"/>
    <row r="30890" ht="13.9" customHeight="1"/>
    <row r="30891" ht="13.9" customHeight="1"/>
    <row r="30892" ht="13.9" customHeight="1"/>
    <row r="30893" ht="13.9" customHeight="1"/>
    <row r="30894" ht="13.9" customHeight="1"/>
    <row r="30895" ht="13.9" customHeight="1"/>
    <row r="30896" ht="13.9" customHeight="1"/>
    <row r="30897" ht="13.9" customHeight="1"/>
    <row r="30898" ht="13.9" customHeight="1"/>
    <row r="30899" ht="13.9" customHeight="1"/>
    <row r="30900" ht="13.9" customHeight="1"/>
    <row r="30901" ht="13.9" customHeight="1"/>
    <row r="30902" ht="13.9" customHeight="1"/>
    <row r="30903" ht="13.9" customHeight="1"/>
    <row r="30904" ht="13.9" customHeight="1"/>
    <row r="30905" ht="13.9" customHeight="1"/>
    <row r="30906" ht="13.9" customHeight="1"/>
    <row r="30907" ht="13.9" customHeight="1"/>
    <row r="30908" ht="13.9" customHeight="1"/>
    <row r="30909" ht="13.9" customHeight="1"/>
    <row r="30910" ht="13.9" customHeight="1"/>
    <row r="30911" ht="13.9" customHeight="1"/>
    <row r="30912" ht="13.9" customHeight="1"/>
    <row r="30913" ht="13.9" customHeight="1"/>
    <row r="30914" ht="13.9" customHeight="1"/>
    <row r="30915" ht="13.9" customHeight="1"/>
    <row r="30916" ht="13.9" customHeight="1"/>
    <row r="30917" ht="13.9" customHeight="1"/>
    <row r="30918" ht="13.9" customHeight="1"/>
    <row r="30919" ht="13.9" customHeight="1"/>
    <row r="30920" ht="13.9" customHeight="1"/>
    <row r="30921" ht="13.9" customHeight="1"/>
    <row r="30922" ht="13.9" customHeight="1"/>
    <row r="30923" ht="13.9" customHeight="1"/>
    <row r="30924" ht="13.9" customHeight="1"/>
    <row r="30925" ht="13.9" customHeight="1"/>
    <row r="30926" ht="13.9" customHeight="1"/>
    <row r="30927" ht="13.9" customHeight="1"/>
    <row r="30928" ht="13.9" customHeight="1"/>
    <row r="30929" ht="13.9" customHeight="1"/>
    <row r="30930" ht="13.9" customHeight="1"/>
    <row r="30931" ht="13.9" customHeight="1"/>
    <row r="30932" ht="13.9" customHeight="1"/>
    <row r="30933" ht="13.9" customHeight="1"/>
    <row r="30934" ht="13.9" customHeight="1"/>
    <row r="30935" ht="13.9" customHeight="1"/>
    <row r="30936" ht="13.9" customHeight="1"/>
    <row r="30937" ht="13.9" customHeight="1"/>
    <row r="30938" ht="13.9" customHeight="1"/>
    <row r="30939" ht="13.9" customHeight="1"/>
    <row r="30940" ht="13.9" customHeight="1"/>
    <row r="30941" ht="13.9" customHeight="1"/>
    <row r="30942" ht="13.9" customHeight="1"/>
    <row r="30943" ht="13.9" customHeight="1"/>
    <row r="30944" ht="13.9" customHeight="1"/>
    <row r="30945" ht="13.9" customHeight="1"/>
    <row r="30946" ht="13.9" customHeight="1"/>
    <row r="30947" ht="13.9" customHeight="1"/>
    <row r="30948" ht="13.9" customHeight="1"/>
    <row r="30949" ht="13.9" customHeight="1"/>
    <row r="30950" ht="13.9" customHeight="1"/>
    <row r="30951" ht="13.9" customHeight="1"/>
    <row r="30952" ht="13.9" customHeight="1"/>
    <row r="30953" ht="13.9" customHeight="1"/>
    <row r="30954" ht="13.9" customHeight="1"/>
    <row r="30955" ht="13.9" customHeight="1"/>
    <row r="30956" ht="13.9" customHeight="1"/>
    <row r="30957" ht="13.9" customHeight="1"/>
    <row r="30958" ht="13.9" customHeight="1"/>
    <row r="30959" ht="13.9" customHeight="1"/>
    <row r="30960" ht="13.9" customHeight="1"/>
    <row r="30961" ht="13.9" customHeight="1"/>
    <row r="30962" ht="13.9" customHeight="1"/>
    <row r="30963" ht="13.9" customHeight="1"/>
    <row r="30964" ht="13.9" customHeight="1"/>
    <row r="30965" ht="13.9" customHeight="1"/>
    <row r="30966" ht="13.9" customHeight="1"/>
    <row r="30967" ht="13.9" customHeight="1"/>
    <row r="30968" ht="13.9" customHeight="1"/>
    <row r="30969" ht="13.9" customHeight="1"/>
    <row r="30970" ht="13.9" customHeight="1"/>
    <row r="30971" ht="13.9" customHeight="1"/>
    <row r="30972" ht="13.9" customHeight="1"/>
    <row r="30973" ht="13.9" customHeight="1"/>
    <row r="30974" ht="13.9" customHeight="1"/>
    <row r="30975" ht="13.9" customHeight="1"/>
    <row r="30976" ht="13.9" customHeight="1"/>
    <row r="30977" ht="13.9" customHeight="1"/>
    <row r="30978" ht="13.9" customHeight="1"/>
    <row r="30979" ht="13.9" customHeight="1"/>
    <row r="30980" ht="13.9" customHeight="1"/>
    <row r="30981" ht="13.9" customHeight="1"/>
    <row r="30982" ht="13.9" customHeight="1"/>
    <row r="30983" ht="13.9" customHeight="1"/>
    <row r="30984" ht="13.9" customHeight="1"/>
    <row r="30985" ht="13.9" customHeight="1"/>
    <row r="30986" ht="13.9" customHeight="1"/>
    <row r="30987" ht="13.9" customHeight="1"/>
    <row r="30988" ht="13.9" customHeight="1"/>
    <row r="30989" ht="13.9" customHeight="1"/>
    <row r="30990" ht="13.9" customHeight="1"/>
    <row r="30991" ht="13.9" customHeight="1"/>
    <row r="30992" ht="13.9" customHeight="1"/>
    <row r="30993" ht="13.9" customHeight="1"/>
    <row r="30994" ht="13.9" customHeight="1"/>
    <row r="30995" ht="13.9" customHeight="1"/>
    <row r="30996" ht="13.9" customHeight="1"/>
    <row r="30997" ht="13.9" customHeight="1"/>
    <row r="30998" ht="13.9" customHeight="1"/>
    <row r="30999" ht="13.9" customHeight="1"/>
    <row r="31000" ht="13.9" customHeight="1"/>
    <row r="31001" ht="13.9" customHeight="1"/>
    <row r="31002" ht="13.9" customHeight="1"/>
    <row r="31003" ht="13.9" customHeight="1"/>
    <row r="31004" ht="13.9" customHeight="1"/>
    <row r="31005" ht="13.9" customHeight="1"/>
    <row r="31006" ht="13.9" customHeight="1"/>
    <row r="31007" ht="13.9" customHeight="1"/>
    <row r="31008" ht="13.9" customHeight="1"/>
    <row r="31009" ht="13.9" customHeight="1"/>
    <row r="31010" ht="13.9" customHeight="1"/>
    <row r="31011" ht="13.9" customHeight="1"/>
    <row r="31012" ht="13.9" customHeight="1"/>
    <row r="31013" ht="13.9" customHeight="1"/>
    <row r="31014" ht="13.9" customHeight="1"/>
    <row r="31015" ht="13.9" customHeight="1"/>
    <row r="31016" ht="13.9" customHeight="1"/>
    <row r="31017" ht="13.9" customHeight="1"/>
    <row r="31018" ht="13.9" customHeight="1"/>
    <row r="31019" ht="13.9" customHeight="1"/>
    <row r="31020" ht="13.9" customHeight="1"/>
    <row r="31021" ht="13.9" customHeight="1"/>
    <row r="31022" ht="13.9" customHeight="1"/>
    <row r="31023" ht="13.9" customHeight="1"/>
    <row r="31024" ht="13.9" customHeight="1"/>
    <row r="31025" ht="13.9" customHeight="1"/>
    <row r="31026" ht="13.9" customHeight="1"/>
    <row r="31027" ht="13.9" customHeight="1"/>
    <row r="31028" ht="13.9" customHeight="1"/>
    <row r="31029" ht="13.9" customHeight="1"/>
    <row r="31030" ht="13.9" customHeight="1"/>
    <row r="31031" ht="13.9" customHeight="1"/>
    <row r="31032" ht="13.9" customHeight="1"/>
    <row r="31033" ht="13.9" customHeight="1"/>
    <row r="31034" ht="13.9" customHeight="1"/>
    <row r="31035" ht="13.9" customHeight="1"/>
    <row r="31036" ht="13.9" customHeight="1"/>
    <row r="31037" ht="13.9" customHeight="1"/>
    <row r="31038" ht="13.9" customHeight="1"/>
    <row r="31039" ht="13.9" customHeight="1"/>
    <row r="31040" ht="13.9" customHeight="1"/>
    <row r="31041" ht="13.9" customHeight="1"/>
    <row r="31042" ht="13.9" customHeight="1"/>
    <row r="31043" ht="13.9" customHeight="1"/>
    <row r="31044" ht="13.9" customHeight="1"/>
    <row r="31045" ht="13.9" customHeight="1"/>
    <row r="31046" ht="13.9" customHeight="1"/>
    <row r="31047" ht="13.9" customHeight="1"/>
    <row r="31048" ht="13.9" customHeight="1"/>
    <row r="31049" ht="13.9" customHeight="1"/>
    <row r="31050" ht="13.9" customHeight="1"/>
    <row r="31051" ht="13.9" customHeight="1"/>
    <row r="31052" ht="13.9" customHeight="1"/>
    <row r="31053" ht="13.9" customHeight="1"/>
    <row r="31054" ht="13.9" customHeight="1"/>
    <row r="31055" ht="13.9" customHeight="1"/>
    <row r="31056" ht="13.9" customHeight="1"/>
    <row r="31057" ht="13.9" customHeight="1"/>
    <row r="31058" ht="13.9" customHeight="1"/>
    <row r="31059" ht="13.9" customHeight="1"/>
    <row r="31060" ht="13.9" customHeight="1"/>
    <row r="31061" ht="13.9" customHeight="1"/>
    <row r="31062" ht="13.9" customHeight="1"/>
    <row r="31063" ht="13.9" customHeight="1"/>
    <row r="31064" ht="13.9" customHeight="1"/>
    <row r="31065" ht="13.9" customHeight="1"/>
    <row r="31066" ht="13.9" customHeight="1"/>
    <row r="31067" ht="13.9" customHeight="1"/>
    <row r="31068" ht="13.9" customHeight="1"/>
    <row r="31069" ht="13.9" customHeight="1"/>
    <row r="31070" ht="13.9" customHeight="1"/>
    <row r="31071" ht="13.9" customHeight="1"/>
    <row r="31072" ht="13.9" customHeight="1"/>
    <row r="31073" ht="13.9" customHeight="1"/>
    <row r="31074" ht="13.9" customHeight="1"/>
    <row r="31075" ht="13.9" customHeight="1"/>
    <row r="31076" ht="13.9" customHeight="1"/>
    <row r="31077" ht="13.9" customHeight="1"/>
    <row r="31078" ht="13.9" customHeight="1"/>
    <row r="31079" ht="13.9" customHeight="1"/>
    <row r="31080" ht="13.9" customHeight="1"/>
    <row r="31081" ht="13.9" customHeight="1"/>
    <row r="31082" ht="13.9" customHeight="1"/>
    <row r="31083" ht="13.9" customHeight="1"/>
    <row r="31084" ht="13.9" customHeight="1"/>
    <row r="31085" ht="13.9" customHeight="1"/>
    <row r="31086" ht="13.9" customHeight="1"/>
    <row r="31087" ht="13.9" customHeight="1"/>
    <row r="31088" ht="13.9" customHeight="1"/>
    <row r="31089" ht="13.9" customHeight="1"/>
    <row r="31090" ht="13.9" customHeight="1"/>
    <row r="31091" ht="13.9" customHeight="1"/>
    <row r="31092" ht="13.9" customHeight="1"/>
    <row r="31093" ht="13.9" customHeight="1"/>
    <row r="31094" ht="13.9" customHeight="1"/>
    <row r="31095" ht="13.9" customHeight="1"/>
    <row r="31096" ht="13.9" customHeight="1"/>
    <row r="31097" ht="13.9" customHeight="1"/>
    <row r="31098" ht="13.9" customHeight="1"/>
    <row r="31099" ht="13.9" customHeight="1"/>
    <row r="31100" ht="13.9" customHeight="1"/>
    <row r="31101" ht="13.9" customHeight="1"/>
    <row r="31102" ht="13.9" customHeight="1"/>
    <row r="31103" ht="13.9" customHeight="1"/>
    <row r="31104" ht="13.9" customHeight="1"/>
    <row r="31105" ht="13.9" customHeight="1"/>
    <row r="31106" ht="13.9" customHeight="1"/>
    <row r="31107" ht="13.9" customHeight="1"/>
    <row r="31108" ht="13.9" customHeight="1"/>
    <row r="31109" ht="13.9" customHeight="1"/>
    <row r="31110" ht="13.9" customHeight="1"/>
    <row r="31111" ht="13.9" customHeight="1"/>
    <row r="31112" ht="13.9" customHeight="1"/>
    <row r="31113" ht="13.9" customHeight="1"/>
    <row r="31114" ht="13.9" customHeight="1"/>
    <row r="31115" ht="13.9" customHeight="1"/>
    <row r="31116" ht="13.9" customHeight="1"/>
    <row r="31117" ht="13.9" customHeight="1"/>
    <row r="31118" ht="13.9" customHeight="1"/>
    <row r="31119" ht="13.9" customHeight="1"/>
    <row r="31120" ht="13.9" customHeight="1"/>
    <row r="31121" ht="13.9" customHeight="1"/>
    <row r="31122" ht="13.9" customHeight="1"/>
    <row r="31123" ht="13.9" customHeight="1"/>
    <row r="31124" ht="13.9" customHeight="1"/>
    <row r="31125" ht="13.9" customHeight="1"/>
    <row r="31126" ht="13.9" customHeight="1"/>
    <row r="31127" ht="13.9" customHeight="1"/>
    <row r="31128" ht="13.9" customHeight="1"/>
    <row r="31129" ht="13.9" customHeight="1"/>
    <row r="31130" ht="13.9" customHeight="1"/>
    <row r="31131" ht="13.9" customHeight="1"/>
    <row r="31132" ht="13.9" customHeight="1"/>
    <row r="31133" ht="13.9" customHeight="1"/>
    <row r="31134" ht="13.9" customHeight="1"/>
    <row r="31135" ht="13.9" customHeight="1"/>
    <row r="31136" ht="13.9" customHeight="1"/>
    <row r="31137" ht="13.9" customHeight="1"/>
    <row r="31138" ht="13.9" customHeight="1"/>
    <row r="31139" ht="13.9" customHeight="1"/>
    <row r="31140" ht="13.9" customHeight="1"/>
    <row r="31141" ht="13.9" customHeight="1"/>
    <row r="31142" ht="13.9" customHeight="1"/>
    <row r="31143" ht="13.9" customHeight="1"/>
    <row r="31144" ht="13.9" customHeight="1"/>
    <row r="31145" ht="13.9" customHeight="1"/>
    <row r="31146" ht="13.9" customHeight="1"/>
    <row r="31147" ht="13.9" customHeight="1"/>
    <row r="31148" ht="13.9" customHeight="1"/>
    <row r="31149" ht="13.9" customHeight="1"/>
    <row r="31150" ht="13.9" customHeight="1"/>
    <row r="31151" ht="13.9" customHeight="1"/>
    <row r="31152" ht="13.9" customHeight="1"/>
    <row r="31153" ht="13.9" customHeight="1"/>
    <row r="31154" ht="13.9" customHeight="1"/>
    <row r="31155" ht="13.9" customHeight="1"/>
    <row r="31156" ht="13.9" customHeight="1"/>
    <row r="31157" ht="13.9" customHeight="1"/>
    <row r="31158" ht="13.9" customHeight="1"/>
    <row r="31159" ht="13.9" customHeight="1"/>
    <row r="31160" ht="13.9" customHeight="1"/>
    <row r="31161" ht="13.9" customHeight="1"/>
    <row r="31162" ht="13.9" customHeight="1"/>
    <row r="31163" ht="13.9" customHeight="1"/>
    <row r="31164" ht="13.9" customHeight="1"/>
    <row r="31165" ht="13.9" customHeight="1"/>
    <row r="31166" ht="13.9" customHeight="1"/>
    <row r="31167" ht="13.9" customHeight="1"/>
    <row r="31168" ht="13.9" customHeight="1"/>
    <row r="31169" ht="13.9" customHeight="1"/>
    <row r="31170" ht="13.9" customHeight="1"/>
    <row r="31171" ht="13.9" customHeight="1"/>
    <row r="31172" ht="13.9" customHeight="1"/>
    <row r="31173" ht="13.9" customHeight="1"/>
    <row r="31174" ht="13.9" customHeight="1"/>
    <row r="31175" ht="13.9" customHeight="1"/>
    <row r="31176" ht="13.9" customHeight="1"/>
    <row r="31177" ht="13.9" customHeight="1"/>
    <row r="31178" ht="13.9" customHeight="1"/>
    <row r="31179" ht="13.9" customHeight="1"/>
    <row r="31180" ht="13.9" customHeight="1"/>
    <row r="31181" ht="13.9" customHeight="1"/>
    <row r="31182" ht="13.9" customHeight="1"/>
    <row r="31183" ht="13.9" customHeight="1"/>
    <row r="31184" ht="13.9" customHeight="1"/>
    <row r="31185" ht="13.9" customHeight="1"/>
    <row r="31186" ht="13.9" customHeight="1"/>
    <row r="31187" ht="13.9" customHeight="1"/>
    <row r="31188" ht="13.9" customHeight="1"/>
    <row r="31189" ht="13.9" customHeight="1"/>
    <row r="31190" ht="13.9" customHeight="1"/>
    <row r="31191" ht="13.9" customHeight="1"/>
    <row r="31192" ht="13.9" customHeight="1"/>
    <row r="31193" ht="13.9" customHeight="1"/>
    <row r="31194" ht="13.9" customHeight="1"/>
    <row r="31195" ht="13.9" customHeight="1"/>
    <row r="31196" ht="13.9" customHeight="1"/>
    <row r="31197" ht="13.9" customHeight="1"/>
    <row r="31198" ht="13.9" customHeight="1"/>
    <row r="31199" ht="13.9" customHeight="1"/>
    <row r="31200" ht="13.9" customHeight="1"/>
    <row r="31201" ht="13.9" customHeight="1"/>
    <row r="31202" ht="13.9" customHeight="1"/>
    <row r="31203" ht="13.9" customHeight="1"/>
    <row r="31204" ht="13.9" customHeight="1"/>
    <row r="31205" ht="13.9" customHeight="1"/>
    <row r="31206" ht="13.9" customHeight="1"/>
    <row r="31207" ht="13.9" customHeight="1"/>
    <row r="31208" ht="13.9" customHeight="1"/>
    <row r="31209" ht="13.9" customHeight="1"/>
    <row r="31210" ht="13.9" customHeight="1"/>
    <row r="31211" ht="13.9" customHeight="1"/>
    <row r="31212" ht="13.9" customHeight="1"/>
    <row r="31213" ht="13.9" customHeight="1"/>
    <row r="31214" ht="13.9" customHeight="1"/>
    <row r="31215" ht="13.9" customHeight="1"/>
    <row r="31216" ht="13.9" customHeight="1"/>
    <row r="31217" ht="13.9" customHeight="1"/>
    <row r="31218" ht="13.9" customHeight="1"/>
    <row r="31219" ht="13.9" customHeight="1"/>
    <row r="31220" ht="13.9" customHeight="1"/>
    <row r="31221" ht="13.9" customHeight="1"/>
    <row r="31222" ht="13.9" customHeight="1"/>
    <row r="31223" ht="13.9" customHeight="1"/>
    <row r="31224" ht="13.9" customHeight="1"/>
    <row r="31225" ht="13.9" customHeight="1"/>
    <row r="31226" ht="13.9" customHeight="1"/>
    <row r="31227" ht="13.9" customHeight="1"/>
    <row r="31228" ht="13.9" customHeight="1"/>
    <row r="31229" ht="13.9" customHeight="1"/>
    <row r="31230" ht="13.9" customHeight="1"/>
    <row r="31231" ht="13.9" customHeight="1"/>
    <row r="31232" ht="13.9" customHeight="1"/>
    <row r="31233" ht="13.9" customHeight="1"/>
    <row r="31234" ht="13.9" customHeight="1"/>
    <row r="31235" ht="13.9" customHeight="1"/>
    <row r="31236" ht="13.9" customHeight="1"/>
    <row r="31237" ht="13.9" customHeight="1"/>
    <row r="31238" ht="13.9" customHeight="1"/>
    <row r="31239" ht="13.9" customHeight="1"/>
    <row r="31240" ht="13.9" customHeight="1"/>
    <row r="31241" ht="13.9" customHeight="1"/>
    <row r="31242" ht="13.9" customHeight="1"/>
    <row r="31243" ht="13.9" customHeight="1"/>
    <row r="31244" ht="13.9" customHeight="1"/>
    <row r="31245" ht="13.9" customHeight="1"/>
    <row r="31246" ht="13.9" customHeight="1"/>
    <row r="31247" ht="13.9" customHeight="1"/>
    <row r="31248" ht="13.9" customHeight="1"/>
    <row r="31249" ht="13.9" customHeight="1"/>
    <row r="31250" ht="13.9" customHeight="1"/>
    <row r="31251" ht="13.9" customHeight="1"/>
    <row r="31252" ht="13.9" customHeight="1"/>
    <row r="31253" ht="13.9" customHeight="1"/>
    <row r="31254" ht="13.9" customHeight="1"/>
    <row r="31255" ht="13.9" customHeight="1"/>
    <row r="31256" ht="13.9" customHeight="1"/>
    <row r="31257" ht="13.9" customHeight="1"/>
    <row r="31258" ht="13.9" customHeight="1"/>
    <row r="31259" ht="13.9" customHeight="1"/>
    <row r="31260" ht="13.9" customHeight="1"/>
    <row r="31261" ht="13.9" customHeight="1"/>
    <row r="31262" ht="13.9" customHeight="1"/>
    <row r="31263" ht="13.9" customHeight="1"/>
    <row r="31264" ht="13.9" customHeight="1"/>
    <row r="31265" ht="13.9" customHeight="1"/>
    <row r="31266" ht="13.9" customHeight="1"/>
    <row r="31267" ht="13.9" customHeight="1"/>
    <row r="31268" ht="13.9" customHeight="1"/>
    <row r="31269" ht="13.9" customHeight="1"/>
    <row r="31270" ht="13.9" customHeight="1"/>
    <row r="31271" ht="13.9" customHeight="1"/>
    <row r="31272" ht="13.9" customHeight="1"/>
    <row r="31273" ht="13.9" customHeight="1"/>
    <row r="31274" ht="13.9" customHeight="1"/>
    <row r="31275" ht="13.9" customHeight="1"/>
    <row r="31276" ht="13.9" customHeight="1"/>
    <row r="31277" ht="13.9" customHeight="1"/>
    <row r="31278" ht="13.9" customHeight="1"/>
    <row r="31279" ht="13.9" customHeight="1"/>
    <row r="31280" ht="13.9" customHeight="1"/>
    <row r="31281" ht="13.9" customHeight="1"/>
    <row r="31282" ht="13.9" customHeight="1"/>
    <row r="31283" ht="13.9" customHeight="1"/>
    <row r="31284" ht="13.9" customHeight="1"/>
    <row r="31285" ht="13.9" customHeight="1"/>
    <row r="31286" ht="13.9" customHeight="1"/>
    <row r="31287" ht="13.9" customHeight="1"/>
    <row r="31288" ht="13.9" customHeight="1"/>
    <row r="31289" ht="13.9" customHeight="1"/>
    <row r="31290" ht="13.9" customHeight="1"/>
    <row r="31291" ht="13.9" customHeight="1"/>
    <row r="31292" ht="13.9" customHeight="1"/>
    <row r="31293" ht="13.9" customHeight="1"/>
    <row r="31294" ht="13.9" customHeight="1"/>
    <row r="31295" ht="13.9" customHeight="1"/>
    <row r="31296" ht="13.9" customHeight="1"/>
    <row r="31297" ht="13.9" customHeight="1"/>
    <row r="31298" ht="13.9" customHeight="1"/>
    <row r="31299" ht="13.9" customHeight="1"/>
    <row r="31300" ht="13.9" customHeight="1"/>
    <row r="31301" ht="13.9" customHeight="1"/>
    <row r="31302" ht="13.9" customHeight="1"/>
    <row r="31303" ht="13.9" customHeight="1"/>
    <row r="31304" ht="13.9" customHeight="1"/>
    <row r="31305" ht="13.9" customHeight="1"/>
    <row r="31306" ht="13.9" customHeight="1"/>
    <row r="31307" ht="13.9" customHeight="1"/>
    <row r="31308" ht="13.9" customHeight="1"/>
    <row r="31309" ht="13.9" customHeight="1"/>
    <row r="31310" ht="13.9" customHeight="1"/>
    <row r="31311" ht="13.9" customHeight="1"/>
    <row r="31312" ht="13.9" customHeight="1"/>
    <row r="31313" ht="13.9" customHeight="1"/>
    <row r="31314" ht="13.9" customHeight="1"/>
    <row r="31315" ht="13.9" customHeight="1"/>
    <row r="31316" ht="13.9" customHeight="1"/>
    <row r="31317" ht="13.9" customHeight="1"/>
    <row r="31318" ht="13.9" customHeight="1"/>
    <row r="31319" ht="13.9" customHeight="1"/>
    <row r="31320" ht="13.9" customHeight="1"/>
    <row r="31321" ht="13.9" customHeight="1"/>
    <row r="31322" ht="13.9" customHeight="1"/>
    <row r="31323" ht="13.9" customHeight="1"/>
    <row r="31324" ht="13.9" customHeight="1"/>
    <row r="31325" ht="13.9" customHeight="1"/>
    <row r="31326" ht="13.9" customHeight="1"/>
    <row r="31327" ht="13.9" customHeight="1"/>
    <row r="31328" ht="13.9" customHeight="1"/>
    <row r="31329" ht="13.9" customHeight="1"/>
    <row r="31330" ht="13.9" customHeight="1"/>
    <row r="31331" ht="13.9" customHeight="1"/>
    <row r="31332" ht="13.9" customHeight="1"/>
    <row r="31333" ht="13.9" customHeight="1"/>
    <row r="31334" ht="13.9" customHeight="1"/>
    <row r="31335" ht="13.9" customHeight="1"/>
    <row r="31336" ht="13.9" customHeight="1"/>
    <row r="31337" ht="13.9" customHeight="1"/>
    <row r="31338" ht="13.9" customHeight="1"/>
    <row r="31339" ht="13.9" customHeight="1"/>
    <row r="31340" ht="13.9" customHeight="1"/>
    <row r="31341" ht="13.9" customHeight="1"/>
    <row r="31342" ht="13.9" customHeight="1"/>
    <row r="31343" ht="13.9" customHeight="1"/>
    <row r="31344" ht="13.9" customHeight="1"/>
    <row r="31345" ht="13.9" customHeight="1"/>
    <row r="31346" ht="13.9" customHeight="1"/>
    <row r="31347" ht="13.9" customHeight="1"/>
    <row r="31348" ht="13.9" customHeight="1"/>
    <row r="31349" ht="13.9" customHeight="1"/>
    <row r="31350" ht="13.9" customHeight="1"/>
    <row r="31351" ht="13.9" customHeight="1"/>
    <row r="31352" ht="13.9" customHeight="1"/>
    <row r="31353" ht="13.9" customHeight="1"/>
    <row r="31354" ht="13.9" customHeight="1"/>
    <row r="31355" ht="13.9" customHeight="1"/>
    <row r="31356" ht="13.9" customHeight="1"/>
    <row r="31357" ht="13.9" customHeight="1"/>
    <row r="31358" ht="13.9" customHeight="1"/>
    <row r="31359" ht="13.9" customHeight="1"/>
    <row r="31360" ht="13.9" customHeight="1"/>
    <row r="31361" ht="13.9" customHeight="1"/>
    <row r="31362" ht="13.9" customHeight="1"/>
    <row r="31363" ht="13.9" customHeight="1"/>
    <row r="31364" ht="13.9" customHeight="1"/>
    <row r="31365" ht="13.9" customHeight="1"/>
    <row r="31366" ht="13.9" customHeight="1"/>
    <row r="31367" ht="13.9" customHeight="1"/>
    <row r="31368" ht="13.9" customHeight="1"/>
    <row r="31369" ht="13.9" customHeight="1"/>
    <row r="31370" ht="13.9" customHeight="1"/>
    <row r="31371" ht="13.9" customHeight="1"/>
    <row r="31372" ht="13.9" customHeight="1"/>
    <row r="31373" ht="13.9" customHeight="1"/>
    <row r="31374" ht="13.9" customHeight="1"/>
    <row r="31375" ht="13.9" customHeight="1"/>
    <row r="31376" ht="13.9" customHeight="1"/>
    <row r="31377" ht="13.9" customHeight="1"/>
    <row r="31378" ht="13.9" customHeight="1"/>
    <row r="31379" ht="13.9" customHeight="1"/>
    <row r="31380" ht="13.9" customHeight="1"/>
    <row r="31381" ht="13.9" customHeight="1"/>
    <row r="31382" ht="13.9" customHeight="1"/>
    <row r="31383" ht="13.9" customHeight="1"/>
    <row r="31384" ht="13.9" customHeight="1"/>
    <row r="31385" ht="13.9" customHeight="1"/>
    <row r="31386" ht="13.9" customHeight="1"/>
    <row r="31387" ht="13.9" customHeight="1"/>
    <row r="31388" ht="13.9" customHeight="1"/>
    <row r="31389" ht="13.9" customHeight="1"/>
    <row r="31390" ht="13.9" customHeight="1"/>
    <row r="31391" ht="13.9" customHeight="1"/>
    <row r="31392" ht="13.9" customHeight="1"/>
    <row r="31393" ht="13.9" customHeight="1"/>
    <row r="31394" ht="13.9" customHeight="1"/>
    <row r="31395" ht="13.9" customHeight="1"/>
    <row r="31396" ht="13.9" customHeight="1"/>
    <row r="31397" ht="13.9" customHeight="1"/>
    <row r="31398" ht="13.9" customHeight="1"/>
    <row r="31399" ht="13.9" customHeight="1"/>
    <row r="31400" ht="13.9" customHeight="1"/>
    <row r="31401" ht="13.9" customHeight="1"/>
    <row r="31402" ht="13.9" customHeight="1"/>
    <row r="31403" ht="13.9" customHeight="1"/>
    <row r="31404" ht="13.9" customHeight="1"/>
    <row r="31405" ht="13.9" customHeight="1"/>
    <row r="31406" ht="13.9" customHeight="1"/>
    <row r="31407" ht="13.9" customHeight="1"/>
    <row r="31408" ht="13.9" customHeight="1"/>
    <row r="31409" ht="13.9" customHeight="1"/>
    <row r="31410" ht="13.9" customHeight="1"/>
    <row r="31411" ht="13.9" customHeight="1"/>
    <row r="31412" ht="13.9" customHeight="1"/>
    <row r="31413" ht="13.9" customHeight="1"/>
    <row r="31414" ht="13.9" customHeight="1"/>
    <row r="31415" ht="13.9" customHeight="1"/>
    <row r="31416" ht="13.9" customHeight="1"/>
    <row r="31417" ht="13.9" customHeight="1"/>
    <row r="31418" ht="13.9" customHeight="1"/>
    <row r="31419" ht="13.9" customHeight="1"/>
    <row r="31420" ht="13.9" customHeight="1"/>
    <row r="31421" ht="13.9" customHeight="1"/>
    <row r="31422" ht="13.9" customHeight="1"/>
    <row r="31423" ht="13.9" customHeight="1"/>
    <row r="31424" ht="13.9" customHeight="1"/>
    <row r="31425" ht="13.9" customHeight="1"/>
    <row r="31426" ht="13.9" customHeight="1"/>
    <row r="31427" ht="13.9" customHeight="1"/>
    <row r="31428" ht="13.9" customHeight="1"/>
    <row r="31429" ht="13.9" customHeight="1"/>
    <row r="31430" ht="13.9" customHeight="1"/>
    <row r="31431" ht="13.9" customHeight="1"/>
    <row r="31432" ht="13.9" customHeight="1"/>
    <row r="31433" ht="13.9" customHeight="1"/>
    <row r="31434" ht="13.9" customHeight="1"/>
    <row r="31435" ht="13.9" customHeight="1"/>
    <row r="31436" ht="13.9" customHeight="1"/>
    <row r="31437" ht="13.9" customHeight="1"/>
    <row r="31438" ht="13.9" customHeight="1"/>
    <row r="31439" ht="13.9" customHeight="1"/>
    <row r="31440" ht="13.9" customHeight="1"/>
    <row r="31441" ht="13.9" customHeight="1"/>
    <row r="31442" ht="13.9" customHeight="1"/>
    <row r="31443" ht="13.9" customHeight="1"/>
    <row r="31444" ht="13.9" customHeight="1"/>
    <row r="31445" ht="13.9" customHeight="1"/>
    <row r="31446" ht="13.9" customHeight="1"/>
    <row r="31447" ht="13.9" customHeight="1"/>
    <row r="31448" ht="13.9" customHeight="1"/>
    <row r="31449" ht="13.9" customHeight="1"/>
    <row r="31450" ht="13.9" customHeight="1"/>
    <row r="31451" ht="13.9" customHeight="1"/>
    <row r="31452" ht="13.9" customHeight="1"/>
    <row r="31453" ht="13.9" customHeight="1"/>
    <row r="31454" ht="13.9" customHeight="1"/>
    <row r="31455" ht="13.9" customHeight="1"/>
    <row r="31456" ht="13.9" customHeight="1"/>
    <row r="31457" ht="13.9" customHeight="1"/>
    <row r="31458" ht="13.9" customHeight="1"/>
    <row r="31459" ht="13.9" customHeight="1"/>
    <row r="31460" ht="13.9" customHeight="1"/>
    <row r="31461" ht="13.9" customHeight="1"/>
    <row r="31462" ht="13.9" customHeight="1"/>
    <row r="31463" ht="13.9" customHeight="1"/>
    <row r="31464" ht="13.9" customHeight="1"/>
    <row r="31465" ht="13.9" customHeight="1"/>
    <row r="31466" ht="13.9" customHeight="1"/>
    <row r="31467" ht="13.9" customHeight="1"/>
    <row r="31468" ht="13.9" customHeight="1"/>
    <row r="31469" ht="13.9" customHeight="1"/>
    <row r="31470" ht="13.9" customHeight="1"/>
    <row r="31471" ht="13.9" customHeight="1"/>
    <row r="31472" ht="13.9" customHeight="1"/>
    <row r="31473" ht="13.9" customHeight="1"/>
    <row r="31474" ht="13.9" customHeight="1"/>
    <row r="31475" ht="13.9" customHeight="1"/>
    <row r="31476" ht="13.9" customHeight="1"/>
    <row r="31477" ht="13.9" customHeight="1"/>
    <row r="31478" ht="13.9" customHeight="1"/>
    <row r="31479" ht="13.9" customHeight="1"/>
    <row r="31480" ht="13.9" customHeight="1"/>
    <row r="31481" ht="13.9" customHeight="1"/>
    <row r="31482" ht="13.9" customHeight="1"/>
    <row r="31483" ht="13.9" customHeight="1"/>
    <row r="31484" ht="13.9" customHeight="1"/>
    <row r="31485" ht="13.9" customHeight="1"/>
    <row r="31486" ht="13.9" customHeight="1"/>
    <row r="31487" ht="13.9" customHeight="1"/>
    <row r="31488" ht="13.9" customHeight="1"/>
    <row r="31489" ht="13.9" customHeight="1"/>
    <row r="31490" ht="13.9" customHeight="1"/>
    <row r="31491" ht="13.9" customHeight="1"/>
    <row r="31492" ht="13.9" customHeight="1"/>
    <row r="31493" ht="13.9" customHeight="1"/>
    <row r="31494" ht="13.9" customHeight="1"/>
    <row r="31495" ht="13.9" customHeight="1"/>
    <row r="31496" ht="13.9" customHeight="1"/>
    <row r="31497" ht="13.9" customHeight="1"/>
    <row r="31498" ht="13.9" customHeight="1"/>
    <row r="31499" ht="13.9" customHeight="1"/>
    <row r="31500" ht="13.9" customHeight="1"/>
    <row r="31501" ht="13.9" customHeight="1"/>
    <row r="31502" ht="13.9" customHeight="1"/>
    <row r="31503" ht="13.9" customHeight="1"/>
    <row r="31504" ht="13.9" customHeight="1"/>
    <row r="31505" ht="13.9" customHeight="1"/>
    <row r="31506" ht="13.9" customHeight="1"/>
    <row r="31507" ht="13.9" customHeight="1"/>
    <row r="31508" ht="13.9" customHeight="1"/>
    <row r="31509" ht="13.9" customHeight="1"/>
    <row r="31510" ht="13.9" customHeight="1"/>
    <row r="31511" ht="13.9" customHeight="1"/>
    <row r="31512" ht="13.9" customHeight="1"/>
    <row r="31513" ht="13.9" customHeight="1"/>
    <row r="31514" ht="13.9" customHeight="1"/>
    <row r="31515" ht="13.9" customHeight="1"/>
    <row r="31516" ht="13.9" customHeight="1"/>
    <row r="31517" ht="13.9" customHeight="1"/>
    <row r="31518" ht="13.9" customHeight="1"/>
    <row r="31519" ht="13.9" customHeight="1"/>
    <row r="31520" ht="13.9" customHeight="1"/>
    <row r="31521" ht="13.9" customHeight="1"/>
    <row r="31522" ht="13.9" customHeight="1"/>
    <row r="31523" ht="13.9" customHeight="1"/>
    <row r="31524" ht="13.9" customHeight="1"/>
    <row r="31525" ht="13.9" customHeight="1"/>
    <row r="31526" ht="13.9" customHeight="1"/>
    <row r="31527" ht="13.9" customHeight="1"/>
    <row r="31528" ht="13.9" customHeight="1"/>
    <row r="31529" ht="13.9" customHeight="1"/>
    <row r="31530" ht="13.9" customHeight="1"/>
    <row r="31531" ht="13.9" customHeight="1"/>
    <row r="31532" ht="13.9" customHeight="1"/>
    <row r="31533" ht="13.9" customHeight="1"/>
    <row r="31534" ht="13.9" customHeight="1"/>
    <row r="31535" ht="13.9" customHeight="1"/>
    <row r="31536" ht="13.9" customHeight="1"/>
    <row r="31537" ht="13.9" customHeight="1"/>
    <row r="31538" ht="13.9" customHeight="1"/>
    <row r="31539" ht="13.9" customHeight="1"/>
    <row r="31540" ht="13.9" customHeight="1"/>
    <row r="31541" ht="13.9" customHeight="1"/>
    <row r="31542" ht="13.9" customHeight="1"/>
    <row r="31543" ht="13.9" customHeight="1"/>
    <row r="31544" ht="13.9" customHeight="1"/>
    <row r="31545" ht="13.9" customHeight="1"/>
    <row r="31546" ht="13.9" customHeight="1"/>
    <row r="31547" ht="13.9" customHeight="1"/>
    <row r="31548" ht="13.9" customHeight="1"/>
    <row r="31549" ht="13.9" customHeight="1"/>
    <row r="31550" ht="13.9" customHeight="1"/>
    <row r="31551" ht="13.9" customHeight="1"/>
    <row r="31552" ht="13.9" customHeight="1"/>
    <row r="31553" ht="13.9" customHeight="1"/>
    <row r="31554" ht="13.9" customHeight="1"/>
    <row r="31555" ht="13.9" customHeight="1"/>
    <row r="31556" ht="13.9" customHeight="1"/>
    <row r="31557" ht="13.9" customHeight="1"/>
    <row r="31558" ht="13.9" customHeight="1"/>
    <row r="31559" ht="13.9" customHeight="1"/>
    <row r="31560" ht="13.9" customHeight="1"/>
    <row r="31561" ht="13.9" customHeight="1"/>
    <row r="31562" ht="13.9" customHeight="1"/>
    <row r="31563" ht="13.9" customHeight="1"/>
    <row r="31564" ht="13.9" customHeight="1"/>
    <row r="31565" ht="13.9" customHeight="1"/>
    <row r="31566" ht="13.9" customHeight="1"/>
    <row r="31567" ht="13.9" customHeight="1"/>
    <row r="31568" ht="13.9" customHeight="1"/>
    <row r="31569" ht="13.9" customHeight="1"/>
    <row r="31570" ht="13.9" customHeight="1"/>
    <row r="31571" ht="13.9" customHeight="1"/>
    <row r="31572" ht="13.9" customHeight="1"/>
    <row r="31573" ht="13.9" customHeight="1"/>
    <row r="31574" ht="13.9" customHeight="1"/>
    <row r="31575" ht="13.9" customHeight="1"/>
    <row r="31576" ht="13.9" customHeight="1"/>
    <row r="31577" ht="13.9" customHeight="1"/>
    <row r="31578" ht="13.9" customHeight="1"/>
    <row r="31579" ht="13.9" customHeight="1"/>
    <row r="31580" ht="13.9" customHeight="1"/>
    <row r="31581" ht="13.9" customHeight="1"/>
    <row r="31582" ht="13.9" customHeight="1"/>
    <row r="31583" ht="13.9" customHeight="1"/>
    <row r="31584" ht="13.9" customHeight="1"/>
    <row r="31585" ht="13.9" customHeight="1"/>
    <row r="31586" ht="13.9" customHeight="1"/>
    <row r="31587" ht="13.9" customHeight="1"/>
    <row r="31588" ht="13.9" customHeight="1"/>
    <row r="31589" ht="13.9" customHeight="1"/>
    <row r="31590" ht="13.9" customHeight="1"/>
    <row r="31591" ht="13.9" customHeight="1"/>
    <row r="31592" ht="13.9" customHeight="1"/>
    <row r="31593" ht="13.9" customHeight="1"/>
    <row r="31594" ht="13.9" customHeight="1"/>
    <row r="31595" ht="13.9" customHeight="1"/>
    <row r="31596" ht="13.9" customHeight="1"/>
    <row r="31597" ht="13.9" customHeight="1"/>
    <row r="31598" ht="13.9" customHeight="1"/>
    <row r="31599" ht="13.9" customHeight="1"/>
    <row r="31600" ht="13.9" customHeight="1"/>
    <row r="31601" ht="13.9" customHeight="1"/>
    <row r="31602" ht="13.9" customHeight="1"/>
    <row r="31603" ht="13.9" customHeight="1"/>
    <row r="31604" ht="13.9" customHeight="1"/>
    <row r="31605" ht="13.9" customHeight="1"/>
    <row r="31606" ht="13.9" customHeight="1"/>
    <row r="31607" ht="13.9" customHeight="1"/>
    <row r="31608" ht="13.9" customHeight="1"/>
    <row r="31609" ht="13.9" customHeight="1"/>
    <row r="31610" ht="13.9" customHeight="1"/>
    <row r="31611" ht="13.9" customHeight="1"/>
    <row r="31612" ht="13.9" customHeight="1"/>
    <row r="31613" ht="13.9" customHeight="1"/>
    <row r="31614" ht="13.9" customHeight="1"/>
    <row r="31615" ht="13.9" customHeight="1"/>
    <row r="31616" ht="13.9" customHeight="1"/>
    <row r="31617" ht="13.9" customHeight="1"/>
    <row r="31618" ht="13.9" customHeight="1"/>
    <row r="31619" ht="13.9" customHeight="1"/>
    <row r="31620" ht="13.9" customHeight="1"/>
    <row r="31621" ht="13.9" customHeight="1"/>
    <row r="31622" ht="13.9" customHeight="1"/>
    <row r="31623" ht="13.9" customHeight="1"/>
    <row r="31624" ht="13.9" customHeight="1"/>
    <row r="31625" ht="13.9" customHeight="1"/>
    <row r="31626" ht="13.9" customHeight="1"/>
    <row r="31627" ht="13.9" customHeight="1"/>
    <row r="31628" ht="13.9" customHeight="1"/>
    <row r="31629" ht="13.9" customHeight="1"/>
    <row r="31630" ht="13.9" customHeight="1"/>
    <row r="31631" ht="13.9" customHeight="1"/>
    <row r="31632" ht="13.9" customHeight="1"/>
    <row r="31633" ht="13.9" customHeight="1"/>
    <row r="31634" ht="13.9" customHeight="1"/>
    <row r="31635" ht="13.9" customHeight="1"/>
    <row r="31636" ht="13.9" customHeight="1"/>
    <row r="31637" ht="13.9" customHeight="1"/>
    <row r="31638" ht="13.9" customHeight="1"/>
    <row r="31639" ht="13.9" customHeight="1"/>
    <row r="31640" ht="13.9" customHeight="1"/>
    <row r="31641" ht="13.9" customHeight="1"/>
    <row r="31642" ht="13.9" customHeight="1"/>
    <row r="31643" ht="13.9" customHeight="1"/>
    <row r="31644" ht="13.9" customHeight="1"/>
    <row r="31645" ht="13.9" customHeight="1"/>
    <row r="31646" ht="13.9" customHeight="1"/>
    <row r="31647" ht="13.9" customHeight="1"/>
    <row r="31648" ht="13.9" customHeight="1"/>
    <row r="31649" ht="13.9" customHeight="1"/>
    <row r="31650" ht="13.9" customHeight="1"/>
    <row r="31651" ht="13.9" customHeight="1"/>
    <row r="31652" ht="13.9" customHeight="1"/>
    <row r="31653" ht="13.9" customHeight="1"/>
    <row r="31654" ht="13.9" customHeight="1"/>
    <row r="31655" ht="13.9" customHeight="1"/>
    <row r="31656" ht="13.9" customHeight="1"/>
    <row r="31657" ht="13.9" customHeight="1"/>
    <row r="31658" ht="13.9" customHeight="1"/>
    <row r="31659" ht="13.9" customHeight="1"/>
    <row r="31660" ht="13.9" customHeight="1"/>
    <row r="31661" ht="13.9" customHeight="1"/>
    <row r="31662" ht="13.9" customHeight="1"/>
    <row r="31663" ht="13.9" customHeight="1"/>
    <row r="31664" ht="13.9" customHeight="1"/>
    <row r="31665" ht="13.9" customHeight="1"/>
    <row r="31666" ht="13.9" customHeight="1"/>
    <row r="31667" ht="13.9" customHeight="1"/>
    <row r="31668" ht="13.9" customHeight="1"/>
    <row r="31669" ht="13.9" customHeight="1"/>
    <row r="31670" ht="13.9" customHeight="1"/>
    <row r="31671" ht="13.9" customHeight="1"/>
    <row r="31672" ht="13.9" customHeight="1"/>
    <row r="31673" ht="13.9" customHeight="1"/>
    <row r="31674" ht="13.9" customHeight="1"/>
    <row r="31675" ht="13.9" customHeight="1"/>
    <row r="31676" ht="13.9" customHeight="1"/>
    <row r="31677" ht="13.9" customHeight="1"/>
    <row r="31678" ht="13.9" customHeight="1"/>
    <row r="31679" ht="13.9" customHeight="1"/>
    <row r="31680" ht="13.9" customHeight="1"/>
    <row r="31681" ht="13.9" customHeight="1"/>
    <row r="31682" ht="13.9" customHeight="1"/>
    <row r="31683" ht="13.9" customHeight="1"/>
    <row r="31684" ht="13.9" customHeight="1"/>
    <row r="31685" ht="13.9" customHeight="1"/>
    <row r="31686" ht="13.9" customHeight="1"/>
    <row r="31687" ht="13.9" customHeight="1"/>
    <row r="31688" ht="13.9" customHeight="1"/>
    <row r="31689" ht="13.9" customHeight="1"/>
    <row r="31690" ht="13.9" customHeight="1"/>
    <row r="31691" ht="13.9" customHeight="1"/>
    <row r="31692" ht="13.9" customHeight="1"/>
    <row r="31693" ht="13.9" customHeight="1"/>
    <row r="31694" ht="13.9" customHeight="1"/>
    <row r="31695" ht="13.9" customHeight="1"/>
    <row r="31696" ht="13.9" customHeight="1"/>
    <row r="31697" ht="13.9" customHeight="1"/>
    <row r="31698" ht="13.9" customHeight="1"/>
    <row r="31699" ht="13.9" customHeight="1"/>
    <row r="31700" ht="13.9" customHeight="1"/>
    <row r="31701" ht="13.9" customHeight="1"/>
    <row r="31702" ht="13.9" customHeight="1"/>
    <row r="31703" ht="13.9" customHeight="1"/>
    <row r="31704" ht="13.9" customHeight="1"/>
    <row r="31705" ht="13.9" customHeight="1"/>
    <row r="31706" ht="13.9" customHeight="1"/>
    <row r="31707" ht="13.9" customHeight="1"/>
    <row r="31708" ht="13.9" customHeight="1"/>
    <row r="31709" ht="13.9" customHeight="1"/>
    <row r="31710" ht="13.9" customHeight="1"/>
    <row r="31711" ht="13.9" customHeight="1"/>
    <row r="31712" ht="13.9" customHeight="1"/>
    <row r="31713" ht="13.9" customHeight="1"/>
    <row r="31714" ht="13.9" customHeight="1"/>
    <row r="31715" ht="13.9" customHeight="1"/>
    <row r="31716" ht="13.9" customHeight="1"/>
    <row r="31717" ht="13.9" customHeight="1"/>
    <row r="31718" ht="13.9" customHeight="1"/>
    <row r="31719" ht="13.9" customHeight="1"/>
    <row r="31720" ht="13.9" customHeight="1"/>
    <row r="31721" ht="13.9" customHeight="1"/>
    <row r="31722" ht="13.9" customHeight="1"/>
    <row r="31723" ht="13.9" customHeight="1"/>
    <row r="31724" ht="13.9" customHeight="1"/>
    <row r="31725" ht="13.9" customHeight="1"/>
    <row r="31726" ht="13.9" customHeight="1"/>
    <row r="31727" ht="13.9" customHeight="1"/>
    <row r="31728" ht="13.9" customHeight="1"/>
    <row r="31729" ht="13.9" customHeight="1"/>
    <row r="31730" ht="13.9" customHeight="1"/>
    <row r="31731" ht="13.9" customHeight="1"/>
    <row r="31732" ht="13.9" customHeight="1"/>
    <row r="31733" ht="13.9" customHeight="1"/>
    <row r="31734" ht="13.9" customHeight="1"/>
    <row r="31735" ht="13.9" customHeight="1"/>
    <row r="31736" ht="13.9" customHeight="1"/>
    <row r="31737" ht="13.9" customHeight="1"/>
    <row r="31738" ht="13.9" customHeight="1"/>
    <row r="31739" ht="13.9" customHeight="1"/>
    <row r="31740" ht="13.9" customHeight="1"/>
    <row r="31741" ht="13.9" customHeight="1"/>
    <row r="31742" ht="13.9" customHeight="1"/>
    <row r="31743" ht="13.9" customHeight="1"/>
    <row r="31744" ht="13.9" customHeight="1"/>
    <row r="31745" ht="13.9" customHeight="1"/>
    <row r="31746" ht="13.9" customHeight="1"/>
    <row r="31747" ht="13.9" customHeight="1"/>
    <row r="31748" ht="13.9" customHeight="1"/>
    <row r="31749" ht="13.9" customHeight="1"/>
    <row r="31750" ht="13.9" customHeight="1"/>
    <row r="31751" ht="13.9" customHeight="1"/>
    <row r="31752" ht="13.9" customHeight="1"/>
    <row r="31753" ht="13.9" customHeight="1"/>
    <row r="31754" ht="13.9" customHeight="1"/>
    <row r="31755" ht="13.9" customHeight="1"/>
    <row r="31756" ht="13.9" customHeight="1"/>
    <row r="31757" ht="13.9" customHeight="1"/>
    <row r="31758" ht="13.9" customHeight="1"/>
    <row r="31759" ht="13.9" customHeight="1"/>
    <row r="31760" ht="13.9" customHeight="1"/>
    <row r="31761" ht="13.9" customHeight="1"/>
    <row r="31762" ht="13.9" customHeight="1"/>
    <row r="31763" ht="13.9" customHeight="1"/>
    <row r="31764" ht="13.9" customHeight="1"/>
    <row r="31765" ht="13.9" customHeight="1"/>
    <row r="31766" ht="13.9" customHeight="1"/>
    <row r="31767" ht="13.9" customHeight="1"/>
    <row r="31768" ht="13.9" customHeight="1"/>
    <row r="31769" ht="13.9" customHeight="1"/>
    <row r="31770" ht="13.9" customHeight="1"/>
    <row r="31771" ht="13.9" customHeight="1"/>
    <row r="31772" ht="13.9" customHeight="1"/>
    <row r="31773" ht="13.9" customHeight="1"/>
    <row r="31774" ht="13.9" customHeight="1"/>
    <row r="31775" ht="13.9" customHeight="1"/>
    <row r="31776" ht="13.9" customHeight="1"/>
    <row r="31777" ht="13.9" customHeight="1"/>
    <row r="31778" ht="13.9" customHeight="1"/>
    <row r="31779" ht="13.9" customHeight="1"/>
    <row r="31780" ht="13.9" customHeight="1"/>
    <row r="31781" ht="13.9" customHeight="1"/>
    <row r="31782" ht="13.9" customHeight="1"/>
    <row r="31783" ht="13.9" customHeight="1"/>
    <row r="31784" ht="13.9" customHeight="1"/>
    <row r="31785" ht="13.9" customHeight="1"/>
    <row r="31786" ht="13.9" customHeight="1"/>
    <row r="31787" ht="13.9" customHeight="1"/>
    <row r="31788" ht="13.9" customHeight="1"/>
    <row r="31789" ht="13.9" customHeight="1"/>
    <row r="31790" ht="13.9" customHeight="1"/>
    <row r="31791" ht="13.9" customHeight="1"/>
    <row r="31792" ht="13.9" customHeight="1"/>
    <row r="31793" ht="13.9" customHeight="1"/>
    <row r="31794" ht="13.9" customHeight="1"/>
    <row r="31795" ht="13.9" customHeight="1"/>
    <row r="31796" ht="13.9" customHeight="1"/>
    <row r="31797" ht="13.9" customHeight="1"/>
    <row r="31798" ht="13.9" customHeight="1"/>
    <row r="31799" ht="13.9" customHeight="1"/>
    <row r="31800" ht="13.9" customHeight="1"/>
    <row r="31801" ht="13.9" customHeight="1"/>
    <row r="31802" ht="13.9" customHeight="1"/>
    <row r="31803" ht="13.9" customHeight="1"/>
    <row r="31804" ht="13.9" customHeight="1"/>
    <row r="31805" ht="13.9" customHeight="1"/>
    <row r="31806" ht="13.9" customHeight="1"/>
    <row r="31807" ht="13.9" customHeight="1"/>
    <row r="31808" ht="13.9" customHeight="1"/>
    <row r="31809" ht="13.9" customHeight="1"/>
    <row r="31810" ht="13.9" customHeight="1"/>
    <row r="31811" ht="13.9" customHeight="1"/>
    <row r="31812" ht="13.9" customHeight="1"/>
    <row r="31813" ht="13.9" customHeight="1"/>
    <row r="31814" ht="13.9" customHeight="1"/>
    <row r="31815" ht="13.9" customHeight="1"/>
    <row r="31816" ht="13.9" customHeight="1"/>
    <row r="31817" ht="13.9" customHeight="1"/>
    <row r="31818" ht="13.9" customHeight="1"/>
    <row r="31819" ht="13.9" customHeight="1"/>
    <row r="31820" ht="13.9" customHeight="1"/>
    <row r="31821" ht="13.9" customHeight="1"/>
    <row r="31822" ht="13.9" customHeight="1"/>
    <row r="31823" ht="13.9" customHeight="1"/>
    <row r="31824" ht="13.9" customHeight="1"/>
    <row r="31825" ht="13.9" customHeight="1"/>
    <row r="31826" ht="13.9" customHeight="1"/>
    <row r="31827" ht="13.9" customHeight="1"/>
    <row r="31828" ht="13.9" customHeight="1"/>
    <row r="31829" ht="13.9" customHeight="1"/>
    <row r="31830" ht="13.9" customHeight="1"/>
    <row r="31831" ht="13.9" customHeight="1"/>
    <row r="31832" ht="13.9" customHeight="1"/>
    <row r="31833" ht="13.9" customHeight="1"/>
    <row r="31834" ht="13.9" customHeight="1"/>
    <row r="31835" ht="13.9" customHeight="1"/>
    <row r="31836" ht="13.9" customHeight="1"/>
    <row r="31837" ht="13.9" customHeight="1"/>
    <row r="31838" ht="13.9" customHeight="1"/>
    <row r="31839" ht="13.9" customHeight="1"/>
    <row r="31840" ht="13.9" customHeight="1"/>
    <row r="31841" ht="13.9" customHeight="1"/>
    <row r="31842" ht="13.9" customHeight="1"/>
    <row r="31843" ht="13.9" customHeight="1"/>
    <row r="31844" ht="13.9" customHeight="1"/>
    <row r="31845" ht="13.9" customHeight="1"/>
    <row r="31846" ht="13.9" customHeight="1"/>
    <row r="31847" ht="13.9" customHeight="1"/>
    <row r="31848" ht="13.9" customHeight="1"/>
    <row r="31849" ht="13.9" customHeight="1"/>
    <row r="31850" ht="13.9" customHeight="1"/>
    <row r="31851" ht="13.9" customHeight="1"/>
    <row r="31852" ht="13.9" customHeight="1"/>
    <row r="31853" ht="13.9" customHeight="1"/>
    <row r="31854" ht="13.9" customHeight="1"/>
    <row r="31855" ht="13.9" customHeight="1"/>
    <row r="31856" ht="13.9" customHeight="1"/>
    <row r="31857" ht="13.9" customHeight="1"/>
    <row r="31858" ht="13.9" customHeight="1"/>
    <row r="31859" ht="13.9" customHeight="1"/>
    <row r="31860" ht="13.9" customHeight="1"/>
    <row r="31861" ht="13.9" customHeight="1"/>
    <row r="31862" ht="13.9" customHeight="1"/>
    <row r="31863" ht="13.9" customHeight="1"/>
    <row r="31864" ht="13.9" customHeight="1"/>
    <row r="31865" ht="13.9" customHeight="1"/>
    <row r="31866" ht="13.9" customHeight="1"/>
    <row r="31867" ht="13.9" customHeight="1"/>
    <row r="31868" ht="13.9" customHeight="1"/>
    <row r="31869" ht="13.9" customHeight="1"/>
    <row r="31870" ht="13.9" customHeight="1"/>
    <row r="31871" ht="13.9" customHeight="1"/>
    <row r="31872" ht="13.9" customHeight="1"/>
    <row r="31873" ht="13.9" customHeight="1"/>
    <row r="31874" ht="13.9" customHeight="1"/>
    <row r="31875" ht="13.9" customHeight="1"/>
    <row r="31876" ht="13.9" customHeight="1"/>
    <row r="31877" ht="13.9" customHeight="1"/>
    <row r="31878" ht="13.9" customHeight="1"/>
    <row r="31879" ht="13.9" customHeight="1"/>
    <row r="31880" ht="13.9" customHeight="1"/>
    <row r="31881" ht="13.9" customHeight="1"/>
    <row r="31882" ht="13.9" customHeight="1"/>
    <row r="31883" ht="13.9" customHeight="1"/>
    <row r="31884" ht="13.9" customHeight="1"/>
    <row r="31885" ht="13.9" customHeight="1"/>
    <row r="31886" ht="13.9" customHeight="1"/>
    <row r="31887" ht="13.9" customHeight="1"/>
    <row r="31888" ht="13.9" customHeight="1"/>
    <row r="31889" ht="13.9" customHeight="1"/>
    <row r="31890" ht="13.9" customHeight="1"/>
    <row r="31891" ht="13.9" customHeight="1"/>
    <row r="31892" ht="13.9" customHeight="1"/>
    <row r="31893" ht="13.9" customHeight="1"/>
    <row r="31894" ht="13.9" customHeight="1"/>
    <row r="31895" ht="13.9" customHeight="1"/>
    <row r="31896" ht="13.9" customHeight="1"/>
    <row r="31897" ht="13.9" customHeight="1"/>
    <row r="31898" ht="13.9" customHeight="1"/>
    <row r="31899" ht="13.9" customHeight="1"/>
    <row r="31900" ht="13.9" customHeight="1"/>
    <row r="31901" ht="13.9" customHeight="1"/>
    <row r="31902" ht="13.9" customHeight="1"/>
    <row r="31903" ht="13.9" customHeight="1"/>
    <row r="31904" ht="13.9" customHeight="1"/>
    <row r="31905" ht="13.9" customHeight="1"/>
    <row r="31906" ht="13.9" customHeight="1"/>
    <row r="31907" ht="13.9" customHeight="1"/>
    <row r="31908" ht="13.9" customHeight="1"/>
    <row r="31909" ht="13.9" customHeight="1"/>
    <row r="31910" ht="13.9" customHeight="1"/>
    <row r="31911" ht="13.9" customHeight="1"/>
    <row r="31912" ht="13.9" customHeight="1"/>
    <row r="31913" ht="13.9" customHeight="1"/>
    <row r="31914" ht="13.9" customHeight="1"/>
    <row r="31915" ht="13.9" customHeight="1"/>
    <row r="31916" ht="13.9" customHeight="1"/>
    <row r="31917" ht="13.9" customHeight="1"/>
    <row r="31918" ht="13.9" customHeight="1"/>
    <row r="31919" ht="13.9" customHeight="1"/>
    <row r="31920" ht="13.9" customHeight="1"/>
    <row r="31921" ht="13.9" customHeight="1"/>
    <row r="31922" ht="13.9" customHeight="1"/>
    <row r="31923" ht="13.9" customHeight="1"/>
    <row r="31924" ht="13.9" customHeight="1"/>
    <row r="31925" ht="13.9" customHeight="1"/>
    <row r="31926" ht="13.9" customHeight="1"/>
    <row r="31927" ht="13.9" customHeight="1"/>
    <row r="31928" ht="13.9" customHeight="1"/>
    <row r="31929" ht="13.9" customHeight="1"/>
    <row r="31930" ht="13.9" customHeight="1"/>
    <row r="31931" ht="13.9" customHeight="1"/>
    <row r="31932" ht="13.9" customHeight="1"/>
    <row r="31933" ht="13.9" customHeight="1"/>
    <row r="31934" ht="13.9" customHeight="1"/>
    <row r="31935" ht="13.9" customHeight="1"/>
    <row r="31936" ht="13.9" customHeight="1"/>
    <row r="31937" ht="13.9" customHeight="1"/>
    <row r="31938" ht="13.9" customHeight="1"/>
    <row r="31939" ht="13.9" customHeight="1"/>
    <row r="31940" ht="13.9" customHeight="1"/>
    <row r="31941" ht="13.9" customHeight="1"/>
    <row r="31942" ht="13.9" customHeight="1"/>
    <row r="31943" ht="13.9" customHeight="1"/>
    <row r="31944" ht="13.9" customHeight="1"/>
    <row r="31945" ht="13.9" customHeight="1"/>
    <row r="31946" ht="13.9" customHeight="1"/>
    <row r="31947" ht="13.9" customHeight="1"/>
    <row r="31948" ht="13.9" customHeight="1"/>
    <row r="31949" ht="13.9" customHeight="1"/>
    <row r="31950" ht="13.9" customHeight="1"/>
    <row r="31951" ht="13.9" customHeight="1"/>
    <row r="31952" ht="13.9" customHeight="1"/>
    <row r="31953" ht="13.9" customHeight="1"/>
    <row r="31954" ht="13.9" customHeight="1"/>
    <row r="31955" ht="13.9" customHeight="1"/>
    <row r="31956" ht="13.9" customHeight="1"/>
    <row r="31957" ht="13.9" customHeight="1"/>
    <row r="31958" ht="13.9" customHeight="1"/>
    <row r="31959" ht="13.9" customHeight="1"/>
    <row r="31960" ht="13.9" customHeight="1"/>
    <row r="31961" ht="13.9" customHeight="1"/>
    <row r="31962" ht="13.9" customHeight="1"/>
    <row r="31963" ht="13.9" customHeight="1"/>
    <row r="31964" ht="13.9" customHeight="1"/>
    <row r="31965" ht="13.9" customHeight="1"/>
    <row r="31966" ht="13.9" customHeight="1"/>
    <row r="31967" ht="13.9" customHeight="1"/>
    <row r="31968" ht="13.9" customHeight="1"/>
    <row r="31969" ht="13.9" customHeight="1"/>
    <row r="31970" ht="13.9" customHeight="1"/>
    <row r="31971" ht="13.9" customHeight="1"/>
    <row r="31972" ht="13.9" customHeight="1"/>
    <row r="31973" ht="13.9" customHeight="1"/>
    <row r="31974" ht="13.9" customHeight="1"/>
    <row r="31975" ht="13.9" customHeight="1"/>
    <row r="31976" ht="13.9" customHeight="1"/>
    <row r="31977" ht="13.9" customHeight="1"/>
    <row r="31978" ht="13.9" customHeight="1"/>
    <row r="31979" ht="13.9" customHeight="1"/>
    <row r="31980" ht="13.9" customHeight="1"/>
    <row r="31981" ht="13.9" customHeight="1"/>
    <row r="31982" ht="13.9" customHeight="1"/>
    <row r="31983" ht="13.9" customHeight="1"/>
    <row r="31984" ht="13.9" customHeight="1"/>
    <row r="31985" ht="13.9" customHeight="1"/>
    <row r="31986" ht="13.9" customHeight="1"/>
    <row r="31987" ht="13.9" customHeight="1"/>
    <row r="31988" ht="13.9" customHeight="1"/>
    <row r="31989" ht="13.9" customHeight="1"/>
    <row r="31990" ht="13.9" customHeight="1"/>
    <row r="31991" ht="13.9" customHeight="1"/>
    <row r="31992" ht="13.9" customHeight="1"/>
    <row r="31993" ht="13.9" customHeight="1"/>
    <row r="31994" ht="13.9" customHeight="1"/>
    <row r="31995" ht="13.9" customHeight="1"/>
    <row r="31996" ht="13.9" customHeight="1"/>
    <row r="31997" ht="13.9" customHeight="1"/>
    <row r="31998" ht="13.9" customHeight="1"/>
    <row r="31999" ht="13.9" customHeight="1"/>
    <row r="32000" ht="13.9" customHeight="1"/>
    <row r="32001" ht="13.9" customHeight="1"/>
    <row r="32002" ht="13.9" customHeight="1"/>
    <row r="32003" ht="13.9" customHeight="1"/>
    <row r="32004" ht="13.9" customHeight="1"/>
    <row r="32005" ht="13.9" customHeight="1"/>
    <row r="32006" ht="13.9" customHeight="1"/>
    <row r="32007" ht="13.9" customHeight="1"/>
    <row r="32008" ht="13.9" customHeight="1"/>
    <row r="32009" ht="13.9" customHeight="1"/>
    <row r="32010" ht="13.9" customHeight="1"/>
    <row r="32011" ht="13.9" customHeight="1"/>
    <row r="32012" ht="13.9" customHeight="1"/>
    <row r="32013" ht="13.9" customHeight="1"/>
    <row r="32014" ht="13.9" customHeight="1"/>
    <row r="32015" ht="13.9" customHeight="1"/>
    <row r="32016" ht="13.9" customHeight="1"/>
    <row r="32017" ht="13.9" customHeight="1"/>
    <row r="32018" ht="13.9" customHeight="1"/>
    <row r="32019" ht="13.9" customHeight="1"/>
    <row r="32020" ht="13.9" customHeight="1"/>
    <row r="32021" ht="13.9" customHeight="1"/>
    <row r="32022" ht="13.9" customHeight="1"/>
    <row r="32023" ht="13.9" customHeight="1"/>
    <row r="32024" ht="13.9" customHeight="1"/>
    <row r="32025" ht="13.9" customHeight="1"/>
    <row r="32026" ht="13.9" customHeight="1"/>
    <row r="32027" ht="13.9" customHeight="1"/>
    <row r="32028" ht="13.9" customHeight="1"/>
    <row r="32029" ht="13.9" customHeight="1"/>
    <row r="32030" ht="13.9" customHeight="1"/>
    <row r="32031" ht="13.9" customHeight="1"/>
    <row r="32032" ht="13.9" customHeight="1"/>
    <row r="32033" ht="13.9" customHeight="1"/>
    <row r="32034" ht="13.9" customHeight="1"/>
    <row r="32035" ht="13.9" customHeight="1"/>
    <row r="32036" ht="13.9" customHeight="1"/>
    <row r="32037" ht="13.9" customHeight="1"/>
    <row r="32038" ht="13.9" customHeight="1"/>
    <row r="32039" ht="13.9" customHeight="1"/>
    <row r="32040" ht="13.9" customHeight="1"/>
    <row r="32041" ht="13.9" customHeight="1"/>
    <row r="32042" ht="13.9" customHeight="1"/>
    <row r="32043" ht="13.9" customHeight="1"/>
    <row r="32044" ht="13.9" customHeight="1"/>
    <row r="32045" ht="13.9" customHeight="1"/>
    <row r="32046" ht="13.9" customHeight="1"/>
    <row r="32047" ht="13.9" customHeight="1"/>
    <row r="32048" ht="13.9" customHeight="1"/>
    <row r="32049" ht="13.9" customHeight="1"/>
    <row r="32050" ht="13.9" customHeight="1"/>
    <row r="32051" ht="13.9" customHeight="1"/>
    <row r="32052" ht="13.9" customHeight="1"/>
    <row r="32053" ht="13.9" customHeight="1"/>
    <row r="32054" ht="13.9" customHeight="1"/>
    <row r="32055" ht="13.9" customHeight="1"/>
    <row r="32056" ht="13.9" customHeight="1"/>
    <row r="32057" ht="13.9" customHeight="1"/>
    <row r="32058" ht="13.9" customHeight="1"/>
    <row r="32059" ht="13.9" customHeight="1"/>
    <row r="32060" ht="13.9" customHeight="1"/>
    <row r="32061" ht="13.9" customHeight="1"/>
    <row r="32062" ht="13.9" customHeight="1"/>
    <row r="32063" ht="13.9" customHeight="1"/>
    <row r="32064" ht="13.9" customHeight="1"/>
    <row r="32065" ht="13.9" customHeight="1"/>
    <row r="32066" ht="13.9" customHeight="1"/>
    <row r="32067" ht="13.9" customHeight="1"/>
    <row r="32068" ht="13.9" customHeight="1"/>
    <row r="32069" ht="13.9" customHeight="1"/>
    <row r="32070" ht="13.9" customHeight="1"/>
    <row r="32071" ht="13.9" customHeight="1"/>
    <row r="32072" ht="13.9" customHeight="1"/>
    <row r="32073" ht="13.9" customHeight="1"/>
    <row r="32074" ht="13.9" customHeight="1"/>
    <row r="32075" ht="13.9" customHeight="1"/>
    <row r="32076" ht="13.9" customHeight="1"/>
    <row r="32077" ht="13.9" customHeight="1"/>
    <row r="32078" ht="13.9" customHeight="1"/>
    <row r="32079" ht="13.9" customHeight="1"/>
    <row r="32080" ht="13.9" customHeight="1"/>
    <row r="32081" ht="13.9" customHeight="1"/>
    <row r="32082" ht="13.9" customHeight="1"/>
    <row r="32083" ht="13.9" customHeight="1"/>
    <row r="32084" ht="13.9" customHeight="1"/>
    <row r="32085" ht="13.9" customHeight="1"/>
    <row r="32086" ht="13.9" customHeight="1"/>
    <row r="32087" ht="13.9" customHeight="1"/>
    <row r="32088" ht="13.9" customHeight="1"/>
    <row r="32089" ht="13.9" customHeight="1"/>
    <row r="32090" ht="13.9" customHeight="1"/>
    <row r="32091" ht="13.9" customHeight="1"/>
    <row r="32092" ht="13.9" customHeight="1"/>
    <row r="32093" ht="13.9" customHeight="1"/>
    <row r="32094" ht="13.9" customHeight="1"/>
    <row r="32095" ht="13.9" customHeight="1"/>
    <row r="32096" ht="13.9" customHeight="1"/>
    <row r="32097" ht="13.9" customHeight="1"/>
    <row r="32098" ht="13.9" customHeight="1"/>
    <row r="32099" ht="13.9" customHeight="1"/>
    <row r="32100" ht="13.9" customHeight="1"/>
    <row r="32101" ht="13.9" customHeight="1"/>
    <row r="32102" ht="13.9" customHeight="1"/>
    <row r="32103" ht="13.9" customHeight="1"/>
    <row r="32104" ht="13.9" customHeight="1"/>
    <row r="32105" ht="13.9" customHeight="1"/>
    <row r="32106" ht="13.9" customHeight="1"/>
    <row r="32107" ht="13.9" customHeight="1"/>
    <row r="32108" ht="13.9" customHeight="1"/>
    <row r="32109" ht="13.9" customHeight="1"/>
    <row r="32110" ht="13.9" customHeight="1"/>
    <row r="32111" ht="13.9" customHeight="1"/>
    <row r="32112" ht="13.9" customHeight="1"/>
    <row r="32113" ht="13.9" customHeight="1"/>
    <row r="32114" ht="13.9" customHeight="1"/>
    <row r="32115" ht="13.9" customHeight="1"/>
    <row r="32116" ht="13.9" customHeight="1"/>
    <row r="32117" ht="13.9" customHeight="1"/>
    <row r="32118" ht="13.9" customHeight="1"/>
    <row r="32119" ht="13.9" customHeight="1"/>
    <row r="32120" ht="13.9" customHeight="1"/>
    <row r="32121" ht="13.9" customHeight="1"/>
    <row r="32122" ht="13.9" customHeight="1"/>
    <row r="32123" ht="13.9" customHeight="1"/>
    <row r="32124" ht="13.9" customHeight="1"/>
    <row r="32125" ht="13.9" customHeight="1"/>
    <row r="32126" ht="13.9" customHeight="1"/>
    <row r="32127" ht="13.9" customHeight="1"/>
    <row r="32128" ht="13.9" customHeight="1"/>
    <row r="32129" ht="13.9" customHeight="1"/>
    <row r="32130" ht="13.9" customHeight="1"/>
    <row r="32131" ht="13.9" customHeight="1"/>
    <row r="32132" ht="13.9" customHeight="1"/>
    <row r="32133" ht="13.9" customHeight="1"/>
    <row r="32134" ht="13.9" customHeight="1"/>
    <row r="32135" ht="13.9" customHeight="1"/>
    <row r="32136" ht="13.9" customHeight="1"/>
    <row r="32137" ht="13.9" customHeight="1"/>
    <row r="32138" ht="13.9" customHeight="1"/>
    <row r="32139" ht="13.9" customHeight="1"/>
    <row r="32140" ht="13.9" customHeight="1"/>
    <row r="32141" ht="13.9" customHeight="1"/>
    <row r="32142" ht="13.9" customHeight="1"/>
    <row r="32143" ht="13.9" customHeight="1"/>
    <row r="32144" ht="13.9" customHeight="1"/>
    <row r="32145" ht="13.9" customHeight="1"/>
    <row r="32146" ht="13.9" customHeight="1"/>
    <row r="32147" ht="13.9" customHeight="1"/>
    <row r="32148" ht="13.9" customHeight="1"/>
    <row r="32149" ht="13.9" customHeight="1"/>
    <row r="32150" ht="13.9" customHeight="1"/>
    <row r="32151" ht="13.9" customHeight="1"/>
    <row r="32152" ht="13.9" customHeight="1"/>
    <row r="32153" ht="13.9" customHeight="1"/>
    <row r="32154" ht="13.9" customHeight="1"/>
    <row r="32155" ht="13.9" customHeight="1"/>
    <row r="32156" ht="13.9" customHeight="1"/>
    <row r="32157" ht="13.9" customHeight="1"/>
    <row r="32158" ht="13.9" customHeight="1"/>
    <row r="32159" ht="13.9" customHeight="1"/>
    <row r="32160" ht="13.9" customHeight="1"/>
    <row r="32161" ht="13.9" customHeight="1"/>
    <row r="32162" ht="13.9" customHeight="1"/>
    <row r="32163" ht="13.9" customHeight="1"/>
    <row r="32164" ht="13.9" customHeight="1"/>
    <row r="32165" ht="13.9" customHeight="1"/>
    <row r="32166" ht="13.9" customHeight="1"/>
    <row r="32167" ht="13.9" customHeight="1"/>
    <row r="32168" ht="13.9" customHeight="1"/>
    <row r="32169" ht="13.9" customHeight="1"/>
    <row r="32170" ht="13.9" customHeight="1"/>
    <row r="32171" ht="13.9" customHeight="1"/>
    <row r="32172" ht="13.9" customHeight="1"/>
    <row r="32173" ht="13.9" customHeight="1"/>
    <row r="32174" ht="13.9" customHeight="1"/>
    <row r="32175" ht="13.9" customHeight="1"/>
    <row r="32176" ht="13.9" customHeight="1"/>
    <row r="32177" ht="13.9" customHeight="1"/>
    <row r="32178" ht="13.9" customHeight="1"/>
    <row r="32179" ht="13.9" customHeight="1"/>
    <row r="32180" ht="13.9" customHeight="1"/>
    <row r="32181" ht="13.9" customHeight="1"/>
    <row r="32182" ht="13.9" customHeight="1"/>
    <row r="32183" ht="13.9" customHeight="1"/>
    <row r="32184" ht="13.9" customHeight="1"/>
    <row r="32185" ht="13.9" customHeight="1"/>
    <row r="32186" ht="13.9" customHeight="1"/>
    <row r="32187" ht="13.9" customHeight="1"/>
    <row r="32188" ht="13.9" customHeight="1"/>
    <row r="32189" ht="13.9" customHeight="1"/>
    <row r="32190" ht="13.9" customHeight="1"/>
    <row r="32191" ht="13.9" customHeight="1"/>
    <row r="32192" ht="13.9" customHeight="1"/>
    <row r="32193" ht="13.9" customHeight="1"/>
    <row r="32194" ht="13.9" customHeight="1"/>
    <row r="32195" ht="13.9" customHeight="1"/>
    <row r="32196" ht="13.9" customHeight="1"/>
    <row r="32197" ht="13.9" customHeight="1"/>
    <row r="32198" ht="13.9" customHeight="1"/>
    <row r="32199" ht="13.9" customHeight="1"/>
    <row r="32200" ht="13.9" customHeight="1"/>
    <row r="32201" ht="13.9" customHeight="1"/>
    <row r="32202" ht="13.9" customHeight="1"/>
    <row r="32203" ht="13.9" customHeight="1"/>
    <row r="32204" ht="13.9" customHeight="1"/>
    <row r="32205" ht="13.9" customHeight="1"/>
    <row r="32206" ht="13.9" customHeight="1"/>
    <row r="32207" ht="13.9" customHeight="1"/>
    <row r="32208" ht="13.9" customHeight="1"/>
    <row r="32209" ht="13.9" customHeight="1"/>
    <row r="32210" ht="13.9" customHeight="1"/>
    <row r="32211" ht="13.9" customHeight="1"/>
    <row r="32212" ht="13.9" customHeight="1"/>
    <row r="32213" ht="13.9" customHeight="1"/>
    <row r="32214" ht="13.9" customHeight="1"/>
    <row r="32215" ht="13.9" customHeight="1"/>
    <row r="32216" ht="13.9" customHeight="1"/>
    <row r="32217" ht="13.9" customHeight="1"/>
    <row r="32218" ht="13.9" customHeight="1"/>
    <row r="32219" ht="13.9" customHeight="1"/>
    <row r="32220" ht="13.9" customHeight="1"/>
    <row r="32221" ht="13.9" customHeight="1"/>
    <row r="32222" ht="13.9" customHeight="1"/>
    <row r="32223" ht="13.9" customHeight="1"/>
    <row r="32224" ht="13.9" customHeight="1"/>
    <row r="32225" ht="13.9" customHeight="1"/>
    <row r="32226" ht="13.9" customHeight="1"/>
    <row r="32227" ht="13.9" customHeight="1"/>
    <row r="32228" ht="13.9" customHeight="1"/>
    <row r="32229" ht="13.9" customHeight="1"/>
    <row r="32230" ht="13.9" customHeight="1"/>
    <row r="32231" ht="13.9" customHeight="1"/>
    <row r="32232" ht="13.9" customHeight="1"/>
    <row r="32233" ht="13.9" customHeight="1"/>
    <row r="32234" ht="13.9" customHeight="1"/>
    <row r="32235" ht="13.9" customHeight="1"/>
    <row r="32236" ht="13.9" customHeight="1"/>
    <row r="32237" ht="13.9" customHeight="1"/>
    <row r="32238" ht="13.9" customHeight="1"/>
    <row r="32239" ht="13.9" customHeight="1"/>
    <row r="32240" ht="13.9" customHeight="1"/>
    <row r="32241" ht="13.9" customHeight="1"/>
    <row r="32242" ht="13.9" customHeight="1"/>
    <row r="32243" ht="13.9" customHeight="1"/>
    <row r="32244" ht="13.9" customHeight="1"/>
    <row r="32245" ht="13.9" customHeight="1"/>
    <row r="32246" ht="13.9" customHeight="1"/>
    <row r="32247" ht="13.9" customHeight="1"/>
    <row r="32248" ht="13.9" customHeight="1"/>
    <row r="32249" ht="13.9" customHeight="1"/>
    <row r="32250" ht="13.9" customHeight="1"/>
    <row r="32251" ht="13.9" customHeight="1"/>
    <row r="32252" ht="13.9" customHeight="1"/>
    <row r="32253" ht="13.9" customHeight="1"/>
    <row r="32254" ht="13.9" customHeight="1"/>
    <row r="32255" ht="13.9" customHeight="1"/>
    <row r="32256" ht="13.9" customHeight="1"/>
    <row r="32257" ht="13.9" customHeight="1"/>
    <row r="32258" ht="13.9" customHeight="1"/>
    <row r="32259" ht="13.9" customHeight="1"/>
    <row r="32260" ht="13.9" customHeight="1"/>
    <row r="32261" ht="13.9" customHeight="1"/>
    <row r="32262" ht="13.9" customHeight="1"/>
    <row r="32263" ht="13.9" customHeight="1"/>
    <row r="32264" ht="13.9" customHeight="1"/>
    <row r="32265" ht="13.9" customHeight="1"/>
    <row r="32266" ht="13.9" customHeight="1"/>
    <row r="32267" ht="13.9" customHeight="1"/>
    <row r="32268" ht="13.9" customHeight="1"/>
    <row r="32269" ht="13.9" customHeight="1"/>
    <row r="32270" ht="13.9" customHeight="1"/>
    <row r="32271" ht="13.9" customHeight="1"/>
    <row r="32272" ht="13.9" customHeight="1"/>
    <row r="32273" ht="13.9" customHeight="1"/>
    <row r="32274" ht="13.9" customHeight="1"/>
    <row r="32275" ht="13.9" customHeight="1"/>
    <row r="32276" ht="13.9" customHeight="1"/>
    <row r="32277" ht="13.9" customHeight="1"/>
    <row r="32278" ht="13.9" customHeight="1"/>
    <row r="32279" ht="13.9" customHeight="1"/>
    <row r="32280" ht="13.9" customHeight="1"/>
    <row r="32281" ht="13.9" customHeight="1"/>
    <row r="32282" ht="13.9" customHeight="1"/>
    <row r="32283" ht="13.9" customHeight="1"/>
    <row r="32284" ht="13.9" customHeight="1"/>
    <row r="32285" ht="13.9" customHeight="1"/>
    <row r="32286" ht="13.9" customHeight="1"/>
    <row r="32287" ht="13.9" customHeight="1"/>
    <row r="32288" ht="13.9" customHeight="1"/>
    <row r="32289" ht="13.9" customHeight="1"/>
    <row r="32290" ht="13.9" customHeight="1"/>
    <row r="32291" ht="13.9" customHeight="1"/>
    <row r="32292" ht="13.9" customHeight="1"/>
    <row r="32293" ht="13.9" customHeight="1"/>
    <row r="32294" ht="13.9" customHeight="1"/>
    <row r="32295" ht="13.9" customHeight="1"/>
    <row r="32296" ht="13.9" customHeight="1"/>
    <row r="32297" ht="13.9" customHeight="1"/>
    <row r="32298" ht="13.9" customHeight="1"/>
    <row r="32299" ht="13.9" customHeight="1"/>
    <row r="32300" ht="13.9" customHeight="1"/>
    <row r="32301" ht="13.9" customHeight="1"/>
    <row r="32302" ht="13.9" customHeight="1"/>
    <row r="32303" ht="13.9" customHeight="1"/>
    <row r="32304" ht="13.9" customHeight="1"/>
    <row r="32305" ht="13.9" customHeight="1"/>
    <row r="32306" ht="13.9" customHeight="1"/>
    <row r="32307" ht="13.9" customHeight="1"/>
    <row r="32308" ht="13.9" customHeight="1"/>
    <row r="32309" ht="13.9" customHeight="1"/>
    <row r="32310" ht="13.9" customHeight="1"/>
    <row r="32311" ht="13.9" customHeight="1"/>
    <row r="32312" ht="13.9" customHeight="1"/>
    <row r="32313" ht="13.9" customHeight="1"/>
    <row r="32314" ht="13.9" customHeight="1"/>
    <row r="32315" ht="13.9" customHeight="1"/>
    <row r="32316" ht="13.9" customHeight="1"/>
    <row r="32317" ht="13.9" customHeight="1"/>
    <row r="32318" ht="13.9" customHeight="1"/>
    <row r="32319" ht="13.9" customHeight="1"/>
    <row r="32320" ht="13.9" customHeight="1"/>
    <row r="32321" ht="13.9" customHeight="1"/>
    <row r="32322" ht="13.9" customHeight="1"/>
    <row r="32323" ht="13.9" customHeight="1"/>
    <row r="32324" ht="13.9" customHeight="1"/>
    <row r="32325" ht="13.9" customHeight="1"/>
    <row r="32326" ht="13.9" customHeight="1"/>
    <row r="32327" ht="13.9" customHeight="1"/>
    <row r="32328" ht="13.9" customHeight="1"/>
    <row r="32329" ht="13.9" customHeight="1"/>
    <row r="32330" ht="13.9" customHeight="1"/>
    <row r="32331" ht="13.9" customHeight="1"/>
    <row r="32332" ht="13.9" customHeight="1"/>
    <row r="32333" ht="13.9" customHeight="1"/>
    <row r="32334" ht="13.9" customHeight="1"/>
    <row r="32335" ht="13.9" customHeight="1"/>
    <row r="32336" ht="13.9" customHeight="1"/>
    <row r="32337" ht="13.9" customHeight="1"/>
    <row r="32338" ht="13.9" customHeight="1"/>
    <row r="32339" ht="13.9" customHeight="1"/>
    <row r="32340" ht="13.9" customHeight="1"/>
    <row r="32341" ht="13.9" customHeight="1"/>
    <row r="32342" ht="13.9" customHeight="1"/>
    <row r="32343" ht="13.9" customHeight="1"/>
    <row r="32344" ht="13.9" customHeight="1"/>
    <row r="32345" ht="13.9" customHeight="1"/>
    <row r="32346" ht="13.9" customHeight="1"/>
    <row r="32347" ht="13.9" customHeight="1"/>
    <row r="32348" ht="13.9" customHeight="1"/>
    <row r="32349" ht="13.9" customHeight="1"/>
    <row r="32350" ht="13.9" customHeight="1"/>
    <row r="32351" ht="13.9" customHeight="1"/>
    <row r="32352" ht="13.9" customHeight="1"/>
    <row r="32353" ht="13.9" customHeight="1"/>
    <row r="32354" ht="13.9" customHeight="1"/>
    <row r="32355" ht="13.9" customHeight="1"/>
    <row r="32356" ht="13.9" customHeight="1"/>
    <row r="32357" ht="13.9" customHeight="1"/>
    <row r="32358" ht="13.9" customHeight="1"/>
    <row r="32359" ht="13.9" customHeight="1"/>
    <row r="32360" ht="13.9" customHeight="1"/>
    <row r="32361" ht="13.9" customHeight="1"/>
    <row r="32362" ht="13.9" customHeight="1"/>
    <row r="32363" ht="13.9" customHeight="1"/>
    <row r="32364" ht="13.9" customHeight="1"/>
    <row r="32365" ht="13.9" customHeight="1"/>
    <row r="32366" ht="13.9" customHeight="1"/>
    <row r="32367" ht="13.9" customHeight="1"/>
    <row r="32368" ht="13.9" customHeight="1"/>
    <row r="32369" ht="13.9" customHeight="1"/>
    <row r="32370" ht="13.9" customHeight="1"/>
    <row r="32371" ht="13.9" customHeight="1"/>
    <row r="32372" ht="13.9" customHeight="1"/>
    <row r="32373" ht="13.9" customHeight="1"/>
    <row r="32374" ht="13.9" customHeight="1"/>
    <row r="32375" ht="13.9" customHeight="1"/>
    <row r="32376" ht="13.9" customHeight="1"/>
    <row r="32377" ht="13.9" customHeight="1"/>
    <row r="32378" ht="13.9" customHeight="1"/>
    <row r="32379" ht="13.9" customHeight="1"/>
    <row r="32380" ht="13.9" customHeight="1"/>
    <row r="32381" ht="13.9" customHeight="1"/>
    <row r="32382" ht="13.9" customHeight="1"/>
    <row r="32383" ht="13.9" customHeight="1"/>
    <row r="32384" ht="13.9" customHeight="1"/>
    <row r="32385" ht="13.9" customHeight="1"/>
    <row r="32386" ht="13.9" customHeight="1"/>
    <row r="32387" ht="13.9" customHeight="1"/>
    <row r="32388" ht="13.9" customHeight="1"/>
    <row r="32389" ht="13.9" customHeight="1"/>
    <row r="32390" ht="13.9" customHeight="1"/>
    <row r="32391" ht="13.9" customHeight="1"/>
    <row r="32392" ht="13.9" customHeight="1"/>
    <row r="32393" ht="13.9" customHeight="1"/>
    <row r="32394" ht="13.9" customHeight="1"/>
    <row r="32395" ht="13.9" customHeight="1"/>
    <row r="32396" ht="13.9" customHeight="1"/>
    <row r="32397" ht="13.9" customHeight="1"/>
    <row r="32398" ht="13.9" customHeight="1"/>
    <row r="32399" ht="13.9" customHeight="1"/>
    <row r="32400" ht="13.9" customHeight="1"/>
    <row r="32401" ht="13.9" customHeight="1"/>
    <row r="32402" ht="13.9" customHeight="1"/>
    <row r="32403" ht="13.9" customHeight="1"/>
    <row r="32404" ht="13.9" customHeight="1"/>
    <row r="32405" ht="13.9" customHeight="1"/>
    <row r="32406" ht="13.9" customHeight="1"/>
    <row r="32407" ht="13.9" customHeight="1"/>
    <row r="32408" ht="13.9" customHeight="1"/>
    <row r="32409" ht="13.9" customHeight="1"/>
    <row r="32410" ht="13.9" customHeight="1"/>
    <row r="32411" ht="13.9" customHeight="1"/>
    <row r="32412" ht="13.9" customHeight="1"/>
    <row r="32413" ht="13.9" customHeight="1"/>
    <row r="32414" ht="13.9" customHeight="1"/>
    <row r="32415" ht="13.9" customHeight="1"/>
    <row r="32416" ht="13.9" customHeight="1"/>
    <row r="32417" ht="13.9" customHeight="1"/>
    <row r="32418" ht="13.9" customHeight="1"/>
    <row r="32419" ht="13.9" customHeight="1"/>
    <row r="32420" ht="13.9" customHeight="1"/>
    <row r="32421" ht="13.9" customHeight="1"/>
    <row r="32422" ht="13.9" customHeight="1"/>
    <row r="32423" ht="13.9" customHeight="1"/>
    <row r="32424" ht="13.9" customHeight="1"/>
    <row r="32425" ht="13.9" customHeight="1"/>
    <row r="32426" ht="13.9" customHeight="1"/>
    <row r="32427" ht="13.9" customHeight="1"/>
    <row r="32428" ht="13.9" customHeight="1"/>
    <row r="32429" ht="13.9" customHeight="1"/>
    <row r="32430" ht="13.9" customHeight="1"/>
    <row r="32431" ht="13.9" customHeight="1"/>
    <row r="32432" ht="13.9" customHeight="1"/>
    <row r="32433" ht="13.9" customHeight="1"/>
    <row r="32434" ht="13.9" customHeight="1"/>
    <row r="32435" ht="13.9" customHeight="1"/>
    <row r="32436" ht="13.9" customHeight="1"/>
    <row r="32437" ht="13.9" customHeight="1"/>
    <row r="32438" ht="13.9" customHeight="1"/>
    <row r="32439" ht="13.9" customHeight="1"/>
    <row r="32440" ht="13.9" customHeight="1"/>
    <row r="32441" ht="13.9" customHeight="1"/>
    <row r="32442" ht="13.9" customHeight="1"/>
    <row r="32443" ht="13.9" customHeight="1"/>
    <row r="32444" ht="13.9" customHeight="1"/>
    <row r="32445" ht="13.9" customHeight="1"/>
    <row r="32446" ht="13.9" customHeight="1"/>
    <row r="32447" ht="13.9" customHeight="1"/>
    <row r="32448" ht="13.9" customHeight="1"/>
    <row r="32449" ht="13.9" customHeight="1"/>
    <row r="32450" ht="13.9" customHeight="1"/>
    <row r="32451" ht="13.9" customHeight="1"/>
    <row r="32452" ht="13.9" customHeight="1"/>
    <row r="32453" ht="13.9" customHeight="1"/>
    <row r="32454" ht="13.9" customHeight="1"/>
    <row r="32455" ht="13.9" customHeight="1"/>
    <row r="32456" ht="13.9" customHeight="1"/>
    <row r="32457" ht="13.9" customHeight="1"/>
    <row r="32458" ht="13.9" customHeight="1"/>
    <row r="32459" ht="13.9" customHeight="1"/>
    <row r="32460" ht="13.9" customHeight="1"/>
    <row r="32461" ht="13.9" customHeight="1"/>
    <row r="32462" ht="13.9" customHeight="1"/>
    <row r="32463" ht="13.9" customHeight="1"/>
    <row r="32464" ht="13.9" customHeight="1"/>
    <row r="32465" ht="13.9" customHeight="1"/>
    <row r="32466" ht="13.9" customHeight="1"/>
    <row r="32467" ht="13.9" customHeight="1"/>
    <row r="32468" ht="13.9" customHeight="1"/>
    <row r="32469" ht="13.9" customHeight="1"/>
    <row r="32470" ht="13.9" customHeight="1"/>
    <row r="32471" ht="13.9" customHeight="1"/>
    <row r="32472" ht="13.9" customHeight="1"/>
    <row r="32473" ht="13.9" customHeight="1"/>
    <row r="32474" ht="13.9" customHeight="1"/>
    <row r="32475" ht="13.9" customHeight="1"/>
    <row r="32476" ht="13.9" customHeight="1"/>
    <row r="32477" ht="13.9" customHeight="1"/>
    <row r="32478" ht="13.9" customHeight="1"/>
    <row r="32479" ht="13.9" customHeight="1"/>
    <row r="32480" ht="13.9" customHeight="1"/>
    <row r="32481" ht="13.9" customHeight="1"/>
    <row r="32482" ht="13.9" customHeight="1"/>
    <row r="32483" ht="13.9" customHeight="1"/>
    <row r="32484" ht="13.9" customHeight="1"/>
    <row r="32485" ht="13.9" customHeight="1"/>
    <row r="32486" ht="13.9" customHeight="1"/>
    <row r="32487" ht="13.9" customHeight="1"/>
    <row r="32488" ht="13.9" customHeight="1"/>
    <row r="32489" ht="13.9" customHeight="1"/>
    <row r="32490" ht="13.9" customHeight="1"/>
    <row r="32491" ht="13.9" customHeight="1"/>
    <row r="32492" ht="13.9" customHeight="1"/>
    <row r="32493" ht="13.9" customHeight="1"/>
    <row r="32494" ht="13.9" customHeight="1"/>
    <row r="32495" ht="13.9" customHeight="1"/>
    <row r="32496" ht="13.9" customHeight="1"/>
    <row r="32497" ht="13.9" customHeight="1"/>
    <row r="32498" ht="13.9" customHeight="1"/>
    <row r="32499" ht="13.9" customHeight="1"/>
    <row r="32500" ht="13.9" customHeight="1"/>
    <row r="32501" ht="13.9" customHeight="1"/>
    <row r="32502" ht="13.9" customHeight="1"/>
    <row r="32503" ht="13.9" customHeight="1"/>
    <row r="32504" ht="13.9" customHeight="1"/>
    <row r="32505" ht="13.9" customHeight="1"/>
    <row r="32506" ht="13.9" customHeight="1"/>
    <row r="32507" ht="13.9" customHeight="1"/>
    <row r="32508" ht="13.9" customHeight="1"/>
    <row r="32509" ht="13.9" customHeight="1"/>
    <row r="32510" ht="13.9" customHeight="1"/>
    <row r="32511" ht="13.9" customHeight="1"/>
    <row r="32512" ht="13.9" customHeight="1"/>
    <row r="32513" ht="13.9" customHeight="1"/>
    <row r="32514" ht="13.9" customHeight="1"/>
    <row r="32515" ht="13.9" customHeight="1"/>
    <row r="32516" ht="13.9" customHeight="1"/>
    <row r="32517" ht="13.9" customHeight="1"/>
    <row r="32518" ht="13.9" customHeight="1"/>
    <row r="32519" ht="13.9" customHeight="1"/>
    <row r="32520" ht="13.9" customHeight="1"/>
    <row r="32521" ht="13.9" customHeight="1"/>
    <row r="32522" ht="13.9" customHeight="1"/>
    <row r="32523" ht="13.9" customHeight="1"/>
    <row r="32524" ht="13.9" customHeight="1"/>
    <row r="32525" ht="13.9" customHeight="1"/>
    <row r="32526" ht="13.9" customHeight="1"/>
    <row r="32527" ht="13.9" customHeight="1"/>
    <row r="32528" ht="13.9" customHeight="1"/>
    <row r="32529" ht="13.9" customHeight="1"/>
    <row r="32530" ht="13.9" customHeight="1"/>
    <row r="32531" ht="13.9" customHeight="1"/>
    <row r="32532" ht="13.9" customHeight="1"/>
    <row r="32533" ht="13.9" customHeight="1"/>
    <row r="32534" ht="13.9" customHeight="1"/>
    <row r="32535" ht="13.9" customHeight="1"/>
    <row r="32536" ht="13.9" customHeight="1"/>
    <row r="32537" ht="13.9" customHeight="1"/>
    <row r="32538" ht="13.9" customHeight="1"/>
    <row r="32539" ht="13.9" customHeight="1"/>
    <row r="32540" ht="13.9" customHeight="1"/>
    <row r="32541" ht="13.9" customHeight="1"/>
    <row r="32542" ht="13.9" customHeight="1"/>
    <row r="32543" ht="13.9" customHeight="1"/>
    <row r="32544" ht="13.9" customHeight="1"/>
    <row r="32545" ht="13.9" customHeight="1"/>
    <row r="32546" ht="13.9" customHeight="1"/>
    <row r="32547" ht="13.9" customHeight="1"/>
    <row r="32548" ht="13.9" customHeight="1"/>
    <row r="32549" ht="13.9" customHeight="1"/>
    <row r="32550" ht="13.9" customHeight="1"/>
    <row r="32551" ht="13.9" customHeight="1"/>
    <row r="32552" ht="13.9" customHeight="1"/>
    <row r="32553" ht="13.9" customHeight="1"/>
    <row r="32554" ht="13.9" customHeight="1"/>
    <row r="32555" ht="13.9" customHeight="1"/>
    <row r="32556" ht="13.9" customHeight="1"/>
    <row r="32557" ht="13.9" customHeight="1"/>
    <row r="32558" ht="13.9" customHeight="1"/>
    <row r="32559" ht="13.9" customHeight="1"/>
    <row r="32560" ht="13.9" customHeight="1"/>
    <row r="32561" ht="13.9" customHeight="1"/>
    <row r="32562" ht="13.9" customHeight="1"/>
    <row r="32563" ht="13.9" customHeight="1"/>
    <row r="32564" ht="13.9" customHeight="1"/>
    <row r="32565" ht="13.9" customHeight="1"/>
    <row r="32566" ht="13.9" customHeight="1"/>
    <row r="32567" ht="13.9" customHeight="1"/>
    <row r="32568" ht="13.9" customHeight="1"/>
    <row r="32569" ht="13.9" customHeight="1"/>
    <row r="32570" ht="13.9" customHeight="1"/>
    <row r="32571" ht="13.9" customHeight="1"/>
    <row r="32572" ht="13.9" customHeight="1"/>
    <row r="32573" ht="13.9" customHeight="1"/>
    <row r="32574" ht="13.9" customHeight="1"/>
    <row r="32575" ht="13.9" customHeight="1"/>
    <row r="32576" ht="13.9" customHeight="1"/>
    <row r="32577" ht="13.9" customHeight="1"/>
    <row r="32578" ht="13.9" customHeight="1"/>
    <row r="32579" ht="13.9" customHeight="1"/>
    <row r="32580" ht="13.9" customHeight="1"/>
    <row r="32581" ht="13.9" customHeight="1"/>
    <row r="32582" ht="13.9" customHeight="1"/>
    <row r="32583" ht="13.9" customHeight="1"/>
    <row r="32584" ht="13.9" customHeight="1"/>
    <row r="32585" ht="13.9" customHeight="1"/>
    <row r="32586" ht="13.9" customHeight="1"/>
    <row r="32587" ht="13.9" customHeight="1"/>
    <row r="32588" ht="13.9" customHeight="1"/>
    <row r="32589" ht="13.9" customHeight="1"/>
    <row r="32590" ht="13.9" customHeight="1"/>
    <row r="32591" ht="13.9" customHeight="1"/>
    <row r="32592" ht="13.9" customHeight="1"/>
    <row r="32593" ht="13.9" customHeight="1"/>
    <row r="32594" ht="13.9" customHeight="1"/>
    <row r="32595" ht="13.9" customHeight="1"/>
    <row r="32596" ht="13.9" customHeight="1"/>
    <row r="32597" ht="13.9" customHeight="1"/>
    <row r="32598" ht="13.9" customHeight="1"/>
    <row r="32599" ht="13.9" customHeight="1"/>
    <row r="32600" ht="13.9" customHeight="1"/>
    <row r="32601" ht="13.9" customHeight="1"/>
    <row r="32602" ht="13.9" customHeight="1"/>
    <row r="32603" ht="13.9" customHeight="1"/>
    <row r="32604" ht="13.9" customHeight="1"/>
    <row r="32605" ht="13.9" customHeight="1"/>
    <row r="32606" ht="13.9" customHeight="1"/>
    <row r="32607" ht="13.9" customHeight="1"/>
    <row r="32608" ht="13.9" customHeight="1"/>
    <row r="32609" ht="13.9" customHeight="1"/>
    <row r="32610" ht="13.9" customHeight="1"/>
    <row r="32611" ht="13.9" customHeight="1"/>
    <row r="32612" ht="13.9" customHeight="1"/>
    <row r="32613" ht="13.9" customHeight="1"/>
    <row r="32614" ht="13.9" customHeight="1"/>
    <row r="32615" ht="13.9" customHeight="1"/>
    <row r="32616" ht="13.9" customHeight="1"/>
    <row r="32617" ht="13.9" customHeight="1"/>
    <row r="32618" ht="13.9" customHeight="1"/>
    <row r="32619" ht="13.9" customHeight="1"/>
    <row r="32620" ht="13.9" customHeight="1"/>
    <row r="32621" ht="13.9" customHeight="1"/>
    <row r="32622" ht="13.9" customHeight="1"/>
    <row r="32623" ht="13.9" customHeight="1"/>
    <row r="32624" ht="13.9" customHeight="1"/>
    <row r="32625" ht="13.9" customHeight="1"/>
    <row r="32626" ht="13.9" customHeight="1"/>
    <row r="32627" ht="13.9" customHeight="1"/>
    <row r="32628" ht="13.9" customHeight="1"/>
    <row r="32629" ht="13.9" customHeight="1"/>
    <row r="32630" ht="13.9" customHeight="1"/>
    <row r="32631" ht="13.9" customHeight="1"/>
    <row r="32632" ht="13.9" customHeight="1"/>
    <row r="32633" ht="13.9" customHeight="1"/>
    <row r="32634" ht="13.9" customHeight="1"/>
    <row r="32635" ht="13.9" customHeight="1"/>
    <row r="32636" ht="13.9" customHeight="1"/>
    <row r="32637" ht="13.9" customHeight="1"/>
    <row r="32638" ht="13.9" customHeight="1"/>
    <row r="32639" ht="13.9" customHeight="1"/>
    <row r="32640" ht="13.9" customHeight="1"/>
    <row r="32641" ht="13.9" customHeight="1"/>
    <row r="32642" ht="13.9" customHeight="1"/>
    <row r="32643" ht="13.9" customHeight="1"/>
    <row r="32644" ht="13.9" customHeight="1"/>
    <row r="32645" ht="13.9" customHeight="1"/>
    <row r="32646" ht="13.9" customHeight="1"/>
    <row r="32647" ht="13.9" customHeight="1"/>
    <row r="32648" ht="13.9" customHeight="1"/>
    <row r="32649" ht="13.9" customHeight="1"/>
    <row r="32650" ht="13.9" customHeight="1"/>
    <row r="32651" ht="13.9" customHeight="1"/>
    <row r="32652" ht="13.9" customHeight="1"/>
    <row r="32653" ht="13.9" customHeight="1"/>
    <row r="32654" ht="13.9" customHeight="1"/>
    <row r="32655" ht="13.9" customHeight="1"/>
    <row r="32656" ht="13.9" customHeight="1"/>
    <row r="32657" ht="13.9" customHeight="1"/>
    <row r="32658" ht="13.9" customHeight="1"/>
    <row r="32659" ht="13.9" customHeight="1"/>
    <row r="32660" ht="13.9" customHeight="1"/>
    <row r="32661" ht="13.9" customHeight="1"/>
    <row r="32662" ht="13.9" customHeight="1"/>
    <row r="32663" ht="13.9" customHeight="1"/>
    <row r="32664" ht="13.9" customHeight="1"/>
    <row r="32665" ht="13.9" customHeight="1"/>
    <row r="32666" ht="13.9" customHeight="1"/>
    <row r="32667" ht="13.9" customHeight="1"/>
    <row r="32668" ht="13.9" customHeight="1"/>
    <row r="32669" ht="13.9" customHeight="1"/>
    <row r="32670" ht="13.9" customHeight="1"/>
    <row r="32671" ht="13.9" customHeight="1"/>
    <row r="32672" ht="13.9" customHeight="1"/>
    <row r="32673" ht="13.9" customHeight="1"/>
    <row r="32674" ht="13.9" customHeight="1"/>
    <row r="32675" ht="13.9" customHeight="1"/>
    <row r="32676" ht="13.9" customHeight="1"/>
    <row r="32677" ht="13.9" customHeight="1"/>
    <row r="32678" ht="13.9" customHeight="1"/>
    <row r="32679" ht="13.9" customHeight="1"/>
    <row r="32680" ht="13.9" customHeight="1"/>
    <row r="32681" ht="13.9" customHeight="1"/>
    <row r="32682" ht="13.9" customHeight="1"/>
    <row r="32683" ht="13.9" customHeight="1"/>
    <row r="32684" ht="13.9" customHeight="1"/>
    <row r="32685" ht="13.9" customHeight="1"/>
    <row r="32686" ht="13.9" customHeight="1"/>
    <row r="32687" ht="13.9" customHeight="1"/>
    <row r="32688" ht="13.9" customHeight="1"/>
    <row r="32689" ht="13.9" customHeight="1"/>
    <row r="32690" ht="13.9" customHeight="1"/>
    <row r="32691" ht="13.9" customHeight="1"/>
    <row r="32692" ht="13.9" customHeight="1"/>
    <row r="32693" ht="13.9" customHeight="1"/>
    <row r="32694" ht="13.9" customHeight="1"/>
    <row r="32695" ht="13.9" customHeight="1"/>
    <row r="32696" ht="13.9" customHeight="1"/>
    <row r="32697" ht="13.9" customHeight="1"/>
    <row r="32698" ht="13.9" customHeight="1"/>
    <row r="32699" ht="13.9" customHeight="1"/>
    <row r="32700" ht="13.9" customHeight="1"/>
    <row r="32701" ht="13.9" customHeight="1"/>
    <row r="32702" ht="13.9" customHeight="1"/>
    <row r="32703" ht="13.9" customHeight="1"/>
    <row r="32704" ht="13.9" customHeight="1"/>
    <row r="32705" ht="13.9" customHeight="1"/>
    <row r="32706" ht="13.9" customHeight="1"/>
    <row r="32707" ht="13.9" customHeight="1"/>
    <row r="32708" ht="13.9" customHeight="1"/>
    <row r="32709" ht="13.9" customHeight="1"/>
    <row r="32710" ht="13.9" customHeight="1"/>
    <row r="32711" ht="13.9" customHeight="1"/>
    <row r="32712" ht="13.9" customHeight="1"/>
    <row r="32713" ht="13.9" customHeight="1"/>
    <row r="32714" ht="13.9" customHeight="1"/>
    <row r="32715" ht="13.9" customHeight="1"/>
    <row r="32716" ht="13.9" customHeight="1"/>
    <row r="32717" ht="13.9" customHeight="1"/>
    <row r="32718" ht="13.9" customHeight="1"/>
    <row r="32719" ht="13.9" customHeight="1"/>
    <row r="32720" ht="13.9" customHeight="1"/>
    <row r="32721" ht="13.9" customHeight="1"/>
    <row r="32722" ht="13.9" customHeight="1"/>
    <row r="32723" ht="13.9" customHeight="1"/>
    <row r="32724" ht="13.9" customHeight="1"/>
    <row r="32725" ht="13.9" customHeight="1"/>
    <row r="32726" ht="13.9" customHeight="1"/>
    <row r="32727" ht="13.9" customHeight="1"/>
    <row r="32728" ht="13.9" customHeight="1"/>
    <row r="32729" ht="13.9" customHeight="1"/>
    <row r="32730" ht="13.9" customHeight="1"/>
    <row r="32731" ht="13.9" customHeight="1"/>
    <row r="32732" ht="13.9" customHeight="1"/>
    <row r="32733" ht="13.9" customHeight="1"/>
    <row r="32734" ht="13.9" customHeight="1"/>
    <row r="32735" ht="13.9" customHeight="1"/>
    <row r="32736" ht="13.9" customHeight="1"/>
    <row r="32737" ht="13.9" customHeight="1"/>
    <row r="32738" ht="13.9" customHeight="1"/>
    <row r="32739" ht="13.9" customHeight="1"/>
    <row r="32740" ht="13.9" customHeight="1"/>
    <row r="32741" ht="13.9" customHeight="1"/>
    <row r="32742" ht="13.9" customHeight="1"/>
    <row r="32743" ht="13.9" customHeight="1"/>
    <row r="32744" ht="13.9" customHeight="1"/>
    <row r="32745" ht="13.9" customHeight="1"/>
    <row r="32746" ht="13.9" customHeight="1"/>
    <row r="32747" ht="13.9" customHeight="1"/>
    <row r="32748" ht="13.9" customHeight="1"/>
    <row r="32749" ht="13.9" customHeight="1"/>
    <row r="32750" ht="13.9" customHeight="1"/>
    <row r="32751" ht="13.9" customHeight="1"/>
    <row r="32752" ht="13.9" customHeight="1"/>
    <row r="32753" ht="13.9" customHeight="1"/>
    <row r="32754" ht="13.9" customHeight="1"/>
    <row r="32755" ht="13.9" customHeight="1"/>
    <row r="32756" ht="13.9" customHeight="1"/>
    <row r="32757" ht="13.9" customHeight="1"/>
    <row r="32758" ht="13.9" customHeight="1"/>
    <row r="32759" ht="13.9" customHeight="1"/>
    <row r="32760" ht="13.9" customHeight="1"/>
    <row r="32761" ht="13.9" customHeight="1"/>
    <row r="32762" ht="13.9" customHeight="1"/>
    <row r="32763" ht="13.9" customHeight="1"/>
    <row r="32764" ht="13.9" customHeight="1"/>
    <row r="32765" ht="13.9" customHeight="1"/>
    <row r="32766" ht="13.9" customHeight="1"/>
    <row r="32767" ht="13.9" customHeight="1"/>
    <row r="32768" ht="13.9" customHeight="1"/>
    <row r="32769" ht="13.9" customHeight="1"/>
    <row r="32770" ht="13.9" customHeight="1"/>
    <row r="32771" ht="13.9" customHeight="1"/>
    <row r="32772" ht="13.9" customHeight="1"/>
    <row r="32773" ht="13.9" customHeight="1"/>
    <row r="32774" ht="13.9" customHeight="1"/>
    <row r="32775" ht="13.9" customHeight="1"/>
    <row r="32776" ht="13.9" customHeight="1"/>
    <row r="32777" ht="13.9" customHeight="1"/>
    <row r="32778" ht="13.9" customHeight="1"/>
    <row r="32779" ht="13.9" customHeight="1"/>
    <row r="32780" ht="13.9" customHeight="1"/>
    <row r="32781" ht="13.9" customHeight="1"/>
    <row r="32782" ht="13.9" customHeight="1"/>
    <row r="32783" ht="13.9" customHeight="1"/>
    <row r="32784" ht="13.9" customHeight="1"/>
    <row r="32785" ht="13.9" customHeight="1"/>
    <row r="32786" ht="13.9" customHeight="1"/>
    <row r="32787" ht="13.9" customHeight="1"/>
    <row r="32788" ht="13.9" customHeight="1"/>
    <row r="32789" ht="13.9" customHeight="1"/>
    <row r="32790" ht="13.9" customHeight="1"/>
    <row r="32791" ht="13.9" customHeight="1"/>
    <row r="32792" ht="13.9" customHeight="1"/>
    <row r="32793" ht="13.9" customHeight="1"/>
    <row r="32794" ht="13.9" customHeight="1"/>
    <row r="32795" ht="13.9" customHeight="1"/>
    <row r="32796" ht="13.9" customHeight="1"/>
    <row r="32797" ht="13.9" customHeight="1"/>
    <row r="32798" ht="13.9" customHeight="1"/>
    <row r="32799" ht="13.9" customHeight="1"/>
    <row r="32800" ht="13.9" customHeight="1"/>
    <row r="32801" ht="13.9" customHeight="1"/>
    <row r="32802" ht="13.9" customHeight="1"/>
    <row r="32803" ht="13.9" customHeight="1"/>
    <row r="32804" ht="13.9" customHeight="1"/>
    <row r="32805" ht="13.9" customHeight="1"/>
    <row r="32806" ht="13.9" customHeight="1"/>
    <row r="32807" ht="13.9" customHeight="1"/>
    <row r="32808" ht="13.9" customHeight="1"/>
    <row r="32809" ht="13.9" customHeight="1"/>
    <row r="32810" ht="13.9" customHeight="1"/>
    <row r="32811" ht="13.9" customHeight="1"/>
    <row r="32812" ht="13.9" customHeight="1"/>
    <row r="32813" ht="13.9" customHeight="1"/>
    <row r="32814" ht="13.9" customHeight="1"/>
    <row r="32815" ht="13.9" customHeight="1"/>
    <row r="32816" ht="13.9" customHeight="1"/>
    <row r="32817" ht="13.9" customHeight="1"/>
    <row r="32818" ht="13.9" customHeight="1"/>
    <row r="32819" ht="13.9" customHeight="1"/>
    <row r="32820" ht="13.9" customHeight="1"/>
    <row r="32821" ht="13.9" customHeight="1"/>
    <row r="32822" ht="13.9" customHeight="1"/>
    <row r="32823" ht="13.9" customHeight="1"/>
    <row r="32824" ht="13.9" customHeight="1"/>
    <row r="32825" ht="13.9" customHeight="1"/>
    <row r="32826" ht="13.9" customHeight="1"/>
    <row r="32827" ht="13.9" customHeight="1"/>
    <row r="32828" ht="13.9" customHeight="1"/>
    <row r="32829" ht="13.9" customHeight="1"/>
    <row r="32830" ht="13.9" customHeight="1"/>
    <row r="32831" ht="13.9" customHeight="1"/>
    <row r="32832" ht="13.9" customHeight="1"/>
    <row r="32833" ht="13.9" customHeight="1"/>
    <row r="32834" ht="13.9" customHeight="1"/>
    <row r="32835" ht="13.9" customHeight="1"/>
    <row r="32836" ht="13.9" customHeight="1"/>
    <row r="32837" ht="13.9" customHeight="1"/>
    <row r="32838" ht="13.9" customHeight="1"/>
    <row r="32839" ht="13.9" customHeight="1"/>
    <row r="32840" ht="13.9" customHeight="1"/>
    <row r="32841" ht="13.9" customHeight="1"/>
    <row r="32842" ht="13.9" customHeight="1"/>
    <row r="32843" ht="13.9" customHeight="1"/>
    <row r="32844" ht="13.9" customHeight="1"/>
    <row r="32845" ht="13.9" customHeight="1"/>
    <row r="32846" ht="13.9" customHeight="1"/>
    <row r="32847" ht="13.9" customHeight="1"/>
    <row r="32848" ht="13.9" customHeight="1"/>
    <row r="32849" ht="13.9" customHeight="1"/>
    <row r="32850" ht="13.9" customHeight="1"/>
    <row r="32851" ht="13.9" customHeight="1"/>
    <row r="32852" ht="13.9" customHeight="1"/>
    <row r="32853" ht="13.9" customHeight="1"/>
    <row r="32854" ht="13.9" customHeight="1"/>
    <row r="32855" ht="13.9" customHeight="1"/>
    <row r="32856" ht="13.9" customHeight="1"/>
    <row r="32857" ht="13.9" customHeight="1"/>
    <row r="32858" ht="13.9" customHeight="1"/>
    <row r="32859" ht="13.9" customHeight="1"/>
    <row r="32860" ht="13.9" customHeight="1"/>
    <row r="32861" ht="13.9" customHeight="1"/>
    <row r="32862" ht="13.9" customHeight="1"/>
    <row r="32863" ht="13.9" customHeight="1"/>
    <row r="32864" ht="13.9" customHeight="1"/>
    <row r="32865" ht="13.9" customHeight="1"/>
    <row r="32866" ht="13.9" customHeight="1"/>
    <row r="32867" ht="13.9" customHeight="1"/>
    <row r="32868" ht="13.9" customHeight="1"/>
    <row r="32869" ht="13.9" customHeight="1"/>
    <row r="32870" ht="13.9" customHeight="1"/>
    <row r="32871" ht="13.9" customHeight="1"/>
    <row r="32872" ht="13.9" customHeight="1"/>
    <row r="32873" ht="13.9" customHeight="1"/>
    <row r="32874" ht="13.9" customHeight="1"/>
    <row r="32875" ht="13.9" customHeight="1"/>
    <row r="32876" ht="13.9" customHeight="1"/>
    <row r="32877" ht="13.9" customHeight="1"/>
    <row r="32878" ht="13.9" customHeight="1"/>
    <row r="32879" ht="13.9" customHeight="1"/>
    <row r="32880" ht="13.9" customHeight="1"/>
    <row r="32881" ht="13.9" customHeight="1"/>
    <row r="32882" ht="13.9" customHeight="1"/>
    <row r="32883" ht="13.9" customHeight="1"/>
    <row r="32884" ht="13.9" customHeight="1"/>
    <row r="32885" ht="13.9" customHeight="1"/>
    <row r="32886" ht="13.9" customHeight="1"/>
    <row r="32887" ht="13.9" customHeight="1"/>
    <row r="32888" ht="13.9" customHeight="1"/>
    <row r="32889" ht="13.9" customHeight="1"/>
    <row r="32890" ht="13.9" customHeight="1"/>
    <row r="32891" ht="13.9" customHeight="1"/>
    <row r="32892" ht="13.9" customHeight="1"/>
    <row r="32893" ht="13.9" customHeight="1"/>
    <row r="32894" ht="13.9" customHeight="1"/>
    <row r="32895" ht="13.9" customHeight="1"/>
    <row r="32896" ht="13.9" customHeight="1"/>
    <row r="32897" ht="13.9" customHeight="1"/>
    <row r="32898" ht="13.9" customHeight="1"/>
    <row r="32899" ht="13.9" customHeight="1"/>
    <row r="32900" ht="13.9" customHeight="1"/>
    <row r="32901" ht="13.9" customHeight="1"/>
    <row r="32902" ht="13.9" customHeight="1"/>
    <row r="32903" ht="13.9" customHeight="1"/>
    <row r="32904" ht="13.9" customHeight="1"/>
    <row r="32905" ht="13.9" customHeight="1"/>
    <row r="32906" ht="13.9" customHeight="1"/>
    <row r="32907" ht="13.9" customHeight="1"/>
    <row r="32908" ht="13.9" customHeight="1"/>
    <row r="32909" ht="13.9" customHeight="1"/>
    <row r="32910" ht="13.9" customHeight="1"/>
    <row r="32911" ht="13.9" customHeight="1"/>
    <row r="32912" ht="13.9" customHeight="1"/>
    <row r="32913" ht="13.9" customHeight="1"/>
    <row r="32914" ht="13.9" customHeight="1"/>
    <row r="32915" ht="13.9" customHeight="1"/>
    <row r="32916" ht="13.9" customHeight="1"/>
    <row r="32917" ht="13.9" customHeight="1"/>
    <row r="32918" ht="13.9" customHeight="1"/>
    <row r="32919" ht="13.9" customHeight="1"/>
    <row r="32920" ht="13.9" customHeight="1"/>
    <row r="32921" ht="13.9" customHeight="1"/>
    <row r="32922" ht="13.9" customHeight="1"/>
    <row r="32923" ht="13.9" customHeight="1"/>
    <row r="32924" ht="13.9" customHeight="1"/>
    <row r="32925" ht="13.9" customHeight="1"/>
    <row r="32926" ht="13.9" customHeight="1"/>
    <row r="32927" ht="13.9" customHeight="1"/>
    <row r="32928" ht="13.9" customHeight="1"/>
    <row r="32929" ht="13.9" customHeight="1"/>
    <row r="32930" ht="13.9" customHeight="1"/>
    <row r="32931" ht="13.9" customHeight="1"/>
    <row r="32932" ht="13.9" customHeight="1"/>
    <row r="32933" ht="13.9" customHeight="1"/>
    <row r="32934" ht="13.9" customHeight="1"/>
    <row r="32935" ht="13.9" customHeight="1"/>
    <row r="32936" ht="13.9" customHeight="1"/>
    <row r="32937" ht="13.9" customHeight="1"/>
    <row r="32938" ht="13.9" customHeight="1"/>
    <row r="32939" ht="13.9" customHeight="1"/>
    <row r="32940" ht="13.9" customHeight="1"/>
    <row r="32941" ht="13.9" customHeight="1"/>
    <row r="32942" ht="13.9" customHeight="1"/>
    <row r="32943" ht="13.9" customHeight="1"/>
    <row r="32944" ht="13.9" customHeight="1"/>
    <row r="32945" ht="13.9" customHeight="1"/>
    <row r="32946" ht="13.9" customHeight="1"/>
    <row r="32947" ht="13.9" customHeight="1"/>
    <row r="32948" ht="13.9" customHeight="1"/>
    <row r="32949" ht="13.9" customHeight="1"/>
    <row r="32950" ht="13.9" customHeight="1"/>
    <row r="32951" ht="13.9" customHeight="1"/>
    <row r="32952" ht="13.9" customHeight="1"/>
    <row r="32953" ht="13.9" customHeight="1"/>
    <row r="32954" ht="13.9" customHeight="1"/>
    <row r="32955" ht="13.9" customHeight="1"/>
    <row r="32956" ht="13.9" customHeight="1"/>
    <row r="32957" ht="13.9" customHeight="1"/>
    <row r="32958" ht="13.9" customHeight="1"/>
    <row r="32959" ht="13.9" customHeight="1"/>
    <row r="32960" ht="13.9" customHeight="1"/>
    <row r="32961" ht="13.9" customHeight="1"/>
    <row r="32962" ht="13.9" customHeight="1"/>
    <row r="32963" ht="13.9" customHeight="1"/>
    <row r="32964" ht="13.9" customHeight="1"/>
    <row r="32965" ht="13.9" customHeight="1"/>
    <row r="32966" ht="13.9" customHeight="1"/>
    <row r="32967" ht="13.9" customHeight="1"/>
    <row r="32968" ht="13.9" customHeight="1"/>
    <row r="32969" ht="13.9" customHeight="1"/>
    <row r="32970" ht="13.9" customHeight="1"/>
    <row r="32971" ht="13.9" customHeight="1"/>
    <row r="32972" ht="13.9" customHeight="1"/>
    <row r="32973" ht="13.9" customHeight="1"/>
    <row r="32974" ht="13.9" customHeight="1"/>
    <row r="32975" ht="13.9" customHeight="1"/>
    <row r="32976" ht="13.9" customHeight="1"/>
    <row r="32977" ht="13.9" customHeight="1"/>
    <row r="32978" ht="13.9" customHeight="1"/>
    <row r="32979" ht="13.9" customHeight="1"/>
    <row r="32980" ht="13.9" customHeight="1"/>
    <row r="32981" ht="13.9" customHeight="1"/>
    <row r="32982" ht="13.9" customHeight="1"/>
    <row r="32983" ht="13.9" customHeight="1"/>
    <row r="32984" ht="13.9" customHeight="1"/>
    <row r="32985" ht="13.9" customHeight="1"/>
    <row r="32986" ht="13.9" customHeight="1"/>
    <row r="32987" ht="13.9" customHeight="1"/>
    <row r="32988" ht="13.9" customHeight="1"/>
    <row r="32989" ht="13.9" customHeight="1"/>
    <row r="32990" ht="13.9" customHeight="1"/>
    <row r="32991" ht="13.9" customHeight="1"/>
    <row r="32992" ht="13.9" customHeight="1"/>
    <row r="32993" ht="13.9" customHeight="1"/>
    <row r="32994" ht="13.9" customHeight="1"/>
    <row r="32995" ht="13.9" customHeight="1"/>
    <row r="32996" ht="13.9" customHeight="1"/>
    <row r="32997" ht="13.9" customHeight="1"/>
    <row r="32998" ht="13.9" customHeight="1"/>
    <row r="32999" ht="13.9" customHeight="1"/>
    <row r="33000" ht="13.9" customHeight="1"/>
    <row r="33001" ht="13.9" customHeight="1"/>
    <row r="33002" ht="13.9" customHeight="1"/>
    <row r="33003" ht="13.9" customHeight="1"/>
    <row r="33004" ht="13.9" customHeight="1"/>
    <row r="33005" ht="13.9" customHeight="1"/>
    <row r="33006" ht="13.9" customHeight="1"/>
    <row r="33007" ht="13.9" customHeight="1"/>
    <row r="33008" ht="13.9" customHeight="1"/>
    <row r="33009" ht="13.9" customHeight="1"/>
    <row r="33010" ht="13.9" customHeight="1"/>
    <row r="33011" ht="13.9" customHeight="1"/>
    <row r="33012" ht="13.9" customHeight="1"/>
    <row r="33013" ht="13.9" customHeight="1"/>
    <row r="33014" ht="13.9" customHeight="1"/>
    <row r="33015" ht="13.9" customHeight="1"/>
    <row r="33016" ht="13.9" customHeight="1"/>
    <row r="33017" ht="13.9" customHeight="1"/>
    <row r="33018" ht="13.9" customHeight="1"/>
    <row r="33019" ht="13.9" customHeight="1"/>
    <row r="33020" ht="13.9" customHeight="1"/>
    <row r="33021" ht="13.9" customHeight="1"/>
    <row r="33022" ht="13.9" customHeight="1"/>
    <row r="33023" ht="13.9" customHeight="1"/>
    <row r="33024" ht="13.9" customHeight="1"/>
    <row r="33025" ht="13.9" customHeight="1"/>
    <row r="33026" ht="13.9" customHeight="1"/>
    <row r="33027" ht="13.9" customHeight="1"/>
    <row r="33028" ht="13.9" customHeight="1"/>
    <row r="33029" ht="13.9" customHeight="1"/>
    <row r="33030" ht="13.9" customHeight="1"/>
    <row r="33031" ht="13.9" customHeight="1"/>
    <row r="33032" ht="13.9" customHeight="1"/>
    <row r="33033" ht="13.9" customHeight="1"/>
    <row r="33034" ht="13.9" customHeight="1"/>
    <row r="33035" ht="13.9" customHeight="1"/>
    <row r="33036" ht="13.9" customHeight="1"/>
    <row r="33037" ht="13.9" customHeight="1"/>
    <row r="33038" ht="13.9" customHeight="1"/>
    <row r="33039" ht="13.9" customHeight="1"/>
    <row r="33040" ht="13.9" customHeight="1"/>
    <row r="33041" ht="13.9" customHeight="1"/>
    <row r="33042" ht="13.9" customHeight="1"/>
    <row r="33043" ht="13.9" customHeight="1"/>
    <row r="33044" ht="13.9" customHeight="1"/>
    <row r="33045" ht="13.9" customHeight="1"/>
    <row r="33046" ht="13.9" customHeight="1"/>
    <row r="33047" ht="13.9" customHeight="1"/>
    <row r="33048" ht="13.9" customHeight="1"/>
    <row r="33049" ht="13.9" customHeight="1"/>
    <row r="33050" ht="13.9" customHeight="1"/>
    <row r="33051" ht="13.9" customHeight="1"/>
    <row r="33052" ht="13.9" customHeight="1"/>
    <row r="33053" ht="13.9" customHeight="1"/>
    <row r="33054" ht="13.9" customHeight="1"/>
    <row r="33055" ht="13.9" customHeight="1"/>
    <row r="33056" ht="13.9" customHeight="1"/>
    <row r="33057" ht="13.9" customHeight="1"/>
    <row r="33058" ht="13.9" customHeight="1"/>
    <row r="33059" ht="13.9" customHeight="1"/>
    <row r="33060" ht="13.9" customHeight="1"/>
    <row r="33061" ht="13.9" customHeight="1"/>
    <row r="33062" ht="13.9" customHeight="1"/>
    <row r="33063" ht="13.9" customHeight="1"/>
    <row r="33064" ht="13.9" customHeight="1"/>
    <row r="33065" ht="13.9" customHeight="1"/>
    <row r="33066" ht="13.9" customHeight="1"/>
    <row r="33067" ht="13.9" customHeight="1"/>
    <row r="33068" ht="13.9" customHeight="1"/>
    <row r="33069" ht="13.9" customHeight="1"/>
    <row r="33070" ht="13.9" customHeight="1"/>
    <row r="33071" ht="13.9" customHeight="1"/>
    <row r="33072" ht="13.9" customHeight="1"/>
    <row r="33073" ht="13.9" customHeight="1"/>
    <row r="33074" ht="13.9" customHeight="1"/>
    <row r="33075" ht="13.9" customHeight="1"/>
    <row r="33076" ht="13.9" customHeight="1"/>
    <row r="33077" ht="13.9" customHeight="1"/>
    <row r="33078" ht="13.9" customHeight="1"/>
    <row r="33079" ht="13.9" customHeight="1"/>
    <row r="33080" ht="13.9" customHeight="1"/>
    <row r="33081" ht="13.9" customHeight="1"/>
    <row r="33082" ht="13.9" customHeight="1"/>
    <row r="33083" ht="13.9" customHeight="1"/>
    <row r="33084" ht="13.9" customHeight="1"/>
    <row r="33085" ht="13.9" customHeight="1"/>
    <row r="33086" ht="13.9" customHeight="1"/>
    <row r="33087" ht="13.9" customHeight="1"/>
    <row r="33088" ht="13.9" customHeight="1"/>
    <row r="33089" ht="13.9" customHeight="1"/>
    <row r="33090" ht="13.9" customHeight="1"/>
    <row r="33091" ht="13.9" customHeight="1"/>
    <row r="33092" ht="13.9" customHeight="1"/>
    <row r="33093" ht="13.9" customHeight="1"/>
    <row r="33094" ht="13.9" customHeight="1"/>
    <row r="33095" ht="13.9" customHeight="1"/>
    <row r="33096" ht="13.9" customHeight="1"/>
    <row r="33097" ht="13.9" customHeight="1"/>
    <row r="33098" ht="13.9" customHeight="1"/>
    <row r="33099" ht="13.9" customHeight="1"/>
    <row r="33100" ht="13.9" customHeight="1"/>
    <row r="33101" ht="13.9" customHeight="1"/>
    <row r="33102" ht="13.9" customHeight="1"/>
    <row r="33103" ht="13.9" customHeight="1"/>
    <row r="33104" ht="13.9" customHeight="1"/>
    <row r="33105" ht="13.9" customHeight="1"/>
    <row r="33106" ht="13.9" customHeight="1"/>
    <row r="33107" ht="13.9" customHeight="1"/>
    <row r="33108" ht="13.9" customHeight="1"/>
    <row r="33109" ht="13.9" customHeight="1"/>
    <row r="33110" ht="13.9" customHeight="1"/>
    <row r="33111" ht="13.9" customHeight="1"/>
    <row r="33112" ht="13.9" customHeight="1"/>
    <row r="33113" ht="13.9" customHeight="1"/>
    <row r="33114" ht="13.9" customHeight="1"/>
    <row r="33115" ht="13.9" customHeight="1"/>
    <row r="33116" ht="13.9" customHeight="1"/>
    <row r="33117" ht="13.9" customHeight="1"/>
    <row r="33118" ht="13.9" customHeight="1"/>
    <row r="33119" ht="13.9" customHeight="1"/>
    <row r="33120" ht="13.9" customHeight="1"/>
    <row r="33121" ht="13.9" customHeight="1"/>
    <row r="33122" ht="13.9" customHeight="1"/>
    <row r="33123" ht="13.9" customHeight="1"/>
    <row r="33124" ht="13.9" customHeight="1"/>
    <row r="33125" ht="13.9" customHeight="1"/>
    <row r="33126" ht="13.9" customHeight="1"/>
    <row r="33127" ht="13.9" customHeight="1"/>
    <row r="33128" ht="13.9" customHeight="1"/>
    <row r="33129" ht="13.9" customHeight="1"/>
    <row r="33130" ht="13.9" customHeight="1"/>
    <row r="33131" ht="13.9" customHeight="1"/>
    <row r="33132" ht="13.9" customHeight="1"/>
    <row r="33133" ht="13.9" customHeight="1"/>
    <row r="33134" ht="13.9" customHeight="1"/>
    <row r="33135" ht="13.9" customHeight="1"/>
    <row r="33136" ht="13.9" customHeight="1"/>
    <row r="33137" ht="13.9" customHeight="1"/>
    <row r="33138" ht="13.9" customHeight="1"/>
    <row r="33139" ht="13.9" customHeight="1"/>
    <row r="33140" ht="13.9" customHeight="1"/>
    <row r="33141" ht="13.9" customHeight="1"/>
    <row r="33142" ht="13.9" customHeight="1"/>
    <row r="33143" ht="13.9" customHeight="1"/>
    <row r="33144" ht="13.9" customHeight="1"/>
    <row r="33145" ht="13.9" customHeight="1"/>
    <row r="33146" ht="13.9" customHeight="1"/>
    <row r="33147" ht="13.9" customHeight="1"/>
    <row r="33148" ht="13.9" customHeight="1"/>
    <row r="33149" ht="13.9" customHeight="1"/>
    <row r="33150" ht="13.9" customHeight="1"/>
    <row r="33151" ht="13.9" customHeight="1"/>
    <row r="33152" ht="13.9" customHeight="1"/>
    <row r="33153" ht="13.9" customHeight="1"/>
    <row r="33154" ht="13.9" customHeight="1"/>
    <row r="33155" ht="13.9" customHeight="1"/>
    <row r="33156" ht="13.9" customHeight="1"/>
    <row r="33157" ht="13.9" customHeight="1"/>
    <row r="33158" ht="13.9" customHeight="1"/>
    <row r="33159" ht="13.9" customHeight="1"/>
    <row r="33160" ht="13.9" customHeight="1"/>
    <row r="33161" ht="13.9" customHeight="1"/>
    <row r="33162" ht="13.9" customHeight="1"/>
    <row r="33163" ht="13.9" customHeight="1"/>
    <row r="33164" ht="13.9" customHeight="1"/>
    <row r="33165" ht="13.9" customHeight="1"/>
    <row r="33166" ht="13.9" customHeight="1"/>
    <row r="33167" ht="13.9" customHeight="1"/>
    <row r="33168" ht="13.9" customHeight="1"/>
    <row r="33169" ht="13.9" customHeight="1"/>
    <row r="33170" ht="13.9" customHeight="1"/>
    <row r="33171" ht="13.9" customHeight="1"/>
    <row r="33172" ht="13.9" customHeight="1"/>
    <row r="33173" ht="13.9" customHeight="1"/>
    <row r="33174" ht="13.9" customHeight="1"/>
    <row r="33175" ht="13.9" customHeight="1"/>
    <row r="33176" ht="13.9" customHeight="1"/>
    <row r="33177" ht="13.9" customHeight="1"/>
    <row r="33178" ht="13.9" customHeight="1"/>
    <row r="33179" ht="13.9" customHeight="1"/>
    <row r="33180" ht="13.9" customHeight="1"/>
    <row r="33181" ht="13.9" customHeight="1"/>
    <row r="33182" ht="13.9" customHeight="1"/>
    <row r="33183" ht="13.9" customHeight="1"/>
    <row r="33184" ht="13.9" customHeight="1"/>
    <row r="33185" ht="13.9" customHeight="1"/>
    <row r="33186" ht="13.9" customHeight="1"/>
    <row r="33187" ht="13.9" customHeight="1"/>
    <row r="33188" ht="13.9" customHeight="1"/>
    <row r="33189" ht="13.9" customHeight="1"/>
    <row r="33190" ht="13.9" customHeight="1"/>
    <row r="33191" ht="13.9" customHeight="1"/>
    <row r="33192" ht="13.9" customHeight="1"/>
    <row r="33193" ht="13.9" customHeight="1"/>
    <row r="33194" ht="13.9" customHeight="1"/>
    <row r="33195" ht="13.9" customHeight="1"/>
    <row r="33196" ht="13.9" customHeight="1"/>
    <row r="33197" ht="13.9" customHeight="1"/>
    <row r="33198" ht="13.9" customHeight="1"/>
    <row r="33199" ht="13.9" customHeight="1"/>
    <row r="33200" ht="13.9" customHeight="1"/>
    <row r="33201" ht="13.9" customHeight="1"/>
    <row r="33202" ht="13.9" customHeight="1"/>
    <row r="33203" ht="13.9" customHeight="1"/>
    <row r="33204" ht="13.9" customHeight="1"/>
    <row r="33205" ht="13.9" customHeight="1"/>
    <row r="33206" ht="13.9" customHeight="1"/>
    <row r="33207" ht="13.9" customHeight="1"/>
    <row r="33208" ht="13.9" customHeight="1"/>
    <row r="33209" ht="13.9" customHeight="1"/>
    <row r="33210" ht="13.9" customHeight="1"/>
    <row r="33211" ht="13.9" customHeight="1"/>
    <row r="33212" ht="13.9" customHeight="1"/>
    <row r="33213" ht="13.9" customHeight="1"/>
    <row r="33214" ht="13.9" customHeight="1"/>
    <row r="33215" ht="13.9" customHeight="1"/>
    <row r="33216" ht="13.9" customHeight="1"/>
    <row r="33217" ht="13.9" customHeight="1"/>
    <row r="33218" ht="13.9" customHeight="1"/>
    <row r="33219" ht="13.9" customHeight="1"/>
    <row r="33220" ht="13.9" customHeight="1"/>
    <row r="33221" ht="13.9" customHeight="1"/>
    <row r="33222" ht="13.9" customHeight="1"/>
    <row r="33223" ht="13.9" customHeight="1"/>
    <row r="33224" ht="13.9" customHeight="1"/>
    <row r="33225" ht="13.9" customHeight="1"/>
    <row r="33226" ht="13.9" customHeight="1"/>
    <row r="33227" ht="13.9" customHeight="1"/>
    <row r="33228" ht="13.9" customHeight="1"/>
    <row r="33229" ht="13.9" customHeight="1"/>
    <row r="33230" ht="13.9" customHeight="1"/>
    <row r="33231" ht="13.9" customHeight="1"/>
    <row r="33232" ht="13.9" customHeight="1"/>
    <row r="33233" ht="13.9" customHeight="1"/>
    <row r="33234" ht="13.9" customHeight="1"/>
    <row r="33235" ht="13.9" customHeight="1"/>
    <row r="33236" ht="13.9" customHeight="1"/>
    <row r="33237" ht="13.9" customHeight="1"/>
    <row r="33238" ht="13.9" customHeight="1"/>
    <row r="33239" ht="13.9" customHeight="1"/>
    <row r="33240" ht="13.9" customHeight="1"/>
    <row r="33241" ht="13.9" customHeight="1"/>
    <row r="33242" ht="13.9" customHeight="1"/>
    <row r="33243" ht="13.9" customHeight="1"/>
    <row r="33244" ht="13.9" customHeight="1"/>
    <row r="33245" ht="13.9" customHeight="1"/>
    <row r="33246" ht="13.9" customHeight="1"/>
    <row r="33247" ht="13.9" customHeight="1"/>
    <row r="33248" ht="13.9" customHeight="1"/>
    <row r="33249" ht="13.9" customHeight="1"/>
    <row r="33250" ht="13.9" customHeight="1"/>
    <row r="33251" ht="13.9" customHeight="1"/>
    <row r="33252" ht="13.9" customHeight="1"/>
    <row r="33253" ht="13.9" customHeight="1"/>
    <row r="33254" ht="13.9" customHeight="1"/>
    <row r="33255" ht="13.9" customHeight="1"/>
    <row r="33256" ht="13.9" customHeight="1"/>
    <row r="33257" ht="13.9" customHeight="1"/>
    <row r="33258" ht="13.9" customHeight="1"/>
    <row r="33259" ht="13.9" customHeight="1"/>
    <row r="33260" ht="13.9" customHeight="1"/>
    <row r="33261" ht="13.9" customHeight="1"/>
    <row r="33262" ht="13.9" customHeight="1"/>
    <row r="33263" ht="13.9" customHeight="1"/>
    <row r="33264" ht="13.9" customHeight="1"/>
    <row r="33265" ht="13.9" customHeight="1"/>
    <row r="33266" ht="13.9" customHeight="1"/>
    <row r="33267" ht="13.9" customHeight="1"/>
    <row r="33268" ht="13.9" customHeight="1"/>
    <row r="33269" ht="13.9" customHeight="1"/>
    <row r="33270" ht="13.9" customHeight="1"/>
    <row r="33271" ht="13.9" customHeight="1"/>
    <row r="33272" ht="13.9" customHeight="1"/>
    <row r="33273" ht="13.9" customHeight="1"/>
    <row r="33274" ht="13.9" customHeight="1"/>
    <row r="33275" ht="13.9" customHeight="1"/>
    <row r="33276" ht="13.9" customHeight="1"/>
    <row r="33277" ht="13.9" customHeight="1"/>
    <row r="33278" ht="13.9" customHeight="1"/>
    <row r="33279" ht="13.9" customHeight="1"/>
    <row r="33280" ht="13.9" customHeight="1"/>
    <row r="33281" ht="13.9" customHeight="1"/>
    <row r="33282" ht="13.9" customHeight="1"/>
    <row r="33283" ht="13.9" customHeight="1"/>
    <row r="33284" ht="13.9" customHeight="1"/>
    <row r="33285" ht="13.9" customHeight="1"/>
    <row r="33286" ht="13.9" customHeight="1"/>
    <row r="33287" ht="13.9" customHeight="1"/>
    <row r="33288" ht="13.9" customHeight="1"/>
    <row r="33289" ht="13.9" customHeight="1"/>
    <row r="33290" ht="13.9" customHeight="1"/>
    <row r="33291" ht="13.9" customHeight="1"/>
    <row r="33292" ht="13.9" customHeight="1"/>
    <row r="33293" ht="13.9" customHeight="1"/>
    <row r="33294" ht="13.9" customHeight="1"/>
    <row r="33295" ht="13.9" customHeight="1"/>
    <row r="33296" ht="13.9" customHeight="1"/>
    <row r="33297" ht="13.9" customHeight="1"/>
    <row r="33298" ht="13.9" customHeight="1"/>
    <row r="33299" ht="13.9" customHeight="1"/>
    <row r="33300" ht="13.9" customHeight="1"/>
    <row r="33301" ht="13.9" customHeight="1"/>
    <row r="33302" ht="13.9" customHeight="1"/>
    <row r="33303" ht="13.9" customHeight="1"/>
    <row r="33304" ht="13.9" customHeight="1"/>
    <row r="33305" ht="13.9" customHeight="1"/>
    <row r="33306" ht="13.9" customHeight="1"/>
    <row r="33307" ht="13.9" customHeight="1"/>
    <row r="33308" ht="13.9" customHeight="1"/>
    <row r="33309" ht="13.9" customHeight="1"/>
    <row r="33310" ht="13.9" customHeight="1"/>
    <row r="33311" ht="13.9" customHeight="1"/>
    <row r="33312" ht="13.9" customHeight="1"/>
    <row r="33313" ht="13.9" customHeight="1"/>
    <row r="33314" ht="13.9" customHeight="1"/>
    <row r="33315" ht="13.9" customHeight="1"/>
    <row r="33316" ht="13.9" customHeight="1"/>
    <row r="33317" ht="13.9" customHeight="1"/>
    <row r="33318" ht="13.9" customHeight="1"/>
    <row r="33319" ht="13.9" customHeight="1"/>
    <row r="33320" ht="13.9" customHeight="1"/>
    <row r="33321" ht="13.9" customHeight="1"/>
    <row r="33322" ht="13.9" customHeight="1"/>
    <row r="33323" ht="13.9" customHeight="1"/>
    <row r="33324" ht="13.9" customHeight="1"/>
    <row r="33325" ht="13.9" customHeight="1"/>
    <row r="33326" ht="13.9" customHeight="1"/>
    <row r="33327" ht="13.9" customHeight="1"/>
    <row r="33328" ht="13.9" customHeight="1"/>
    <row r="33329" ht="13.9" customHeight="1"/>
    <row r="33330" ht="13.9" customHeight="1"/>
    <row r="33331" ht="13.9" customHeight="1"/>
    <row r="33332" ht="13.9" customHeight="1"/>
    <row r="33333" ht="13.9" customHeight="1"/>
    <row r="33334" ht="13.9" customHeight="1"/>
    <row r="33335" ht="13.9" customHeight="1"/>
    <row r="33336" ht="13.9" customHeight="1"/>
    <row r="33337" ht="13.9" customHeight="1"/>
    <row r="33338" ht="13.9" customHeight="1"/>
    <row r="33339" ht="13.9" customHeight="1"/>
    <row r="33340" ht="13.9" customHeight="1"/>
    <row r="33341" ht="13.9" customHeight="1"/>
    <row r="33342" ht="13.9" customHeight="1"/>
    <row r="33343" ht="13.9" customHeight="1"/>
    <row r="33344" ht="13.9" customHeight="1"/>
    <row r="33345" ht="13.9" customHeight="1"/>
    <row r="33346" ht="13.9" customHeight="1"/>
    <row r="33347" ht="13.9" customHeight="1"/>
    <row r="33348" ht="13.9" customHeight="1"/>
    <row r="33349" ht="13.9" customHeight="1"/>
    <row r="33350" ht="13.9" customHeight="1"/>
    <row r="33351" ht="13.9" customHeight="1"/>
    <row r="33352" ht="13.9" customHeight="1"/>
    <row r="33353" ht="13.9" customHeight="1"/>
    <row r="33354" ht="13.9" customHeight="1"/>
    <row r="33355" ht="13.9" customHeight="1"/>
    <row r="33356" ht="13.9" customHeight="1"/>
    <row r="33357" ht="13.9" customHeight="1"/>
    <row r="33358" ht="13.9" customHeight="1"/>
    <row r="33359" ht="13.9" customHeight="1"/>
    <row r="33360" ht="13.9" customHeight="1"/>
    <row r="33361" ht="13.9" customHeight="1"/>
    <row r="33362" ht="13.9" customHeight="1"/>
    <row r="33363" ht="13.9" customHeight="1"/>
    <row r="33364" ht="13.9" customHeight="1"/>
    <row r="33365" ht="13.9" customHeight="1"/>
    <row r="33366" ht="13.9" customHeight="1"/>
    <row r="33367" ht="13.9" customHeight="1"/>
    <row r="33368" ht="13.9" customHeight="1"/>
    <row r="33369" ht="13.9" customHeight="1"/>
    <row r="33370" ht="13.9" customHeight="1"/>
    <row r="33371" ht="13.9" customHeight="1"/>
    <row r="33372" ht="13.9" customHeight="1"/>
    <row r="33373" ht="13.9" customHeight="1"/>
    <row r="33374" ht="13.9" customHeight="1"/>
    <row r="33375" ht="13.9" customHeight="1"/>
    <row r="33376" ht="13.9" customHeight="1"/>
    <row r="33377" ht="13.9" customHeight="1"/>
    <row r="33378" ht="13.9" customHeight="1"/>
    <row r="33379" ht="13.9" customHeight="1"/>
    <row r="33380" ht="13.9" customHeight="1"/>
    <row r="33381" ht="13.9" customHeight="1"/>
    <row r="33382" ht="13.9" customHeight="1"/>
    <row r="33383" ht="13.9" customHeight="1"/>
    <row r="33384" ht="13.9" customHeight="1"/>
    <row r="33385" ht="13.9" customHeight="1"/>
    <row r="33386" ht="13.9" customHeight="1"/>
    <row r="33387" ht="13.9" customHeight="1"/>
    <row r="33388" ht="13.9" customHeight="1"/>
    <row r="33389" ht="13.9" customHeight="1"/>
    <row r="33390" ht="13.9" customHeight="1"/>
    <row r="33391" ht="13.9" customHeight="1"/>
    <row r="33392" ht="13.9" customHeight="1"/>
    <row r="33393" ht="13.9" customHeight="1"/>
    <row r="33394" ht="13.9" customHeight="1"/>
    <row r="33395" ht="13.9" customHeight="1"/>
    <row r="33396" ht="13.9" customHeight="1"/>
    <row r="33397" ht="13.9" customHeight="1"/>
    <row r="33398" ht="13.9" customHeight="1"/>
    <row r="33399" ht="13.9" customHeight="1"/>
    <row r="33400" ht="13.9" customHeight="1"/>
    <row r="33401" ht="13.9" customHeight="1"/>
    <row r="33402" ht="13.9" customHeight="1"/>
    <row r="33403" ht="13.9" customHeight="1"/>
    <row r="33404" ht="13.9" customHeight="1"/>
    <row r="33405" ht="13.9" customHeight="1"/>
    <row r="33406" ht="13.9" customHeight="1"/>
    <row r="33407" ht="13.9" customHeight="1"/>
    <row r="33408" ht="13.9" customHeight="1"/>
    <row r="33409" ht="13.9" customHeight="1"/>
    <row r="33410" ht="13.9" customHeight="1"/>
    <row r="33411" ht="13.9" customHeight="1"/>
    <row r="33412" ht="13.9" customHeight="1"/>
    <row r="33413" ht="13.9" customHeight="1"/>
    <row r="33414" ht="13.9" customHeight="1"/>
    <row r="33415" ht="13.9" customHeight="1"/>
    <row r="33416" ht="13.9" customHeight="1"/>
    <row r="33417" ht="13.9" customHeight="1"/>
    <row r="33418" ht="13.9" customHeight="1"/>
    <row r="33419" ht="13.9" customHeight="1"/>
    <row r="33420" ht="13.9" customHeight="1"/>
    <row r="33421" ht="13.9" customHeight="1"/>
    <row r="33422" ht="13.9" customHeight="1"/>
    <row r="33423" ht="13.9" customHeight="1"/>
    <row r="33424" ht="13.9" customHeight="1"/>
    <row r="33425" ht="13.9" customHeight="1"/>
    <row r="33426" ht="13.9" customHeight="1"/>
    <row r="33427" ht="13.9" customHeight="1"/>
    <row r="33428" ht="13.9" customHeight="1"/>
    <row r="33429" ht="13.9" customHeight="1"/>
    <row r="33430" ht="13.9" customHeight="1"/>
    <row r="33431" ht="13.9" customHeight="1"/>
    <row r="33432" ht="13.9" customHeight="1"/>
    <row r="33433" ht="13.9" customHeight="1"/>
    <row r="33434" ht="13.9" customHeight="1"/>
    <row r="33435" ht="13.9" customHeight="1"/>
    <row r="33436" ht="13.9" customHeight="1"/>
    <row r="33437" ht="13.9" customHeight="1"/>
    <row r="33438" ht="13.9" customHeight="1"/>
    <row r="33439" ht="13.9" customHeight="1"/>
    <row r="33440" ht="13.9" customHeight="1"/>
    <row r="33441" ht="13.9" customHeight="1"/>
    <row r="33442" ht="13.9" customHeight="1"/>
    <row r="33443" ht="13.9" customHeight="1"/>
    <row r="33444" ht="13.9" customHeight="1"/>
    <row r="33445" ht="13.9" customHeight="1"/>
    <row r="33446" ht="13.9" customHeight="1"/>
    <row r="33447" ht="13.9" customHeight="1"/>
    <row r="33448" ht="13.9" customHeight="1"/>
    <row r="33449" ht="13.9" customHeight="1"/>
    <row r="33450" ht="13.9" customHeight="1"/>
    <row r="33451" ht="13.9" customHeight="1"/>
    <row r="33452" ht="13.9" customHeight="1"/>
    <row r="33453" ht="13.9" customHeight="1"/>
    <row r="33454" ht="13.9" customHeight="1"/>
    <row r="33455" ht="13.9" customHeight="1"/>
    <row r="33456" ht="13.9" customHeight="1"/>
    <row r="33457" ht="13.9" customHeight="1"/>
    <row r="33458" ht="13.9" customHeight="1"/>
    <row r="33459" ht="13.9" customHeight="1"/>
    <row r="33460" ht="13.9" customHeight="1"/>
    <row r="33461" ht="13.9" customHeight="1"/>
    <row r="33462" ht="13.9" customHeight="1"/>
    <row r="33463" ht="13.9" customHeight="1"/>
    <row r="33464" ht="13.9" customHeight="1"/>
    <row r="33465" ht="13.9" customHeight="1"/>
    <row r="33466" ht="13.9" customHeight="1"/>
    <row r="33467" ht="13.9" customHeight="1"/>
    <row r="33468" ht="13.9" customHeight="1"/>
    <row r="33469" ht="13.9" customHeight="1"/>
    <row r="33470" ht="13.9" customHeight="1"/>
    <row r="33471" ht="13.9" customHeight="1"/>
    <row r="33472" ht="13.9" customHeight="1"/>
    <row r="33473" ht="13.9" customHeight="1"/>
    <row r="33474" ht="13.9" customHeight="1"/>
    <row r="33475" ht="13.9" customHeight="1"/>
    <row r="33476" ht="13.9" customHeight="1"/>
    <row r="33477" ht="13.9" customHeight="1"/>
    <row r="33478" ht="13.9" customHeight="1"/>
    <row r="33479" ht="13.9" customHeight="1"/>
    <row r="33480" ht="13.9" customHeight="1"/>
    <row r="33481" ht="13.9" customHeight="1"/>
    <row r="33482" ht="13.9" customHeight="1"/>
    <row r="33483" ht="13.9" customHeight="1"/>
    <row r="33484" ht="13.9" customHeight="1"/>
    <row r="33485" ht="13.9" customHeight="1"/>
    <row r="33486" ht="13.9" customHeight="1"/>
    <row r="33487" ht="13.9" customHeight="1"/>
    <row r="33488" ht="13.9" customHeight="1"/>
    <row r="33489" ht="13.9" customHeight="1"/>
    <row r="33490" ht="13.9" customHeight="1"/>
    <row r="33491" ht="13.9" customHeight="1"/>
    <row r="33492" ht="13.9" customHeight="1"/>
    <row r="33493" ht="13.9" customHeight="1"/>
    <row r="33494" ht="13.9" customHeight="1"/>
    <row r="33495" ht="13.9" customHeight="1"/>
    <row r="33496" ht="13.9" customHeight="1"/>
    <row r="33497" ht="13.9" customHeight="1"/>
    <row r="33498" ht="13.9" customHeight="1"/>
    <row r="33499" ht="13.9" customHeight="1"/>
    <row r="33500" ht="13.9" customHeight="1"/>
    <row r="33501" ht="13.9" customHeight="1"/>
    <row r="33502" ht="13.9" customHeight="1"/>
    <row r="33503" ht="13.9" customHeight="1"/>
    <row r="33504" ht="13.9" customHeight="1"/>
    <row r="33505" ht="13.9" customHeight="1"/>
    <row r="33506" ht="13.9" customHeight="1"/>
    <row r="33507" ht="13.9" customHeight="1"/>
    <row r="33508" ht="13.9" customHeight="1"/>
    <row r="33509" ht="13.9" customHeight="1"/>
    <row r="33510" ht="13.9" customHeight="1"/>
    <row r="33511" ht="13.9" customHeight="1"/>
    <row r="33512" ht="13.9" customHeight="1"/>
    <row r="33513" ht="13.9" customHeight="1"/>
    <row r="33514" ht="13.9" customHeight="1"/>
    <row r="33515" ht="13.9" customHeight="1"/>
    <row r="33516" ht="13.9" customHeight="1"/>
    <row r="33517" ht="13.9" customHeight="1"/>
    <row r="33518" ht="13.9" customHeight="1"/>
    <row r="33519" ht="13.9" customHeight="1"/>
    <row r="33520" ht="13.9" customHeight="1"/>
    <row r="33521" ht="13.9" customHeight="1"/>
    <row r="33522" ht="13.9" customHeight="1"/>
    <row r="33523" ht="13.9" customHeight="1"/>
    <row r="33524" ht="13.9" customHeight="1"/>
    <row r="33525" ht="13.9" customHeight="1"/>
    <row r="33526" ht="13.9" customHeight="1"/>
    <row r="33527" ht="13.9" customHeight="1"/>
    <row r="33528" ht="13.9" customHeight="1"/>
    <row r="33529" ht="13.9" customHeight="1"/>
    <row r="33530" ht="13.9" customHeight="1"/>
    <row r="33531" ht="13.9" customHeight="1"/>
    <row r="33532" ht="13.9" customHeight="1"/>
    <row r="33533" ht="13.9" customHeight="1"/>
    <row r="33534" ht="13.9" customHeight="1"/>
    <row r="33535" ht="13.9" customHeight="1"/>
    <row r="33536" ht="13.9" customHeight="1"/>
    <row r="33537" ht="13.9" customHeight="1"/>
    <row r="33538" ht="13.9" customHeight="1"/>
    <row r="33539" ht="13.9" customHeight="1"/>
    <row r="33540" ht="13.9" customHeight="1"/>
    <row r="33541" ht="13.9" customHeight="1"/>
    <row r="33542" ht="13.9" customHeight="1"/>
    <row r="33543" ht="13.9" customHeight="1"/>
    <row r="33544" ht="13.9" customHeight="1"/>
    <row r="33545" ht="13.9" customHeight="1"/>
    <row r="33546" ht="13.9" customHeight="1"/>
    <row r="33547" ht="13.9" customHeight="1"/>
    <row r="33548" ht="13.9" customHeight="1"/>
    <row r="33549" ht="13.9" customHeight="1"/>
    <row r="33550" ht="13.9" customHeight="1"/>
    <row r="33551" ht="13.9" customHeight="1"/>
    <row r="33552" ht="13.9" customHeight="1"/>
    <row r="33553" ht="13.9" customHeight="1"/>
    <row r="33554" ht="13.9" customHeight="1"/>
    <row r="33555" ht="13.9" customHeight="1"/>
    <row r="33556" ht="13.9" customHeight="1"/>
    <row r="33557" ht="13.9" customHeight="1"/>
    <row r="33558" ht="13.9" customHeight="1"/>
    <row r="33559" ht="13.9" customHeight="1"/>
    <row r="33560" ht="13.9" customHeight="1"/>
    <row r="33561" ht="13.9" customHeight="1"/>
    <row r="33562" ht="13.9" customHeight="1"/>
    <row r="33563" ht="13.9" customHeight="1"/>
    <row r="33564" ht="13.9" customHeight="1"/>
    <row r="33565" ht="13.9" customHeight="1"/>
    <row r="33566" ht="13.9" customHeight="1"/>
    <row r="33567" ht="13.9" customHeight="1"/>
    <row r="33568" ht="13.9" customHeight="1"/>
    <row r="33569" ht="13.9" customHeight="1"/>
    <row r="33570" ht="13.9" customHeight="1"/>
    <row r="33571" ht="13.9" customHeight="1"/>
    <row r="33572" ht="13.9" customHeight="1"/>
    <row r="33573" ht="13.9" customHeight="1"/>
    <row r="33574" ht="13.9" customHeight="1"/>
    <row r="33575" ht="13.9" customHeight="1"/>
    <row r="33576" ht="13.9" customHeight="1"/>
    <row r="33577" ht="13.9" customHeight="1"/>
    <row r="33578" ht="13.9" customHeight="1"/>
    <row r="33579" ht="13.9" customHeight="1"/>
    <row r="33580" ht="13.9" customHeight="1"/>
    <row r="33581" ht="13.9" customHeight="1"/>
    <row r="33582" ht="13.9" customHeight="1"/>
    <row r="33583" ht="13.9" customHeight="1"/>
    <row r="33584" ht="13.9" customHeight="1"/>
    <row r="33585" ht="13.9" customHeight="1"/>
    <row r="33586" ht="13.9" customHeight="1"/>
    <row r="33587" ht="13.9" customHeight="1"/>
    <row r="33588" ht="13.9" customHeight="1"/>
    <row r="33589" ht="13.9" customHeight="1"/>
    <row r="33590" ht="13.9" customHeight="1"/>
    <row r="33591" ht="13.9" customHeight="1"/>
    <row r="33592" ht="13.9" customHeight="1"/>
    <row r="33593" ht="13.9" customHeight="1"/>
    <row r="33594" ht="13.9" customHeight="1"/>
    <row r="33595" ht="13.9" customHeight="1"/>
    <row r="33596" ht="13.9" customHeight="1"/>
    <row r="33597" ht="13.9" customHeight="1"/>
    <row r="33598" ht="13.9" customHeight="1"/>
    <row r="33599" ht="13.9" customHeight="1"/>
    <row r="33600" ht="13.9" customHeight="1"/>
    <row r="33601" ht="13.9" customHeight="1"/>
    <row r="33602" ht="13.9" customHeight="1"/>
    <row r="33603" ht="13.9" customHeight="1"/>
    <row r="33604" ht="13.9" customHeight="1"/>
    <row r="33605" ht="13.9" customHeight="1"/>
    <row r="33606" ht="13.9" customHeight="1"/>
    <row r="33607" ht="13.9" customHeight="1"/>
    <row r="33608" ht="13.9" customHeight="1"/>
    <row r="33609" ht="13.9" customHeight="1"/>
    <row r="33610" ht="13.9" customHeight="1"/>
    <row r="33611" ht="13.9" customHeight="1"/>
    <row r="33612" ht="13.9" customHeight="1"/>
    <row r="33613" ht="13.9" customHeight="1"/>
    <row r="33614" ht="13.9" customHeight="1"/>
    <row r="33615" ht="13.9" customHeight="1"/>
    <row r="33616" ht="13.9" customHeight="1"/>
    <row r="33617" ht="13.9" customHeight="1"/>
    <row r="33618" ht="13.9" customHeight="1"/>
    <row r="33619" ht="13.9" customHeight="1"/>
    <row r="33620" ht="13.9" customHeight="1"/>
    <row r="33621" ht="13.9" customHeight="1"/>
    <row r="33622" ht="13.9" customHeight="1"/>
    <row r="33623" ht="13.9" customHeight="1"/>
    <row r="33624" ht="13.9" customHeight="1"/>
    <row r="33625" ht="13.9" customHeight="1"/>
    <row r="33626" ht="13.9" customHeight="1"/>
    <row r="33627" ht="13.9" customHeight="1"/>
    <row r="33628" ht="13.9" customHeight="1"/>
    <row r="33629" ht="13.9" customHeight="1"/>
    <row r="33630" ht="13.9" customHeight="1"/>
    <row r="33631" ht="13.9" customHeight="1"/>
    <row r="33632" ht="13.9" customHeight="1"/>
    <row r="33633" ht="13.9" customHeight="1"/>
    <row r="33634" ht="13.9" customHeight="1"/>
    <row r="33635" ht="13.9" customHeight="1"/>
    <row r="33636" ht="13.9" customHeight="1"/>
    <row r="33637" ht="13.9" customHeight="1"/>
    <row r="33638" ht="13.9" customHeight="1"/>
    <row r="33639" ht="13.9" customHeight="1"/>
    <row r="33640" ht="13.9" customHeight="1"/>
    <row r="33641" ht="13.9" customHeight="1"/>
    <row r="33642" ht="13.9" customHeight="1"/>
    <row r="33643" ht="13.9" customHeight="1"/>
    <row r="33644" ht="13.9" customHeight="1"/>
    <row r="33645" ht="13.9" customHeight="1"/>
    <row r="33646" ht="13.9" customHeight="1"/>
    <row r="33647" ht="13.9" customHeight="1"/>
    <row r="33648" ht="13.9" customHeight="1"/>
    <row r="33649" ht="13.9" customHeight="1"/>
    <row r="33650" ht="13.9" customHeight="1"/>
    <row r="33651" ht="13.9" customHeight="1"/>
    <row r="33652" ht="13.9" customHeight="1"/>
    <row r="33653" ht="13.9" customHeight="1"/>
    <row r="33654" ht="13.9" customHeight="1"/>
    <row r="33655" ht="13.9" customHeight="1"/>
    <row r="33656" ht="13.9" customHeight="1"/>
    <row r="33657" ht="13.9" customHeight="1"/>
    <row r="33658" ht="13.9" customHeight="1"/>
    <row r="33659" ht="13.9" customHeight="1"/>
    <row r="33660" ht="13.9" customHeight="1"/>
    <row r="33661" ht="13.9" customHeight="1"/>
    <row r="33662" ht="13.9" customHeight="1"/>
    <row r="33663" ht="13.9" customHeight="1"/>
    <row r="33664" ht="13.9" customHeight="1"/>
    <row r="33665" ht="13.9" customHeight="1"/>
    <row r="33666" ht="13.9" customHeight="1"/>
    <row r="33667" ht="13.9" customHeight="1"/>
    <row r="33668" ht="13.9" customHeight="1"/>
    <row r="33669" ht="13.9" customHeight="1"/>
    <row r="33670" ht="13.9" customHeight="1"/>
    <row r="33671" ht="13.9" customHeight="1"/>
    <row r="33672" ht="13.9" customHeight="1"/>
    <row r="33673" ht="13.9" customHeight="1"/>
    <row r="33674" ht="13.9" customHeight="1"/>
    <row r="33675" ht="13.9" customHeight="1"/>
    <row r="33676" ht="13.9" customHeight="1"/>
    <row r="33677" ht="13.9" customHeight="1"/>
    <row r="33678" ht="13.9" customHeight="1"/>
    <row r="33679" ht="13.9" customHeight="1"/>
    <row r="33680" ht="13.9" customHeight="1"/>
    <row r="33681" ht="13.9" customHeight="1"/>
    <row r="33682" ht="13.9" customHeight="1"/>
    <row r="33683" ht="13.9" customHeight="1"/>
    <row r="33684" ht="13.9" customHeight="1"/>
    <row r="33685" ht="13.9" customHeight="1"/>
    <row r="33686" ht="13.9" customHeight="1"/>
    <row r="33687" ht="13.9" customHeight="1"/>
    <row r="33688" ht="13.9" customHeight="1"/>
    <row r="33689" ht="13.9" customHeight="1"/>
    <row r="33690" ht="13.9" customHeight="1"/>
    <row r="33691" ht="13.9" customHeight="1"/>
    <row r="33692" ht="13.9" customHeight="1"/>
    <row r="33693" ht="13.9" customHeight="1"/>
    <row r="33694" ht="13.9" customHeight="1"/>
    <row r="33695" ht="13.9" customHeight="1"/>
    <row r="33696" ht="13.9" customHeight="1"/>
    <row r="33697" ht="13.9" customHeight="1"/>
    <row r="33698" ht="13.9" customHeight="1"/>
    <row r="33699" ht="13.9" customHeight="1"/>
    <row r="33700" ht="13.9" customHeight="1"/>
    <row r="33701" ht="13.9" customHeight="1"/>
    <row r="33702" ht="13.9" customHeight="1"/>
    <row r="33703" ht="13.9" customHeight="1"/>
    <row r="33704" ht="13.9" customHeight="1"/>
    <row r="33705" ht="13.9" customHeight="1"/>
    <row r="33706" ht="13.9" customHeight="1"/>
    <row r="33707" ht="13.9" customHeight="1"/>
    <row r="33708" ht="13.9" customHeight="1"/>
    <row r="33709" ht="13.9" customHeight="1"/>
    <row r="33710" ht="13.9" customHeight="1"/>
    <row r="33711" ht="13.9" customHeight="1"/>
    <row r="33712" ht="13.9" customHeight="1"/>
    <row r="33713" ht="13.9" customHeight="1"/>
    <row r="33714" ht="13.9" customHeight="1"/>
    <row r="33715" ht="13.9" customHeight="1"/>
    <row r="33716" ht="13.9" customHeight="1"/>
    <row r="33717" ht="13.9" customHeight="1"/>
    <row r="33718" ht="13.9" customHeight="1"/>
    <row r="33719" ht="13.9" customHeight="1"/>
    <row r="33720" ht="13.9" customHeight="1"/>
    <row r="33721" ht="13.9" customHeight="1"/>
    <row r="33722" ht="13.9" customHeight="1"/>
    <row r="33723" ht="13.9" customHeight="1"/>
    <row r="33724" ht="13.9" customHeight="1"/>
    <row r="33725" ht="13.9" customHeight="1"/>
    <row r="33726" ht="13.9" customHeight="1"/>
    <row r="33727" ht="13.9" customHeight="1"/>
    <row r="33728" ht="13.9" customHeight="1"/>
    <row r="33729" ht="13.9" customHeight="1"/>
    <row r="33730" ht="13.9" customHeight="1"/>
    <row r="33731" ht="13.9" customHeight="1"/>
    <row r="33732" ht="13.9" customHeight="1"/>
    <row r="33733" ht="13.9" customHeight="1"/>
    <row r="33734" ht="13.9" customHeight="1"/>
    <row r="33735" ht="13.9" customHeight="1"/>
    <row r="33736" ht="13.9" customHeight="1"/>
    <row r="33737" ht="13.9" customHeight="1"/>
    <row r="33738" ht="13.9" customHeight="1"/>
    <row r="33739" ht="13.9" customHeight="1"/>
    <row r="33740" ht="13.9" customHeight="1"/>
    <row r="33741" ht="13.9" customHeight="1"/>
    <row r="33742" ht="13.9" customHeight="1"/>
    <row r="33743" ht="13.9" customHeight="1"/>
    <row r="33744" ht="13.9" customHeight="1"/>
    <row r="33745" ht="13.9" customHeight="1"/>
    <row r="33746" ht="13.9" customHeight="1"/>
    <row r="33747" ht="13.9" customHeight="1"/>
    <row r="33748" ht="13.9" customHeight="1"/>
    <row r="33749" ht="13.9" customHeight="1"/>
    <row r="33750" ht="13.9" customHeight="1"/>
    <row r="33751" ht="13.9" customHeight="1"/>
    <row r="33752" ht="13.9" customHeight="1"/>
    <row r="33753" ht="13.9" customHeight="1"/>
    <row r="33754" ht="13.9" customHeight="1"/>
    <row r="33755" ht="13.9" customHeight="1"/>
    <row r="33756" ht="13.9" customHeight="1"/>
    <row r="33757" ht="13.9" customHeight="1"/>
    <row r="33758" ht="13.9" customHeight="1"/>
    <row r="33759" ht="13.9" customHeight="1"/>
    <row r="33760" ht="13.9" customHeight="1"/>
    <row r="33761" ht="13.9" customHeight="1"/>
    <row r="33762" ht="13.9" customHeight="1"/>
    <row r="33763" ht="13.9" customHeight="1"/>
    <row r="33764" ht="13.9" customHeight="1"/>
    <row r="33765" ht="13.9" customHeight="1"/>
    <row r="33766" ht="13.9" customHeight="1"/>
    <row r="33767" ht="13.9" customHeight="1"/>
    <row r="33768" ht="13.9" customHeight="1"/>
    <row r="33769" ht="13.9" customHeight="1"/>
    <row r="33770" ht="13.9" customHeight="1"/>
    <row r="33771" ht="13.9" customHeight="1"/>
    <row r="33772" ht="13.9" customHeight="1"/>
    <row r="33773" ht="13.9" customHeight="1"/>
    <row r="33774" ht="13.9" customHeight="1"/>
    <row r="33775" ht="13.9" customHeight="1"/>
    <row r="33776" ht="13.9" customHeight="1"/>
    <row r="33777" ht="13.9" customHeight="1"/>
    <row r="33778" ht="13.9" customHeight="1"/>
    <row r="33779" ht="13.9" customHeight="1"/>
    <row r="33780" ht="13.9" customHeight="1"/>
    <row r="33781" ht="13.9" customHeight="1"/>
    <row r="33782" ht="13.9" customHeight="1"/>
    <row r="33783" ht="13.9" customHeight="1"/>
    <row r="33784" ht="13.9" customHeight="1"/>
    <row r="33785" ht="13.9" customHeight="1"/>
    <row r="33786" ht="13.9" customHeight="1"/>
    <row r="33787" ht="13.9" customHeight="1"/>
    <row r="33788" ht="13.9" customHeight="1"/>
    <row r="33789" ht="13.9" customHeight="1"/>
    <row r="33790" ht="13.9" customHeight="1"/>
    <row r="33791" ht="13.9" customHeight="1"/>
    <row r="33792" ht="13.9" customHeight="1"/>
    <row r="33793" ht="13.9" customHeight="1"/>
    <row r="33794" ht="13.9" customHeight="1"/>
    <row r="33795" ht="13.9" customHeight="1"/>
    <row r="33796" ht="13.9" customHeight="1"/>
    <row r="33797" ht="13.9" customHeight="1"/>
    <row r="33798" ht="13.9" customHeight="1"/>
    <row r="33799" ht="13.9" customHeight="1"/>
    <row r="33800" ht="13.9" customHeight="1"/>
    <row r="33801" ht="13.9" customHeight="1"/>
    <row r="33802" ht="13.9" customHeight="1"/>
    <row r="33803" ht="13.9" customHeight="1"/>
    <row r="33804" ht="13.9" customHeight="1"/>
    <row r="33805" ht="13.9" customHeight="1"/>
    <row r="33806" ht="13.9" customHeight="1"/>
    <row r="33807" ht="13.9" customHeight="1"/>
    <row r="33808" ht="13.9" customHeight="1"/>
    <row r="33809" ht="13.9" customHeight="1"/>
    <row r="33810" ht="13.9" customHeight="1"/>
    <row r="33811" ht="13.9" customHeight="1"/>
    <row r="33812" ht="13.9" customHeight="1"/>
    <row r="33813" ht="13.9" customHeight="1"/>
    <row r="33814" ht="13.9" customHeight="1"/>
    <row r="33815" ht="13.9" customHeight="1"/>
    <row r="33816" ht="13.9" customHeight="1"/>
    <row r="33817" ht="13.9" customHeight="1"/>
    <row r="33818" ht="13.9" customHeight="1"/>
    <row r="33819" ht="13.9" customHeight="1"/>
    <row r="33820" ht="13.9" customHeight="1"/>
    <row r="33821" ht="13.9" customHeight="1"/>
    <row r="33822" ht="13.9" customHeight="1"/>
    <row r="33823" ht="13.9" customHeight="1"/>
    <row r="33824" ht="13.9" customHeight="1"/>
    <row r="33825" ht="13.9" customHeight="1"/>
    <row r="33826" ht="13.9" customHeight="1"/>
    <row r="33827" ht="13.9" customHeight="1"/>
    <row r="33828" ht="13.9" customHeight="1"/>
    <row r="33829" ht="13.9" customHeight="1"/>
    <row r="33830" ht="13.9" customHeight="1"/>
    <row r="33831" ht="13.9" customHeight="1"/>
    <row r="33832" ht="13.9" customHeight="1"/>
    <row r="33833" ht="13.9" customHeight="1"/>
    <row r="33834" ht="13.9" customHeight="1"/>
    <row r="33835" ht="13.9" customHeight="1"/>
    <row r="33836" ht="13.9" customHeight="1"/>
    <row r="33837" ht="13.9" customHeight="1"/>
    <row r="33838" ht="13.9" customHeight="1"/>
    <row r="33839" ht="13.9" customHeight="1"/>
    <row r="33840" ht="13.9" customHeight="1"/>
    <row r="33841" ht="13.9" customHeight="1"/>
    <row r="33842" ht="13.9" customHeight="1"/>
    <row r="33843" ht="13.9" customHeight="1"/>
    <row r="33844" ht="13.9" customHeight="1"/>
    <row r="33845" ht="13.9" customHeight="1"/>
    <row r="33846" ht="13.9" customHeight="1"/>
    <row r="33847" ht="13.9" customHeight="1"/>
    <row r="33848" ht="13.9" customHeight="1"/>
    <row r="33849" ht="13.9" customHeight="1"/>
    <row r="33850" ht="13.9" customHeight="1"/>
    <row r="33851" ht="13.9" customHeight="1"/>
    <row r="33852" ht="13.9" customHeight="1"/>
    <row r="33853" ht="13.9" customHeight="1"/>
    <row r="33854" ht="13.9" customHeight="1"/>
    <row r="33855" ht="13.9" customHeight="1"/>
    <row r="33856" ht="13.9" customHeight="1"/>
    <row r="33857" ht="13.9" customHeight="1"/>
    <row r="33858" ht="13.9" customHeight="1"/>
    <row r="33859" ht="13.9" customHeight="1"/>
    <row r="33860" ht="13.9" customHeight="1"/>
    <row r="33861" ht="13.9" customHeight="1"/>
    <row r="33862" ht="13.9" customHeight="1"/>
    <row r="33863" ht="13.9" customHeight="1"/>
    <row r="33864" ht="13.9" customHeight="1"/>
    <row r="33865" ht="13.9" customHeight="1"/>
    <row r="33866" ht="13.9" customHeight="1"/>
    <row r="33867" ht="13.9" customHeight="1"/>
    <row r="33868" ht="13.9" customHeight="1"/>
    <row r="33869" ht="13.9" customHeight="1"/>
    <row r="33870" ht="13.9" customHeight="1"/>
    <row r="33871" ht="13.9" customHeight="1"/>
    <row r="33872" ht="13.9" customHeight="1"/>
    <row r="33873" ht="13.9" customHeight="1"/>
    <row r="33874" ht="13.9" customHeight="1"/>
    <row r="33875" ht="13.9" customHeight="1"/>
    <row r="33876" ht="13.9" customHeight="1"/>
    <row r="33877" ht="13.9" customHeight="1"/>
    <row r="33878" ht="13.9" customHeight="1"/>
    <row r="33879" ht="13.9" customHeight="1"/>
    <row r="33880" ht="13.9" customHeight="1"/>
    <row r="33881" ht="13.9" customHeight="1"/>
    <row r="33882" ht="13.9" customHeight="1"/>
    <row r="33883" ht="13.9" customHeight="1"/>
    <row r="33884" ht="13.9" customHeight="1"/>
    <row r="33885" ht="13.9" customHeight="1"/>
    <row r="33886" ht="13.9" customHeight="1"/>
    <row r="33887" ht="13.9" customHeight="1"/>
    <row r="33888" ht="13.9" customHeight="1"/>
    <row r="33889" ht="13.9" customHeight="1"/>
    <row r="33890" ht="13.9" customHeight="1"/>
    <row r="33891" ht="13.9" customHeight="1"/>
    <row r="33892" ht="13.9" customHeight="1"/>
    <row r="33893" ht="13.9" customHeight="1"/>
    <row r="33894" ht="13.9" customHeight="1"/>
    <row r="33895" ht="13.9" customHeight="1"/>
    <row r="33896" ht="13.9" customHeight="1"/>
    <row r="33897" ht="13.9" customHeight="1"/>
    <row r="33898" ht="13.9" customHeight="1"/>
    <row r="33899" ht="13.9" customHeight="1"/>
    <row r="33900" ht="13.9" customHeight="1"/>
    <row r="33901" ht="13.9" customHeight="1"/>
    <row r="33902" ht="13.9" customHeight="1"/>
    <row r="33903" ht="13.9" customHeight="1"/>
    <row r="33904" ht="13.9" customHeight="1"/>
    <row r="33905" ht="13.9" customHeight="1"/>
    <row r="33906" ht="13.9" customHeight="1"/>
    <row r="33907" ht="13.9" customHeight="1"/>
    <row r="33908" ht="13.9" customHeight="1"/>
    <row r="33909" ht="13.9" customHeight="1"/>
    <row r="33910" ht="13.9" customHeight="1"/>
    <row r="33911" ht="13.9" customHeight="1"/>
    <row r="33912" ht="13.9" customHeight="1"/>
    <row r="33913" ht="13.9" customHeight="1"/>
    <row r="33914" ht="13.9" customHeight="1"/>
    <row r="33915" ht="13.9" customHeight="1"/>
    <row r="33916" ht="13.9" customHeight="1"/>
    <row r="33917" ht="13.9" customHeight="1"/>
    <row r="33918" ht="13.9" customHeight="1"/>
    <row r="33919" ht="13.9" customHeight="1"/>
    <row r="33920" ht="13.9" customHeight="1"/>
    <row r="33921" ht="13.9" customHeight="1"/>
    <row r="33922" ht="13.9" customHeight="1"/>
    <row r="33923" ht="13.9" customHeight="1"/>
    <row r="33924" ht="13.9" customHeight="1"/>
    <row r="33925" ht="13.9" customHeight="1"/>
    <row r="33926" ht="13.9" customHeight="1"/>
    <row r="33927" ht="13.9" customHeight="1"/>
    <row r="33928" ht="13.9" customHeight="1"/>
    <row r="33929" ht="13.9" customHeight="1"/>
    <row r="33930" ht="13.9" customHeight="1"/>
    <row r="33931" ht="13.9" customHeight="1"/>
    <row r="33932" ht="13.9" customHeight="1"/>
    <row r="33933" ht="13.9" customHeight="1"/>
    <row r="33934" ht="13.9" customHeight="1"/>
    <row r="33935" ht="13.9" customHeight="1"/>
    <row r="33936" ht="13.9" customHeight="1"/>
    <row r="33937" ht="13.9" customHeight="1"/>
    <row r="33938" ht="13.9" customHeight="1"/>
    <row r="33939" ht="13.9" customHeight="1"/>
    <row r="33940" ht="13.9" customHeight="1"/>
    <row r="33941" ht="13.9" customHeight="1"/>
    <row r="33942" ht="13.9" customHeight="1"/>
    <row r="33943" ht="13.9" customHeight="1"/>
    <row r="33944" ht="13.9" customHeight="1"/>
    <row r="33945" ht="13.9" customHeight="1"/>
    <row r="33946" ht="13.9" customHeight="1"/>
    <row r="33947" ht="13.9" customHeight="1"/>
    <row r="33948" ht="13.9" customHeight="1"/>
    <row r="33949" ht="13.9" customHeight="1"/>
    <row r="33950" ht="13.9" customHeight="1"/>
    <row r="33951" ht="13.9" customHeight="1"/>
    <row r="33952" ht="13.9" customHeight="1"/>
    <row r="33953" ht="13.9" customHeight="1"/>
    <row r="33954" ht="13.9" customHeight="1"/>
    <row r="33955" ht="13.9" customHeight="1"/>
    <row r="33956" ht="13.9" customHeight="1"/>
    <row r="33957" ht="13.9" customHeight="1"/>
    <row r="33958" ht="13.9" customHeight="1"/>
    <row r="33959" ht="13.9" customHeight="1"/>
    <row r="33960" ht="13.9" customHeight="1"/>
    <row r="33961" ht="13.9" customHeight="1"/>
    <row r="33962" ht="13.9" customHeight="1"/>
    <row r="33963" ht="13.9" customHeight="1"/>
    <row r="33964" ht="13.9" customHeight="1"/>
    <row r="33965" ht="13.9" customHeight="1"/>
    <row r="33966" ht="13.9" customHeight="1"/>
    <row r="33967" ht="13.9" customHeight="1"/>
    <row r="33968" ht="13.9" customHeight="1"/>
    <row r="33969" ht="13.9" customHeight="1"/>
    <row r="33970" ht="13.9" customHeight="1"/>
    <row r="33971" ht="13.9" customHeight="1"/>
    <row r="33972" ht="13.9" customHeight="1"/>
    <row r="33973" ht="13.9" customHeight="1"/>
    <row r="33974" ht="13.9" customHeight="1"/>
    <row r="33975" ht="13.9" customHeight="1"/>
    <row r="33976" ht="13.9" customHeight="1"/>
    <row r="33977" ht="13.9" customHeight="1"/>
    <row r="33978" ht="13.9" customHeight="1"/>
    <row r="33979" ht="13.9" customHeight="1"/>
    <row r="33980" ht="13.9" customHeight="1"/>
    <row r="33981" ht="13.9" customHeight="1"/>
    <row r="33982" ht="13.9" customHeight="1"/>
    <row r="33983" ht="13.9" customHeight="1"/>
    <row r="33984" ht="13.9" customHeight="1"/>
    <row r="33985" ht="13.9" customHeight="1"/>
    <row r="33986" ht="13.9" customHeight="1"/>
    <row r="33987" ht="13.9" customHeight="1"/>
    <row r="33988" ht="13.9" customHeight="1"/>
    <row r="33989" ht="13.9" customHeight="1"/>
    <row r="33990" ht="13.9" customHeight="1"/>
    <row r="33991" ht="13.9" customHeight="1"/>
    <row r="33992" ht="13.9" customHeight="1"/>
    <row r="33993" ht="13.9" customHeight="1"/>
    <row r="33994" ht="13.9" customHeight="1"/>
    <row r="33995" ht="13.9" customHeight="1"/>
    <row r="33996" ht="13.9" customHeight="1"/>
    <row r="33997" ht="13.9" customHeight="1"/>
    <row r="33998" ht="13.9" customHeight="1"/>
    <row r="33999" ht="13.9" customHeight="1"/>
    <row r="34000" ht="13.9" customHeight="1"/>
    <row r="34001" ht="13.9" customHeight="1"/>
    <row r="34002" ht="13.9" customHeight="1"/>
    <row r="34003" ht="13.9" customHeight="1"/>
    <row r="34004" ht="13.9" customHeight="1"/>
    <row r="34005" ht="13.9" customHeight="1"/>
    <row r="34006" ht="13.9" customHeight="1"/>
    <row r="34007" ht="13.9" customHeight="1"/>
    <row r="34008" ht="13.9" customHeight="1"/>
    <row r="34009" ht="13.9" customHeight="1"/>
    <row r="34010" ht="13.9" customHeight="1"/>
    <row r="34011" ht="13.9" customHeight="1"/>
    <row r="34012" ht="13.9" customHeight="1"/>
    <row r="34013" ht="13.9" customHeight="1"/>
    <row r="34014" ht="13.9" customHeight="1"/>
    <row r="34015" ht="13.9" customHeight="1"/>
    <row r="34016" ht="13.9" customHeight="1"/>
    <row r="34017" ht="13.9" customHeight="1"/>
    <row r="34018" ht="13.9" customHeight="1"/>
    <row r="34019" ht="13.9" customHeight="1"/>
    <row r="34020" ht="13.9" customHeight="1"/>
    <row r="34021" ht="13.9" customHeight="1"/>
    <row r="34022" ht="13.9" customHeight="1"/>
    <row r="34023" ht="13.9" customHeight="1"/>
    <row r="34024" ht="13.9" customHeight="1"/>
    <row r="34025" ht="13.9" customHeight="1"/>
    <row r="34026" ht="13.9" customHeight="1"/>
    <row r="34027" ht="13.9" customHeight="1"/>
    <row r="34028" ht="13.9" customHeight="1"/>
    <row r="34029" ht="13.9" customHeight="1"/>
    <row r="34030" ht="13.9" customHeight="1"/>
    <row r="34031" ht="13.9" customHeight="1"/>
    <row r="34032" ht="13.9" customHeight="1"/>
    <row r="34033" ht="13.9" customHeight="1"/>
    <row r="34034" ht="13.9" customHeight="1"/>
    <row r="34035" ht="13.9" customHeight="1"/>
    <row r="34036" ht="13.9" customHeight="1"/>
    <row r="34037" ht="13.9" customHeight="1"/>
    <row r="34038" ht="13.9" customHeight="1"/>
    <row r="34039" ht="13.9" customHeight="1"/>
    <row r="34040" ht="13.9" customHeight="1"/>
    <row r="34041" ht="13.9" customHeight="1"/>
    <row r="34042" ht="13.9" customHeight="1"/>
    <row r="34043" ht="13.9" customHeight="1"/>
    <row r="34044" ht="13.9" customHeight="1"/>
    <row r="34045" ht="13.9" customHeight="1"/>
    <row r="34046" ht="13.9" customHeight="1"/>
    <row r="34047" ht="13.9" customHeight="1"/>
    <row r="34048" ht="13.9" customHeight="1"/>
    <row r="34049" ht="13.9" customHeight="1"/>
    <row r="34050" ht="13.9" customHeight="1"/>
    <row r="34051" ht="13.9" customHeight="1"/>
    <row r="34052" ht="13.9" customHeight="1"/>
    <row r="34053" ht="13.9" customHeight="1"/>
    <row r="34054" ht="13.9" customHeight="1"/>
    <row r="34055" ht="13.9" customHeight="1"/>
    <row r="34056" ht="13.9" customHeight="1"/>
    <row r="34057" ht="13.9" customHeight="1"/>
    <row r="34058" ht="13.9" customHeight="1"/>
    <row r="34059" ht="13.9" customHeight="1"/>
    <row r="34060" ht="13.9" customHeight="1"/>
    <row r="34061" ht="13.9" customHeight="1"/>
    <row r="34062" ht="13.9" customHeight="1"/>
    <row r="34063" ht="13.9" customHeight="1"/>
    <row r="34064" ht="13.9" customHeight="1"/>
    <row r="34065" ht="13.9" customHeight="1"/>
    <row r="34066" ht="13.9" customHeight="1"/>
    <row r="34067" ht="13.9" customHeight="1"/>
    <row r="34068" ht="13.9" customHeight="1"/>
    <row r="34069" ht="13.9" customHeight="1"/>
    <row r="34070" ht="13.9" customHeight="1"/>
    <row r="34071" ht="13.9" customHeight="1"/>
    <row r="34072" ht="13.9" customHeight="1"/>
    <row r="34073" ht="13.9" customHeight="1"/>
    <row r="34074" ht="13.9" customHeight="1"/>
    <row r="34075" ht="13.9" customHeight="1"/>
    <row r="34076" ht="13.9" customHeight="1"/>
    <row r="34077" ht="13.9" customHeight="1"/>
    <row r="34078" ht="13.9" customHeight="1"/>
    <row r="34079" ht="13.9" customHeight="1"/>
    <row r="34080" ht="13.9" customHeight="1"/>
    <row r="34081" ht="13.9" customHeight="1"/>
    <row r="34082" ht="13.9" customHeight="1"/>
    <row r="34083" ht="13.9" customHeight="1"/>
    <row r="34084" ht="13.9" customHeight="1"/>
    <row r="34085" ht="13.9" customHeight="1"/>
    <row r="34086" ht="13.9" customHeight="1"/>
    <row r="34087" ht="13.9" customHeight="1"/>
    <row r="34088" ht="13.9" customHeight="1"/>
    <row r="34089" ht="13.9" customHeight="1"/>
    <row r="34090" ht="13.9" customHeight="1"/>
    <row r="34091" ht="13.9" customHeight="1"/>
    <row r="34092" ht="13.9" customHeight="1"/>
    <row r="34093" ht="13.9" customHeight="1"/>
    <row r="34094" ht="13.9" customHeight="1"/>
    <row r="34095" ht="13.9" customHeight="1"/>
    <row r="34096" ht="13.9" customHeight="1"/>
    <row r="34097" ht="13.9" customHeight="1"/>
    <row r="34098" ht="13.9" customHeight="1"/>
    <row r="34099" ht="13.9" customHeight="1"/>
    <row r="34100" ht="13.9" customHeight="1"/>
    <row r="34101" ht="13.9" customHeight="1"/>
    <row r="34102" ht="13.9" customHeight="1"/>
    <row r="34103" ht="13.9" customHeight="1"/>
    <row r="34104" ht="13.9" customHeight="1"/>
    <row r="34105" ht="13.9" customHeight="1"/>
    <row r="34106" ht="13.9" customHeight="1"/>
    <row r="34107" ht="13.9" customHeight="1"/>
    <row r="34108" ht="13.9" customHeight="1"/>
    <row r="34109" ht="13.9" customHeight="1"/>
    <row r="34110" ht="13.9" customHeight="1"/>
    <row r="34111" ht="13.9" customHeight="1"/>
    <row r="34112" ht="13.9" customHeight="1"/>
    <row r="34113" ht="13.9" customHeight="1"/>
    <row r="34114" ht="13.9" customHeight="1"/>
    <row r="34115" ht="13.9" customHeight="1"/>
    <row r="34116" ht="13.9" customHeight="1"/>
    <row r="34117" ht="13.9" customHeight="1"/>
    <row r="34118" ht="13.9" customHeight="1"/>
    <row r="34119" ht="13.9" customHeight="1"/>
    <row r="34120" ht="13.9" customHeight="1"/>
    <row r="34121" ht="13.9" customHeight="1"/>
    <row r="34122" ht="13.9" customHeight="1"/>
    <row r="34123" ht="13.9" customHeight="1"/>
    <row r="34124" ht="13.9" customHeight="1"/>
    <row r="34125" ht="13.9" customHeight="1"/>
    <row r="34126" ht="13.9" customHeight="1"/>
    <row r="34127" ht="13.9" customHeight="1"/>
    <row r="34128" ht="13.9" customHeight="1"/>
    <row r="34129" ht="13.9" customHeight="1"/>
    <row r="34130" ht="13.9" customHeight="1"/>
    <row r="34131" ht="13.9" customHeight="1"/>
    <row r="34132" ht="13.9" customHeight="1"/>
    <row r="34133" ht="13.9" customHeight="1"/>
    <row r="34134" ht="13.9" customHeight="1"/>
    <row r="34135" ht="13.9" customHeight="1"/>
    <row r="34136" ht="13.9" customHeight="1"/>
    <row r="34137" ht="13.9" customHeight="1"/>
    <row r="34138" ht="13.9" customHeight="1"/>
    <row r="34139" ht="13.9" customHeight="1"/>
    <row r="34140" ht="13.9" customHeight="1"/>
    <row r="34141" ht="13.9" customHeight="1"/>
    <row r="34142" ht="13.9" customHeight="1"/>
    <row r="34143" ht="13.9" customHeight="1"/>
    <row r="34144" ht="13.9" customHeight="1"/>
    <row r="34145" ht="13.9" customHeight="1"/>
    <row r="34146" ht="13.9" customHeight="1"/>
    <row r="34147" ht="13.9" customHeight="1"/>
    <row r="34148" ht="13.9" customHeight="1"/>
    <row r="34149" ht="13.9" customHeight="1"/>
    <row r="34150" ht="13.9" customHeight="1"/>
    <row r="34151" ht="13.9" customHeight="1"/>
    <row r="34152" ht="13.9" customHeight="1"/>
    <row r="34153" ht="13.9" customHeight="1"/>
    <row r="34154" ht="13.9" customHeight="1"/>
    <row r="34155" ht="13.9" customHeight="1"/>
    <row r="34156" ht="13.9" customHeight="1"/>
    <row r="34157" ht="13.9" customHeight="1"/>
    <row r="34158" ht="13.9" customHeight="1"/>
    <row r="34159" ht="13.9" customHeight="1"/>
    <row r="34160" ht="13.9" customHeight="1"/>
    <row r="34161" ht="13.9" customHeight="1"/>
    <row r="34162" ht="13.9" customHeight="1"/>
    <row r="34163" ht="13.9" customHeight="1"/>
    <row r="34164" ht="13.9" customHeight="1"/>
    <row r="34165" ht="13.9" customHeight="1"/>
    <row r="34166" ht="13.9" customHeight="1"/>
    <row r="34167" ht="13.9" customHeight="1"/>
    <row r="34168" ht="13.9" customHeight="1"/>
    <row r="34169" ht="13.9" customHeight="1"/>
    <row r="34170" ht="13.9" customHeight="1"/>
    <row r="34171" ht="13.9" customHeight="1"/>
    <row r="34172" ht="13.9" customHeight="1"/>
    <row r="34173" ht="13.9" customHeight="1"/>
    <row r="34174" ht="13.9" customHeight="1"/>
    <row r="34175" ht="13.9" customHeight="1"/>
    <row r="34176" ht="13.9" customHeight="1"/>
    <row r="34177" ht="13.9" customHeight="1"/>
    <row r="34178" ht="13.9" customHeight="1"/>
    <row r="34179" ht="13.9" customHeight="1"/>
    <row r="34180" ht="13.9" customHeight="1"/>
    <row r="34181" ht="13.9" customHeight="1"/>
    <row r="34182" ht="13.9" customHeight="1"/>
    <row r="34183" ht="13.9" customHeight="1"/>
    <row r="34184" ht="13.9" customHeight="1"/>
    <row r="34185" ht="13.9" customHeight="1"/>
    <row r="34186" ht="13.9" customHeight="1"/>
    <row r="34187" ht="13.9" customHeight="1"/>
    <row r="34188" ht="13.9" customHeight="1"/>
    <row r="34189" ht="13.9" customHeight="1"/>
    <row r="34190" ht="13.9" customHeight="1"/>
    <row r="34191" ht="13.9" customHeight="1"/>
    <row r="34192" ht="13.9" customHeight="1"/>
    <row r="34193" ht="13.9" customHeight="1"/>
    <row r="34194" ht="13.9" customHeight="1"/>
    <row r="34195" ht="13.9" customHeight="1"/>
    <row r="34196" ht="13.9" customHeight="1"/>
    <row r="34197" ht="13.9" customHeight="1"/>
    <row r="34198" ht="13.9" customHeight="1"/>
    <row r="34199" ht="13.9" customHeight="1"/>
    <row r="34200" ht="13.9" customHeight="1"/>
    <row r="34201" ht="13.9" customHeight="1"/>
    <row r="34202" ht="13.9" customHeight="1"/>
    <row r="34203" ht="13.9" customHeight="1"/>
    <row r="34204" ht="13.9" customHeight="1"/>
    <row r="34205" ht="13.9" customHeight="1"/>
    <row r="34206" ht="13.9" customHeight="1"/>
    <row r="34207" ht="13.9" customHeight="1"/>
    <row r="34208" ht="13.9" customHeight="1"/>
    <row r="34209" ht="13.9" customHeight="1"/>
    <row r="34210" ht="13.9" customHeight="1"/>
    <row r="34211" ht="13.9" customHeight="1"/>
    <row r="34212" ht="13.9" customHeight="1"/>
    <row r="34213" ht="13.9" customHeight="1"/>
    <row r="34214" ht="13.9" customHeight="1"/>
    <row r="34215" ht="13.9" customHeight="1"/>
    <row r="34216" ht="13.9" customHeight="1"/>
    <row r="34217" ht="13.9" customHeight="1"/>
    <row r="34218" ht="13.9" customHeight="1"/>
    <row r="34219" ht="13.9" customHeight="1"/>
    <row r="34220" ht="13.9" customHeight="1"/>
    <row r="34221" ht="13.9" customHeight="1"/>
    <row r="34222" ht="13.9" customHeight="1"/>
    <row r="34223" ht="13.9" customHeight="1"/>
    <row r="34224" ht="13.9" customHeight="1"/>
    <row r="34225" ht="13.9" customHeight="1"/>
    <row r="34226" ht="13.9" customHeight="1"/>
    <row r="34227" ht="13.9" customHeight="1"/>
    <row r="34228" ht="13.9" customHeight="1"/>
    <row r="34229" ht="13.9" customHeight="1"/>
    <row r="34230" ht="13.9" customHeight="1"/>
    <row r="34231" ht="13.9" customHeight="1"/>
    <row r="34232" ht="13.9" customHeight="1"/>
    <row r="34233" ht="13.9" customHeight="1"/>
    <row r="34234" ht="13.9" customHeight="1"/>
    <row r="34235" ht="13.9" customHeight="1"/>
    <row r="34236" ht="13.9" customHeight="1"/>
    <row r="34237" ht="13.9" customHeight="1"/>
    <row r="34238" ht="13.9" customHeight="1"/>
    <row r="34239" ht="13.9" customHeight="1"/>
    <row r="34240" ht="13.9" customHeight="1"/>
    <row r="34241" ht="13.9" customHeight="1"/>
    <row r="34242" ht="13.9" customHeight="1"/>
    <row r="34243" ht="13.9" customHeight="1"/>
    <row r="34244" ht="13.9" customHeight="1"/>
    <row r="34245" ht="13.9" customHeight="1"/>
    <row r="34246" ht="13.9" customHeight="1"/>
    <row r="34247" ht="13.9" customHeight="1"/>
    <row r="34248" ht="13.9" customHeight="1"/>
    <row r="34249" ht="13.9" customHeight="1"/>
    <row r="34250" ht="13.9" customHeight="1"/>
    <row r="34251" ht="13.9" customHeight="1"/>
    <row r="34252" ht="13.9" customHeight="1"/>
    <row r="34253" ht="13.9" customHeight="1"/>
    <row r="34254" ht="13.9" customHeight="1"/>
    <row r="34255" ht="13.9" customHeight="1"/>
    <row r="34256" ht="13.9" customHeight="1"/>
    <row r="34257" ht="13.9" customHeight="1"/>
    <row r="34258" ht="13.9" customHeight="1"/>
    <row r="34259" ht="13.9" customHeight="1"/>
    <row r="34260" ht="13.9" customHeight="1"/>
    <row r="34261" ht="13.9" customHeight="1"/>
    <row r="34262" ht="13.9" customHeight="1"/>
    <row r="34263" ht="13.9" customHeight="1"/>
    <row r="34264" ht="13.9" customHeight="1"/>
    <row r="34265" ht="13.9" customHeight="1"/>
    <row r="34266" ht="13.9" customHeight="1"/>
    <row r="34267" ht="13.9" customHeight="1"/>
    <row r="34268" ht="13.9" customHeight="1"/>
    <row r="34269" ht="13.9" customHeight="1"/>
    <row r="34270" ht="13.9" customHeight="1"/>
    <row r="34271" ht="13.9" customHeight="1"/>
    <row r="34272" ht="13.9" customHeight="1"/>
    <row r="34273" ht="13.9" customHeight="1"/>
    <row r="34274" ht="13.9" customHeight="1"/>
    <row r="34275" ht="13.9" customHeight="1"/>
    <row r="34276" ht="13.9" customHeight="1"/>
    <row r="34277" ht="13.9" customHeight="1"/>
    <row r="34278" ht="13.9" customHeight="1"/>
    <row r="34279" ht="13.9" customHeight="1"/>
    <row r="34280" ht="13.9" customHeight="1"/>
    <row r="34281" ht="13.9" customHeight="1"/>
    <row r="34282" ht="13.9" customHeight="1"/>
    <row r="34283" ht="13.9" customHeight="1"/>
    <row r="34284" ht="13.9" customHeight="1"/>
    <row r="34285" ht="13.9" customHeight="1"/>
    <row r="34286" ht="13.9" customHeight="1"/>
    <row r="34287" ht="13.9" customHeight="1"/>
    <row r="34288" ht="13.9" customHeight="1"/>
    <row r="34289" ht="13.9" customHeight="1"/>
    <row r="34290" ht="13.9" customHeight="1"/>
    <row r="34291" ht="13.9" customHeight="1"/>
    <row r="34292" ht="13.9" customHeight="1"/>
    <row r="34293" ht="13.9" customHeight="1"/>
    <row r="34294" ht="13.9" customHeight="1"/>
    <row r="34295" ht="13.9" customHeight="1"/>
    <row r="34296" ht="13.9" customHeight="1"/>
    <row r="34297" ht="13.9" customHeight="1"/>
    <row r="34298" ht="13.9" customHeight="1"/>
    <row r="34299" ht="13.9" customHeight="1"/>
    <row r="34300" ht="13.9" customHeight="1"/>
    <row r="34301" ht="13.9" customHeight="1"/>
    <row r="34302" ht="13.9" customHeight="1"/>
    <row r="34303" ht="13.9" customHeight="1"/>
    <row r="34304" ht="13.9" customHeight="1"/>
    <row r="34305" ht="13.9" customHeight="1"/>
    <row r="34306" ht="13.9" customHeight="1"/>
    <row r="34307" ht="13.9" customHeight="1"/>
    <row r="34308" ht="13.9" customHeight="1"/>
    <row r="34309" ht="13.9" customHeight="1"/>
    <row r="34310" ht="13.9" customHeight="1"/>
    <row r="34311" ht="13.9" customHeight="1"/>
    <row r="34312" ht="13.9" customHeight="1"/>
    <row r="34313" ht="13.9" customHeight="1"/>
    <row r="34314" ht="13.9" customHeight="1"/>
    <row r="34315" ht="13.9" customHeight="1"/>
    <row r="34316" ht="13.9" customHeight="1"/>
    <row r="34317" ht="13.9" customHeight="1"/>
    <row r="34318" ht="13.9" customHeight="1"/>
    <row r="34319" ht="13.9" customHeight="1"/>
    <row r="34320" ht="13.9" customHeight="1"/>
    <row r="34321" ht="13.9" customHeight="1"/>
    <row r="34322" ht="13.9" customHeight="1"/>
    <row r="34323" ht="13.9" customHeight="1"/>
    <row r="34324" ht="13.9" customHeight="1"/>
    <row r="34325" ht="13.9" customHeight="1"/>
    <row r="34326" ht="13.9" customHeight="1"/>
    <row r="34327" ht="13.9" customHeight="1"/>
    <row r="34328" ht="13.9" customHeight="1"/>
    <row r="34329" ht="13.9" customHeight="1"/>
    <row r="34330" ht="13.9" customHeight="1"/>
    <row r="34331" ht="13.9" customHeight="1"/>
    <row r="34332" ht="13.9" customHeight="1"/>
    <row r="34333" ht="13.9" customHeight="1"/>
    <row r="34334" ht="13.9" customHeight="1"/>
    <row r="34335" ht="13.9" customHeight="1"/>
    <row r="34336" ht="13.9" customHeight="1"/>
    <row r="34337" ht="13.9" customHeight="1"/>
    <row r="34338" ht="13.9" customHeight="1"/>
    <row r="34339" ht="13.9" customHeight="1"/>
    <row r="34340" ht="13.9" customHeight="1"/>
    <row r="34341" ht="13.9" customHeight="1"/>
    <row r="34342" ht="13.9" customHeight="1"/>
    <row r="34343" ht="13.9" customHeight="1"/>
    <row r="34344" ht="13.9" customHeight="1"/>
    <row r="34345" ht="13.9" customHeight="1"/>
    <row r="34346" ht="13.9" customHeight="1"/>
    <row r="34347" ht="13.9" customHeight="1"/>
    <row r="34348" ht="13.9" customHeight="1"/>
    <row r="34349" ht="13.9" customHeight="1"/>
    <row r="34350" ht="13.9" customHeight="1"/>
    <row r="34351" ht="13.9" customHeight="1"/>
    <row r="34352" ht="13.9" customHeight="1"/>
    <row r="34353" ht="13.9" customHeight="1"/>
    <row r="34354" ht="13.9" customHeight="1"/>
    <row r="34355" ht="13.9" customHeight="1"/>
    <row r="34356" ht="13.9" customHeight="1"/>
    <row r="34357" ht="13.9" customHeight="1"/>
    <row r="34358" ht="13.9" customHeight="1"/>
    <row r="34359" ht="13.9" customHeight="1"/>
    <row r="34360" ht="13.9" customHeight="1"/>
    <row r="34361" ht="13.9" customHeight="1"/>
    <row r="34362" ht="13.9" customHeight="1"/>
    <row r="34363" ht="13.9" customHeight="1"/>
    <row r="34364" ht="13.9" customHeight="1"/>
    <row r="34365" ht="13.9" customHeight="1"/>
    <row r="34366" ht="13.9" customHeight="1"/>
    <row r="34367" ht="13.9" customHeight="1"/>
    <row r="34368" ht="13.9" customHeight="1"/>
    <row r="34369" ht="13.9" customHeight="1"/>
    <row r="34370" ht="13.9" customHeight="1"/>
    <row r="34371" ht="13.9" customHeight="1"/>
    <row r="34372" ht="13.9" customHeight="1"/>
    <row r="34373" ht="13.9" customHeight="1"/>
    <row r="34374" ht="13.9" customHeight="1"/>
    <row r="34375" ht="13.9" customHeight="1"/>
    <row r="34376" ht="13.9" customHeight="1"/>
    <row r="34377" ht="13.9" customHeight="1"/>
    <row r="34378" ht="13.9" customHeight="1"/>
    <row r="34379" ht="13.9" customHeight="1"/>
    <row r="34380" ht="13.9" customHeight="1"/>
    <row r="34381" ht="13.9" customHeight="1"/>
    <row r="34382" ht="13.9" customHeight="1"/>
    <row r="34383" ht="13.9" customHeight="1"/>
    <row r="34384" ht="13.9" customHeight="1"/>
    <row r="34385" ht="13.9" customHeight="1"/>
    <row r="34386" ht="13.9" customHeight="1"/>
    <row r="34387" ht="13.9" customHeight="1"/>
    <row r="34388" ht="13.9" customHeight="1"/>
    <row r="34389" ht="13.9" customHeight="1"/>
    <row r="34390" ht="13.9" customHeight="1"/>
    <row r="34391" ht="13.9" customHeight="1"/>
    <row r="34392" ht="13.9" customHeight="1"/>
    <row r="34393" ht="13.9" customHeight="1"/>
    <row r="34394" ht="13.9" customHeight="1"/>
    <row r="34395" ht="13.9" customHeight="1"/>
    <row r="34396" ht="13.9" customHeight="1"/>
    <row r="34397" ht="13.9" customHeight="1"/>
    <row r="34398" ht="13.9" customHeight="1"/>
    <row r="34399" ht="13.9" customHeight="1"/>
    <row r="34400" ht="13.9" customHeight="1"/>
    <row r="34401" ht="13.9" customHeight="1"/>
    <row r="34402" ht="13.9" customHeight="1"/>
    <row r="34403" ht="13.9" customHeight="1"/>
    <row r="34404" ht="13.9" customHeight="1"/>
    <row r="34405" ht="13.9" customHeight="1"/>
    <row r="34406" ht="13.9" customHeight="1"/>
    <row r="34407" ht="13.9" customHeight="1"/>
    <row r="34408" ht="13.9" customHeight="1"/>
    <row r="34409" ht="13.9" customHeight="1"/>
    <row r="34410" ht="13.9" customHeight="1"/>
    <row r="34411" ht="13.9" customHeight="1"/>
    <row r="34412" ht="13.9" customHeight="1"/>
    <row r="34413" ht="13.9" customHeight="1"/>
    <row r="34414" ht="13.9" customHeight="1"/>
    <row r="34415" ht="13.9" customHeight="1"/>
    <row r="34416" ht="13.9" customHeight="1"/>
    <row r="34417" ht="13.9" customHeight="1"/>
    <row r="34418" ht="13.9" customHeight="1"/>
    <row r="34419" ht="13.9" customHeight="1"/>
    <row r="34420" ht="13.9" customHeight="1"/>
    <row r="34421" ht="13.9" customHeight="1"/>
    <row r="34422" ht="13.9" customHeight="1"/>
    <row r="34423" ht="13.9" customHeight="1"/>
    <row r="34424" ht="13.9" customHeight="1"/>
    <row r="34425" ht="13.9" customHeight="1"/>
    <row r="34426" ht="13.9" customHeight="1"/>
    <row r="34427" ht="13.9" customHeight="1"/>
    <row r="34428" ht="13.9" customHeight="1"/>
    <row r="34429" ht="13.9" customHeight="1"/>
    <row r="34430" ht="13.9" customHeight="1"/>
    <row r="34431" ht="13.9" customHeight="1"/>
    <row r="34432" ht="13.9" customHeight="1"/>
    <row r="34433" ht="13.9" customHeight="1"/>
    <row r="34434" ht="13.9" customHeight="1"/>
    <row r="34435" ht="13.9" customHeight="1"/>
    <row r="34436" ht="13.9" customHeight="1"/>
    <row r="34437" ht="13.9" customHeight="1"/>
    <row r="34438" ht="13.9" customHeight="1"/>
    <row r="34439" ht="13.9" customHeight="1"/>
    <row r="34440" ht="13.9" customHeight="1"/>
    <row r="34441" ht="13.9" customHeight="1"/>
    <row r="34442" ht="13.9" customHeight="1"/>
    <row r="34443" ht="13.9" customHeight="1"/>
    <row r="34444" ht="13.9" customHeight="1"/>
    <row r="34445" ht="13.9" customHeight="1"/>
    <row r="34446" ht="13.9" customHeight="1"/>
    <row r="34447" ht="13.9" customHeight="1"/>
    <row r="34448" ht="13.9" customHeight="1"/>
    <row r="34449" ht="13.9" customHeight="1"/>
    <row r="34450" ht="13.9" customHeight="1"/>
    <row r="34451" ht="13.9" customHeight="1"/>
    <row r="34452" ht="13.9" customHeight="1"/>
    <row r="34453" ht="13.9" customHeight="1"/>
    <row r="34454" ht="13.9" customHeight="1"/>
    <row r="34455" ht="13.9" customHeight="1"/>
    <row r="34456" ht="13.9" customHeight="1"/>
    <row r="34457" ht="13.9" customHeight="1"/>
    <row r="34458" ht="13.9" customHeight="1"/>
    <row r="34459" ht="13.9" customHeight="1"/>
    <row r="34460" ht="13.9" customHeight="1"/>
    <row r="34461" ht="13.9" customHeight="1"/>
    <row r="34462" ht="13.9" customHeight="1"/>
    <row r="34463" ht="13.9" customHeight="1"/>
    <row r="34464" ht="13.9" customHeight="1"/>
    <row r="34465" ht="13.9" customHeight="1"/>
    <row r="34466" ht="13.9" customHeight="1"/>
    <row r="34467" ht="13.9" customHeight="1"/>
    <row r="34468" ht="13.9" customHeight="1"/>
    <row r="34469" ht="13.9" customHeight="1"/>
    <row r="34470" ht="13.9" customHeight="1"/>
    <row r="34471" ht="13.9" customHeight="1"/>
    <row r="34472" ht="13.9" customHeight="1"/>
    <row r="34473" ht="13.9" customHeight="1"/>
    <row r="34474" ht="13.9" customHeight="1"/>
    <row r="34475" ht="13.9" customHeight="1"/>
    <row r="34476" ht="13.9" customHeight="1"/>
    <row r="34477" ht="13.9" customHeight="1"/>
    <row r="34478" ht="13.9" customHeight="1"/>
    <row r="34479" ht="13.9" customHeight="1"/>
    <row r="34480" ht="13.9" customHeight="1"/>
    <row r="34481" ht="13.9" customHeight="1"/>
    <row r="34482" ht="13.9" customHeight="1"/>
    <row r="34483" ht="13.9" customHeight="1"/>
    <row r="34484" ht="13.9" customHeight="1"/>
    <row r="34485" ht="13.9" customHeight="1"/>
    <row r="34486" ht="13.9" customHeight="1"/>
    <row r="34487" ht="13.9" customHeight="1"/>
    <row r="34488" ht="13.9" customHeight="1"/>
    <row r="34489" ht="13.9" customHeight="1"/>
    <row r="34490" ht="13.9" customHeight="1"/>
    <row r="34491" ht="13.9" customHeight="1"/>
    <row r="34492" ht="13.9" customHeight="1"/>
    <row r="34493" ht="13.9" customHeight="1"/>
    <row r="34494" ht="13.9" customHeight="1"/>
    <row r="34495" ht="13.9" customHeight="1"/>
    <row r="34496" ht="13.9" customHeight="1"/>
    <row r="34497" ht="13.9" customHeight="1"/>
    <row r="34498" ht="13.9" customHeight="1"/>
    <row r="34499" ht="13.9" customHeight="1"/>
    <row r="34500" ht="13.9" customHeight="1"/>
    <row r="34501" ht="13.9" customHeight="1"/>
    <row r="34502" ht="13.9" customHeight="1"/>
    <row r="34503" ht="13.9" customHeight="1"/>
    <row r="34504" ht="13.9" customHeight="1"/>
    <row r="34505" ht="13.9" customHeight="1"/>
    <row r="34506" ht="13.9" customHeight="1"/>
    <row r="34507" ht="13.9" customHeight="1"/>
    <row r="34508" ht="13.9" customHeight="1"/>
    <row r="34509" ht="13.9" customHeight="1"/>
    <row r="34510" ht="13.9" customHeight="1"/>
    <row r="34511" ht="13.9" customHeight="1"/>
    <row r="34512" ht="13.9" customHeight="1"/>
    <row r="34513" ht="13.9" customHeight="1"/>
    <row r="34514" ht="13.9" customHeight="1"/>
    <row r="34515" ht="13.9" customHeight="1"/>
    <row r="34516" ht="13.9" customHeight="1"/>
    <row r="34517" ht="13.9" customHeight="1"/>
    <row r="34518" ht="13.9" customHeight="1"/>
    <row r="34519" ht="13.9" customHeight="1"/>
    <row r="34520" ht="13.9" customHeight="1"/>
    <row r="34521" ht="13.9" customHeight="1"/>
    <row r="34522" ht="13.9" customHeight="1"/>
    <row r="34523" ht="13.9" customHeight="1"/>
    <row r="34524" ht="13.9" customHeight="1"/>
    <row r="34525" ht="13.9" customHeight="1"/>
    <row r="34526" ht="13.9" customHeight="1"/>
    <row r="34527" ht="13.9" customHeight="1"/>
    <row r="34528" ht="13.9" customHeight="1"/>
    <row r="34529" ht="13.9" customHeight="1"/>
    <row r="34530" ht="13.9" customHeight="1"/>
    <row r="34531" ht="13.9" customHeight="1"/>
    <row r="34532" ht="13.9" customHeight="1"/>
    <row r="34533" ht="13.9" customHeight="1"/>
    <row r="34534" ht="13.9" customHeight="1"/>
    <row r="34535" ht="13.9" customHeight="1"/>
    <row r="34536" ht="13.9" customHeight="1"/>
    <row r="34537" ht="13.9" customHeight="1"/>
    <row r="34538" ht="13.9" customHeight="1"/>
    <row r="34539" ht="13.9" customHeight="1"/>
    <row r="34540" ht="13.9" customHeight="1"/>
    <row r="34541" ht="13.9" customHeight="1"/>
    <row r="34542" ht="13.9" customHeight="1"/>
    <row r="34543" ht="13.9" customHeight="1"/>
    <row r="34544" ht="13.9" customHeight="1"/>
    <row r="34545" ht="13.9" customHeight="1"/>
    <row r="34546" ht="13.9" customHeight="1"/>
    <row r="34547" ht="13.9" customHeight="1"/>
    <row r="34548" ht="13.9" customHeight="1"/>
    <row r="34549" ht="13.9" customHeight="1"/>
    <row r="34550" ht="13.9" customHeight="1"/>
    <row r="34551" ht="13.9" customHeight="1"/>
    <row r="34552" ht="13.9" customHeight="1"/>
    <row r="34553" ht="13.9" customHeight="1"/>
    <row r="34554" ht="13.9" customHeight="1"/>
    <row r="34555" ht="13.9" customHeight="1"/>
    <row r="34556" ht="13.9" customHeight="1"/>
    <row r="34557" ht="13.9" customHeight="1"/>
    <row r="34558" ht="13.9" customHeight="1"/>
    <row r="34559" ht="13.9" customHeight="1"/>
    <row r="34560" ht="13.9" customHeight="1"/>
    <row r="34561" ht="13.9" customHeight="1"/>
    <row r="34562" ht="13.9" customHeight="1"/>
    <row r="34563" ht="13.9" customHeight="1"/>
    <row r="34564" ht="13.9" customHeight="1"/>
    <row r="34565" ht="13.9" customHeight="1"/>
    <row r="34566" ht="13.9" customHeight="1"/>
    <row r="34567" ht="13.9" customHeight="1"/>
    <row r="34568" ht="13.9" customHeight="1"/>
    <row r="34569" ht="13.9" customHeight="1"/>
    <row r="34570" ht="13.9" customHeight="1"/>
    <row r="34571" ht="13.9" customHeight="1"/>
    <row r="34572" ht="13.9" customHeight="1"/>
    <row r="34573" ht="13.9" customHeight="1"/>
    <row r="34574" ht="13.9" customHeight="1"/>
    <row r="34575" ht="13.9" customHeight="1"/>
    <row r="34576" ht="13.9" customHeight="1"/>
    <row r="34577" ht="13.9" customHeight="1"/>
    <row r="34578" ht="13.9" customHeight="1"/>
    <row r="34579" ht="13.9" customHeight="1"/>
    <row r="34580" ht="13.9" customHeight="1"/>
    <row r="34581" ht="13.9" customHeight="1"/>
    <row r="34582" ht="13.9" customHeight="1"/>
    <row r="34583" ht="13.9" customHeight="1"/>
    <row r="34584" ht="13.9" customHeight="1"/>
    <row r="34585" ht="13.9" customHeight="1"/>
    <row r="34586" ht="13.9" customHeight="1"/>
    <row r="34587" ht="13.9" customHeight="1"/>
    <row r="34588" ht="13.9" customHeight="1"/>
    <row r="34589" ht="13.9" customHeight="1"/>
    <row r="34590" ht="13.9" customHeight="1"/>
    <row r="34591" ht="13.9" customHeight="1"/>
    <row r="34592" ht="13.9" customHeight="1"/>
    <row r="34593" ht="13.9" customHeight="1"/>
    <row r="34594" ht="13.9" customHeight="1"/>
    <row r="34595" ht="13.9" customHeight="1"/>
    <row r="34596" ht="13.9" customHeight="1"/>
    <row r="34597" ht="13.9" customHeight="1"/>
    <row r="34598" ht="13.9" customHeight="1"/>
    <row r="34599" ht="13.9" customHeight="1"/>
    <row r="34600" ht="13.9" customHeight="1"/>
    <row r="34601" ht="13.9" customHeight="1"/>
    <row r="34602" ht="13.9" customHeight="1"/>
    <row r="34603" ht="13.9" customHeight="1"/>
    <row r="34604" ht="13.9" customHeight="1"/>
    <row r="34605" ht="13.9" customHeight="1"/>
    <row r="34606" ht="13.9" customHeight="1"/>
    <row r="34607" ht="13.9" customHeight="1"/>
    <row r="34608" ht="13.9" customHeight="1"/>
    <row r="34609" ht="13.9" customHeight="1"/>
    <row r="34610" ht="13.9" customHeight="1"/>
    <row r="34611" ht="13.9" customHeight="1"/>
    <row r="34612" ht="13.9" customHeight="1"/>
    <row r="34613" ht="13.9" customHeight="1"/>
    <row r="34614" ht="13.9" customHeight="1"/>
    <row r="34615" ht="13.9" customHeight="1"/>
    <row r="34616" ht="13.9" customHeight="1"/>
    <row r="34617" ht="13.9" customHeight="1"/>
    <row r="34618" ht="13.9" customHeight="1"/>
    <row r="34619" ht="13.9" customHeight="1"/>
    <row r="34620" ht="13.9" customHeight="1"/>
    <row r="34621" ht="13.9" customHeight="1"/>
    <row r="34622" ht="13.9" customHeight="1"/>
    <row r="34623" ht="13.9" customHeight="1"/>
    <row r="34624" ht="13.9" customHeight="1"/>
    <row r="34625" ht="13.9" customHeight="1"/>
    <row r="34626" ht="13.9" customHeight="1"/>
    <row r="34627" ht="13.9" customHeight="1"/>
    <row r="34628" ht="13.9" customHeight="1"/>
    <row r="34629" ht="13.9" customHeight="1"/>
    <row r="34630" ht="13.9" customHeight="1"/>
    <row r="34631" ht="13.9" customHeight="1"/>
    <row r="34632" ht="13.9" customHeight="1"/>
    <row r="34633" ht="13.9" customHeight="1"/>
    <row r="34634" ht="13.9" customHeight="1"/>
    <row r="34635" ht="13.9" customHeight="1"/>
    <row r="34636" ht="13.9" customHeight="1"/>
    <row r="34637" ht="13.9" customHeight="1"/>
    <row r="34638" ht="13.9" customHeight="1"/>
    <row r="34639" ht="13.9" customHeight="1"/>
    <row r="34640" ht="13.9" customHeight="1"/>
    <row r="34641" ht="13.9" customHeight="1"/>
    <row r="34642" ht="13.9" customHeight="1"/>
    <row r="34643" ht="13.9" customHeight="1"/>
    <row r="34644" ht="13.9" customHeight="1"/>
    <row r="34645" ht="13.9" customHeight="1"/>
    <row r="34646" ht="13.9" customHeight="1"/>
    <row r="34647" ht="13.9" customHeight="1"/>
    <row r="34648" ht="13.9" customHeight="1"/>
    <row r="34649" ht="13.9" customHeight="1"/>
    <row r="34650" ht="13.9" customHeight="1"/>
    <row r="34651" ht="13.9" customHeight="1"/>
    <row r="34652" ht="13.9" customHeight="1"/>
    <row r="34653" ht="13.9" customHeight="1"/>
    <row r="34654" ht="13.9" customHeight="1"/>
    <row r="34655" ht="13.9" customHeight="1"/>
    <row r="34656" ht="13.9" customHeight="1"/>
    <row r="34657" ht="13.9" customHeight="1"/>
    <row r="34658" ht="13.9" customHeight="1"/>
    <row r="34659" ht="13.9" customHeight="1"/>
    <row r="34660" ht="13.9" customHeight="1"/>
    <row r="34661" ht="13.9" customHeight="1"/>
    <row r="34662" ht="13.9" customHeight="1"/>
    <row r="34663" ht="13.9" customHeight="1"/>
    <row r="34664" ht="13.9" customHeight="1"/>
    <row r="34665" ht="13.9" customHeight="1"/>
    <row r="34666" ht="13.9" customHeight="1"/>
    <row r="34667" ht="13.9" customHeight="1"/>
    <row r="34668" ht="13.9" customHeight="1"/>
    <row r="34669" ht="13.9" customHeight="1"/>
    <row r="34670" ht="13.9" customHeight="1"/>
    <row r="34671" ht="13.9" customHeight="1"/>
    <row r="34672" ht="13.9" customHeight="1"/>
    <row r="34673" ht="13.9" customHeight="1"/>
    <row r="34674" ht="13.9" customHeight="1"/>
    <row r="34675" ht="13.9" customHeight="1"/>
    <row r="34676" ht="13.9" customHeight="1"/>
    <row r="34677" ht="13.9" customHeight="1"/>
    <row r="34678" ht="13.9" customHeight="1"/>
    <row r="34679" ht="13.9" customHeight="1"/>
    <row r="34680" ht="13.9" customHeight="1"/>
    <row r="34681" ht="13.9" customHeight="1"/>
    <row r="34682" ht="13.9" customHeight="1"/>
    <row r="34683" ht="13.9" customHeight="1"/>
    <row r="34684" ht="13.9" customHeight="1"/>
    <row r="34685" ht="13.9" customHeight="1"/>
    <row r="34686" ht="13.9" customHeight="1"/>
    <row r="34687" ht="13.9" customHeight="1"/>
    <row r="34688" ht="13.9" customHeight="1"/>
    <row r="34689" ht="13.9" customHeight="1"/>
    <row r="34690" ht="13.9" customHeight="1"/>
    <row r="34691" ht="13.9" customHeight="1"/>
    <row r="34692" ht="13.9" customHeight="1"/>
    <row r="34693" ht="13.9" customHeight="1"/>
    <row r="34694" ht="13.9" customHeight="1"/>
    <row r="34695" ht="13.9" customHeight="1"/>
    <row r="34696" ht="13.9" customHeight="1"/>
    <row r="34697" ht="13.9" customHeight="1"/>
    <row r="34698" ht="13.9" customHeight="1"/>
    <row r="34699" ht="13.9" customHeight="1"/>
    <row r="34700" ht="13.9" customHeight="1"/>
    <row r="34701" ht="13.9" customHeight="1"/>
    <row r="34702" ht="13.9" customHeight="1"/>
    <row r="34703" ht="13.9" customHeight="1"/>
    <row r="34704" ht="13.9" customHeight="1"/>
    <row r="34705" ht="13.9" customHeight="1"/>
    <row r="34706" ht="13.9" customHeight="1"/>
    <row r="34707" ht="13.9" customHeight="1"/>
    <row r="34708" ht="13.9" customHeight="1"/>
    <row r="34709" ht="13.9" customHeight="1"/>
    <row r="34710" ht="13.9" customHeight="1"/>
    <row r="34711" ht="13.9" customHeight="1"/>
    <row r="34712" ht="13.9" customHeight="1"/>
    <row r="34713" ht="13.9" customHeight="1"/>
    <row r="34714" ht="13.9" customHeight="1"/>
    <row r="34715" ht="13.9" customHeight="1"/>
    <row r="34716" ht="13.9" customHeight="1"/>
    <row r="34717" ht="13.9" customHeight="1"/>
    <row r="34718" ht="13.9" customHeight="1"/>
    <row r="34719" ht="13.9" customHeight="1"/>
    <row r="34720" ht="13.9" customHeight="1"/>
    <row r="34721" ht="13.9" customHeight="1"/>
    <row r="34722" ht="13.9" customHeight="1"/>
    <row r="34723" ht="13.9" customHeight="1"/>
    <row r="34724" ht="13.9" customHeight="1"/>
    <row r="34725" ht="13.9" customHeight="1"/>
    <row r="34726" ht="13.9" customHeight="1"/>
    <row r="34727" ht="13.9" customHeight="1"/>
    <row r="34728" ht="13.9" customHeight="1"/>
    <row r="34729" ht="13.9" customHeight="1"/>
    <row r="34730" ht="13.9" customHeight="1"/>
    <row r="34731" ht="13.9" customHeight="1"/>
    <row r="34732" ht="13.9" customHeight="1"/>
    <row r="34733" ht="13.9" customHeight="1"/>
    <row r="34734" ht="13.9" customHeight="1"/>
    <row r="34735" ht="13.9" customHeight="1"/>
    <row r="34736" ht="13.9" customHeight="1"/>
    <row r="34737" ht="13.9" customHeight="1"/>
    <row r="34738" ht="13.9" customHeight="1"/>
    <row r="34739" ht="13.9" customHeight="1"/>
    <row r="34740" ht="13.9" customHeight="1"/>
    <row r="34741" ht="13.9" customHeight="1"/>
    <row r="34742" ht="13.9" customHeight="1"/>
    <row r="34743" ht="13.9" customHeight="1"/>
    <row r="34744" ht="13.9" customHeight="1"/>
    <row r="34745" ht="13.9" customHeight="1"/>
    <row r="34746" ht="13.9" customHeight="1"/>
    <row r="34747" ht="13.9" customHeight="1"/>
    <row r="34748" ht="13.9" customHeight="1"/>
    <row r="34749" ht="13.9" customHeight="1"/>
    <row r="34750" ht="13.9" customHeight="1"/>
    <row r="34751" ht="13.9" customHeight="1"/>
    <row r="34752" ht="13.9" customHeight="1"/>
    <row r="34753" ht="13.9" customHeight="1"/>
    <row r="34754" ht="13.9" customHeight="1"/>
    <row r="34755" ht="13.9" customHeight="1"/>
    <row r="34756" ht="13.9" customHeight="1"/>
    <row r="34757" ht="13.9" customHeight="1"/>
    <row r="34758" ht="13.9" customHeight="1"/>
    <row r="34759" ht="13.9" customHeight="1"/>
    <row r="34760" ht="13.9" customHeight="1"/>
    <row r="34761" ht="13.9" customHeight="1"/>
    <row r="34762" ht="13.9" customHeight="1"/>
    <row r="34763" ht="13.9" customHeight="1"/>
    <row r="34764" ht="13.9" customHeight="1"/>
    <row r="34765" ht="13.9" customHeight="1"/>
    <row r="34766" ht="13.9" customHeight="1"/>
    <row r="34767" ht="13.9" customHeight="1"/>
    <row r="34768" ht="13.9" customHeight="1"/>
    <row r="34769" ht="13.9" customHeight="1"/>
    <row r="34770" ht="13.9" customHeight="1"/>
    <row r="34771" ht="13.9" customHeight="1"/>
    <row r="34772" ht="13.9" customHeight="1"/>
    <row r="34773" ht="13.9" customHeight="1"/>
    <row r="34774" ht="13.9" customHeight="1"/>
    <row r="34775" ht="13.9" customHeight="1"/>
    <row r="34776" ht="13.9" customHeight="1"/>
    <row r="34777" ht="13.9" customHeight="1"/>
    <row r="34778" ht="13.9" customHeight="1"/>
    <row r="34779" ht="13.9" customHeight="1"/>
    <row r="34780" ht="13.9" customHeight="1"/>
    <row r="34781" ht="13.9" customHeight="1"/>
    <row r="34782" ht="13.9" customHeight="1"/>
    <row r="34783" ht="13.9" customHeight="1"/>
    <row r="34784" ht="13.9" customHeight="1"/>
    <row r="34785" ht="13.9" customHeight="1"/>
    <row r="34786" ht="13.9" customHeight="1"/>
    <row r="34787" ht="13.9" customHeight="1"/>
    <row r="34788" ht="13.9" customHeight="1"/>
    <row r="34789" ht="13.9" customHeight="1"/>
    <row r="34790" ht="13.9" customHeight="1"/>
    <row r="34791" ht="13.9" customHeight="1"/>
    <row r="34792" ht="13.9" customHeight="1"/>
    <row r="34793" ht="13.9" customHeight="1"/>
    <row r="34794" ht="13.9" customHeight="1"/>
    <row r="34795" ht="13.9" customHeight="1"/>
    <row r="34796" ht="13.9" customHeight="1"/>
    <row r="34797" ht="13.9" customHeight="1"/>
    <row r="34798" ht="13.9" customHeight="1"/>
    <row r="34799" ht="13.9" customHeight="1"/>
    <row r="34800" ht="13.9" customHeight="1"/>
    <row r="34801" ht="13.9" customHeight="1"/>
    <row r="34802" ht="13.9" customHeight="1"/>
    <row r="34803" ht="13.9" customHeight="1"/>
    <row r="34804" ht="13.9" customHeight="1"/>
    <row r="34805" ht="13.9" customHeight="1"/>
    <row r="34806" ht="13.9" customHeight="1"/>
    <row r="34807" ht="13.9" customHeight="1"/>
    <row r="34808" ht="13.9" customHeight="1"/>
    <row r="34809" ht="13.9" customHeight="1"/>
    <row r="34810" ht="13.9" customHeight="1"/>
    <row r="34811" ht="13.9" customHeight="1"/>
    <row r="34812" ht="13.9" customHeight="1"/>
    <row r="34813" ht="13.9" customHeight="1"/>
    <row r="34814" ht="13.9" customHeight="1"/>
    <row r="34815" ht="13.9" customHeight="1"/>
    <row r="34816" ht="13.9" customHeight="1"/>
    <row r="34817" ht="13.9" customHeight="1"/>
    <row r="34818" ht="13.9" customHeight="1"/>
    <row r="34819" ht="13.9" customHeight="1"/>
    <row r="34820" ht="13.9" customHeight="1"/>
    <row r="34821" ht="13.9" customHeight="1"/>
    <row r="34822" ht="13.9" customHeight="1"/>
    <row r="34823" ht="13.9" customHeight="1"/>
    <row r="34824" ht="13.9" customHeight="1"/>
    <row r="34825" ht="13.9" customHeight="1"/>
    <row r="34826" ht="13.9" customHeight="1"/>
    <row r="34827" ht="13.9" customHeight="1"/>
    <row r="34828" ht="13.9" customHeight="1"/>
    <row r="34829" ht="13.9" customHeight="1"/>
    <row r="34830" ht="13.9" customHeight="1"/>
    <row r="34831" ht="13.9" customHeight="1"/>
    <row r="34832" ht="13.9" customHeight="1"/>
    <row r="34833" ht="13.9" customHeight="1"/>
    <row r="34834" ht="13.9" customHeight="1"/>
    <row r="34835" ht="13.9" customHeight="1"/>
    <row r="34836" ht="13.9" customHeight="1"/>
    <row r="34837" ht="13.9" customHeight="1"/>
    <row r="34838" ht="13.9" customHeight="1"/>
    <row r="34839" ht="13.9" customHeight="1"/>
    <row r="34840" ht="13.9" customHeight="1"/>
    <row r="34841" ht="13.9" customHeight="1"/>
    <row r="34842" ht="13.9" customHeight="1"/>
    <row r="34843" ht="13.9" customHeight="1"/>
    <row r="34844" ht="13.9" customHeight="1"/>
    <row r="34845" ht="13.9" customHeight="1"/>
    <row r="34846" ht="13.9" customHeight="1"/>
    <row r="34847" ht="13.9" customHeight="1"/>
    <row r="34848" ht="13.9" customHeight="1"/>
    <row r="34849" ht="13.9" customHeight="1"/>
    <row r="34850" ht="13.9" customHeight="1"/>
    <row r="34851" ht="13.9" customHeight="1"/>
    <row r="34852" ht="13.9" customHeight="1"/>
    <row r="34853" ht="13.9" customHeight="1"/>
    <row r="34854" ht="13.9" customHeight="1"/>
    <row r="34855" ht="13.9" customHeight="1"/>
    <row r="34856" ht="13.9" customHeight="1"/>
    <row r="34857" ht="13.9" customHeight="1"/>
    <row r="34858" ht="13.9" customHeight="1"/>
    <row r="34859" ht="13.9" customHeight="1"/>
    <row r="34860" ht="13.9" customHeight="1"/>
    <row r="34861" ht="13.9" customHeight="1"/>
    <row r="34862" ht="13.9" customHeight="1"/>
    <row r="34863" ht="13.9" customHeight="1"/>
    <row r="34864" ht="13.9" customHeight="1"/>
    <row r="34865" ht="13.9" customHeight="1"/>
    <row r="34866" ht="13.9" customHeight="1"/>
    <row r="34867" ht="13.9" customHeight="1"/>
    <row r="34868" ht="13.9" customHeight="1"/>
    <row r="34869" ht="13.9" customHeight="1"/>
    <row r="34870" ht="13.9" customHeight="1"/>
    <row r="34871" ht="13.9" customHeight="1"/>
    <row r="34872" ht="13.9" customHeight="1"/>
    <row r="34873" ht="13.9" customHeight="1"/>
    <row r="34874" ht="13.9" customHeight="1"/>
    <row r="34875" ht="13.9" customHeight="1"/>
    <row r="34876" ht="13.9" customHeight="1"/>
    <row r="34877" ht="13.9" customHeight="1"/>
    <row r="34878" ht="13.9" customHeight="1"/>
    <row r="34879" ht="13.9" customHeight="1"/>
    <row r="34880" ht="13.9" customHeight="1"/>
    <row r="34881" ht="13.9" customHeight="1"/>
    <row r="34882" ht="13.9" customHeight="1"/>
    <row r="34883" ht="13.9" customHeight="1"/>
    <row r="34884" ht="13.9" customHeight="1"/>
    <row r="34885" ht="13.9" customHeight="1"/>
    <row r="34886" ht="13.9" customHeight="1"/>
    <row r="34887" ht="13.9" customHeight="1"/>
    <row r="34888" ht="13.9" customHeight="1"/>
    <row r="34889" ht="13.9" customHeight="1"/>
    <row r="34890" ht="13.9" customHeight="1"/>
    <row r="34891" ht="13.9" customHeight="1"/>
    <row r="34892" ht="13.9" customHeight="1"/>
    <row r="34893" ht="13.9" customHeight="1"/>
    <row r="34894" ht="13.9" customHeight="1"/>
    <row r="34895" ht="13.9" customHeight="1"/>
    <row r="34896" ht="13.9" customHeight="1"/>
    <row r="34897" ht="13.9" customHeight="1"/>
    <row r="34898" ht="13.9" customHeight="1"/>
    <row r="34899" ht="13.9" customHeight="1"/>
    <row r="34900" ht="13.9" customHeight="1"/>
    <row r="34901" ht="13.9" customHeight="1"/>
    <row r="34902" ht="13.9" customHeight="1"/>
    <row r="34903" ht="13.9" customHeight="1"/>
    <row r="34904" ht="13.9" customHeight="1"/>
    <row r="34905" ht="13.9" customHeight="1"/>
    <row r="34906" ht="13.9" customHeight="1"/>
    <row r="34907" ht="13.9" customHeight="1"/>
    <row r="34908" ht="13.9" customHeight="1"/>
    <row r="34909" ht="13.9" customHeight="1"/>
    <row r="34910" ht="13.9" customHeight="1"/>
    <row r="34911" ht="13.9" customHeight="1"/>
    <row r="34912" ht="13.9" customHeight="1"/>
    <row r="34913" ht="13.9" customHeight="1"/>
    <row r="34914" ht="13.9" customHeight="1"/>
    <row r="34915" ht="13.9" customHeight="1"/>
    <row r="34916" ht="13.9" customHeight="1"/>
    <row r="34917" ht="13.9" customHeight="1"/>
    <row r="34918" ht="13.9" customHeight="1"/>
    <row r="34919" ht="13.9" customHeight="1"/>
    <row r="34920" ht="13.9" customHeight="1"/>
    <row r="34921" ht="13.9" customHeight="1"/>
    <row r="34922" ht="13.9" customHeight="1"/>
    <row r="34923" ht="13.9" customHeight="1"/>
    <row r="34924" ht="13.9" customHeight="1"/>
    <row r="34925" ht="13.9" customHeight="1"/>
    <row r="34926" ht="13.9" customHeight="1"/>
    <row r="34927" ht="13.9" customHeight="1"/>
    <row r="34928" ht="13.9" customHeight="1"/>
    <row r="34929" ht="13.9" customHeight="1"/>
    <row r="34930" ht="13.9" customHeight="1"/>
    <row r="34931" ht="13.9" customHeight="1"/>
    <row r="34932" ht="13.9" customHeight="1"/>
    <row r="34933" ht="13.9" customHeight="1"/>
    <row r="34934" ht="13.9" customHeight="1"/>
    <row r="34935" ht="13.9" customHeight="1"/>
    <row r="34936" ht="13.9" customHeight="1"/>
    <row r="34937" ht="13.9" customHeight="1"/>
    <row r="34938" ht="13.9" customHeight="1"/>
    <row r="34939" ht="13.9" customHeight="1"/>
    <row r="34940" ht="13.9" customHeight="1"/>
    <row r="34941" ht="13.9" customHeight="1"/>
    <row r="34942" ht="13.9" customHeight="1"/>
    <row r="34943" ht="13.9" customHeight="1"/>
    <row r="34944" ht="13.9" customHeight="1"/>
    <row r="34945" ht="13.9" customHeight="1"/>
    <row r="34946" ht="13.9" customHeight="1"/>
    <row r="34947" ht="13.9" customHeight="1"/>
    <row r="34948" ht="13.9" customHeight="1"/>
    <row r="34949" ht="13.9" customHeight="1"/>
    <row r="34950" ht="13.9" customHeight="1"/>
    <row r="34951" ht="13.9" customHeight="1"/>
    <row r="34952" ht="13.9" customHeight="1"/>
    <row r="34953" ht="13.9" customHeight="1"/>
    <row r="34954" ht="13.9" customHeight="1"/>
    <row r="34955" ht="13.9" customHeight="1"/>
    <row r="34956" ht="13.9" customHeight="1"/>
    <row r="34957" ht="13.9" customHeight="1"/>
    <row r="34958" ht="13.9" customHeight="1"/>
    <row r="34959" ht="13.9" customHeight="1"/>
    <row r="34960" ht="13.9" customHeight="1"/>
    <row r="34961" ht="13.9" customHeight="1"/>
    <row r="34962" ht="13.9" customHeight="1"/>
    <row r="34963" ht="13.9" customHeight="1"/>
    <row r="34964" ht="13.9" customHeight="1"/>
    <row r="34965" ht="13.9" customHeight="1"/>
    <row r="34966" ht="13.9" customHeight="1"/>
    <row r="34967" ht="13.9" customHeight="1"/>
    <row r="34968" ht="13.9" customHeight="1"/>
    <row r="34969" ht="13.9" customHeight="1"/>
    <row r="34970" ht="13.9" customHeight="1"/>
    <row r="34971" ht="13.9" customHeight="1"/>
    <row r="34972" ht="13.9" customHeight="1"/>
    <row r="34973" ht="13.9" customHeight="1"/>
    <row r="34974" ht="13.9" customHeight="1"/>
    <row r="34975" ht="13.9" customHeight="1"/>
    <row r="34976" ht="13.9" customHeight="1"/>
    <row r="34977" ht="13.9" customHeight="1"/>
    <row r="34978" ht="13.9" customHeight="1"/>
    <row r="34979" ht="13.9" customHeight="1"/>
    <row r="34980" ht="13.9" customHeight="1"/>
    <row r="34981" ht="13.9" customHeight="1"/>
    <row r="34982" ht="13.9" customHeight="1"/>
    <row r="34983" ht="13.9" customHeight="1"/>
    <row r="34984" ht="13.9" customHeight="1"/>
    <row r="34985" ht="13.9" customHeight="1"/>
    <row r="34986" ht="13.9" customHeight="1"/>
    <row r="34987" ht="13.9" customHeight="1"/>
    <row r="34988" ht="13.9" customHeight="1"/>
    <row r="34989" ht="13.9" customHeight="1"/>
    <row r="34990" ht="13.9" customHeight="1"/>
    <row r="34991" ht="13.9" customHeight="1"/>
    <row r="34992" ht="13.9" customHeight="1"/>
    <row r="34993" ht="13.9" customHeight="1"/>
    <row r="34994" ht="13.9" customHeight="1"/>
    <row r="34995" ht="13.9" customHeight="1"/>
    <row r="34996" ht="13.9" customHeight="1"/>
    <row r="34997" ht="13.9" customHeight="1"/>
    <row r="34998" ht="13.9" customHeight="1"/>
    <row r="34999" ht="13.9" customHeight="1"/>
    <row r="35000" ht="13.9" customHeight="1"/>
    <row r="35001" ht="13.9" customHeight="1"/>
    <row r="35002" ht="13.9" customHeight="1"/>
    <row r="35003" ht="13.9" customHeight="1"/>
    <row r="35004" ht="13.9" customHeight="1"/>
    <row r="35005" ht="13.9" customHeight="1"/>
    <row r="35006" ht="13.9" customHeight="1"/>
    <row r="35007" ht="13.9" customHeight="1"/>
    <row r="35008" ht="13.9" customHeight="1"/>
    <row r="35009" ht="13.9" customHeight="1"/>
    <row r="35010" ht="13.9" customHeight="1"/>
    <row r="35011" ht="13.9" customHeight="1"/>
    <row r="35012" ht="13.9" customHeight="1"/>
    <row r="35013" ht="13.9" customHeight="1"/>
    <row r="35014" ht="13.9" customHeight="1"/>
    <row r="35015" ht="13.9" customHeight="1"/>
    <row r="35016" ht="13.9" customHeight="1"/>
    <row r="35017" ht="13.9" customHeight="1"/>
    <row r="35018" ht="13.9" customHeight="1"/>
    <row r="35019" ht="13.9" customHeight="1"/>
    <row r="35020" ht="13.9" customHeight="1"/>
    <row r="35021" ht="13.9" customHeight="1"/>
    <row r="35022" ht="13.9" customHeight="1"/>
    <row r="35023" ht="13.9" customHeight="1"/>
    <row r="35024" ht="13.9" customHeight="1"/>
    <row r="35025" ht="13.9" customHeight="1"/>
    <row r="35026" ht="13.9" customHeight="1"/>
    <row r="35027" ht="13.9" customHeight="1"/>
    <row r="35028" ht="13.9" customHeight="1"/>
    <row r="35029" ht="13.9" customHeight="1"/>
    <row r="35030" ht="13.9" customHeight="1"/>
    <row r="35031" ht="13.9" customHeight="1"/>
    <row r="35032" ht="13.9" customHeight="1"/>
    <row r="35033" ht="13.9" customHeight="1"/>
    <row r="35034" ht="13.9" customHeight="1"/>
    <row r="35035" ht="13.9" customHeight="1"/>
    <row r="35036" ht="13.9" customHeight="1"/>
    <row r="35037" ht="13.9" customHeight="1"/>
    <row r="35038" ht="13.9" customHeight="1"/>
    <row r="35039" ht="13.9" customHeight="1"/>
    <row r="35040" ht="13.9" customHeight="1"/>
    <row r="35041" ht="13.9" customHeight="1"/>
    <row r="35042" ht="13.9" customHeight="1"/>
    <row r="35043" ht="13.9" customHeight="1"/>
    <row r="35044" ht="13.9" customHeight="1"/>
    <row r="35045" ht="13.9" customHeight="1"/>
    <row r="35046" ht="13.9" customHeight="1"/>
    <row r="35047" ht="13.9" customHeight="1"/>
    <row r="35048" ht="13.9" customHeight="1"/>
    <row r="35049" ht="13.9" customHeight="1"/>
    <row r="35050" ht="13.9" customHeight="1"/>
    <row r="35051" ht="13.9" customHeight="1"/>
    <row r="35052" ht="13.9" customHeight="1"/>
    <row r="35053" ht="13.9" customHeight="1"/>
    <row r="35054" ht="13.9" customHeight="1"/>
    <row r="35055" ht="13.9" customHeight="1"/>
    <row r="35056" ht="13.9" customHeight="1"/>
    <row r="35057" ht="13.9" customHeight="1"/>
    <row r="35058" ht="13.9" customHeight="1"/>
    <row r="35059" ht="13.9" customHeight="1"/>
    <row r="35060" ht="13.9" customHeight="1"/>
    <row r="35061" ht="13.9" customHeight="1"/>
    <row r="35062" ht="13.9" customHeight="1"/>
    <row r="35063" ht="13.9" customHeight="1"/>
    <row r="35064" ht="13.9" customHeight="1"/>
    <row r="35065" ht="13.9" customHeight="1"/>
    <row r="35066" ht="13.9" customHeight="1"/>
    <row r="35067" ht="13.9" customHeight="1"/>
    <row r="35068" ht="13.9" customHeight="1"/>
    <row r="35069" ht="13.9" customHeight="1"/>
    <row r="35070" ht="13.9" customHeight="1"/>
    <row r="35071" ht="13.9" customHeight="1"/>
    <row r="35072" ht="13.9" customHeight="1"/>
    <row r="35073" ht="13.9" customHeight="1"/>
    <row r="35074" ht="13.9" customHeight="1"/>
    <row r="35075" ht="13.9" customHeight="1"/>
    <row r="35076" ht="13.9" customHeight="1"/>
    <row r="35077" ht="13.9" customHeight="1"/>
    <row r="35078" ht="13.9" customHeight="1"/>
    <row r="35079" ht="13.9" customHeight="1"/>
    <row r="35080" ht="13.9" customHeight="1"/>
    <row r="35081" ht="13.9" customHeight="1"/>
    <row r="35082" ht="13.9" customHeight="1"/>
    <row r="35083" ht="13.9" customHeight="1"/>
    <row r="35084" ht="13.9" customHeight="1"/>
    <row r="35085" ht="13.9" customHeight="1"/>
    <row r="35086" ht="13.9" customHeight="1"/>
    <row r="35087" ht="13.9" customHeight="1"/>
    <row r="35088" ht="13.9" customHeight="1"/>
    <row r="35089" ht="13.9" customHeight="1"/>
    <row r="35090" ht="13.9" customHeight="1"/>
    <row r="35091" ht="13.9" customHeight="1"/>
    <row r="35092" ht="13.9" customHeight="1"/>
    <row r="35093" ht="13.9" customHeight="1"/>
    <row r="35094" ht="13.9" customHeight="1"/>
    <row r="35095" ht="13.9" customHeight="1"/>
    <row r="35096" ht="13.9" customHeight="1"/>
    <row r="35097" ht="13.9" customHeight="1"/>
    <row r="35098" ht="13.9" customHeight="1"/>
    <row r="35099" ht="13.9" customHeight="1"/>
    <row r="35100" ht="13.9" customHeight="1"/>
    <row r="35101" ht="13.9" customHeight="1"/>
    <row r="35102" ht="13.9" customHeight="1"/>
    <row r="35103" ht="13.9" customHeight="1"/>
    <row r="35104" ht="13.9" customHeight="1"/>
    <row r="35105" ht="13.9" customHeight="1"/>
    <row r="35106" ht="13.9" customHeight="1"/>
    <row r="35107" ht="13.9" customHeight="1"/>
    <row r="35108" ht="13.9" customHeight="1"/>
    <row r="35109" ht="13.9" customHeight="1"/>
    <row r="35110" ht="13.9" customHeight="1"/>
    <row r="35111" ht="13.9" customHeight="1"/>
    <row r="35112" ht="13.9" customHeight="1"/>
    <row r="35113" ht="13.9" customHeight="1"/>
    <row r="35114" ht="13.9" customHeight="1"/>
    <row r="35115" ht="13.9" customHeight="1"/>
    <row r="35116" ht="13.9" customHeight="1"/>
    <row r="35117" ht="13.9" customHeight="1"/>
    <row r="35118" ht="13.9" customHeight="1"/>
    <row r="35119" ht="13.9" customHeight="1"/>
    <row r="35120" ht="13.9" customHeight="1"/>
    <row r="35121" ht="13.9" customHeight="1"/>
    <row r="35122" ht="13.9" customHeight="1"/>
    <row r="35123" ht="13.9" customHeight="1"/>
    <row r="35124" ht="13.9" customHeight="1"/>
    <row r="35125" ht="13.9" customHeight="1"/>
    <row r="35126" ht="13.9" customHeight="1"/>
    <row r="35127" ht="13.9" customHeight="1"/>
    <row r="35128" ht="13.9" customHeight="1"/>
    <row r="35129" ht="13.9" customHeight="1"/>
    <row r="35130" ht="13.9" customHeight="1"/>
    <row r="35131" ht="13.9" customHeight="1"/>
    <row r="35132" ht="13.9" customHeight="1"/>
    <row r="35133" ht="13.9" customHeight="1"/>
    <row r="35134" ht="13.9" customHeight="1"/>
    <row r="35135" ht="13.9" customHeight="1"/>
    <row r="35136" ht="13.9" customHeight="1"/>
    <row r="35137" ht="13.9" customHeight="1"/>
    <row r="35138" ht="13.9" customHeight="1"/>
    <row r="35139" ht="13.9" customHeight="1"/>
    <row r="35140" ht="13.9" customHeight="1"/>
    <row r="35141" ht="13.9" customHeight="1"/>
    <row r="35142" ht="13.9" customHeight="1"/>
    <row r="35143" ht="13.9" customHeight="1"/>
    <row r="35144" ht="13.9" customHeight="1"/>
    <row r="35145" ht="13.9" customHeight="1"/>
    <row r="35146" ht="13.9" customHeight="1"/>
    <row r="35147" ht="13.9" customHeight="1"/>
    <row r="35148" ht="13.9" customHeight="1"/>
    <row r="35149" ht="13.9" customHeight="1"/>
    <row r="35150" ht="13.9" customHeight="1"/>
    <row r="35151" ht="13.9" customHeight="1"/>
    <row r="35152" ht="13.9" customHeight="1"/>
    <row r="35153" ht="13.9" customHeight="1"/>
    <row r="35154" ht="13.9" customHeight="1"/>
    <row r="35155" ht="13.9" customHeight="1"/>
    <row r="35156" ht="13.9" customHeight="1"/>
    <row r="35157" ht="13.9" customHeight="1"/>
    <row r="35158" ht="13.9" customHeight="1"/>
    <row r="35159" ht="13.9" customHeight="1"/>
    <row r="35160" ht="13.9" customHeight="1"/>
    <row r="35161" ht="13.9" customHeight="1"/>
    <row r="35162" ht="13.9" customHeight="1"/>
    <row r="35163" ht="13.9" customHeight="1"/>
    <row r="35164" ht="13.9" customHeight="1"/>
    <row r="35165" ht="13.9" customHeight="1"/>
    <row r="35166" ht="13.9" customHeight="1"/>
    <row r="35167" ht="13.9" customHeight="1"/>
    <row r="35168" ht="13.9" customHeight="1"/>
    <row r="35169" ht="13.9" customHeight="1"/>
    <row r="35170" ht="13.9" customHeight="1"/>
    <row r="35171" ht="13.9" customHeight="1"/>
    <row r="35172" ht="13.9" customHeight="1"/>
    <row r="35173" ht="13.9" customHeight="1"/>
    <row r="35174" ht="13.9" customHeight="1"/>
    <row r="35175" ht="13.9" customHeight="1"/>
    <row r="35176" ht="13.9" customHeight="1"/>
    <row r="35177" ht="13.9" customHeight="1"/>
    <row r="35178" ht="13.9" customHeight="1"/>
    <row r="35179" ht="13.9" customHeight="1"/>
    <row r="35180" ht="13.9" customHeight="1"/>
    <row r="35181" ht="13.9" customHeight="1"/>
    <row r="35182" ht="13.9" customHeight="1"/>
    <row r="35183" ht="13.9" customHeight="1"/>
    <row r="35184" ht="13.9" customHeight="1"/>
    <row r="35185" ht="13.9" customHeight="1"/>
    <row r="35186" ht="13.9" customHeight="1"/>
    <row r="35187" ht="13.9" customHeight="1"/>
    <row r="35188" ht="13.9" customHeight="1"/>
    <row r="35189" ht="13.9" customHeight="1"/>
    <row r="35190" ht="13.9" customHeight="1"/>
    <row r="35191" ht="13.9" customHeight="1"/>
    <row r="35192" ht="13.9" customHeight="1"/>
    <row r="35193" ht="13.9" customHeight="1"/>
    <row r="35194" ht="13.9" customHeight="1"/>
    <row r="35195" ht="13.9" customHeight="1"/>
    <row r="35196" ht="13.9" customHeight="1"/>
    <row r="35197" ht="13.9" customHeight="1"/>
    <row r="35198" ht="13.9" customHeight="1"/>
    <row r="35199" ht="13.9" customHeight="1"/>
    <row r="35200" ht="13.9" customHeight="1"/>
    <row r="35201" ht="13.9" customHeight="1"/>
    <row r="35202" ht="13.9" customHeight="1"/>
    <row r="35203" ht="13.9" customHeight="1"/>
    <row r="35204" ht="13.9" customHeight="1"/>
    <row r="35205" ht="13.9" customHeight="1"/>
    <row r="35206" ht="13.9" customHeight="1"/>
    <row r="35207" ht="13.9" customHeight="1"/>
    <row r="35208" ht="13.9" customHeight="1"/>
    <row r="35209" ht="13.9" customHeight="1"/>
    <row r="35210" ht="13.9" customHeight="1"/>
    <row r="35211" ht="13.9" customHeight="1"/>
    <row r="35212" ht="13.9" customHeight="1"/>
    <row r="35213" ht="13.9" customHeight="1"/>
    <row r="35214" ht="13.9" customHeight="1"/>
    <row r="35215" ht="13.9" customHeight="1"/>
    <row r="35216" ht="13.9" customHeight="1"/>
    <row r="35217" ht="13.9" customHeight="1"/>
    <row r="35218" ht="13.9" customHeight="1"/>
    <row r="35219" ht="13.9" customHeight="1"/>
    <row r="35220" ht="13.9" customHeight="1"/>
    <row r="35221" ht="13.9" customHeight="1"/>
    <row r="35222" ht="13.9" customHeight="1"/>
    <row r="35223" ht="13.9" customHeight="1"/>
    <row r="35224" ht="13.9" customHeight="1"/>
    <row r="35225" ht="13.9" customHeight="1"/>
    <row r="35226" ht="13.9" customHeight="1"/>
    <row r="35227" ht="13.9" customHeight="1"/>
    <row r="35228" ht="13.9" customHeight="1"/>
    <row r="35229" ht="13.9" customHeight="1"/>
    <row r="35230" ht="13.9" customHeight="1"/>
    <row r="35231" ht="13.9" customHeight="1"/>
    <row r="35232" ht="13.9" customHeight="1"/>
    <row r="35233" ht="13.9" customHeight="1"/>
    <row r="35234" ht="13.9" customHeight="1"/>
    <row r="35235" ht="13.9" customHeight="1"/>
    <row r="35236" ht="13.9" customHeight="1"/>
    <row r="35237" ht="13.9" customHeight="1"/>
    <row r="35238" ht="13.9" customHeight="1"/>
    <row r="35239" ht="13.9" customHeight="1"/>
    <row r="35240" ht="13.9" customHeight="1"/>
    <row r="35241" ht="13.9" customHeight="1"/>
    <row r="35242" ht="13.9" customHeight="1"/>
    <row r="35243" ht="13.9" customHeight="1"/>
    <row r="35244" ht="13.9" customHeight="1"/>
    <row r="35245" ht="13.9" customHeight="1"/>
    <row r="35246" ht="13.9" customHeight="1"/>
    <row r="35247" ht="13.9" customHeight="1"/>
    <row r="35248" ht="13.9" customHeight="1"/>
    <row r="35249" ht="13.9" customHeight="1"/>
    <row r="35250" ht="13.9" customHeight="1"/>
    <row r="35251" ht="13.9" customHeight="1"/>
    <row r="35252" ht="13.9" customHeight="1"/>
    <row r="35253" ht="13.9" customHeight="1"/>
    <row r="35254" ht="13.9" customHeight="1"/>
    <row r="35255" ht="13.9" customHeight="1"/>
    <row r="35256" ht="13.9" customHeight="1"/>
    <row r="35257" ht="13.9" customHeight="1"/>
    <row r="35258" ht="13.9" customHeight="1"/>
    <row r="35259" ht="13.9" customHeight="1"/>
    <row r="35260" ht="13.9" customHeight="1"/>
    <row r="35261" ht="13.9" customHeight="1"/>
    <row r="35262" ht="13.9" customHeight="1"/>
    <row r="35263" ht="13.9" customHeight="1"/>
    <row r="35264" ht="13.9" customHeight="1"/>
    <row r="35265" ht="13.9" customHeight="1"/>
    <row r="35266" ht="13.9" customHeight="1"/>
    <row r="35267" ht="13.9" customHeight="1"/>
    <row r="35268" ht="13.9" customHeight="1"/>
    <row r="35269" ht="13.9" customHeight="1"/>
    <row r="35270" ht="13.9" customHeight="1"/>
    <row r="35271" ht="13.9" customHeight="1"/>
    <row r="35272" ht="13.9" customHeight="1"/>
    <row r="35273" ht="13.9" customHeight="1"/>
    <row r="35274" ht="13.9" customHeight="1"/>
    <row r="35275" ht="13.9" customHeight="1"/>
    <row r="35276" ht="13.9" customHeight="1"/>
    <row r="35277" ht="13.9" customHeight="1"/>
    <row r="35278" ht="13.9" customHeight="1"/>
    <row r="35279" ht="13.9" customHeight="1"/>
    <row r="35280" ht="13.9" customHeight="1"/>
    <row r="35281" ht="13.9" customHeight="1"/>
    <row r="35282" ht="13.9" customHeight="1"/>
    <row r="35283" ht="13.9" customHeight="1"/>
    <row r="35284" ht="13.9" customHeight="1"/>
    <row r="35285" ht="13.9" customHeight="1"/>
    <row r="35286" ht="13.9" customHeight="1"/>
    <row r="35287" ht="13.9" customHeight="1"/>
    <row r="35288" ht="13.9" customHeight="1"/>
    <row r="35289" ht="13.9" customHeight="1"/>
    <row r="35290" ht="13.9" customHeight="1"/>
    <row r="35291" ht="13.9" customHeight="1"/>
    <row r="35292" ht="13.9" customHeight="1"/>
    <row r="35293" ht="13.9" customHeight="1"/>
    <row r="35294" ht="13.9" customHeight="1"/>
    <row r="35295" ht="13.9" customHeight="1"/>
    <row r="35296" ht="13.9" customHeight="1"/>
    <row r="35297" ht="13.9" customHeight="1"/>
    <row r="35298" ht="13.9" customHeight="1"/>
    <row r="35299" ht="13.9" customHeight="1"/>
    <row r="35300" ht="13.9" customHeight="1"/>
    <row r="35301" ht="13.9" customHeight="1"/>
    <row r="35302" ht="13.9" customHeight="1"/>
    <row r="35303" ht="13.9" customHeight="1"/>
    <row r="35304" ht="13.9" customHeight="1"/>
    <row r="35305" ht="13.9" customHeight="1"/>
    <row r="35306" ht="13.9" customHeight="1"/>
    <row r="35307" ht="13.9" customHeight="1"/>
    <row r="35308" ht="13.9" customHeight="1"/>
    <row r="35309" ht="13.9" customHeight="1"/>
    <row r="35310" ht="13.9" customHeight="1"/>
    <row r="35311" ht="13.9" customHeight="1"/>
    <row r="35312" ht="13.9" customHeight="1"/>
    <row r="35313" ht="13.9" customHeight="1"/>
    <row r="35314" ht="13.9" customHeight="1"/>
    <row r="35315" ht="13.9" customHeight="1"/>
    <row r="35316" ht="13.9" customHeight="1"/>
    <row r="35317" ht="13.9" customHeight="1"/>
    <row r="35318" ht="13.9" customHeight="1"/>
    <row r="35319" ht="13.9" customHeight="1"/>
    <row r="35320" ht="13.9" customHeight="1"/>
    <row r="35321" ht="13.9" customHeight="1"/>
    <row r="35322" ht="13.9" customHeight="1"/>
    <row r="35323" ht="13.9" customHeight="1"/>
    <row r="35324" ht="13.9" customHeight="1"/>
    <row r="35325" ht="13.9" customHeight="1"/>
    <row r="35326" ht="13.9" customHeight="1"/>
    <row r="35327" ht="13.9" customHeight="1"/>
    <row r="35328" ht="13.9" customHeight="1"/>
    <row r="35329" ht="13.9" customHeight="1"/>
    <row r="35330" ht="13.9" customHeight="1"/>
    <row r="35331" ht="13.9" customHeight="1"/>
    <row r="35332" ht="13.9" customHeight="1"/>
    <row r="35333" ht="13.9" customHeight="1"/>
    <row r="35334" ht="13.9" customHeight="1"/>
    <row r="35335" ht="13.9" customHeight="1"/>
    <row r="35336" ht="13.9" customHeight="1"/>
    <row r="35337" ht="13.9" customHeight="1"/>
    <row r="35338" ht="13.9" customHeight="1"/>
    <row r="35339" ht="13.9" customHeight="1"/>
    <row r="35340" ht="13.9" customHeight="1"/>
    <row r="35341" ht="13.9" customHeight="1"/>
    <row r="35342" ht="13.9" customHeight="1"/>
    <row r="35343" ht="13.9" customHeight="1"/>
    <row r="35344" ht="13.9" customHeight="1"/>
    <row r="35345" ht="13.9" customHeight="1"/>
    <row r="35346" ht="13.9" customHeight="1"/>
    <row r="35347" ht="13.9" customHeight="1"/>
    <row r="35348" ht="13.9" customHeight="1"/>
    <row r="35349" ht="13.9" customHeight="1"/>
    <row r="35350" ht="13.9" customHeight="1"/>
    <row r="35351" ht="13.9" customHeight="1"/>
    <row r="35352" ht="13.9" customHeight="1"/>
    <row r="35353" ht="13.9" customHeight="1"/>
    <row r="35354" ht="13.9" customHeight="1"/>
    <row r="35355" ht="13.9" customHeight="1"/>
    <row r="35356" ht="13.9" customHeight="1"/>
    <row r="35357" ht="13.9" customHeight="1"/>
    <row r="35358" ht="13.9" customHeight="1"/>
    <row r="35359" ht="13.9" customHeight="1"/>
    <row r="35360" ht="13.9" customHeight="1"/>
    <row r="35361" ht="13.9" customHeight="1"/>
    <row r="35362" ht="13.9" customHeight="1"/>
    <row r="35363" ht="13.9" customHeight="1"/>
    <row r="35364" ht="13.9" customHeight="1"/>
    <row r="35365" ht="13.9" customHeight="1"/>
    <row r="35366" ht="13.9" customHeight="1"/>
    <row r="35367" ht="13.9" customHeight="1"/>
    <row r="35368" ht="13.9" customHeight="1"/>
    <row r="35369" ht="13.9" customHeight="1"/>
    <row r="35370" ht="13.9" customHeight="1"/>
    <row r="35371" ht="13.9" customHeight="1"/>
    <row r="35372" ht="13.9" customHeight="1"/>
    <row r="35373" ht="13.9" customHeight="1"/>
    <row r="35374" ht="13.9" customHeight="1"/>
    <row r="35375" ht="13.9" customHeight="1"/>
    <row r="35376" ht="13.9" customHeight="1"/>
    <row r="35377" ht="13.9" customHeight="1"/>
    <row r="35378" ht="13.9" customHeight="1"/>
    <row r="35379" ht="13.9" customHeight="1"/>
    <row r="35380" ht="13.9" customHeight="1"/>
    <row r="35381" ht="13.9" customHeight="1"/>
    <row r="35382" ht="13.9" customHeight="1"/>
    <row r="35383" ht="13.9" customHeight="1"/>
    <row r="35384" ht="13.9" customHeight="1"/>
    <row r="35385" ht="13.9" customHeight="1"/>
    <row r="35386" ht="13.9" customHeight="1"/>
    <row r="35387" ht="13.9" customHeight="1"/>
    <row r="35388" ht="13.9" customHeight="1"/>
    <row r="35389" ht="13.9" customHeight="1"/>
    <row r="35390" ht="13.9" customHeight="1"/>
    <row r="35391" ht="13.9" customHeight="1"/>
    <row r="35392" ht="13.9" customHeight="1"/>
    <row r="35393" ht="13.9" customHeight="1"/>
    <row r="35394" ht="13.9" customHeight="1"/>
    <row r="35395" ht="13.9" customHeight="1"/>
    <row r="35396" ht="13.9" customHeight="1"/>
    <row r="35397" ht="13.9" customHeight="1"/>
    <row r="35398" ht="13.9" customHeight="1"/>
    <row r="35399" ht="13.9" customHeight="1"/>
    <row r="35400" ht="13.9" customHeight="1"/>
    <row r="35401" ht="13.9" customHeight="1"/>
    <row r="35402" ht="13.9" customHeight="1"/>
    <row r="35403" ht="13.9" customHeight="1"/>
    <row r="35404" ht="13.9" customHeight="1"/>
    <row r="35405" ht="13.9" customHeight="1"/>
    <row r="35406" ht="13.9" customHeight="1"/>
    <row r="35407" ht="13.9" customHeight="1"/>
    <row r="35408" ht="13.9" customHeight="1"/>
    <row r="35409" ht="13.9" customHeight="1"/>
    <row r="35410" ht="13.9" customHeight="1"/>
    <row r="35411" ht="13.9" customHeight="1"/>
    <row r="35412" ht="13.9" customHeight="1"/>
    <row r="35413" ht="13.9" customHeight="1"/>
    <row r="35414" ht="13.9" customHeight="1"/>
    <row r="35415" ht="13.9" customHeight="1"/>
    <row r="35416" ht="13.9" customHeight="1"/>
    <row r="35417" ht="13.9" customHeight="1"/>
    <row r="35418" ht="13.9" customHeight="1"/>
    <row r="35419" ht="13.9" customHeight="1"/>
    <row r="35420" ht="13.9" customHeight="1"/>
    <row r="35421" ht="13.9" customHeight="1"/>
    <row r="35422" ht="13.9" customHeight="1"/>
    <row r="35423" ht="13.9" customHeight="1"/>
    <row r="35424" ht="13.9" customHeight="1"/>
    <row r="35425" ht="13.9" customHeight="1"/>
    <row r="35426" ht="13.9" customHeight="1"/>
    <row r="35427" ht="13.9" customHeight="1"/>
    <row r="35428" ht="13.9" customHeight="1"/>
    <row r="35429" ht="13.9" customHeight="1"/>
    <row r="35430" ht="13.9" customHeight="1"/>
    <row r="35431" ht="13.9" customHeight="1"/>
    <row r="35432" ht="13.9" customHeight="1"/>
    <row r="35433" ht="13.9" customHeight="1"/>
    <row r="35434" ht="13.9" customHeight="1"/>
    <row r="35435" ht="13.9" customHeight="1"/>
    <row r="35436" ht="13.9" customHeight="1"/>
    <row r="35437" ht="13.9" customHeight="1"/>
    <row r="35438" ht="13.9" customHeight="1"/>
    <row r="35439" ht="13.9" customHeight="1"/>
    <row r="35440" ht="13.9" customHeight="1"/>
    <row r="35441" ht="13.9" customHeight="1"/>
    <row r="35442" ht="13.9" customHeight="1"/>
    <row r="35443" ht="13.9" customHeight="1"/>
    <row r="35444" ht="13.9" customHeight="1"/>
    <row r="35445" ht="13.9" customHeight="1"/>
    <row r="35446" ht="13.9" customHeight="1"/>
    <row r="35447" ht="13.9" customHeight="1"/>
    <row r="35448" ht="13.9" customHeight="1"/>
    <row r="35449" ht="13.9" customHeight="1"/>
    <row r="35450" ht="13.9" customHeight="1"/>
    <row r="35451" ht="13.9" customHeight="1"/>
    <row r="35452" ht="13.9" customHeight="1"/>
    <row r="35453" ht="13.9" customHeight="1"/>
    <row r="35454" ht="13.9" customHeight="1"/>
    <row r="35455" ht="13.9" customHeight="1"/>
    <row r="35456" ht="13.9" customHeight="1"/>
    <row r="35457" ht="13.9" customHeight="1"/>
    <row r="35458" ht="13.9" customHeight="1"/>
    <row r="35459" ht="13.9" customHeight="1"/>
    <row r="35460" ht="13.9" customHeight="1"/>
    <row r="35461" ht="13.9" customHeight="1"/>
    <row r="35462" ht="13.9" customHeight="1"/>
    <row r="35463" ht="13.9" customHeight="1"/>
    <row r="35464" ht="13.9" customHeight="1"/>
    <row r="35465" ht="13.9" customHeight="1"/>
    <row r="35466" ht="13.9" customHeight="1"/>
    <row r="35467" ht="13.9" customHeight="1"/>
    <row r="35468" ht="13.9" customHeight="1"/>
    <row r="35469" ht="13.9" customHeight="1"/>
    <row r="35470" ht="13.9" customHeight="1"/>
    <row r="35471" ht="13.9" customHeight="1"/>
    <row r="35472" ht="13.9" customHeight="1"/>
    <row r="35473" ht="13.9" customHeight="1"/>
    <row r="35474" ht="13.9" customHeight="1"/>
    <row r="35475" ht="13.9" customHeight="1"/>
    <row r="35476" ht="13.9" customHeight="1"/>
    <row r="35477" ht="13.9" customHeight="1"/>
    <row r="35478" ht="13.9" customHeight="1"/>
    <row r="35479" ht="13.9" customHeight="1"/>
    <row r="35480" ht="13.9" customHeight="1"/>
    <row r="35481" ht="13.9" customHeight="1"/>
    <row r="35482" ht="13.9" customHeight="1"/>
    <row r="35483" ht="13.9" customHeight="1"/>
    <row r="35484" ht="13.9" customHeight="1"/>
    <row r="35485" ht="13.9" customHeight="1"/>
    <row r="35486" ht="13.9" customHeight="1"/>
    <row r="35487" ht="13.9" customHeight="1"/>
    <row r="35488" ht="13.9" customHeight="1"/>
    <row r="35489" ht="13.9" customHeight="1"/>
    <row r="35490" ht="13.9" customHeight="1"/>
    <row r="35491" ht="13.9" customHeight="1"/>
    <row r="35492" ht="13.9" customHeight="1"/>
    <row r="35493" ht="13.9" customHeight="1"/>
    <row r="35494" ht="13.9" customHeight="1"/>
    <row r="35495" ht="13.9" customHeight="1"/>
    <row r="35496" ht="13.9" customHeight="1"/>
    <row r="35497" ht="13.9" customHeight="1"/>
    <row r="35498" ht="13.9" customHeight="1"/>
    <row r="35499" ht="13.9" customHeight="1"/>
    <row r="35500" ht="13.9" customHeight="1"/>
    <row r="35501" ht="13.9" customHeight="1"/>
    <row r="35502" ht="13.9" customHeight="1"/>
    <row r="35503" ht="13.9" customHeight="1"/>
    <row r="35504" ht="13.9" customHeight="1"/>
    <row r="35505" ht="13.9" customHeight="1"/>
    <row r="35506" ht="13.9" customHeight="1"/>
    <row r="35507" ht="13.9" customHeight="1"/>
    <row r="35508" ht="13.9" customHeight="1"/>
    <row r="35509" ht="13.9" customHeight="1"/>
    <row r="35510" ht="13.9" customHeight="1"/>
    <row r="35511" ht="13.9" customHeight="1"/>
    <row r="35512" ht="13.9" customHeight="1"/>
    <row r="35513" ht="13.9" customHeight="1"/>
    <row r="35514" ht="13.9" customHeight="1"/>
    <row r="35515" ht="13.9" customHeight="1"/>
    <row r="35516" ht="13.9" customHeight="1"/>
    <row r="35517" ht="13.9" customHeight="1"/>
    <row r="35518" ht="13.9" customHeight="1"/>
    <row r="35519" ht="13.9" customHeight="1"/>
    <row r="35520" ht="13.9" customHeight="1"/>
    <row r="35521" ht="13.9" customHeight="1"/>
    <row r="35522" ht="13.9" customHeight="1"/>
    <row r="35523" ht="13.9" customHeight="1"/>
    <row r="35524" ht="13.9" customHeight="1"/>
    <row r="35525" ht="13.9" customHeight="1"/>
    <row r="35526" ht="13.9" customHeight="1"/>
    <row r="35527" ht="13.9" customHeight="1"/>
    <row r="35528" ht="13.9" customHeight="1"/>
    <row r="35529" ht="13.9" customHeight="1"/>
    <row r="35530" ht="13.9" customHeight="1"/>
    <row r="35531" ht="13.9" customHeight="1"/>
    <row r="35532" ht="13.9" customHeight="1"/>
    <row r="35533" ht="13.9" customHeight="1"/>
    <row r="35534" ht="13.9" customHeight="1"/>
    <row r="35535" ht="13.9" customHeight="1"/>
    <row r="35536" ht="13.9" customHeight="1"/>
    <row r="35537" ht="13.9" customHeight="1"/>
    <row r="35538" ht="13.9" customHeight="1"/>
    <row r="35539" ht="13.9" customHeight="1"/>
    <row r="35540" ht="13.9" customHeight="1"/>
    <row r="35541" ht="13.9" customHeight="1"/>
    <row r="35542" ht="13.9" customHeight="1"/>
    <row r="35543" ht="13.9" customHeight="1"/>
    <row r="35544" ht="13.9" customHeight="1"/>
    <row r="35545" ht="13.9" customHeight="1"/>
    <row r="35546" ht="13.9" customHeight="1"/>
    <row r="35547" ht="13.9" customHeight="1"/>
    <row r="35548" ht="13.9" customHeight="1"/>
    <row r="35549" ht="13.9" customHeight="1"/>
    <row r="35550" ht="13.9" customHeight="1"/>
    <row r="35551" ht="13.9" customHeight="1"/>
    <row r="35552" ht="13.9" customHeight="1"/>
    <row r="35553" ht="13.9" customHeight="1"/>
    <row r="35554" ht="13.9" customHeight="1"/>
    <row r="35555" ht="13.9" customHeight="1"/>
    <row r="35556" ht="13.9" customHeight="1"/>
    <row r="35557" ht="13.9" customHeight="1"/>
    <row r="35558" ht="13.9" customHeight="1"/>
    <row r="35559" ht="13.9" customHeight="1"/>
    <row r="35560" ht="13.9" customHeight="1"/>
    <row r="35561" ht="13.9" customHeight="1"/>
    <row r="35562" ht="13.9" customHeight="1"/>
    <row r="35563" ht="13.9" customHeight="1"/>
    <row r="35564" ht="13.9" customHeight="1"/>
    <row r="35565" ht="13.9" customHeight="1"/>
    <row r="35566" ht="13.9" customHeight="1"/>
    <row r="35567" ht="13.9" customHeight="1"/>
    <row r="35568" ht="13.9" customHeight="1"/>
    <row r="35569" ht="13.9" customHeight="1"/>
    <row r="35570" ht="13.9" customHeight="1"/>
    <row r="35571" ht="13.9" customHeight="1"/>
    <row r="35572" ht="13.9" customHeight="1"/>
    <row r="35573" ht="13.9" customHeight="1"/>
    <row r="35574" ht="13.9" customHeight="1"/>
    <row r="35575" ht="13.9" customHeight="1"/>
    <row r="35576" ht="13.9" customHeight="1"/>
    <row r="35577" ht="13.9" customHeight="1"/>
    <row r="35578" ht="13.9" customHeight="1"/>
    <row r="35579" ht="13.9" customHeight="1"/>
    <row r="35580" ht="13.9" customHeight="1"/>
    <row r="35581" ht="13.9" customHeight="1"/>
    <row r="35582" ht="13.9" customHeight="1"/>
    <row r="35583" ht="13.9" customHeight="1"/>
    <row r="35584" ht="13.9" customHeight="1"/>
    <row r="35585" ht="13.9" customHeight="1"/>
    <row r="35586" ht="13.9" customHeight="1"/>
    <row r="35587" ht="13.9" customHeight="1"/>
    <row r="35588" ht="13.9" customHeight="1"/>
    <row r="35589" ht="13.9" customHeight="1"/>
    <row r="35590" ht="13.9" customHeight="1"/>
    <row r="35591" ht="13.9" customHeight="1"/>
    <row r="35592" ht="13.9" customHeight="1"/>
    <row r="35593" ht="13.9" customHeight="1"/>
    <row r="35594" ht="13.9" customHeight="1"/>
    <row r="35595" ht="13.9" customHeight="1"/>
    <row r="35596" ht="13.9" customHeight="1"/>
    <row r="35597" ht="13.9" customHeight="1"/>
    <row r="35598" ht="13.9" customHeight="1"/>
    <row r="35599" ht="13.9" customHeight="1"/>
    <row r="35600" ht="13.9" customHeight="1"/>
    <row r="35601" ht="13.9" customHeight="1"/>
    <row r="35602" ht="13.9" customHeight="1"/>
    <row r="35603" ht="13.9" customHeight="1"/>
    <row r="35604" ht="13.9" customHeight="1"/>
    <row r="35605" ht="13.9" customHeight="1"/>
    <row r="35606" ht="13.9" customHeight="1"/>
    <row r="35607" ht="13.9" customHeight="1"/>
    <row r="35608" ht="13.9" customHeight="1"/>
    <row r="35609" ht="13.9" customHeight="1"/>
    <row r="35610" ht="13.9" customHeight="1"/>
    <row r="35611" ht="13.9" customHeight="1"/>
    <row r="35612" ht="13.9" customHeight="1"/>
    <row r="35613" ht="13.9" customHeight="1"/>
    <row r="35614" ht="13.9" customHeight="1"/>
    <row r="35615" ht="13.9" customHeight="1"/>
    <row r="35616" ht="13.9" customHeight="1"/>
    <row r="35617" ht="13.9" customHeight="1"/>
    <row r="35618" ht="13.9" customHeight="1"/>
    <row r="35619" ht="13.9" customHeight="1"/>
    <row r="35620" ht="13.9" customHeight="1"/>
    <row r="35621" ht="13.9" customHeight="1"/>
    <row r="35622" ht="13.9" customHeight="1"/>
    <row r="35623" ht="13.9" customHeight="1"/>
    <row r="35624" ht="13.9" customHeight="1"/>
    <row r="35625" ht="13.9" customHeight="1"/>
    <row r="35626" ht="13.9" customHeight="1"/>
    <row r="35627" ht="13.9" customHeight="1"/>
    <row r="35628" ht="13.9" customHeight="1"/>
    <row r="35629" ht="13.9" customHeight="1"/>
    <row r="35630" ht="13.9" customHeight="1"/>
    <row r="35631" ht="13.9" customHeight="1"/>
    <row r="35632" ht="13.9" customHeight="1"/>
    <row r="35633" ht="13.9" customHeight="1"/>
    <row r="35634" ht="13.9" customHeight="1"/>
    <row r="35635" ht="13.9" customHeight="1"/>
    <row r="35636" ht="13.9" customHeight="1"/>
    <row r="35637" ht="13.9" customHeight="1"/>
    <row r="35638" ht="13.9" customHeight="1"/>
    <row r="35639" ht="13.9" customHeight="1"/>
    <row r="35640" ht="13.9" customHeight="1"/>
    <row r="35641" ht="13.9" customHeight="1"/>
    <row r="35642" ht="13.9" customHeight="1"/>
    <row r="35643" ht="13.9" customHeight="1"/>
    <row r="35644" ht="13.9" customHeight="1"/>
    <row r="35645" ht="13.9" customHeight="1"/>
    <row r="35646" ht="13.9" customHeight="1"/>
    <row r="35647" ht="13.9" customHeight="1"/>
    <row r="35648" ht="13.9" customHeight="1"/>
    <row r="35649" ht="13.9" customHeight="1"/>
    <row r="35650" ht="13.9" customHeight="1"/>
    <row r="35651" ht="13.9" customHeight="1"/>
    <row r="35652" ht="13.9" customHeight="1"/>
    <row r="35653" ht="13.9" customHeight="1"/>
    <row r="35654" ht="13.9" customHeight="1"/>
    <row r="35655" ht="13.9" customHeight="1"/>
    <row r="35656" ht="13.9" customHeight="1"/>
    <row r="35657" ht="13.9" customHeight="1"/>
    <row r="35658" ht="13.9" customHeight="1"/>
    <row r="35659" ht="13.9" customHeight="1"/>
    <row r="35660" ht="13.9" customHeight="1"/>
    <row r="35661" ht="13.9" customHeight="1"/>
    <row r="35662" ht="13.9" customHeight="1"/>
    <row r="35663" ht="13.9" customHeight="1"/>
    <row r="35664" ht="13.9" customHeight="1"/>
    <row r="35665" ht="13.9" customHeight="1"/>
    <row r="35666" ht="13.9" customHeight="1"/>
    <row r="35667" ht="13.9" customHeight="1"/>
    <row r="35668" ht="13.9" customHeight="1"/>
    <row r="35669" ht="13.9" customHeight="1"/>
    <row r="35670" ht="13.9" customHeight="1"/>
    <row r="35671" ht="13.9" customHeight="1"/>
    <row r="35672" ht="13.9" customHeight="1"/>
    <row r="35673" ht="13.9" customHeight="1"/>
    <row r="35674" ht="13.9" customHeight="1"/>
    <row r="35675" ht="13.9" customHeight="1"/>
    <row r="35676" ht="13.9" customHeight="1"/>
    <row r="35677" ht="13.9" customHeight="1"/>
    <row r="35678" ht="13.9" customHeight="1"/>
    <row r="35679" ht="13.9" customHeight="1"/>
    <row r="35680" ht="13.9" customHeight="1"/>
    <row r="35681" ht="13.9" customHeight="1"/>
    <row r="35682" ht="13.9" customHeight="1"/>
    <row r="35683" ht="13.9" customHeight="1"/>
    <row r="35684" ht="13.9" customHeight="1"/>
    <row r="35685" ht="13.9" customHeight="1"/>
    <row r="35686" ht="13.9" customHeight="1"/>
    <row r="35687" ht="13.9" customHeight="1"/>
    <row r="35688" ht="13.9" customHeight="1"/>
    <row r="35689" ht="13.9" customHeight="1"/>
    <row r="35690" ht="13.9" customHeight="1"/>
    <row r="35691" ht="13.9" customHeight="1"/>
    <row r="35692" ht="13.9" customHeight="1"/>
    <row r="35693" ht="13.9" customHeight="1"/>
    <row r="35694" ht="13.9" customHeight="1"/>
    <row r="35695" ht="13.9" customHeight="1"/>
    <row r="35696" ht="13.9" customHeight="1"/>
    <row r="35697" ht="13.9" customHeight="1"/>
    <row r="35698" ht="13.9" customHeight="1"/>
    <row r="35699" ht="13.9" customHeight="1"/>
    <row r="35700" ht="13.9" customHeight="1"/>
    <row r="35701" ht="13.9" customHeight="1"/>
    <row r="35702" ht="13.9" customHeight="1"/>
    <row r="35703" ht="13.9" customHeight="1"/>
    <row r="35704" ht="13.9" customHeight="1"/>
    <row r="35705" ht="13.9" customHeight="1"/>
    <row r="35706" ht="13.9" customHeight="1"/>
    <row r="35707" ht="13.9" customHeight="1"/>
    <row r="35708" ht="13.9" customHeight="1"/>
    <row r="35709" ht="13.9" customHeight="1"/>
    <row r="35710" ht="13.9" customHeight="1"/>
    <row r="35711" ht="13.9" customHeight="1"/>
    <row r="35712" ht="13.9" customHeight="1"/>
    <row r="35713" ht="13.9" customHeight="1"/>
    <row r="35714" ht="13.9" customHeight="1"/>
    <row r="35715" ht="13.9" customHeight="1"/>
    <row r="35716" ht="13.9" customHeight="1"/>
    <row r="35717" ht="13.9" customHeight="1"/>
    <row r="35718" ht="13.9" customHeight="1"/>
    <row r="35719" ht="13.9" customHeight="1"/>
    <row r="35720" ht="13.9" customHeight="1"/>
    <row r="35721" ht="13.9" customHeight="1"/>
    <row r="35722" ht="13.9" customHeight="1"/>
    <row r="35723" ht="13.9" customHeight="1"/>
    <row r="35724" ht="13.9" customHeight="1"/>
    <row r="35725" ht="13.9" customHeight="1"/>
    <row r="35726" ht="13.9" customHeight="1"/>
    <row r="35727" ht="13.9" customHeight="1"/>
    <row r="35728" ht="13.9" customHeight="1"/>
    <row r="35729" ht="13.9" customHeight="1"/>
    <row r="35730" ht="13.9" customHeight="1"/>
    <row r="35731" ht="13.9" customHeight="1"/>
    <row r="35732" ht="13.9" customHeight="1"/>
    <row r="35733" ht="13.9" customHeight="1"/>
    <row r="35734" ht="13.9" customHeight="1"/>
    <row r="35735" ht="13.9" customHeight="1"/>
    <row r="35736" ht="13.9" customHeight="1"/>
    <row r="35737" ht="13.9" customHeight="1"/>
    <row r="35738" ht="13.9" customHeight="1"/>
    <row r="35739" ht="13.9" customHeight="1"/>
    <row r="35740" ht="13.9" customHeight="1"/>
    <row r="35741" ht="13.9" customHeight="1"/>
    <row r="35742" ht="13.9" customHeight="1"/>
    <row r="35743" ht="13.9" customHeight="1"/>
    <row r="35744" ht="13.9" customHeight="1"/>
    <row r="35745" ht="13.9" customHeight="1"/>
    <row r="35746" ht="13.9" customHeight="1"/>
    <row r="35747" ht="13.9" customHeight="1"/>
    <row r="35748" ht="13.9" customHeight="1"/>
    <row r="35749" ht="13.9" customHeight="1"/>
    <row r="35750" ht="13.9" customHeight="1"/>
    <row r="35751" ht="13.9" customHeight="1"/>
    <row r="35752" ht="13.9" customHeight="1"/>
    <row r="35753" ht="13.9" customHeight="1"/>
    <row r="35754" ht="13.9" customHeight="1"/>
    <row r="35755" ht="13.9" customHeight="1"/>
    <row r="35756" ht="13.9" customHeight="1"/>
    <row r="35757" ht="13.9" customHeight="1"/>
    <row r="35758" ht="13.9" customHeight="1"/>
    <row r="35759" ht="13.9" customHeight="1"/>
    <row r="35760" ht="13.9" customHeight="1"/>
    <row r="35761" ht="13.9" customHeight="1"/>
    <row r="35762" ht="13.9" customHeight="1"/>
    <row r="35763" ht="13.9" customHeight="1"/>
    <row r="35764" ht="13.9" customHeight="1"/>
    <row r="35765" ht="13.9" customHeight="1"/>
    <row r="35766" ht="13.9" customHeight="1"/>
    <row r="35767" ht="13.9" customHeight="1"/>
    <row r="35768" ht="13.9" customHeight="1"/>
    <row r="35769" ht="13.9" customHeight="1"/>
    <row r="35770" ht="13.9" customHeight="1"/>
    <row r="35771" ht="13.9" customHeight="1"/>
    <row r="35772" ht="13.9" customHeight="1"/>
    <row r="35773" ht="13.9" customHeight="1"/>
    <row r="35774" ht="13.9" customHeight="1"/>
    <row r="35775" ht="13.9" customHeight="1"/>
    <row r="35776" ht="13.9" customHeight="1"/>
    <row r="35777" ht="13.9" customHeight="1"/>
    <row r="35778" ht="13.9" customHeight="1"/>
    <row r="35779" ht="13.9" customHeight="1"/>
    <row r="35780" ht="13.9" customHeight="1"/>
    <row r="35781" ht="13.9" customHeight="1"/>
    <row r="35782" ht="13.9" customHeight="1"/>
    <row r="35783" ht="13.9" customHeight="1"/>
    <row r="35784" ht="13.9" customHeight="1"/>
    <row r="35785" ht="13.9" customHeight="1"/>
    <row r="35786" ht="13.9" customHeight="1"/>
    <row r="35787" ht="13.9" customHeight="1"/>
    <row r="35788" ht="13.9" customHeight="1"/>
    <row r="35789" ht="13.9" customHeight="1"/>
    <row r="35790" ht="13.9" customHeight="1"/>
    <row r="35791" ht="13.9" customHeight="1"/>
    <row r="35792" ht="13.9" customHeight="1"/>
    <row r="35793" ht="13.9" customHeight="1"/>
    <row r="35794" ht="13.9" customHeight="1"/>
    <row r="35795" ht="13.9" customHeight="1"/>
    <row r="35796" ht="13.9" customHeight="1"/>
    <row r="35797" ht="13.9" customHeight="1"/>
    <row r="35798" ht="13.9" customHeight="1"/>
    <row r="35799" ht="13.9" customHeight="1"/>
    <row r="35800" ht="13.9" customHeight="1"/>
    <row r="35801" ht="13.9" customHeight="1"/>
    <row r="35802" ht="13.9" customHeight="1"/>
    <row r="35803" ht="13.9" customHeight="1"/>
    <row r="35804" ht="13.9" customHeight="1"/>
    <row r="35805" ht="13.9" customHeight="1"/>
    <row r="35806" ht="13.9" customHeight="1"/>
    <row r="35807" ht="13.9" customHeight="1"/>
    <row r="35808" ht="13.9" customHeight="1"/>
    <row r="35809" ht="13.9" customHeight="1"/>
    <row r="35810" ht="13.9" customHeight="1"/>
    <row r="35811" ht="13.9" customHeight="1"/>
    <row r="35812" ht="13.9" customHeight="1"/>
    <row r="35813" ht="13.9" customHeight="1"/>
    <row r="35814" ht="13.9" customHeight="1"/>
    <row r="35815" ht="13.9" customHeight="1"/>
    <row r="35816" ht="13.9" customHeight="1"/>
    <row r="35817" ht="13.9" customHeight="1"/>
    <row r="35818" ht="13.9" customHeight="1"/>
    <row r="35819" ht="13.9" customHeight="1"/>
    <row r="35820" ht="13.9" customHeight="1"/>
    <row r="35821" ht="13.9" customHeight="1"/>
    <row r="35822" ht="13.9" customHeight="1"/>
    <row r="35823" ht="13.9" customHeight="1"/>
    <row r="35824" ht="13.9" customHeight="1"/>
    <row r="35825" ht="13.9" customHeight="1"/>
    <row r="35826" ht="13.9" customHeight="1"/>
    <row r="35827" ht="13.9" customHeight="1"/>
    <row r="35828" ht="13.9" customHeight="1"/>
    <row r="35829" ht="13.9" customHeight="1"/>
    <row r="35830" ht="13.9" customHeight="1"/>
    <row r="35831" ht="13.9" customHeight="1"/>
    <row r="35832" ht="13.9" customHeight="1"/>
    <row r="35833" ht="13.9" customHeight="1"/>
    <row r="35834" ht="13.9" customHeight="1"/>
    <row r="35835" ht="13.9" customHeight="1"/>
    <row r="35836" ht="13.9" customHeight="1"/>
    <row r="35837" ht="13.9" customHeight="1"/>
    <row r="35838" ht="13.9" customHeight="1"/>
    <row r="35839" ht="13.9" customHeight="1"/>
    <row r="35840" ht="13.9" customHeight="1"/>
    <row r="35841" ht="13.9" customHeight="1"/>
    <row r="35842" ht="13.9" customHeight="1"/>
    <row r="35843" ht="13.9" customHeight="1"/>
    <row r="35844" ht="13.9" customHeight="1"/>
    <row r="35845" ht="13.9" customHeight="1"/>
    <row r="35846" ht="13.9" customHeight="1"/>
    <row r="35847" ht="13.9" customHeight="1"/>
    <row r="35848" ht="13.9" customHeight="1"/>
    <row r="35849" ht="13.9" customHeight="1"/>
    <row r="35850" ht="13.9" customHeight="1"/>
    <row r="35851" ht="13.9" customHeight="1"/>
    <row r="35852" ht="13.9" customHeight="1"/>
    <row r="35853" ht="13.9" customHeight="1"/>
    <row r="35854" ht="13.9" customHeight="1"/>
    <row r="35855" ht="13.9" customHeight="1"/>
    <row r="35856" ht="13.9" customHeight="1"/>
    <row r="35857" ht="13.9" customHeight="1"/>
    <row r="35858" ht="13.9" customHeight="1"/>
    <row r="35859" ht="13.9" customHeight="1"/>
    <row r="35860" ht="13.9" customHeight="1"/>
    <row r="35861" ht="13.9" customHeight="1"/>
    <row r="35862" ht="13.9" customHeight="1"/>
    <row r="35863" ht="13.9" customHeight="1"/>
    <row r="35864" ht="13.9" customHeight="1"/>
    <row r="35865" ht="13.9" customHeight="1"/>
    <row r="35866" ht="13.9" customHeight="1"/>
    <row r="35867" ht="13.9" customHeight="1"/>
    <row r="35868" ht="13.9" customHeight="1"/>
    <row r="35869" ht="13.9" customHeight="1"/>
    <row r="35870" ht="13.9" customHeight="1"/>
    <row r="35871" ht="13.9" customHeight="1"/>
    <row r="35872" ht="13.9" customHeight="1"/>
    <row r="35873" ht="13.9" customHeight="1"/>
    <row r="35874" ht="13.9" customHeight="1"/>
    <row r="35875" ht="13.9" customHeight="1"/>
    <row r="35876" ht="13.9" customHeight="1"/>
    <row r="35877" ht="13.9" customHeight="1"/>
    <row r="35878" ht="13.9" customHeight="1"/>
    <row r="35879" ht="13.9" customHeight="1"/>
    <row r="35880" ht="13.9" customHeight="1"/>
    <row r="35881" ht="13.9" customHeight="1"/>
    <row r="35882" ht="13.9" customHeight="1"/>
    <row r="35883" ht="13.9" customHeight="1"/>
    <row r="35884" ht="13.9" customHeight="1"/>
    <row r="35885" ht="13.9" customHeight="1"/>
    <row r="35886" ht="13.9" customHeight="1"/>
    <row r="35887" ht="13.9" customHeight="1"/>
    <row r="35888" ht="13.9" customHeight="1"/>
    <row r="35889" ht="13.9" customHeight="1"/>
    <row r="35890" ht="13.9" customHeight="1"/>
    <row r="35891" ht="13.9" customHeight="1"/>
    <row r="35892" ht="13.9" customHeight="1"/>
    <row r="35893" ht="13.9" customHeight="1"/>
    <row r="35894" ht="13.9" customHeight="1"/>
    <row r="35895" ht="13.9" customHeight="1"/>
    <row r="35896" ht="13.9" customHeight="1"/>
    <row r="35897" ht="13.9" customHeight="1"/>
    <row r="35898" ht="13.9" customHeight="1"/>
    <row r="35899" ht="13.9" customHeight="1"/>
    <row r="35900" ht="13.9" customHeight="1"/>
    <row r="35901" ht="13.9" customHeight="1"/>
    <row r="35902" ht="13.9" customHeight="1"/>
    <row r="35903" ht="13.9" customHeight="1"/>
    <row r="35904" ht="13.9" customHeight="1"/>
    <row r="35905" ht="13.9" customHeight="1"/>
    <row r="35906" ht="13.9" customHeight="1"/>
    <row r="35907" ht="13.9" customHeight="1"/>
    <row r="35908" ht="13.9" customHeight="1"/>
    <row r="35909" ht="13.9" customHeight="1"/>
    <row r="35910" ht="13.9" customHeight="1"/>
    <row r="35911" ht="13.9" customHeight="1"/>
    <row r="35912" ht="13.9" customHeight="1"/>
    <row r="35913" ht="13.9" customHeight="1"/>
    <row r="35914" ht="13.9" customHeight="1"/>
    <row r="35915" ht="13.9" customHeight="1"/>
    <row r="35916" ht="13.9" customHeight="1"/>
    <row r="35917" ht="13.9" customHeight="1"/>
    <row r="35918" ht="13.9" customHeight="1"/>
    <row r="35919" ht="13.9" customHeight="1"/>
    <row r="35920" ht="13.9" customHeight="1"/>
    <row r="35921" ht="13.9" customHeight="1"/>
    <row r="35922" ht="13.9" customHeight="1"/>
    <row r="35923" ht="13.9" customHeight="1"/>
    <row r="35924" ht="13.9" customHeight="1"/>
    <row r="35925" ht="13.9" customHeight="1"/>
    <row r="35926" ht="13.9" customHeight="1"/>
    <row r="35927" ht="13.9" customHeight="1"/>
    <row r="35928" ht="13.9" customHeight="1"/>
    <row r="35929" ht="13.9" customHeight="1"/>
    <row r="35930" ht="13.9" customHeight="1"/>
    <row r="35931" ht="13.9" customHeight="1"/>
    <row r="35932" ht="13.9" customHeight="1"/>
    <row r="35933" ht="13.9" customHeight="1"/>
    <row r="35934" ht="13.9" customHeight="1"/>
    <row r="35935" ht="13.9" customHeight="1"/>
    <row r="35936" ht="13.9" customHeight="1"/>
    <row r="35937" ht="13.9" customHeight="1"/>
    <row r="35938" ht="13.9" customHeight="1"/>
    <row r="35939" ht="13.9" customHeight="1"/>
    <row r="35940" ht="13.9" customHeight="1"/>
    <row r="35941" ht="13.9" customHeight="1"/>
    <row r="35942" ht="13.9" customHeight="1"/>
    <row r="35943" ht="13.9" customHeight="1"/>
    <row r="35944" ht="13.9" customHeight="1"/>
    <row r="35945" ht="13.9" customHeight="1"/>
    <row r="35946" ht="13.9" customHeight="1"/>
    <row r="35947" ht="13.9" customHeight="1"/>
    <row r="35948" ht="13.9" customHeight="1"/>
    <row r="35949" ht="13.9" customHeight="1"/>
    <row r="35950" ht="13.9" customHeight="1"/>
    <row r="35951" ht="13.9" customHeight="1"/>
    <row r="35952" ht="13.9" customHeight="1"/>
    <row r="35953" ht="13.9" customHeight="1"/>
    <row r="35954" ht="13.9" customHeight="1"/>
    <row r="35955" ht="13.9" customHeight="1"/>
    <row r="35956" ht="13.9" customHeight="1"/>
    <row r="35957" ht="13.9" customHeight="1"/>
    <row r="35958" ht="13.9" customHeight="1"/>
    <row r="35959" ht="13.9" customHeight="1"/>
    <row r="35960" ht="13.9" customHeight="1"/>
    <row r="35961" ht="13.9" customHeight="1"/>
    <row r="35962" ht="13.9" customHeight="1"/>
    <row r="35963" ht="13.9" customHeight="1"/>
    <row r="35964" ht="13.9" customHeight="1"/>
    <row r="35965" ht="13.9" customHeight="1"/>
    <row r="35966" ht="13.9" customHeight="1"/>
    <row r="35967" ht="13.9" customHeight="1"/>
    <row r="35968" ht="13.9" customHeight="1"/>
    <row r="35969" ht="13.9" customHeight="1"/>
    <row r="35970" ht="13.9" customHeight="1"/>
    <row r="35971" ht="13.9" customHeight="1"/>
    <row r="35972" ht="13.9" customHeight="1"/>
    <row r="35973" ht="13.9" customHeight="1"/>
    <row r="35974" ht="13.9" customHeight="1"/>
    <row r="35975" ht="13.9" customHeight="1"/>
    <row r="35976" ht="13.9" customHeight="1"/>
    <row r="35977" ht="13.9" customHeight="1"/>
    <row r="35978" ht="13.9" customHeight="1"/>
    <row r="35979" ht="13.9" customHeight="1"/>
    <row r="35980" ht="13.9" customHeight="1"/>
    <row r="35981" ht="13.9" customHeight="1"/>
    <row r="35982" ht="13.9" customHeight="1"/>
    <row r="35983" ht="13.9" customHeight="1"/>
    <row r="35984" ht="13.9" customHeight="1"/>
    <row r="35985" ht="13.9" customHeight="1"/>
    <row r="35986" ht="13.9" customHeight="1"/>
    <row r="35987" ht="13.9" customHeight="1"/>
    <row r="35988" ht="13.9" customHeight="1"/>
    <row r="35989" ht="13.9" customHeight="1"/>
    <row r="35990" ht="13.9" customHeight="1"/>
    <row r="35991" ht="13.9" customHeight="1"/>
    <row r="35992" ht="13.9" customHeight="1"/>
    <row r="35993" ht="13.9" customHeight="1"/>
    <row r="35994" ht="13.9" customHeight="1"/>
    <row r="35995" ht="13.9" customHeight="1"/>
    <row r="35996" ht="13.9" customHeight="1"/>
    <row r="35997" ht="13.9" customHeight="1"/>
    <row r="35998" ht="13.9" customHeight="1"/>
    <row r="35999" ht="13.9" customHeight="1"/>
    <row r="36000" ht="13.9" customHeight="1"/>
    <row r="36001" ht="13.9" customHeight="1"/>
    <row r="36002" ht="13.9" customHeight="1"/>
    <row r="36003" ht="13.9" customHeight="1"/>
    <row r="36004" ht="13.9" customHeight="1"/>
    <row r="36005" ht="13.9" customHeight="1"/>
    <row r="36006" ht="13.9" customHeight="1"/>
    <row r="36007" ht="13.9" customHeight="1"/>
    <row r="36008" ht="13.9" customHeight="1"/>
    <row r="36009" ht="13.9" customHeight="1"/>
    <row r="36010" ht="13.9" customHeight="1"/>
    <row r="36011" ht="13.9" customHeight="1"/>
    <row r="36012" ht="13.9" customHeight="1"/>
    <row r="36013" ht="13.9" customHeight="1"/>
    <row r="36014" ht="13.9" customHeight="1"/>
    <row r="36015" ht="13.9" customHeight="1"/>
    <row r="36016" ht="13.9" customHeight="1"/>
    <row r="36017" ht="13.9" customHeight="1"/>
    <row r="36018" ht="13.9" customHeight="1"/>
    <row r="36019" ht="13.9" customHeight="1"/>
    <row r="36020" ht="13.9" customHeight="1"/>
    <row r="36021" ht="13.9" customHeight="1"/>
    <row r="36022" ht="13.9" customHeight="1"/>
    <row r="36023" ht="13.9" customHeight="1"/>
    <row r="36024" ht="13.9" customHeight="1"/>
    <row r="36025" ht="13.9" customHeight="1"/>
    <row r="36026" ht="13.9" customHeight="1"/>
    <row r="36027" ht="13.9" customHeight="1"/>
    <row r="36028" ht="13.9" customHeight="1"/>
    <row r="36029" ht="13.9" customHeight="1"/>
    <row r="36030" ht="13.9" customHeight="1"/>
    <row r="36031" ht="13.9" customHeight="1"/>
    <row r="36032" ht="13.9" customHeight="1"/>
    <row r="36033" ht="13.9" customHeight="1"/>
    <row r="36034" ht="13.9" customHeight="1"/>
    <row r="36035" ht="13.9" customHeight="1"/>
    <row r="36036" ht="13.9" customHeight="1"/>
    <row r="36037" ht="13.9" customHeight="1"/>
    <row r="36038" ht="13.9" customHeight="1"/>
    <row r="36039" ht="13.9" customHeight="1"/>
    <row r="36040" ht="13.9" customHeight="1"/>
    <row r="36041" ht="13.9" customHeight="1"/>
    <row r="36042" ht="13.9" customHeight="1"/>
    <row r="36043" ht="13.9" customHeight="1"/>
    <row r="36044" ht="13.9" customHeight="1"/>
    <row r="36045" ht="13.9" customHeight="1"/>
    <row r="36046" ht="13.9" customHeight="1"/>
    <row r="36047" ht="13.9" customHeight="1"/>
    <row r="36048" ht="13.9" customHeight="1"/>
    <row r="36049" ht="13.9" customHeight="1"/>
    <row r="36050" ht="13.9" customHeight="1"/>
    <row r="36051" ht="13.9" customHeight="1"/>
    <row r="36052" ht="13.9" customHeight="1"/>
    <row r="36053" ht="13.9" customHeight="1"/>
    <row r="36054" ht="13.9" customHeight="1"/>
    <row r="36055" ht="13.9" customHeight="1"/>
    <row r="36056" ht="13.9" customHeight="1"/>
    <row r="36057" ht="13.9" customHeight="1"/>
    <row r="36058" ht="13.9" customHeight="1"/>
    <row r="36059" ht="13.9" customHeight="1"/>
    <row r="36060" ht="13.9" customHeight="1"/>
    <row r="36061" ht="13.9" customHeight="1"/>
    <row r="36062" ht="13.9" customHeight="1"/>
    <row r="36063" ht="13.9" customHeight="1"/>
    <row r="36064" ht="13.9" customHeight="1"/>
    <row r="36065" ht="13.9" customHeight="1"/>
    <row r="36066" ht="13.9" customHeight="1"/>
    <row r="36067" ht="13.9" customHeight="1"/>
    <row r="36068" ht="13.9" customHeight="1"/>
    <row r="36069" ht="13.9" customHeight="1"/>
    <row r="36070" ht="13.9" customHeight="1"/>
    <row r="36071" ht="13.9" customHeight="1"/>
    <row r="36072" ht="13.9" customHeight="1"/>
    <row r="36073" ht="13.9" customHeight="1"/>
    <row r="36074" ht="13.9" customHeight="1"/>
    <row r="36075" ht="13.9" customHeight="1"/>
    <row r="36076" ht="13.9" customHeight="1"/>
    <row r="36077" ht="13.9" customHeight="1"/>
    <row r="36078" ht="13.9" customHeight="1"/>
    <row r="36079" ht="13.9" customHeight="1"/>
    <row r="36080" ht="13.9" customHeight="1"/>
    <row r="36081" ht="13.9" customHeight="1"/>
    <row r="36082" ht="13.9" customHeight="1"/>
    <row r="36083" ht="13.9" customHeight="1"/>
    <row r="36084" ht="13.9" customHeight="1"/>
    <row r="36085" ht="13.9" customHeight="1"/>
    <row r="36086" ht="13.9" customHeight="1"/>
    <row r="36087" ht="13.9" customHeight="1"/>
    <row r="36088" ht="13.9" customHeight="1"/>
    <row r="36089" ht="13.9" customHeight="1"/>
    <row r="36090" ht="13.9" customHeight="1"/>
    <row r="36091" ht="13.9" customHeight="1"/>
    <row r="36092" ht="13.9" customHeight="1"/>
    <row r="36093" ht="13.9" customHeight="1"/>
    <row r="36094" ht="13.9" customHeight="1"/>
    <row r="36095" ht="13.9" customHeight="1"/>
    <row r="36096" ht="13.9" customHeight="1"/>
    <row r="36097" ht="13.9" customHeight="1"/>
    <row r="36098" ht="13.9" customHeight="1"/>
    <row r="36099" ht="13.9" customHeight="1"/>
    <row r="36100" ht="13.9" customHeight="1"/>
    <row r="36101" ht="13.9" customHeight="1"/>
    <row r="36102" ht="13.9" customHeight="1"/>
    <row r="36103" ht="13.9" customHeight="1"/>
    <row r="36104" ht="13.9" customHeight="1"/>
    <row r="36105" ht="13.9" customHeight="1"/>
    <row r="36106" ht="13.9" customHeight="1"/>
    <row r="36107" ht="13.9" customHeight="1"/>
    <row r="36108" ht="13.9" customHeight="1"/>
    <row r="36109" ht="13.9" customHeight="1"/>
    <row r="36110" ht="13.9" customHeight="1"/>
    <row r="36111" ht="13.9" customHeight="1"/>
    <row r="36112" ht="13.9" customHeight="1"/>
    <row r="36113" ht="13.9" customHeight="1"/>
    <row r="36114" ht="13.9" customHeight="1"/>
    <row r="36115" ht="13.9" customHeight="1"/>
    <row r="36116" ht="13.9" customHeight="1"/>
    <row r="36117" ht="13.9" customHeight="1"/>
    <row r="36118" ht="13.9" customHeight="1"/>
    <row r="36119" ht="13.9" customHeight="1"/>
    <row r="36120" ht="13.9" customHeight="1"/>
    <row r="36121" ht="13.9" customHeight="1"/>
    <row r="36122" ht="13.9" customHeight="1"/>
    <row r="36123" ht="13.9" customHeight="1"/>
    <row r="36124" ht="13.9" customHeight="1"/>
    <row r="36125" ht="13.9" customHeight="1"/>
    <row r="36126" ht="13.9" customHeight="1"/>
    <row r="36127" ht="13.9" customHeight="1"/>
    <row r="36128" ht="13.9" customHeight="1"/>
    <row r="36129" ht="13.9" customHeight="1"/>
    <row r="36130" ht="13.9" customHeight="1"/>
    <row r="36131" ht="13.9" customHeight="1"/>
    <row r="36132" ht="13.9" customHeight="1"/>
    <row r="36133" ht="13.9" customHeight="1"/>
    <row r="36134" ht="13.9" customHeight="1"/>
    <row r="36135" ht="13.9" customHeight="1"/>
    <row r="36136" ht="13.9" customHeight="1"/>
    <row r="36137" ht="13.9" customHeight="1"/>
    <row r="36138" ht="13.9" customHeight="1"/>
    <row r="36139" ht="13.9" customHeight="1"/>
    <row r="36140" ht="13.9" customHeight="1"/>
    <row r="36141" ht="13.9" customHeight="1"/>
    <row r="36142" ht="13.9" customHeight="1"/>
    <row r="36143" ht="13.9" customHeight="1"/>
    <row r="36144" ht="13.9" customHeight="1"/>
    <row r="36145" ht="13.9" customHeight="1"/>
    <row r="36146" ht="13.9" customHeight="1"/>
    <row r="36147" ht="13.9" customHeight="1"/>
    <row r="36148" ht="13.9" customHeight="1"/>
    <row r="36149" ht="13.9" customHeight="1"/>
    <row r="36150" ht="13.9" customHeight="1"/>
    <row r="36151" ht="13.9" customHeight="1"/>
    <row r="36152" ht="13.9" customHeight="1"/>
    <row r="36153" ht="13.9" customHeight="1"/>
    <row r="36154" ht="13.9" customHeight="1"/>
    <row r="36155" ht="13.9" customHeight="1"/>
    <row r="36156" ht="13.9" customHeight="1"/>
    <row r="36157" ht="13.9" customHeight="1"/>
    <row r="36158" ht="13.9" customHeight="1"/>
    <row r="36159" ht="13.9" customHeight="1"/>
    <row r="36160" ht="13.9" customHeight="1"/>
    <row r="36161" ht="13.9" customHeight="1"/>
    <row r="36162" ht="13.9" customHeight="1"/>
    <row r="36163" ht="13.9" customHeight="1"/>
    <row r="36164" ht="13.9" customHeight="1"/>
    <row r="36165" ht="13.9" customHeight="1"/>
    <row r="36166" ht="13.9" customHeight="1"/>
    <row r="36167" ht="13.9" customHeight="1"/>
    <row r="36168" ht="13.9" customHeight="1"/>
    <row r="36169" ht="13.9" customHeight="1"/>
    <row r="36170" ht="13.9" customHeight="1"/>
    <row r="36171" ht="13.9" customHeight="1"/>
    <row r="36172" ht="13.9" customHeight="1"/>
    <row r="36173" ht="13.9" customHeight="1"/>
    <row r="36174" ht="13.9" customHeight="1"/>
    <row r="36175" ht="13.9" customHeight="1"/>
    <row r="36176" ht="13.9" customHeight="1"/>
    <row r="36177" ht="13.9" customHeight="1"/>
    <row r="36178" ht="13.9" customHeight="1"/>
    <row r="36179" ht="13.9" customHeight="1"/>
    <row r="36180" ht="13.9" customHeight="1"/>
    <row r="36181" ht="13.9" customHeight="1"/>
    <row r="36182" ht="13.9" customHeight="1"/>
    <row r="36183" ht="13.9" customHeight="1"/>
    <row r="36184" ht="13.9" customHeight="1"/>
    <row r="36185" ht="13.9" customHeight="1"/>
    <row r="36186" ht="13.9" customHeight="1"/>
    <row r="36187" ht="13.9" customHeight="1"/>
    <row r="36188" ht="13.9" customHeight="1"/>
    <row r="36189" ht="13.9" customHeight="1"/>
    <row r="36190" ht="13.9" customHeight="1"/>
    <row r="36191" ht="13.9" customHeight="1"/>
    <row r="36192" ht="13.9" customHeight="1"/>
    <row r="36193" ht="13.9" customHeight="1"/>
    <row r="36194" ht="13.9" customHeight="1"/>
    <row r="36195" ht="13.9" customHeight="1"/>
    <row r="36196" ht="13.9" customHeight="1"/>
    <row r="36197" ht="13.9" customHeight="1"/>
    <row r="36198" ht="13.9" customHeight="1"/>
    <row r="36199" ht="13.9" customHeight="1"/>
    <row r="36200" ht="13.9" customHeight="1"/>
    <row r="36201" ht="13.9" customHeight="1"/>
    <row r="36202" ht="13.9" customHeight="1"/>
    <row r="36203" ht="13.9" customHeight="1"/>
    <row r="36204" ht="13.9" customHeight="1"/>
    <row r="36205" ht="13.9" customHeight="1"/>
    <row r="36206" ht="13.9" customHeight="1"/>
    <row r="36207" ht="13.9" customHeight="1"/>
    <row r="36208" ht="13.9" customHeight="1"/>
    <row r="36209" ht="13.9" customHeight="1"/>
    <row r="36210" ht="13.9" customHeight="1"/>
    <row r="36211" ht="13.9" customHeight="1"/>
    <row r="36212" ht="13.9" customHeight="1"/>
    <row r="36213" ht="13.9" customHeight="1"/>
    <row r="36214" ht="13.9" customHeight="1"/>
    <row r="36215" ht="13.9" customHeight="1"/>
    <row r="36216" ht="13.9" customHeight="1"/>
    <row r="36217" ht="13.9" customHeight="1"/>
    <row r="36218" ht="13.9" customHeight="1"/>
    <row r="36219" ht="13.9" customHeight="1"/>
    <row r="36220" ht="13.9" customHeight="1"/>
    <row r="36221" ht="13.9" customHeight="1"/>
    <row r="36222" ht="13.9" customHeight="1"/>
    <row r="36223" ht="13.9" customHeight="1"/>
    <row r="36224" ht="13.9" customHeight="1"/>
    <row r="36225" ht="13.9" customHeight="1"/>
    <row r="36226" ht="13.9" customHeight="1"/>
    <row r="36227" ht="13.9" customHeight="1"/>
    <row r="36228" ht="13.9" customHeight="1"/>
    <row r="36229" ht="13.9" customHeight="1"/>
    <row r="36230" ht="13.9" customHeight="1"/>
    <row r="36231" ht="13.9" customHeight="1"/>
    <row r="36232" ht="13.9" customHeight="1"/>
    <row r="36233" ht="13.9" customHeight="1"/>
    <row r="36234" ht="13.9" customHeight="1"/>
    <row r="36235" ht="13.9" customHeight="1"/>
    <row r="36236" ht="13.9" customHeight="1"/>
    <row r="36237" ht="13.9" customHeight="1"/>
    <row r="36238" ht="13.9" customHeight="1"/>
    <row r="36239" ht="13.9" customHeight="1"/>
    <row r="36240" ht="13.9" customHeight="1"/>
    <row r="36241" ht="13.9" customHeight="1"/>
    <row r="36242" ht="13.9" customHeight="1"/>
    <row r="36243" ht="13.9" customHeight="1"/>
    <row r="36244" ht="13.9" customHeight="1"/>
    <row r="36245" ht="13.9" customHeight="1"/>
    <row r="36246" ht="13.9" customHeight="1"/>
    <row r="36247" ht="13.9" customHeight="1"/>
    <row r="36248" ht="13.9" customHeight="1"/>
    <row r="36249" ht="13.9" customHeight="1"/>
    <row r="36250" ht="13.9" customHeight="1"/>
    <row r="36251" ht="13.9" customHeight="1"/>
    <row r="36252" ht="13.9" customHeight="1"/>
    <row r="36253" ht="13.9" customHeight="1"/>
    <row r="36254" ht="13.9" customHeight="1"/>
    <row r="36255" ht="13.9" customHeight="1"/>
    <row r="36256" ht="13.9" customHeight="1"/>
    <row r="36257" ht="13.9" customHeight="1"/>
    <row r="36258" ht="13.9" customHeight="1"/>
    <row r="36259" ht="13.9" customHeight="1"/>
    <row r="36260" ht="13.9" customHeight="1"/>
    <row r="36261" ht="13.9" customHeight="1"/>
    <row r="36262" ht="13.9" customHeight="1"/>
    <row r="36263" ht="13.9" customHeight="1"/>
    <row r="36264" ht="13.9" customHeight="1"/>
    <row r="36265" ht="13.9" customHeight="1"/>
    <row r="36266" ht="13.9" customHeight="1"/>
    <row r="36267" ht="13.9" customHeight="1"/>
    <row r="36268" ht="13.9" customHeight="1"/>
    <row r="36269" ht="13.9" customHeight="1"/>
    <row r="36270" ht="13.9" customHeight="1"/>
    <row r="36271" ht="13.9" customHeight="1"/>
    <row r="36272" ht="13.9" customHeight="1"/>
    <row r="36273" ht="13.9" customHeight="1"/>
    <row r="36274" ht="13.9" customHeight="1"/>
    <row r="36275" ht="13.9" customHeight="1"/>
    <row r="36276" ht="13.9" customHeight="1"/>
    <row r="36277" ht="13.9" customHeight="1"/>
    <row r="36278" ht="13.9" customHeight="1"/>
    <row r="36279" ht="13.9" customHeight="1"/>
    <row r="36280" ht="13.9" customHeight="1"/>
    <row r="36281" ht="13.9" customHeight="1"/>
    <row r="36282" ht="13.9" customHeight="1"/>
    <row r="36283" ht="13.9" customHeight="1"/>
    <row r="36284" ht="13.9" customHeight="1"/>
    <row r="36285" ht="13.9" customHeight="1"/>
    <row r="36286" ht="13.9" customHeight="1"/>
    <row r="36287" ht="13.9" customHeight="1"/>
    <row r="36288" ht="13.9" customHeight="1"/>
    <row r="36289" ht="13.9" customHeight="1"/>
    <row r="36290" ht="13.9" customHeight="1"/>
    <row r="36291" ht="13.9" customHeight="1"/>
    <row r="36292" ht="13.9" customHeight="1"/>
    <row r="36293" ht="13.9" customHeight="1"/>
    <row r="36294" ht="13.9" customHeight="1"/>
    <row r="36295" ht="13.9" customHeight="1"/>
    <row r="36296" ht="13.9" customHeight="1"/>
    <row r="36297" ht="13.9" customHeight="1"/>
    <row r="36298" ht="13.9" customHeight="1"/>
    <row r="36299" ht="13.9" customHeight="1"/>
    <row r="36300" ht="13.9" customHeight="1"/>
    <row r="36301" ht="13.9" customHeight="1"/>
    <row r="36302" ht="13.9" customHeight="1"/>
    <row r="36303" ht="13.9" customHeight="1"/>
    <row r="36304" ht="13.9" customHeight="1"/>
    <row r="36305" ht="13.9" customHeight="1"/>
    <row r="36306" ht="13.9" customHeight="1"/>
    <row r="36307" ht="13.9" customHeight="1"/>
    <row r="36308" ht="13.9" customHeight="1"/>
    <row r="36309" ht="13.9" customHeight="1"/>
    <row r="36310" ht="13.9" customHeight="1"/>
    <row r="36311" ht="13.9" customHeight="1"/>
    <row r="36312" ht="13.9" customHeight="1"/>
    <row r="36313" ht="13.9" customHeight="1"/>
    <row r="36314" ht="13.9" customHeight="1"/>
    <row r="36315" ht="13.9" customHeight="1"/>
    <row r="36316" ht="13.9" customHeight="1"/>
    <row r="36317" ht="13.9" customHeight="1"/>
    <row r="36318" ht="13.9" customHeight="1"/>
    <row r="36319" ht="13.9" customHeight="1"/>
    <row r="36320" ht="13.9" customHeight="1"/>
    <row r="36321" ht="13.9" customHeight="1"/>
    <row r="36322" ht="13.9" customHeight="1"/>
    <row r="36323" ht="13.9" customHeight="1"/>
    <row r="36324" ht="13.9" customHeight="1"/>
    <row r="36325" ht="13.9" customHeight="1"/>
    <row r="36326" ht="13.9" customHeight="1"/>
    <row r="36327" ht="13.9" customHeight="1"/>
    <row r="36328" ht="13.9" customHeight="1"/>
    <row r="36329" ht="13.9" customHeight="1"/>
    <row r="36330" ht="13.9" customHeight="1"/>
    <row r="36331" ht="13.9" customHeight="1"/>
    <row r="36332" ht="13.9" customHeight="1"/>
    <row r="36333" ht="13.9" customHeight="1"/>
    <row r="36334" ht="13.9" customHeight="1"/>
    <row r="36335" ht="13.9" customHeight="1"/>
    <row r="36336" ht="13.9" customHeight="1"/>
    <row r="36337" ht="13.9" customHeight="1"/>
    <row r="36338" ht="13.9" customHeight="1"/>
    <row r="36339" ht="13.9" customHeight="1"/>
    <row r="36340" ht="13.9" customHeight="1"/>
    <row r="36341" ht="13.9" customHeight="1"/>
    <row r="36342" ht="13.9" customHeight="1"/>
    <row r="36343" ht="13.9" customHeight="1"/>
    <row r="36344" ht="13.9" customHeight="1"/>
    <row r="36345" ht="13.9" customHeight="1"/>
    <row r="36346" ht="13.9" customHeight="1"/>
    <row r="36347" ht="13.9" customHeight="1"/>
    <row r="36348" ht="13.9" customHeight="1"/>
    <row r="36349" ht="13.9" customHeight="1"/>
    <row r="36350" ht="13.9" customHeight="1"/>
    <row r="36351" ht="13.9" customHeight="1"/>
    <row r="36352" ht="13.9" customHeight="1"/>
    <row r="36353" ht="13.9" customHeight="1"/>
    <row r="36354" ht="13.9" customHeight="1"/>
    <row r="36355" ht="13.9" customHeight="1"/>
    <row r="36356" ht="13.9" customHeight="1"/>
    <row r="36357" ht="13.9" customHeight="1"/>
    <row r="36358" ht="13.9" customHeight="1"/>
    <row r="36359" ht="13.9" customHeight="1"/>
    <row r="36360" ht="13.9" customHeight="1"/>
    <row r="36361" ht="13.9" customHeight="1"/>
    <row r="36362" ht="13.9" customHeight="1"/>
    <row r="36363" ht="13.9" customHeight="1"/>
    <row r="36364" ht="13.9" customHeight="1"/>
    <row r="36365" ht="13.9" customHeight="1"/>
    <row r="36366" ht="13.9" customHeight="1"/>
    <row r="36367" ht="13.9" customHeight="1"/>
    <row r="36368" ht="13.9" customHeight="1"/>
    <row r="36369" ht="13.9" customHeight="1"/>
    <row r="36370" ht="13.9" customHeight="1"/>
    <row r="36371" ht="13.9" customHeight="1"/>
    <row r="36372" ht="13.9" customHeight="1"/>
    <row r="36373" ht="13.9" customHeight="1"/>
    <row r="36374" ht="13.9" customHeight="1"/>
    <row r="36375" ht="13.9" customHeight="1"/>
    <row r="36376" ht="13.9" customHeight="1"/>
    <row r="36377" ht="13.9" customHeight="1"/>
    <row r="36378" ht="13.9" customHeight="1"/>
    <row r="36379" ht="13.9" customHeight="1"/>
    <row r="36380" ht="13.9" customHeight="1"/>
    <row r="36381" ht="13.9" customHeight="1"/>
    <row r="36382" ht="13.9" customHeight="1"/>
    <row r="36383" ht="13.9" customHeight="1"/>
    <row r="36384" ht="13.9" customHeight="1"/>
    <row r="36385" ht="13.9" customHeight="1"/>
    <row r="36386" ht="13.9" customHeight="1"/>
    <row r="36387" ht="13.9" customHeight="1"/>
    <row r="36388" ht="13.9" customHeight="1"/>
    <row r="36389" ht="13.9" customHeight="1"/>
    <row r="36390" ht="13.9" customHeight="1"/>
    <row r="36391" ht="13.9" customHeight="1"/>
    <row r="36392" ht="13.9" customHeight="1"/>
    <row r="36393" ht="13.9" customHeight="1"/>
    <row r="36394" ht="13.9" customHeight="1"/>
    <row r="36395" ht="13.9" customHeight="1"/>
    <row r="36396" ht="13.9" customHeight="1"/>
    <row r="36397" ht="13.9" customHeight="1"/>
    <row r="36398" ht="13.9" customHeight="1"/>
    <row r="36399" ht="13.9" customHeight="1"/>
    <row r="36400" ht="13.9" customHeight="1"/>
    <row r="36401" ht="13.9" customHeight="1"/>
    <row r="36402" ht="13.9" customHeight="1"/>
    <row r="36403" ht="13.9" customHeight="1"/>
    <row r="36404" ht="13.9" customHeight="1"/>
    <row r="36405" ht="13.9" customHeight="1"/>
    <row r="36406" ht="13.9" customHeight="1"/>
    <row r="36407" ht="13.9" customHeight="1"/>
    <row r="36408" ht="13.9" customHeight="1"/>
    <row r="36409" ht="13.9" customHeight="1"/>
    <row r="36410" ht="13.9" customHeight="1"/>
    <row r="36411" ht="13.9" customHeight="1"/>
    <row r="36412" ht="13.9" customHeight="1"/>
    <row r="36413" ht="13.9" customHeight="1"/>
    <row r="36414" ht="13.9" customHeight="1"/>
    <row r="36415" ht="13.9" customHeight="1"/>
    <row r="36416" ht="13.9" customHeight="1"/>
    <row r="36417" ht="13.9" customHeight="1"/>
    <row r="36418" ht="13.9" customHeight="1"/>
    <row r="36419" ht="13.9" customHeight="1"/>
    <row r="36420" ht="13.9" customHeight="1"/>
    <row r="36421" ht="13.9" customHeight="1"/>
    <row r="36422" ht="13.9" customHeight="1"/>
    <row r="36423" ht="13.9" customHeight="1"/>
    <row r="36424" ht="13.9" customHeight="1"/>
    <row r="36425" ht="13.9" customHeight="1"/>
    <row r="36426" ht="13.9" customHeight="1"/>
    <row r="36427" ht="13.9" customHeight="1"/>
    <row r="36428" ht="13.9" customHeight="1"/>
    <row r="36429" ht="13.9" customHeight="1"/>
    <row r="36430" ht="13.9" customHeight="1"/>
    <row r="36431" ht="13.9" customHeight="1"/>
    <row r="36432" ht="13.9" customHeight="1"/>
    <row r="36433" ht="13.9" customHeight="1"/>
    <row r="36434" ht="13.9" customHeight="1"/>
    <row r="36435" ht="13.9" customHeight="1"/>
    <row r="36436" ht="13.9" customHeight="1"/>
    <row r="36437" ht="13.9" customHeight="1"/>
    <row r="36438" ht="13.9" customHeight="1"/>
    <row r="36439" ht="13.9" customHeight="1"/>
    <row r="36440" ht="13.9" customHeight="1"/>
    <row r="36441" ht="13.9" customHeight="1"/>
    <row r="36442" ht="13.9" customHeight="1"/>
    <row r="36443" ht="13.9" customHeight="1"/>
    <row r="36444" ht="13.9" customHeight="1"/>
    <row r="36445" ht="13.9" customHeight="1"/>
    <row r="36446" ht="13.9" customHeight="1"/>
    <row r="36447" ht="13.9" customHeight="1"/>
    <row r="36448" ht="13.9" customHeight="1"/>
    <row r="36449" ht="13.9" customHeight="1"/>
    <row r="36450" ht="13.9" customHeight="1"/>
    <row r="36451" ht="13.9" customHeight="1"/>
    <row r="36452" ht="13.9" customHeight="1"/>
    <row r="36453" ht="13.9" customHeight="1"/>
    <row r="36454" ht="13.9" customHeight="1"/>
    <row r="36455" ht="13.9" customHeight="1"/>
    <row r="36456" ht="13.9" customHeight="1"/>
    <row r="36457" ht="13.9" customHeight="1"/>
    <row r="36458" ht="13.9" customHeight="1"/>
    <row r="36459" ht="13.9" customHeight="1"/>
    <row r="36460" ht="13.9" customHeight="1"/>
    <row r="36461" ht="13.9" customHeight="1"/>
    <row r="36462" ht="13.9" customHeight="1"/>
    <row r="36463" ht="13.9" customHeight="1"/>
    <row r="36464" ht="13.9" customHeight="1"/>
    <row r="36465" ht="13.9" customHeight="1"/>
    <row r="36466" ht="13.9" customHeight="1"/>
    <row r="36467" ht="13.9" customHeight="1"/>
    <row r="36468" ht="13.9" customHeight="1"/>
    <row r="36469" ht="13.9" customHeight="1"/>
    <row r="36470" ht="13.9" customHeight="1"/>
    <row r="36471" ht="13.9" customHeight="1"/>
    <row r="36472" ht="13.9" customHeight="1"/>
    <row r="36473" ht="13.9" customHeight="1"/>
    <row r="36474" ht="13.9" customHeight="1"/>
    <row r="36475" ht="13.9" customHeight="1"/>
    <row r="36476" ht="13.9" customHeight="1"/>
    <row r="36477" ht="13.9" customHeight="1"/>
    <row r="36478" ht="13.9" customHeight="1"/>
    <row r="36479" ht="13.9" customHeight="1"/>
    <row r="36480" ht="13.9" customHeight="1"/>
    <row r="36481" ht="13.9" customHeight="1"/>
    <row r="36482" ht="13.9" customHeight="1"/>
    <row r="36483" ht="13.9" customHeight="1"/>
    <row r="36484" ht="13.9" customHeight="1"/>
    <row r="36485" ht="13.9" customHeight="1"/>
    <row r="36486" ht="13.9" customHeight="1"/>
    <row r="36487" ht="13.9" customHeight="1"/>
    <row r="36488" ht="13.9" customHeight="1"/>
    <row r="36489" ht="13.9" customHeight="1"/>
    <row r="36490" ht="13.9" customHeight="1"/>
    <row r="36491" ht="13.9" customHeight="1"/>
    <row r="36492" ht="13.9" customHeight="1"/>
    <row r="36493" ht="13.9" customHeight="1"/>
    <row r="36494" ht="13.9" customHeight="1"/>
    <row r="36495" ht="13.9" customHeight="1"/>
    <row r="36496" ht="13.9" customHeight="1"/>
    <row r="36497" ht="13.9" customHeight="1"/>
    <row r="36498" ht="13.9" customHeight="1"/>
    <row r="36499" ht="13.9" customHeight="1"/>
    <row r="36500" ht="13.9" customHeight="1"/>
    <row r="36501" ht="13.9" customHeight="1"/>
    <row r="36502" ht="13.9" customHeight="1"/>
    <row r="36503" ht="13.9" customHeight="1"/>
    <row r="36504" ht="13.9" customHeight="1"/>
    <row r="36505" ht="13.9" customHeight="1"/>
    <row r="36506" ht="13.9" customHeight="1"/>
    <row r="36507" ht="13.9" customHeight="1"/>
    <row r="36508" ht="13.9" customHeight="1"/>
    <row r="36509" ht="13.9" customHeight="1"/>
    <row r="36510" ht="13.9" customHeight="1"/>
    <row r="36511" ht="13.9" customHeight="1"/>
    <row r="36512" ht="13.9" customHeight="1"/>
    <row r="36513" ht="13.9" customHeight="1"/>
    <row r="36514" ht="13.9" customHeight="1"/>
    <row r="36515" ht="13.9" customHeight="1"/>
    <row r="36516" ht="13.9" customHeight="1"/>
    <row r="36517" ht="13.9" customHeight="1"/>
    <row r="36518" ht="13.9" customHeight="1"/>
    <row r="36519" ht="13.9" customHeight="1"/>
    <row r="36520" ht="13.9" customHeight="1"/>
    <row r="36521" ht="13.9" customHeight="1"/>
    <row r="36522" ht="13.9" customHeight="1"/>
    <row r="36523" ht="13.9" customHeight="1"/>
    <row r="36524" ht="13.9" customHeight="1"/>
    <row r="36525" ht="13.9" customHeight="1"/>
    <row r="36526" ht="13.9" customHeight="1"/>
    <row r="36527" ht="13.9" customHeight="1"/>
    <row r="36528" ht="13.9" customHeight="1"/>
    <row r="36529" ht="13.9" customHeight="1"/>
    <row r="36530" ht="13.9" customHeight="1"/>
    <row r="36531" ht="13.9" customHeight="1"/>
    <row r="36532" ht="13.9" customHeight="1"/>
    <row r="36533" ht="13.9" customHeight="1"/>
    <row r="36534" ht="13.9" customHeight="1"/>
    <row r="36535" ht="13.9" customHeight="1"/>
    <row r="36536" ht="13.9" customHeight="1"/>
    <row r="36537" ht="13.9" customHeight="1"/>
    <row r="36538" ht="13.9" customHeight="1"/>
    <row r="36539" ht="13.9" customHeight="1"/>
    <row r="36540" ht="13.9" customHeight="1"/>
    <row r="36541" ht="13.9" customHeight="1"/>
    <row r="36542" ht="13.9" customHeight="1"/>
    <row r="36543" ht="13.9" customHeight="1"/>
    <row r="36544" ht="13.9" customHeight="1"/>
    <row r="36545" ht="13.9" customHeight="1"/>
    <row r="36546" ht="13.9" customHeight="1"/>
    <row r="36547" ht="13.9" customHeight="1"/>
    <row r="36548" ht="13.9" customHeight="1"/>
    <row r="36549" ht="13.9" customHeight="1"/>
    <row r="36550" ht="13.9" customHeight="1"/>
    <row r="36551" ht="13.9" customHeight="1"/>
    <row r="36552" ht="13.9" customHeight="1"/>
    <row r="36553" ht="13.9" customHeight="1"/>
    <row r="36554" ht="13.9" customHeight="1"/>
    <row r="36555" ht="13.9" customHeight="1"/>
    <row r="36556" ht="13.9" customHeight="1"/>
    <row r="36557" ht="13.9" customHeight="1"/>
    <row r="36558" ht="13.9" customHeight="1"/>
    <row r="36559" ht="13.9" customHeight="1"/>
    <row r="36560" ht="13.9" customHeight="1"/>
    <row r="36561" ht="13.9" customHeight="1"/>
    <row r="36562" ht="13.9" customHeight="1"/>
    <row r="36563" ht="13.9" customHeight="1"/>
    <row r="36564" ht="13.9" customHeight="1"/>
    <row r="36565" ht="13.9" customHeight="1"/>
    <row r="36566" ht="13.9" customHeight="1"/>
    <row r="36567" ht="13.9" customHeight="1"/>
    <row r="36568" ht="13.9" customHeight="1"/>
    <row r="36569" ht="13.9" customHeight="1"/>
    <row r="36570" ht="13.9" customHeight="1"/>
    <row r="36571" ht="13.9" customHeight="1"/>
    <row r="36572" ht="13.9" customHeight="1"/>
    <row r="36573" ht="13.9" customHeight="1"/>
    <row r="36574" ht="13.9" customHeight="1"/>
    <row r="36575" ht="13.9" customHeight="1"/>
    <row r="36576" ht="13.9" customHeight="1"/>
    <row r="36577" ht="13.9" customHeight="1"/>
    <row r="36578" ht="13.9" customHeight="1"/>
    <row r="36579" ht="13.9" customHeight="1"/>
    <row r="36580" ht="13.9" customHeight="1"/>
    <row r="36581" ht="13.9" customHeight="1"/>
    <row r="36582" ht="13.9" customHeight="1"/>
    <row r="36583" ht="13.9" customHeight="1"/>
    <row r="36584" ht="13.9" customHeight="1"/>
    <row r="36585" ht="13.9" customHeight="1"/>
    <row r="36586" ht="13.9" customHeight="1"/>
    <row r="36587" ht="13.9" customHeight="1"/>
    <row r="36588" ht="13.9" customHeight="1"/>
    <row r="36589" ht="13.9" customHeight="1"/>
    <row r="36590" ht="13.9" customHeight="1"/>
    <row r="36591" ht="13.9" customHeight="1"/>
    <row r="36592" ht="13.9" customHeight="1"/>
    <row r="36593" ht="13.9" customHeight="1"/>
    <row r="36594" ht="13.9" customHeight="1"/>
    <row r="36595" ht="13.9" customHeight="1"/>
    <row r="36596" ht="13.9" customHeight="1"/>
    <row r="36597" ht="13.9" customHeight="1"/>
    <row r="36598" ht="13.9" customHeight="1"/>
    <row r="36599" ht="13.9" customHeight="1"/>
    <row r="36600" ht="13.9" customHeight="1"/>
    <row r="36601" ht="13.9" customHeight="1"/>
    <row r="36602" ht="13.9" customHeight="1"/>
    <row r="36603" ht="13.9" customHeight="1"/>
    <row r="36604" ht="13.9" customHeight="1"/>
    <row r="36605" ht="13.9" customHeight="1"/>
    <row r="36606" ht="13.9" customHeight="1"/>
    <row r="36607" ht="13.9" customHeight="1"/>
    <row r="36608" ht="13.9" customHeight="1"/>
    <row r="36609" ht="13.9" customHeight="1"/>
    <row r="36610" ht="13.9" customHeight="1"/>
    <row r="36611" ht="13.9" customHeight="1"/>
    <row r="36612" ht="13.9" customHeight="1"/>
    <row r="36613" ht="13.9" customHeight="1"/>
    <row r="36614" ht="13.9" customHeight="1"/>
    <row r="36615" ht="13.9" customHeight="1"/>
    <row r="36616" ht="13.9" customHeight="1"/>
    <row r="36617" ht="13.9" customHeight="1"/>
    <row r="36618" ht="13.9" customHeight="1"/>
    <row r="36619" ht="13.9" customHeight="1"/>
    <row r="36620" ht="13.9" customHeight="1"/>
    <row r="36621" ht="13.9" customHeight="1"/>
    <row r="36622" ht="13.9" customHeight="1"/>
    <row r="36623" ht="13.9" customHeight="1"/>
    <row r="36624" ht="13.9" customHeight="1"/>
    <row r="36625" ht="13.9" customHeight="1"/>
    <row r="36626" ht="13.9" customHeight="1"/>
    <row r="36627" ht="13.9" customHeight="1"/>
    <row r="36628" ht="13.9" customHeight="1"/>
    <row r="36629" ht="13.9" customHeight="1"/>
    <row r="36630" ht="13.9" customHeight="1"/>
    <row r="36631" ht="13.9" customHeight="1"/>
    <row r="36632" ht="13.9" customHeight="1"/>
    <row r="36633" ht="13.9" customHeight="1"/>
    <row r="36634" ht="13.9" customHeight="1"/>
    <row r="36635" ht="13.9" customHeight="1"/>
    <row r="36636" ht="13.9" customHeight="1"/>
    <row r="36637" ht="13.9" customHeight="1"/>
    <row r="36638" ht="13.9" customHeight="1"/>
    <row r="36639" ht="13.9" customHeight="1"/>
    <row r="36640" ht="13.9" customHeight="1"/>
    <row r="36641" ht="13.9" customHeight="1"/>
    <row r="36642" ht="13.9" customHeight="1"/>
    <row r="36643" ht="13.9" customHeight="1"/>
    <row r="36644" ht="13.9" customHeight="1"/>
    <row r="36645" ht="13.9" customHeight="1"/>
    <row r="36646" ht="13.9" customHeight="1"/>
    <row r="36647" ht="13.9" customHeight="1"/>
    <row r="36648" ht="13.9" customHeight="1"/>
    <row r="36649" ht="13.9" customHeight="1"/>
    <row r="36650" ht="13.9" customHeight="1"/>
    <row r="36651" ht="13.9" customHeight="1"/>
    <row r="36652" ht="13.9" customHeight="1"/>
    <row r="36653" ht="13.9" customHeight="1"/>
    <row r="36654" ht="13.9" customHeight="1"/>
    <row r="36655" ht="13.9" customHeight="1"/>
    <row r="36656" ht="13.9" customHeight="1"/>
    <row r="36657" ht="13.9" customHeight="1"/>
    <row r="36658" ht="13.9" customHeight="1"/>
    <row r="36659" ht="13.9" customHeight="1"/>
    <row r="36660" ht="13.9" customHeight="1"/>
    <row r="36661" ht="13.9" customHeight="1"/>
    <row r="36662" ht="13.9" customHeight="1"/>
    <row r="36663" ht="13.9" customHeight="1"/>
    <row r="36664" ht="13.9" customHeight="1"/>
    <row r="36665" ht="13.9" customHeight="1"/>
    <row r="36666" ht="13.9" customHeight="1"/>
    <row r="36667" ht="13.9" customHeight="1"/>
    <row r="36668" ht="13.9" customHeight="1"/>
    <row r="36669" ht="13.9" customHeight="1"/>
    <row r="36670" ht="13.9" customHeight="1"/>
    <row r="36671" ht="13.9" customHeight="1"/>
    <row r="36672" ht="13.9" customHeight="1"/>
    <row r="36673" ht="13.9" customHeight="1"/>
    <row r="36674" ht="13.9" customHeight="1"/>
    <row r="36675" ht="13.9" customHeight="1"/>
    <row r="36676" ht="13.9" customHeight="1"/>
    <row r="36677" ht="13.9" customHeight="1"/>
    <row r="36678" ht="13.9" customHeight="1"/>
    <row r="36679" ht="13.9" customHeight="1"/>
    <row r="36680" ht="13.9" customHeight="1"/>
    <row r="36681" ht="13.9" customHeight="1"/>
    <row r="36682" ht="13.9" customHeight="1"/>
    <row r="36683" ht="13.9" customHeight="1"/>
    <row r="36684" ht="13.9" customHeight="1"/>
    <row r="36685" ht="13.9" customHeight="1"/>
    <row r="36686" ht="13.9" customHeight="1"/>
    <row r="36687" ht="13.9" customHeight="1"/>
    <row r="36688" ht="13.9" customHeight="1"/>
    <row r="36689" ht="13.9" customHeight="1"/>
    <row r="36690" ht="13.9" customHeight="1"/>
    <row r="36691" ht="13.9" customHeight="1"/>
    <row r="36692" ht="13.9" customHeight="1"/>
    <row r="36693" ht="13.9" customHeight="1"/>
    <row r="36694" ht="13.9" customHeight="1"/>
    <row r="36695" ht="13.9" customHeight="1"/>
    <row r="36696" ht="13.9" customHeight="1"/>
    <row r="36697" ht="13.9" customHeight="1"/>
    <row r="36698" ht="13.9" customHeight="1"/>
    <row r="36699" ht="13.9" customHeight="1"/>
    <row r="36700" ht="13.9" customHeight="1"/>
    <row r="36701" ht="13.9" customHeight="1"/>
    <row r="36702" ht="13.9" customHeight="1"/>
    <row r="36703" ht="13.9" customHeight="1"/>
    <row r="36704" ht="13.9" customHeight="1"/>
    <row r="36705" ht="13.9" customHeight="1"/>
    <row r="36706" ht="13.9" customHeight="1"/>
    <row r="36707" ht="13.9" customHeight="1"/>
    <row r="36708" ht="13.9" customHeight="1"/>
    <row r="36709" ht="13.9" customHeight="1"/>
    <row r="36710" ht="13.9" customHeight="1"/>
    <row r="36711" ht="13.9" customHeight="1"/>
    <row r="36712" ht="13.9" customHeight="1"/>
    <row r="36713" ht="13.9" customHeight="1"/>
    <row r="36714" ht="13.9" customHeight="1"/>
    <row r="36715" ht="13.9" customHeight="1"/>
    <row r="36716" ht="13.9" customHeight="1"/>
    <row r="36717" ht="13.9" customHeight="1"/>
    <row r="36718" ht="13.9" customHeight="1"/>
    <row r="36719" ht="13.9" customHeight="1"/>
    <row r="36720" ht="13.9" customHeight="1"/>
    <row r="36721" ht="13.9" customHeight="1"/>
    <row r="36722" ht="13.9" customHeight="1"/>
    <row r="36723" ht="13.9" customHeight="1"/>
    <row r="36724" ht="13.9" customHeight="1"/>
    <row r="36725" ht="13.9" customHeight="1"/>
    <row r="36726" ht="13.9" customHeight="1"/>
    <row r="36727" ht="13.9" customHeight="1"/>
    <row r="36728" ht="13.9" customHeight="1"/>
    <row r="36729" ht="13.9" customHeight="1"/>
    <row r="36730" ht="13.9" customHeight="1"/>
    <row r="36731" ht="13.9" customHeight="1"/>
    <row r="36732" ht="13.9" customHeight="1"/>
    <row r="36733" ht="13.9" customHeight="1"/>
    <row r="36734" ht="13.9" customHeight="1"/>
    <row r="36735" ht="13.9" customHeight="1"/>
    <row r="36736" ht="13.9" customHeight="1"/>
    <row r="36737" ht="13.9" customHeight="1"/>
    <row r="36738" ht="13.9" customHeight="1"/>
    <row r="36739" ht="13.9" customHeight="1"/>
    <row r="36740" ht="13.9" customHeight="1"/>
    <row r="36741" ht="13.9" customHeight="1"/>
    <row r="36742" ht="13.9" customHeight="1"/>
    <row r="36743" ht="13.9" customHeight="1"/>
    <row r="36744" ht="13.9" customHeight="1"/>
    <row r="36745" ht="13.9" customHeight="1"/>
    <row r="36746" ht="13.9" customHeight="1"/>
    <row r="36747" ht="13.9" customHeight="1"/>
    <row r="36748" ht="13.9" customHeight="1"/>
    <row r="36749" ht="13.9" customHeight="1"/>
    <row r="36750" ht="13.9" customHeight="1"/>
    <row r="36751" ht="13.9" customHeight="1"/>
    <row r="36752" ht="13.9" customHeight="1"/>
    <row r="36753" ht="13.9" customHeight="1"/>
    <row r="36754" ht="13.9" customHeight="1"/>
    <row r="36755" ht="13.9" customHeight="1"/>
    <row r="36756" ht="13.9" customHeight="1"/>
    <row r="36757" ht="13.9" customHeight="1"/>
    <row r="36758" ht="13.9" customHeight="1"/>
    <row r="36759" ht="13.9" customHeight="1"/>
    <row r="36760" ht="13.9" customHeight="1"/>
    <row r="36761" ht="13.9" customHeight="1"/>
    <row r="36762" ht="13.9" customHeight="1"/>
    <row r="36763" ht="13.9" customHeight="1"/>
    <row r="36764" ht="13.9" customHeight="1"/>
    <row r="36765" ht="13.9" customHeight="1"/>
    <row r="36766" ht="13.9" customHeight="1"/>
    <row r="36767" ht="13.9" customHeight="1"/>
    <row r="36768" ht="13.9" customHeight="1"/>
    <row r="36769" ht="13.9" customHeight="1"/>
    <row r="36770" ht="13.9" customHeight="1"/>
    <row r="36771" ht="13.9" customHeight="1"/>
    <row r="36772" ht="13.9" customHeight="1"/>
    <row r="36773" ht="13.9" customHeight="1"/>
    <row r="36774" ht="13.9" customHeight="1"/>
    <row r="36775" ht="13.9" customHeight="1"/>
    <row r="36776" ht="13.9" customHeight="1"/>
    <row r="36777" ht="13.9" customHeight="1"/>
    <row r="36778" ht="13.9" customHeight="1"/>
    <row r="36779" ht="13.9" customHeight="1"/>
    <row r="36780" ht="13.9" customHeight="1"/>
    <row r="36781" ht="13.9" customHeight="1"/>
    <row r="36782" ht="13.9" customHeight="1"/>
    <row r="36783" ht="13.9" customHeight="1"/>
    <row r="36784" ht="13.9" customHeight="1"/>
    <row r="36785" ht="13.9" customHeight="1"/>
    <row r="36786" ht="13.9" customHeight="1"/>
    <row r="36787" ht="13.9" customHeight="1"/>
    <row r="36788" ht="13.9" customHeight="1"/>
    <row r="36789" ht="13.9" customHeight="1"/>
    <row r="36790" ht="13.9" customHeight="1"/>
    <row r="36791" ht="13.9" customHeight="1"/>
    <row r="36792" ht="13.9" customHeight="1"/>
    <row r="36793" ht="13.9" customHeight="1"/>
    <row r="36794" ht="13.9" customHeight="1"/>
    <row r="36795" ht="13.9" customHeight="1"/>
    <row r="36796" ht="13.9" customHeight="1"/>
    <row r="36797" ht="13.9" customHeight="1"/>
    <row r="36798" ht="13.9" customHeight="1"/>
    <row r="36799" ht="13.9" customHeight="1"/>
    <row r="36800" ht="13.9" customHeight="1"/>
    <row r="36801" ht="13.9" customHeight="1"/>
    <row r="36802" ht="13.9" customHeight="1"/>
    <row r="36803" ht="13.9" customHeight="1"/>
    <row r="36804" ht="13.9" customHeight="1"/>
    <row r="36805" ht="13.9" customHeight="1"/>
    <row r="36806" ht="13.9" customHeight="1"/>
    <row r="36807" ht="13.9" customHeight="1"/>
    <row r="36808" ht="13.9" customHeight="1"/>
    <row r="36809" ht="13.9" customHeight="1"/>
    <row r="36810" ht="13.9" customHeight="1"/>
    <row r="36811" ht="13.9" customHeight="1"/>
    <row r="36812" ht="13.9" customHeight="1"/>
    <row r="36813" ht="13.9" customHeight="1"/>
    <row r="36814" ht="13.9" customHeight="1"/>
    <row r="36815" ht="13.9" customHeight="1"/>
    <row r="36816" ht="13.9" customHeight="1"/>
    <row r="36817" ht="13.9" customHeight="1"/>
    <row r="36818" ht="13.9" customHeight="1"/>
    <row r="36819" ht="13.9" customHeight="1"/>
    <row r="36820" ht="13.9" customHeight="1"/>
    <row r="36821" ht="13.9" customHeight="1"/>
    <row r="36822" ht="13.9" customHeight="1"/>
    <row r="36823" ht="13.9" customHeight="1"/>
    <row r="36824" ht="13.9" customHeight="1"/>
    <row r="36825" ht="13.9" customHeight="1"/>
    <row r="36826" ht="13.9" customHeight="1"/>
    <row r="36827" ht="13.9" customHeight="1"/>
    <row r="36828" ht="13.9" customHeight="1"/>
    <row r="36829" ht="13.9" customHeight="1"/>
    <row r="36830" ht="13.9" customHeight="1"/>
    <row r="36831" ht="13.9" customHeight="1"/>
    <row r="36832" ht="13.9" customHeight="1"/>
    <row r="36833" ht="13.9" customHeight="1"/>
    <row r="36834" ht="13.9" customHeight="1"/>
    <row r="36835" ht="13.9" customHeight="1"/>
    <row r="36836" ht="13.9" customHeight="1"/>
    <row r="36837" ht="13.9" customHeight="1"/>
    <row r="36838" ht="13.9" customHeight="1"/>
    <row r="36839" ht="13.9" customHeight="1"/>
    <row r="36840" ht="13.9" customHeight="1"/>
    <row r="36841" ht="13.9" customHeight="1"/>
    <row r="36842" ht="13.9" customHeight="1"/>
    <row r="36843" ht="13.9" customHeight="1"/>
    <row r="36844" ht="13.9" customHeight="1"/>
    <row r="36845" ht="13.9" customHeight="1"/>
    <row r="36846" ht="13.9" customHeight="1"/>
    <row r="36847" ht="13.9" customHeight="1"/>
    <row r="36848" ht="13.9" customHeight="1"/>
    <row r="36849" ht="13.9" customHeight="1"/>
    <row r="36850" ht="13.9" customHeight="1"/>
    <row r="36851" ht="13.9" customHeight="1"/>
    <row r="36852" ht="13.9" customHeight="1"/>
    <row r="36853" ht="13.9" customHeight="1"/>
    <row r="36854" ht="13.9" customHeight="1"/>
    <row r="36855" ht="13.9" customHeight="1"/>
    <row r="36856" ht="13.9" customHeight="1"/>
    <row r="36857" ht="13.9" customHeight="1"/>
    <row r="36858" ht="13.9" customHeight="1"/>
    <row r="36859" ht="13.9" customHeight="1"/>
    <row r="36860" ht="13.9" customHeight="1"/>
    <row r="36861" ht="13.9" customHeight="1"/>
    <row r="36862" ht="13.9" customHeight="1"/>
    <row r="36863" ht="13.9" customHeight="1"/>
    <row r="36864" ht="13.9" customHeight="1"/>
    <row r="36865" ht="13.9" customHeight="1"/>
    <row r="36866" ht="13.9" customHeight="1"/>
    <row r="36867" ht="13.9" customHeight="1"/>
    <row r="36868" ht="13.9" customHeight="1"/>
    <row r="36869" ht="13.9" customHeight="1"/>
    <row r="36870" ht="13.9" customHeight="1"/>
    <row r="36871" ht="13.9" customHeight="1"/>
    <row r="36872" ht="13.9" customHeight="1"/>
    <row r="36873" ht="13.9" customHeight="1"/>
    <row r="36874" ht="13.9" customHeight="1"/>
    <row r="36875" ht="13.9" customHeight="1"/>
    <row r="36876" ht="13.9" customHeight="1"/>
    <row r="36877" ht="13.9" customHeight="1"/>
    <row r="36878" ht="13.9" customHeight="1"/>
    <row r="36879" ht="13.9" customHeight="1"/>
    <row r="36880" ht="13.9" customHeight="1"/>
    <row r="36881" ht="13.9" customHeight="1"/>
    <row r="36882" ht="13.9" customHeight="1"/>
    <row r="36883" ht="13.9" customHeight="1"/>
    <row r="36884" ht="13.9" customHeight="1"/>
    <row r="36885" ht="13.9" customHeight="1"/>
    <row r="36886" ht="13.9" customHeight="1"/>
    <row r="36887" ht="13.9" customHeight="1"/>
    <row r="36888" ht="13.9" customHeight="1"/>
    <row r="36889" ht="13.9" customHeight="1"/>
    <row r="36890" ht="13.9" customHeight="1"/>
    <row r="36891" ht="13.9" customHeight="1"/>
    <row r="36892" ht="13.9" customHeight="1"/>
    <row r="36893" ht="13.9" customHeight="1"/>
    <row r="36894" ht="13.9" customHeight="1"/>
    <row r="36895" ht="13.9" customHeight="1"/>
    <row r="36896" ht="13.9" customHeight="1"/>
    <row r="36897" ht="13.9" customHeight="1"/>
    <row r="36898" ht="13.9" customHeight="1"/>
    <row r="36899" ht="13.9" customHeight="1"/>
    <row r="36900" ht="13.9" customHeight="1"/>
    <row r="36901" ht="13.9" customHeight="1"/>
    <row r="36902" ht="13.9" customHeight="1"/>
    <row r="36903" ht="13.9" customHeight="1"/>
    <row r="36904" ht="13.9" customHeight="1"/>
    <row r="36905" ht="13.9" customHeight="1"/>
    <row r="36906" ht="13.9" customHeight="1"/>
    <row r="36907" ht="13.9" customHeight="1"/>
    <row r="36908" ht="13.9" customHeight="1"/>
    <row r="36909" ht="13.9" customHeight="1"/>
    <row r="36910" ht="13.9" customHeight="1"/>
    <row r="36911" ht="13.9" customHeight="1"/>
    <row r="36912" ht="13.9" customHeight="1"/>
    <row r="36913" ht="13.9" customHeight="1"/>
    <row r="36914" ht="13.9" customHeight="1"/>
    <row r="36915" ht="13.9" customHeight="1"/>
    <row r="36916" ht="13.9" customHeight="1"/>
    <row r="36917" ht="13.9" customHeight="1"/>
    <row r="36918" ht="13.9" customHeight="1"/>
    <row r="36919" ht="13.9" customHeight="1"/>
    <row r="36920" ht="13.9" customHeight="1"/>
    <row r="36921" ht="13.9" customHeight="1"/>
    <row r="36922" ht="13.9" customHeight="1"/>
    <row r="36923" ht="13.9" customHeight="1"/>
    <row r="36924" ht="13.9" customHeight="1"/>
    <row r="36925" ht="13.9" customHeight="1"/>
    <row r="36926" ht="13.9" customHeight="1"/>
    <row r="36927" ht="13.9" customHeight="1"/>
    <row r="36928" ht="13.9" customHeight="1"/>
    <row r="36929" ht="13.9" customHeight="1"/>
    <row r="36930" ht="13.9" customHeight="1"/>
    <row r="36931" ht="13.9" customHeight="1"/>
    <row r="36932" ht="13.9" customHeight="1"/>
    <row r="36933" ht="13.9" customHeight="1"/>
    <row r="36934" ht="13.9" customHeight="1"/>
    <row r="36935" ht="13.9" customHeight="1"/>
    <row r="36936" ht="13.9" customHeight="1"/>
    <row r="36937" ht="13.9" customHeight="1"/>
    <row r="36938" ht="13.9" customHeight="1"/>
    <row r="36939" ht="13.9" customHeight="1"/>
    <row r="36940" ht="13.9" customHeight="1"/>
    <row r="36941" ht="13.9" customHeight="1"/>
    <row r="36942" ht="13.9" customHeight="1"/>
    <row r="36943" ht="13.9" customHeight="1"/>
    <row r="36944" ht="13.9" customHeight="1"/>
    <row r="36945" ht="13.9" customHeight="1"/>
    <row r="36946" ht="13.9" customHeight="1"/>
    <row r="36947" ht="13.9" customHeight="1"/>
    <row r="36948" ht="13.9" customHeight="1"/>
    <row r="36949" ht="13.9" customHeight="1"/>
    <row r="36950" ht="13.9" customHeight="1"/>
    <row r="36951" ht="13.9" customHeight="1"/>
    <row r="36952" ht="13.9" customHeight="1"/>
    <row r="36953" ht="13.9" customHeight="1"/>
    <row r="36954" ht="13.9" customHeight="1"/>
    <row r="36955" ht="13.9" customHeight="1"/>
    <row r="36956" ht="13.9" customHeight="1"/>
    <row r="36957" ht="13.9" customHeight="1"/>
    <row r="36958" ht="13.9" customHeight="1"/>
    <row r="36959" ht="13.9" customHeight="1"/>
    <row r="36960" ht="13.9" customHeight="1"/>
    <row r="36961" ht="13.9" customHeight="1"/>
    <row r="36962" ht="13.9" customHeight="1"/>
    <row r="36963" ht="13.9" customHeight="1"/>
    <row r="36964" ht="13.9" customHeight="1"/>
    <row r="36965" ht="13.9" customHeight="1"/>
    <row r="36966" ht="13.9" customHeight="1"/>
    <row r="36967" ht="13.9" customHeight="1"/>
    <row r="36968" ht="13.9" customHeight="1"/>
    <row r="36969" ht="13.9" customHeight="1"/>
    <row r="36970" ht="13.9" customHeight="1"/>
    <row r="36971" ht="13.9" customHeight="1"/>
    <row r="36972" ht="13.9" customHeight="1"/>
    <row r="36973" ht="13.9" customHeight="1"/>
    <row r="36974" ht="13.9" customHeight="1"/>
    <row r="36975" ht="13.9" customHeight="1"/>
    <row r="36976" ht="13.9" customHeight="1"/>
    <row r="36977" ht="13.9" customHeight="1"/>
    <row r="36978" ht="13.9" customHeight="1"/>
    <row r="36979" ht="13.9" customHeight="1"/>
    <row r="36980" ht="13.9" customHeight="1"/>
    <row r="36981" ht="13.9" customHeight="1"/>
    <row r="36982" ht="13.9" customHeight="1"/>
    <row r="36983" ht="13.9" customHeight="1"/>
    <row r="36984" ht="13.9" customHeight="1"/>
    <row r="36985" ht="13.9" customHeight="1"/>
    <row r="36986" ht="13.9" customHeight="1"/>
    <row r="36987" ht="13.9" customHeight="1"/>
    <row r="36988" ht="13.9" customHeight="1"/>
    <row r="36989" ht="13.9" customHeight="1"/>
    <row r="36990" ht="13.9" customHeight="1"/>
    <row r="36991" ht="13.9" customHeight="1"/>
    <row r="36992" ht="13.9" customHeight="1"/>
    <row r="36993" ht="13.9" customHeight="1"/>
    <row r="36994" ht="13.9" customHeight="1"/>
    <row r="36995" ht="13.9" customHeight="1"/>
    <row r="36996" ht="13.9" customHeight="1"/>
    <row r="36997" ht="13.9" customHeight="1"/>
    <row r="36998" ht="13.9" customHeight="1"/>
    <row r="36999" ht="13.9" customHeight="1"/>
    <row r="37000" ht="13.9" customHeight="1"/>
    <row r="37001" ht="13.9" customHeight="1"/>
    <row r="37002" ht="13.9" customHeight="1"/>
    <row r="37003" ht="13.9" customHeight="1"/>
    <row r="37004" ht="13.9" customHeight="1"/>
    <row r="37005" ht="13.9" customHeight="1"/>
    <row r="37006" ht="13.9" customHeight="1"/>
    <row r="37007" ht="13.9" customHeight="1"/>
    <row r="37008" ht="13.9" customHeight="1"/>
    <row r="37009" ht="13.9" customHeight="1"/>
    <row r="37010" ht="13.9" customHeight="1"/>
    <row r="37011" ht="13.9" customHeight="1"/>
    <row r="37012" ht="13.9" customHeight="1"/>
    <row r="37013" ht="13.9" customHeight="1"/>
    <row r="37014" ht="13.9" customHeight="1"/>
    <row r="37015" ht="13.9" customHeight="1"/>
    <row r="37016" ht="13.9" customHeight="1"/>
    <row r="37017" ht="13.9" customHeight="1"/>
    <row r="37018" ht="13.9" customHeight="1"/>
    <row r="37019" ht="13.9" customHeight="1"/>
    <row r="37020" ht="13.9" customHeight="1"/>
    <row r="37021" ht="13.9" customHeight="1"/>
    <row r="37022" ht="13.9" customHeight="1"/>
    <row r="37023" ht="13.9" customHeight="1"/>
    <row r="37024" ht="13.9" customHeight="1"/>
    <row r="37025" ht="13.9" customHeight="1"/>
    <row r="37026" ht="13.9" customHeight="1"/>
    <row r="37027" ht="13.9" customHeight="1"/>
    <row r="37028" ht="13.9" customHeight="1"/>
    <row r="37029" ht="13.9" customHeight="1"/>
    <row r="37030" ht="13.9" customHeight="1"/>
    <row r="37031" ht="13.9" customHeight="1"/>
    <row r="37032" ht="13.9" customHeight="1"/>
    <row r="37033" ht="13.9" customHeight="1"/>
    <row r="37034" ht="13.9" customHeight="1"/>
    <row r="37035" ht="13.9" customHeight="1"/>
    <row r="37036" ht="13.9" customHeight="1"/>
    <row r="37037" ht="13.9" customHeight="1"/>
    <row r="37038" ht="13.9" customHeight="1"/>
    <row r="37039" ht="13.9" customHeight="1"/>
    <row r="37040" ht="13.9" customHeight="1"/>
    <row r="37041" ht="13.9" customHeight="1"/>
    <row r="37042" ht="13.9" customHeight="1"/>
    <row r="37043" ht="13.9" customHeight="1"/>
    <row r="37044" ht="13.9" customHeight="1"/>
    <row r="37045" ht="13.9" customHeight="1"/>
    <row r="37046" ht="13.9" customHeight="1"/>
    <row r="37047" ht="13.9" customHeight="1"/>
    <row r="37048" ht="13.9" customHeight="1"/>
    <row r="37049" ht="13.9" customHeight="1"/>
    <row r="37050" ht="13.9" customHeight="1"/>
    <row r="37051" ht="13.9" customHeight="1"/>
    <row r="37052" ht="13.9" customHeight="1"/>
    <row r="37053" ht="13.9" customHeight="1"/>
    <row r="37054" ht="13.9" customHeight="1"/>
    <row r="37055" ht="13.9" customHeight="1"/>
    <row r="37056" ht="13.9" customHeight="1"/>
    <row r="37057" ht="13.9" customHeight="1"/>
    <row r="37058" ht="13.9" customHeight="1"/>
    <row r="37059" ht="13.9" customHeight="1"/>
    <row r="37060" ht="13.9" customHeight="1"/>
    <row r="37061" ht="13.9" customHeight="1"/>
    <row r="37062" ht="13.9" customHeight="1"/>
    <row r="37063" ht="13.9" customHeight="1"/>
    <row r="37064" ht="13.9" customHeight="1"/>
    <row r="37065" ht="13.9" customHeight="1"/>
    <row r="37066" ht="13.9" customHeight="1"/>
    <row r="37067" ht="13.9" customHeight="1"/>
    <row r="37068" ht="13.9" customHeight="1"/>
    <row r="37069" ht="13.9" customHeight="1"/>
    <row r="37070" ht="13.9" customHeight="1"/>
    <row r="37071" ht="13.9" customHeight="1"/>
    <row r="37072" ht="13.9" customHeight="1"/>
    <row r="37073" ht="13.9" customHeight="1"/>
    <row r="37074" ht="13.9" customHeight="1"/>
    <row r="37075" ht="13.9" customHeight="1"/>
    <row r="37076" ht="13.9" customHeight="1"/>
    <row r="37077" ht="13.9" customHeight="1"/>
    <row r="37078" ht="13.9" customHeight="1"/>
    <row r="37079" ht="13.9" customHeight="1"/>
    <row r="37080" ht="13.9" customHeight="1"/>
    <row r="37081" ht="13.9" customHeight="1"/>
    <row r="37082" ht="13.9" customHeight="1"/>
    <row r="37083" ht="13.9" customHeight="1"/>
    <row r="37084" ht="13.9" customHeight="1"/>
    <row r="37085" ht="13.9" customHeight="1"/>
    <row r="37086" ht="13.9" customHeight="1"/>
    <row r="37087" ht="13.9" customHeight="1"/>
    <row r="37088" ht="13.9" customHeight="1"/>
    <row r="37089" ht="13.9" customHeight="1"/>
    <row r="37090" ht="13.9" customHeight="1"/>
    <row r="37091" ht="13.9" customHeight="1"/>
    <row r="37092" ht="13.9" customHeight="1"/>
    <row r="37093" ht="13.9" customHeight="1"/>
    <row r="37094" ht="13.9" customHeight="1"/>
    <row r="37095" ht="13.9" customHeight="1"/>
    <row r="37096" ht="13.9" customHeight="1"/>
    <row r="37097" ht="13.9" customHeight="1"/>
    <row r="37098" ht="13.9" customHeight="1"/>
    <row r="37099" ht="13.9" customHeight="1"/>
    <row r="37100" ht="13.9" customHeight="1"/>
    <row r="37101" ht="13.9" customHeight="1"/>
    <row r="37102" ht="13.9" customHeight="1"/>
    <row r="37103" ht="13.9" customHeight="1"/>
    <row r="37104" ht="13.9" customHeight="1"/>
    <row r="37105" ht="13.9" customHeight="1"/>
    <row r="37106" ht="13.9" customHeight="1"/>
    <row r="37107" ht="13.9" customHeight="1"/>
    <row r="37108" ht="13.9" customHeight="1"/>
    <row r="37109" ht="13.9" customHeight="1"/>
    <row r="37110" ht="13.9" customHeight="1"/>
    <row r="37111" ht="13.9" customHeight="1"/>
    <row r="37112" ht="13.9" customHeight="1"/>
    <row r="37113" ht="13.9" customHeight="1"/>
    <row r="37114" ht="13.9" customHeight="1"/>
    <row r="37115" ht="13.9" customHeight="1"/>
    <row r="37116" ht="13.9" customHeight="1"/>
    <row r="37117" ht="13.9" customHeight="1"/>
    <row r="37118" ht="13.9" customHeight="1"/>
    <row r="37119" ht="13.9" customHeight="1"/>
    <row r="37120" ht="13.9" customHeight="1"/>
    <row r="37121" ht="13.9" customHeight="1"/>
    <row r="37122" ht="13.9" customHeight="1"/>
    <row r="37123" ht="13.9" customHeight="1"/>
    <row r="37124" ht="13.9" customHeight="1"/>
    <row r="37125" ht="13.9" customHeight="1"/>
    <row r="37126" ht="13.9" customHeight="1"/>
    <row r="37127" ht="13.9" customHeight="1"/>
    <row r="37128" ht="13.9" customHeight="1"/>
    <row r="37129" ht="13.9" customHeight="1"/>
    <row r="37130" ht="13.9" customHeight="1"/>
    <row r="37131" ht="13.9" customHeight="1"/>
    <row r="37132" ht="13.9" customHeight="1"/>
    <row r="37133" ht="13.9" customHeight="1"/>
    <row r="37134" ht="13.9" customHeight="1"/>
    <row r="37135" ht="13.9" customHeight="1"/>
    <row r="37136" ht="13.9" customHeight="1"/>
    <row r="37137" ht="13.9" customHeight="1"/>
    <row r="37138" ht="13.9" customHeight="1"/>
    <row r="37139" ht="13.9" customHeight="1"/>
    <row r="37140" ht="13.9" customHeight="1"/>
    <row r="37141" ht="13.9" customHeight="1"/>
    <row r="37142" ht="13.9" customHeight="1"/>
    <row r="37143" ht="13.9" customHeight="1"/>
    <row r="37144" ht="13.9" customHeight="1"/>
    <row r="37145" ht="13.9" customHeight="1"/>
    <row r="37146" ht="13.9" customHeight="1"/>
    <row r="37147" ht="13.9" customHeight="1"/>
    <row r="37148" ht="13.9" customHeight="1"/>
    <row r="37149" ht="13.9" customHeight="1"/>
    <row r="37150" ht="13.9" customHeight="1"/>
    <row r="37151" ht="13.9" customHeight="1"/>
    <row r="37152" ht="13.9" customHeight="1"/>
    <row r="37153" ht="13.9" customHeight="1"/>
    <row r="37154" ht="13.9" customHeight="1"/>
    <row r="37155" ht="13.9" customHeight="1"/>
    <row r="37156" ht="13.9" customHeight="1"/>
    <row r="37157" ht="13.9" customHeight="1"/>
    <row r="37158" ht="13.9" customHeight="1"/>
    <row r="37159" ht="13.9" customHeight="1"/>
    <row r="37160" ht="13.9" customHeight="1"/>
    <row r="37161" ht="13.9" customHeight="1"/>
    <row r="37162" ht="13.9" customHeight="1"/>
    <row r="37163" ht="13.9" customHeight="1"/>
    <row r="37164" ht="13.9" customHeight="1"/>
    <row r="37165" ht="13.9" customHeight="1"/>
    <row r="37166" ht="13.9" customHeight="1"/>
    <row r="37167" ht="13.9" customHeight="1"/>
    <row r="37168" ht="13.9" customHeight="1"/>
    <row r="37169" ht="13.9" customHeight="1"/>
    <row r="37170" ht="13.9" customHeight="1"/>
    <row r="37171" ht="13.9" customHeight="1"/>
    <row r="37172" ht="13.9" customHeight="1"/>
    <row r="37173" ht="13.9" customHeight="1"/>
    <row r="37174" ht="13.9" customHeight="1"/>
    <row r="37175" ht="13.9" customHeight="1"/>
    <row r="37176" ht="13.9" customHeight="1"/>
    <row r="37177" ht="13.9" customHeight="1"/>
    <row r="37178" ht="13.9" customHeight="1"/>
    <row r="37179" ht="13.9" customHeight="1"/>
    <row r="37180" ht="13.9" customHeight="1"/>
    <row r="37181" ht="13.9" customHeight="1"/>
    <row r="37182" ht="13.9" customHeight="1"/>
    <row r="37183" ht="13.9" customHeight="1"/>
    <row r="37184" ht="13.9" customHeight="1"/>
    <row r="37185" ht="13.9" customHeight="1"/>
    <row r="37186" ht="13.9" customHeight="1"/>
    <row r="37187" ht="13.9" customHeight="1"/>
    <row r="37188" ht="13.9" customHeight="1"/>
    <row r="37189" ht="13.9" customHeight="1"/>
    <row r="37190" ht="13.9" customHeight="1"/>
    <row r="37191" ht="13.9" customHeight="1"/>
    <row r="37192" ht="13.9" customHeight="1"/>
    <row r="37193" ht="13.9" customHeight="1"/>
    <row r="37194" ht="13.9" customHeight="1"/>
    <row r="37195" ht="13.9" customHeight="1"/>
    <row r="37196" ht="13.9" customHeight="1"/>
    <row r="37197" ht="13.9" customHeight="1"/>
    <row r="37198" ht="13.9" customHeight="1"/>
    <row r="37199" ht="13.9" customHeight="1"/>
    <row r="37200" ht="13.9" customHeight="1"/>
    <row r="37201" ht="13.9" customHeight="1"/>
    <row r="37202" ht="13.9" customHeight="1"/>
    <row r="37203" ht="13.9" customHeight="1"/>
    <row r="37204" ht="13.9" customHeight="1"/>
    <row r="37205" ht="13.9" customHeight="1"/>
    <row r="37206" ht="13.9" customHeight="1"/>
    <row r="37207" ht="13.9" customHeight="1"/>
    <row r="37208" ht="13.9" customHeight="1"/>
    <row r="37209" ht="13.9" customHeight="1"/>
    <row r="37210" ht="13.9" customHeight="1"/>
    <row r="37211" ht="13.9" customHeight="1"/>
    <row r="37212" ht="13.9" customHeight="1"/>
    <row r="37213" ht="13.9" customHeight="1"/>
    <row r="37214" ht="13.9" customHeight="1"/>
    <row r="37215" ht="13.9" customHeight="1"/>
    <row r="37216" ht="13.9" customHeight="1"/>
    <row r="37217" ht="13.9" customHeight="1"/>
    <row r="37218" ht="13.9" customHeight="1"/>
    <row r="37219" ht="13.9" customHeight="1"/>
    <row r="37220" ht="13.9" customHeight="1"/>
    <row r="37221" ht="13.9" customHeight="1"/>
    <row r="37222" ht="13.9" customHeight="1"/>
    <row r="37223" ht="13.9" customHeight="1"/>
    <row r="37224" ht="13.9" customHeight="1"/>
    <row r="37225" ht="13.9" customHeight="1"/>
    <row r="37226" ht="13.9" customHeight="1"/>
    <row r="37227" ht="13.9" customHeight="1"/>
    <row r="37228" ht="13.9" customHeight="1"/>
    <row r="37229" ht="13.9" customHeight="1"/>
    <row r="37230" ht="13.9" customHeight="1"/>
    <row r="37231" ht="13.9" customHeight="1"/>
    <row r="37232" ht="13.9" customHeight="1"/>
    <row r="37233" ht="13.9" customHeight="1"/>
    <row r="37234" ht="13.9" customHeight="1"/>
    <row r="37235" ht="13.9" customHeight="1"/>
    <row r="37236" ht="13.9" customHeight="1"/>
    <row r="37237" ht="13.9" customHeight="1"/>
    <row r="37238" ht="13.9" customHeight="1"/>
    <row r="37239" ht="13.9" customHeight="1"/>
    <row r="37240" ht="13.9" customHeight="1"/>
    <row r="37241" ht="13.9" customHeight="1"/>
    <row r="37242" ht="13.9" customHeight="1"/>
    <row r="37243" ht="13.9" customHeight="1"/>
    <row r="37244" ht="13.9" customHeight="1"/>
    <row r="37245" ht="13.9" customHeight="1"/>
    <row r="37246" ht="13.9" customHeight="1"/>
    <row r="37247" ht="13.9" customHeight="1"/>
    <row r="37248" ht="13.9" customHeight="1"/>
    <row r="37249" ht="13.9" customHeight="1"/>
    <row r="37250" ht="13.9" customHeight="1"/>
    <row r="37251" ht="13.9" customHeight="1"/>
    <row r="37252" ht="13.9" customHeight="1"/>
    <row r="37253" ht="13.9" customHeight="1"/>
    <row r="37254" ht="13.9" customHeight="1"/>
    <row r="37255" ht="13.9" customHeight="1"/>
    <row r="37256" ht="13.9" customHeight="1"/>
    <row r="37257" ht="13.9" customHeight="1"/>
    <row r="37258" ht="13.9" customHeight="1"/>
    <row r="37259" ht="13.9" customHeight="1"/>
    <row r="37260" ht="13.9" customHeight="1"/>
    <row r="37261" ht="13.9" customHeight="1"/>
    <row r="37262" ht="13.9" customHeight="1"/>
    <row r="37263" ht="13.9" customHeight="1"/>
    <row r="37264" ht="13.9" customHeight="1"/>
    <row r="37265" ht="13.9" customHeight="1"/>
    <row r="37266" ht="13.9" customHeight="1"/>
    <row r="37267" ht="13.9" customHeight="1"/>
    <row r="37268" ht="13.9" customHeight="1"/>
    <row r="37269" ht="13.9" customHeight="1"/>
    <row r="37270" ht="13.9" customHeight="1"/>
    <row r="37271" ht="13.9" customHeight="1"/>
    <row r="37272" ht="13.9" customHeight="1"/>
    <row r="37273" ht="13.9" customHeight="1"/>
    <row r="37274" ht="13.9" customHeight="1"/>
    <row r="37275" ht="13.9" customHeight="1"/>
    <row r="37276" ht="13.9" customHeight="1"/>
    <row r="37277" ht="13.9" customHeight="1"/>
    <row r="37278" ht="13.9" customHeight="1"/>
    <row r="37279" ht="13.9" customHeight="1"/>
    <row r="37280" ht="13.9" customHeight="1"/>
    <row r="37281" ht="13.9" customHeight="1"/>
    <row r="37282" ht="13.9" customHeight="1"/>
    <row r="37283" ht="13.9" customHeight="1"/>
    <row r="37284" ht="13.9" customHeight="1"/>
    <row r="37285" ht="13.9" customHeight="1"/>
    <row r="37286" ht="13.9" customHeight="1"/>
    <row r="37287" ht="13.9" customHeight="1"/>
    <row r="37288" ht="13.9" customHeight="1"/>
    <row r="37289" ht="13.9" customHeight="1"/>
    <row r="37290" ht="13.9" customHeight="1"/>
    <row r="37291" ht="13.9" customHeight="1"/>
    <row r="37292" ht="13.9" customHeight="1"/>
    <row r="37293" ht="13.9" customHeight="1"/>
    <row r="37294" ht="13.9" customHeight="1"/>
    <row r="37295" ht="13.9" customHeight="1"/>
    <row r="37296" ht="13.9" customHeight="1"/>
    <row r="37297" ht="13.9" customHeight="1"/>
    <row r="37298" ht="13.9" customHeight="1"/>
    <row r="37299" ht="13.9" customHeight="1"/>
    <row r="37300" ht="13.9" customHeight="1"/>
    <row r="37301" ht="13.9" customHeight="1"/>
    <row r="37302" ht="13.9" customHeight="1"/>
    <row r="37303" ht="13.9" customHeight="1"/>
    <row r="37304" ht="13.9" customHeight="1"/>
    <row r="37305" ht="13.9" customHeight="1"/>
    <row r="37306" ht="13.9" customHeight="1"/>
    <row r="37307" ht="13.9" customHeight="1"/>
    <row r="37308" ht="13.9" customHeight="1"/>
    <row r="37309" ht="13.9" customHeight="1"/>
    <row r="37310" ht="13.9" customHeight="1"/>
    <row r="37311" ht="13.9" customHeight="1"/>
    <row r="37312" ht="13.9" customHeight="1"/>
    <row r="37313" ht="13.9" customHeight="1"/>
    <row r="37314" ht="13.9" customHeight="1"/>
    <row r="37315" ht="13.9" customHeight="1"/>
    <row r="37316" ht="13.9" customHeight="1"/>
    <row r="37317" ht="13.9" customHeight="1"/>
    <row r="37318" ht="13.9" customHeight="1"/>
    <row r="37319" ht="13.9" customHeight="1"/>
    <row r="37320" ht="13.9" customHeight="1"/>
    <row r="37321" ht="13.9" customHeight="1"/>
    <row r="37322" ht="13.9" customHeight="1"/>
    <row r="37323" ht="13.9" customHeight="1"/>
    <row r="37324" ht="13.9" customHeight="1"/>
    <row r="37325" ht="13.9" customHeight="1"/>
    <row r="37326" ht="13.9" customHeight="1"/>
    <row r="37327" ht="13.9" customHeight="1"/>
    <row r="37328" ht="13.9" customHeight="1"/>
    <row r="37329" ht="13.9" customHeight="1"/>
    <row r="37330" ht="13.9" customHeight="1"/>
    <row r="37331" ht="13.9" customHeight="1"/>
    <row r="37332" ht="13.9" customHeight="1"/>
    <row r="37333" ht="13.9" customHeight="1"/>
    <row r="37334" ht="13.9" customHeight="1"/>
    <row r="37335" ht="13.9" customHeight="1"/>
    <row r="37336" ht="13.9" customHeight="1"/>
    <row r="37337" ht="13.9" customHeight="1"/>
    <row r="37338" ht="13.9" customHeight="1"/>
    <row r="37339" ht="13.9" customHeight="1"/>
    <row r="37340" ht="13.9" customHeight="1"/>
    <row r="37341" ht="13.9" customHeight="1"/>
    <row r="37342" ht="13.9" customHeight="1"/>
    <row r="37343" ht="13.9" customHeight="1"/>
    <row r="37344" ht="13.9" customHeight="1"/>
    <row r="37345" ht="13.9" customHeight="1"/>
    <row r="37346" ht="13.9" customHeight="1"/>
    <row r="37347" ht="13.9" customHeight="1"/>
    <row r="37348" ht="13.9" customHeight="1"/>
    <row r="37349" ht="13.9" customHeight="1"/>
    <row r="37350" ht="13.9" customHeight="1"/>
    <row r="37351" ht="13.9" customHeight="1"/>
    <row r="37352" ht="13.9" customHeight="1"/>
    <row r="37353" ht="13.9" customHeight="1"/>
    <row r="37354" ht="13.9" customHeight="1"/>
    <row r="37355" ht="13.9" customHeight="1"/>
    <row r="37356" ht="13.9" customHeight="1"/>
    <row r="37357" ht="13.9" customHeight="1"/>
    <row r="37358" ht="13.9" customHeight="1"/>
    <row r="37359" ht="13.9" customHeight="1"/>
    <row r="37360" ht="13.9" customHeight="1"/>
    <row r="37361" ht="13.9" customHeight="1"/>
    <row r="37362" ht="13.9" customHeight="1"/>
    <row r="37363" ht="13.9" customHeight="1"/>
    <row r="37364" ht="13.9" customHeight="1"/>
    <row r="37365" ht="13.9" customHeight="1"/>
    <row r="37366" ht="13.9" customHeight="1"/>
    <row r="37367" ht="13.9" customHeight="1"/>
    <row r="37368" ht="13.9" customHeight="1"/>
    <row r="37369" ht="13.9" customHeight="1"/>
    <row r="37370" ht="13.9" customHeight="1"/>
    <row r="37371" ht="13.9" customHeight="1"/>
    <row r="37372" ht="13.9" customHeight="1"/>
    <row r="37373" ht="13.9" customHeight="1"/>
    <row r="37374" ht="13.9" customHeight="1"/>
    <row r="37375" ht="13.9" customHeight="1"/>
    <row r="37376" ht="13.9" customHeight="1"/>
    <row r="37377" ht="13.9" customHeight="1"/>
    <row r="37378" ht="13.9" customHeight="1"/>
    <row r="37379" ht="13.9" customHeight="1"/>
    <row r="37380" ht="13.9" customHeight="1"/>
    <row r="37381" ht="13.9" customHeight="1"/>
    <row r="37382" ht="13.9" customHeight="1"/>
    <row r="37383" ht="13.9" customHeight="1"/>
    <row r="37384" ht="13.9" customHeight="1"/>
    <row r="37385" ht="13.9" customHeight="1"/>
    <row r="37386" ht="13.9" customHeight="1"/>
    <row r="37387" ht="13.9" customHeight="1"/>
    <row r="37388" ht="13.9" customHeight="1"/>
    <row r="37389" ht="13.9" customHeight="1"/>
    <row r="37390" ht="13.9" customHeight="1"/>
    <row r="37391" ht="13.9" customHeight="1"/>
    <row r="37392" ht="13.9" customHeight="1"/>
    <row r="37393" ht="13.9" customHeight="1"/>
    <row r="37394" ht="13.9" customHeight="1"/>
    <row r="37395" ht="13.9" customHeight="1"/>
    <row r="37396" ht="13.9" customHeight="1"/>
    <row r="37397" ht="13.9" customHeight="1"/>
    <row r="37398" ht="13.9" customHeight="1"/>
    <row r="37399" ht="13.9" customHeight="1"/>
    <row r="37400" ht="13.9" customHeight="1"/>
    <row r="37401" ht="13.9" customHeight="1"/>
    <row r="37402" ht="13.9" customHeight="1"/>
    <row r="37403" ht="13.9" customHeight="1"/>
    <row r="37404" ht="13.9" customHeight="1"/>
    <row r="37405" ht="13.9" customHeight="1"/>
    <row r="37406" ht="13.9" customHeight="1"/>
    <row r="37407" ht="13.9" customHeight="1"/>
    <row r="37408" ht="13.9" customHeight="1"/>
    <row r="37409" ht="13.9" customHeight="1"/>
    <row r="37410" ht="13.9" customHeight="1"/>
    <row r="37411" ht="13.9" customHeight="1"/>
    <row r="37412" ht="13.9" customHeight="1"/>
    <row r="37413" ht="13.9" customHeight="1"/>
    <row r="37414" ht="13.9" customHeight="1"/>
    <row r="37415" ht="13.9" customHeight="1"/>
    <row r="37416" ht="13.9" customHeight="1"/>
    <row r="37417" ht="13.9" customHeight="1"/>
    <row r="37418" ht="13.9" customHeight="1"/>
    <row r="37419" ht="13.9" customHeight="1"/>
    <row r="37420" ht="13.9" customHeight="1"/>
    <row r="37421" ht="13.9" customHeight="1"/>
    <row r="37422" ht="13.9" customHeight="1"/>
    <row r="37423" ht="13.9" customHeight="1"/>
    <row r="37424" ht="13.9" customHeight="1"/>
    <row r="37425" ht="13.9" customHeight="1"/>
    <row r="37426" ht="13.9" customHeight="1"/>
    <row r="37427" ht="13.9" customHeight="1"/>
    <row r="37428" ht="13.9" customHeight="1"/>
    <row r="37429" ht="13.9" customHeight="1"/>
    <row r="37430" ht="13.9" customHeight="1"/>
    <row r="37431" ht="13.9" customHeight="1"/>
    <row r="37432" ht="13.9" customHeight="1"/>
    <row r="37433" ht="13.9" customHeight="1"/>
    <row r="37434" ht="13.9" customHeight="1"/>
    <row r="37435" ht="13.9" customHeight="1"/>
    <row r="37436" ht="13.9" customHeight="1"/>
    <row r="37437" ht="13.9" customHeight="1"/>
    <row r="37438" ht="13.9" customHeight="1"/>
    <row r="37439" ht="13.9" customHeight="1"/>
    <row r="37440" ht="13.9" customHeight="1"/>
    <row r="37441" ht="13.9" customHeight="1"/>
    <row r="37442" ht="13.9" customHeight="1"/>
    <row r="37443" ht="13.9" customHeight="1"/>
    <row r="37444" ht="13.9" customHeight="1"/>
    <row r="37445" ht="13.9" customHeight="1"/>
    <row r="37446" ht="13.9" customHeight="1"/>
    <row r="37447" ht="13.9" customHeight="1"/>
    <row r="37448" ht="13.9" customHeight="1"/>
    <row r="37449" ht="13.9" customHeight="1"/>
    <row r="37450" ht="13.9" customHeight="1"/>
    <row r="37451" ht="13.9" customHeight="1"/>
    <row r="37452" ht="13.9" customHeight="1"/>
    <row r="37453" ht="13.9" customHeight="1"/>
    <row r="37454" ht="13.9" customHeight="1"/>
    <row r="37455" ht="13.9" customHeight="1"/>
    <row r="37456" ht="13.9" customHeight="1"/>
    <row r="37457" ht="13.9" customHeight="1"/>
    <row r="37458" ht="13.9" customHeight="1"/>
    <row r="37459" ht="13.9" customHeight="1"/>
    <row r="37460" ht="13.9" customHeight="1"/>
    <row r="37461" ht="13.9" customHeight="1"/>
    <row r="37462" ht="13.9" customHeight="1"/>
    <row r="37463" ht="13.9" customHeight="1"/>
    <row r="37464" ht="13.9" customHeight="1"/>
    <row r="37465" ht="13.9" customHeight="1"/>
    <row r="37466" ht="13.9" customHeight="1"/>
    <row r="37467" ht="13.9" customHeight="1"/>
    <row r="37468" ht="13.9" customHeight="1"/>
    <row r="37469" ht="13.9" customHeight="1"/>
    <row r="37470" ht="13.9" customHeight="1"/>
    <row r="37471" ht="13.9" customHeight="1"/>
    <row r="37472" ht="13.9" customHeight="1"/>
    <row r="37473" ht="13.9" customHeight="1"/>
    <row r="37474" ht="13.9" customHeight="1"/>
    <row r="37475" ht="13.9" customHeight="1"/>
    <row r="37476" ht="13.9" customHeight="1"/>
    <row r="37477" ht="13.9" customHeight="1"/>
    <row r="37478" ht="13.9" customHeight="1"/>
    <row r="37479" ht="13.9" customHeight="1"/>
    <row r="37480" ht="13.9" customHeight="1"/>
    <row r="37481" ht="13.9" customHeight="1"/>
    <row r="37482" ht="13.9" customHeight="1"/>
    <row r="37483" ht="13.9" customHeight="1"/>
    <row r="37484" ht="13.9" customHeight="1"/>
    <row r="37485" ht="13.9" customHeight="1"/>
    <row r="37486" ht="13.9" customHeight="1"/>
    <row r="37487" ht="13.9" customHeight="1"/>
    <row r="37488" ht="13.9" customHeight="1"/>
    <row r="37489" ht="13.9" customHeight="1"/>
    <row r="37490" ht="13.9" customHeight="1"/>
    <row r="37491" ht="13.9" customHeight="1"/>
    <row r="37492" ht="13.9" customHeight="1"/>
    <row r="37493" ht="13.9" customHeight="1"/>
    <row r="37494" ht="13.9" customHeight="1"/>
    <row r="37495" ht="13.9" customHeight="1"/>
    <row r="37496" ht="13.9" customHeight="1"/>
    <row r="37497" ht="13.9" customHeight="1"/>
    <row r="37498" ht="13.9" customHeight="1"/>
    <row r="37499" ht="13.9" customHeight="1"/>
    <row r="37500" ht="13.9" customHeight="1"/>
    <row r="37501" ht="13.9" customHeight="1"/>
    <row r="37502" ht="13.9" customHeight="1"/>
    <row r="37503" ht="13.9" customHeight="1"/>
    <row r="37504" ht="13.9" customHeight="1"/>
    <row r="37505" ht="13.9" customHeight="1"/>
    <row r="37506" ht="13.9" customHeight="1"/>
    <row r="37507" ht="13.9" customHeight="1"/>
    <row r="37508" ht="13.9" customHeight="1"/>
    <row r="37509" ht="13.9" customHeight="1"/>
    <row r="37510" ht="13.9" customHeight="1"/>
    <row r="37511" ht="13.9" customHeight="1"/>
    <row r="37512" ht="13.9" customHeight="1"/>
    <row r="37513" ht="13.9" customHeight="1"/>
    <row r="37514" ht="13.9" customHeight="1"/>
    <row r="37515" ht="13.9" customHeight="1"/>
    <row r="37516" ht="13.9" customHeight="1"/>
    <row r="37517" ht="13.9" customHeight="1"/>
    <row r="37518" ht="13.9" customHeight="1"/>
    <row r="37519" ht="13.9" customHeight="1"/>
    <row r="37520" ht="13.9" customHeight="1"/>
    <row r="37521" ht="13.9" customHeight="1"/>
    <row r="37522" ht="13.9" customHeight="1"/>
    <row r="37523" ht="13.9" customHeight="1"/>
    <row r="37524" ht="13.9" customHeight="1"/>
    <row r="37525" ht="13.9" customHeight="1"/>
    <row r="37526" ht="13.9" customHeight="1"/>
    <row r="37527" ht="13.9" customHeight="1"/>
    <row r="37528" ht="13.9" customHeight="1"/>
    <row r="37529" ht="13.9" customHeight="1"/>
    <row r="37530" ht="13.9" customHeight="1"/>
    <row r="37531" ht="13.9" customHeight="1"/>
    <row r="37532" ht="13.9" customHeight="1"/>
    <row r="37533" ht="13.9" customHeight="1"/>
    <row r="37534" ht="13.9" customHeight="1"/>
    <row r="37535" ht="13.9" customHeight="1"/>
    <row r="37536" ht="13.9" customHeight="1"/>
    <row r="37537" ht="13.9" customHeight="1"/>
    <row r="37538" ht="13.9" customHeight="1"/>
    <row r="37539" ht="13.9" customHeight="1"/>
    <row r="37540" ht="13.9" customHeight="1"/>
    <row r="37541" ht="13.9" customHeight="1"/>
    <row r="37542" ht="13.9" customHeight="1"/>
    <row r="37543" ht="13.9" customHeight="1"/>
    <row r="37544" ht="13.9" customHeight="1"/>
    <row r="37545" ht="13.9" customHeight="1"/>
    <row r="37546" ht="13.9" customHeight="1"/>
    <row r="37547" ht="13.9" customHeight="1"/>
    <row r="37548" ht="13.9" customHeight="1"/>
    <row r="37549" ht="13.9" customHeight="1"/>
    <row r="37550" ht="13.9" customHeight="1"/>
    <row r="37551" ht="13.9" customHeight="1"/>
    <row r="37552" ht="13.9" customHeight="1"/>
    <row r="37553" ht="13.9" customHeight="1"/>
    <row r="37554" ht="13.9" customHeight="1"/>
    <row r="37555" ht="13.9" customHeight="1"/>
    <row r="37556" ht="13.9" customHeight="1"/>
    <row r="37557" ht="13.9" customHeight="1"/>
    <row r="37558" ht="13.9" customHeight="1"/>
    <row r="37559" ht="13.9" customHeight="1"/>
    <row r="37560" ht="13.9" customHeight="1"/>
    <row r="37561" ht="13.9" customHeight="1"/>
    <row r="37562" ht="13.9" customHeight="1"/>
    <row r="37563" ht="13.9" customHeight="1"/>
    <row r="37564" ht="13.9" customHeight="1"/>
    <row r="37565" ht="13.9" customHeight="1"/>
    <row r="37566" ht="13.9" customHeight="1"/>
    <row r="37567" ht="13.9" customHeight="1"/>
    <row r="37568" ht="13.9" customHeight="1"/>
    <row r="37569" ht="13.9" customHeight="1"/>
    <row r="37570" ht="13.9" customHeight="1"/>
    <row r="37571" ht="13.9" customHeight="1"/>
    <row r="37572" ht="13.9" customHeight="1"/>
    <row r="37573" ht="13.9" customHeight="1"/>
    <row r="37574" ht="13.9" customHeight="1"/>
    <row r="37575" ht="13.9" customHeight="1"/>
    <row r="37576" ht="13.9" customHeight="1"/>
    <row r="37577" ht="13.9" customHeight="1"/>
    <row r="37578" ht="13.9" customHeight="1"/>
    <row r="37579" ht="13.9" customHeight="1"/>
    <row r="37580" ht="13.9" customHeight="1"/>
    <row r="37581" ht="13.9" customHeight="1"/>
    <row r="37582" ht="13.9" customHeight="1"/>
    <row r="37583" ht="13.9" customHeight="1"/>
    <row r="37584" ht="13.9" customHeight="1"/>
    <row r="37585" ht="13.9" customHeight="1"/>
    <row r="37586" ht="13.9" customHeight="1"/>
    <row r="37587" ht="13.9" customHeight="1"/>
    <row r="37588" ht="13.9" customHeight="1"/>
    <row r="37589" ht="13.9" customHeight="1"/>
    <row r="37590" ht="13.9" customHeight="1"/>
    <row r="37591" ht="13.9" customHeight="1"/>
    <row r="37592" ht="13.9" customHeight="1"/>
    <row r="37593" ht="13.9" customHeight="1"/>
    <row r="37594" ht="13.9" customHeight="1"/>
    <row r="37595" ht="13.9" customHeight="1"/>
    <row r="37596" ht="13.9" customHeight="1"/>
    <row r="37597" ht="13.9" customHeight="1"/>
    <row r="37598" ht="13.9" customHeight="1"/>
    <row r="37599" ht="13.9" customHeight="1"/>
    <row r="37600" ht="13.9" customHeight="1"/>
    <row r="37601" ht="13.9" customHeight="1"/>
    <row r="37602" ht="13.9" customHeight="1"/>
    <row r="37603" ht="13.9" customHeight="1"/>
    <row r="37604" ht="13.9" customHeight="1"/>
    <row r="37605" ht="13.9" customHeight="1"/>
    <row r="37606" ht="13.9" customHeight="1"/>
    <row r="37607" ht="13.9" customHeight="1"/>
    <row r="37608" ht="13.9" customHeight="1"/>
    <row r="37609" ht="13.9" customHeight="1"/>
    <row r="37610" ht="13.9" customHeight="1"/>
    <row r="37611" ht="13.9" customHeight="1"/>
    <row r="37612" ht="13.9" customHeight="1"/>
    <row r="37613" ht="13.9" customHeight="1"/>
    <row r="37614" ht="13.9" customHeight="1"/>
    <row r="37615" ht="13.9" customHeight="1"/>
    <row r="37616" ht="13.9" customHeight="1"/>
    <row r="37617" ht="13.9" customHeight="1"/>
    <row r="37618" ht="13.9" customHeight="1"/>
    <row r="37619" ht="13.9" customHeight="1"/>
    <row r="37620" ht="13.9" customHeight="1"/>
    <row r="37621" ht="13.9" customHeight="1"/>
    <row r="37622" ht="13.9" customHeight="1"/>
    <row r="37623" ht="13.9" customHeight="1"/>
    <row r="37624" ht="13.9" customHeight="1"/>
    <row r="37625" ht="13.9" customHeight="1"/>
    <row r="37626" ht="13.9" customHeight="1"/>
    <row r="37627" ht="13.9" customHeight="1"/>
    <row r="37628" ht="13.9" customHeight="1"/>
    <row r="37629" ht="13.9" customHeight="1"/>
    <row r="37630" ht="13.9" customHeight="1"/>
    <row r="37631" ht="13.9" customHeight="1"/>
    <row r="37632" ht="13.9" customHeight="1"/>
    <row r="37633" ht="13.9" customHeight="1"/>
    <row r="37634" ht="13.9" customHeight="1"/>
    <row r="37635" ht="13.9" customHeight="1"/>
    <row r="37636" ht="13.9" customHeight="1"/>
    <row r="37637" ht="13.9" customHeight="1"/>
    <row r="37638" ht="13.9" customHeight="1"/>
    <row r="37639" ht="13.9" customHeight="1"/>
    <row r="37640" ht="13.9" customHeight="1"/>
    <row r="37641" ht="13.9" customHeight="1"/>
    <row r="37642" ht="13.9" customHeight="1"/>
    <row r="37643" ht="13.9" customHeight="1"/>
    <row r="37644" ht="13.9" customHeight="1"/>
    <row r="37645" ht="13.9" customHeight="1"/>
    <row r="37646" ht="13.9" customHeight="1"/>
    <row r="37647" ht="13.9" customHeight="1"/>
    <row r="37648" ht="13.9" customHeight="1"/>
    <row r="37649" ht="13.9" customHeight="1"/>
    <row r="37650" ht="13.9" customHeight="1"/>
    <row r="37651" ht="13.9" customHeight="1"/>
    <row r="37652" ht="13.9" customHeight="1"/>
    <row r="37653" ht="13.9" customHeight="1"/>
    <row r="37654" ht="13.9" customHeight="1"/>
    <row r="37655" ht="13.9" customHeight="1"/>
    <row r="37656" ht="13.9" customHeight="1"/>
    <row r="37657" ht="13.9" customHeight="1"/>
    <row r="37658" ht="13.9" customHeight="1"/>
    <row r="37659" ht="13.9" customHeight="1"/>
    <row r="37660" ht="13.9" customHeight="1"/>
    <row r="37661" ht="13.9" customHeight="1"/>
    <row r="37662" ht="13.9" customHeight="1"/>
    <row r="37663" ht="13.9" customHeight="1"/>
    <row r="37664" ht="13.9" customHeight="1"/>
    <row r="37665" ht="13.9" customHeight="1"/>
    <row r="37666" ht="13.9" customHeight="1"/>
    <row r="37667" ht="13.9" customHeight="1"/>
    <row r="37668" ht="13.9" customHeight="1"/>
    <row r="37669" ht="13.9" customHeight="1"/>
    <row r="37670" ht="13.9" customHeight="1"/>
    <row r="37671" ht="13.9" customHeight="1"/>
    <row r="37672" ht="13.9" customHeight="1"/>
    <row r="37673" ht="13.9" customHeight="1"/>
    <row r="37674" ht="13.9" customHeight="1"/>
    <row r="37675" ht="13.9" customHeight="1"/>
    <row r="37676" ht="13.9" customHeight="1"/>
    <row r="37677" ht="13.9" customHeight="1"/>
    <row r="37678" ht="13.9" customHeight="1"/>
    <row r="37679" ht="13.9" customHeight="1"/>
    <row r="37680" ht="13.9" customHeight="1"/>
    <row r="37681" ht="13.9" customHeight="1"/>
    <row r="37682" ht="13.9" customHeight="1"/>
    <row r="37683" ht="13.9" customHeight="1"/>
    <row r="37684" ht="13.9" customHeight="1"/>
    <row r="37685" ht="13.9" customHeight="1"/>
    <row r="37686" ht="13.9" customHeight="1"/>
    <row r="37687" ht="13.9" customHeight="1"/>
    <row r="37688" ht="13.9" customHeight="1"/>
    <row r="37689" ht="13.9" customHeight="1"/>
    <row r="37690" ht="13.9" customHeight="1"/>
    <row r="37691" ht="13.9" customHeight="1"/>
    <row r="37692" ht="13.9" customHeight="1"/>
    <row r="37693" ht="13.9" customHeight="1"/>
    <row r="37694" ht="13.9" customHeight="1"/>
    <row r="37695" ht="13.9" customHeight="1"/>
    <row r="37696" ht="13.9" customHeight="1"/>
    <row r="37697" ht="13.9" customHeight="1"/>
    <row r="37698" ht="13.9" customHeight="1"/>
    <row r="37699" ht="13.9" customHeight="1"/>
    <row r="37700" ht="13.9" customHeight="1"/>
    <row r="37701" ht="13.9" customHeight="1"/>
    <row r="37702" ht="13.9" customHeight="1"/>
    <row r="37703" ht="13.9" customHeight="1"/>
    <row r="37704" ht="13.9" customHeight="1"/>
    <row r="37705" ht="13.9" customHeight="1"/>
    <row r="37706" ht="13.9" customHeight="1"/>
    <row r="37707" ht="13.9" customHeight="1"/>
    <row r="37708" ht="13.9" customHeight="1"/>
    <row r="37709" ht="13.9" customHeight="1"/>
    <row r="37710" ht="13.9" customHeight="1"/>
    <row r="37711" ht="13.9" customHeight="1"/>
    <row r="37712" ht="13.9" customHeight="1"/>
    <row r="37713" ht="13.9" customHeight="1"/>
    <row r="37714" ht="13.9" customHeight="1"/>
    <row r="37715" ht="13.9" customHeight="1"/>
    <row r="37716" ht="13.9" customHeight="1"/>
    <row r="37717" ht="13.9" customHeight="1"/>
    <row r="37718" ht="13.9" customHeight="1"/>
    <row r="37719" ht="13.9" customHeight="1"/>
    <row r="37720" ht="13.9" customHeight="1"/>
    <row r="37721" ht="13.9" customHeight="1"/>
    <row r="37722" ht="13.9" customHeight="1"/>
    <row r="37723" ht="13.9" customHeight="1"/>
    <row r="37724" ht="13.9" customHeight="1"/>
    <row r="37725" ht="13.9" customHeight="1"/>
    <row r="37726" ht="13.9" customHeight="1"/>
    <row r="37727" ht="13.9" customHeight="1"/>
    <row r="37728" ht="13.9" customHeight="1"/>
    <row r="37729" ht="13.9" customHeight="1"/>
    <row r="37730" ht="13.9" customHeight="1"/>
    <row r="37731" ht="13.9" customHeight="1"/>
    <row r="37732" ht="13.9" customHeight="1"/>
    <row r="37733" ht="13.9" customHeight="1"/>
    <row r="37734" ht="13.9" customHeight="1"/>
    <row r="37735" ht="13.9" customHeight="1"/>
    <row r="37736" ht="13.9" customHeight="1"/>
    <row r="37737" ht="13.9" customHeight="1"/>
    <row r="37738" ht="13.9" customHeight="1"/>
    <row r="37739" ht="13.9" customHeight="1"/>
    <row r="37740" ht="13.9" customHeight="1"/>
    <row r="37741" ht="13.9" customHeight="1"/>
    <row r="37742" ht="13.9" customHeight="1"/>
    <row r="37743" ht="13.9" customHeight="1"/>
    <row r="37744" ht="13.9" customHeight="1"/>
    <row r="37745" ht="13.9" customHeight="1"/>
    <row r="37746" ht="13.9" customHeight="1"/>
    <row r="37747" ht="13.9" customHeight="1"/>
    <row r="37748" ht="13.9" customHeight="1"/>
    <row r="37749" ht="13.9" customHeight="1"/>
    <row r="37750" ht="13.9" customHeight="1"/>
    <row r="37751" ht="13.9" customHeight="1"/>
    <row r="37752" ht="13.9" customHeight="1"/>
    <row r="37753" ht="13.9" customHeight="1"/>
    <row r="37754" ht="13.9" customHeight="1"/>
    <row r="37755" ht="13.9" customHeight="1"/>
    <row r="37756" ht="13.9" customHeight="1"/>
    <row r="37757" ht="13.9" customHeight="1"/>
    <row r="37758" ht="13.9" customHeight="1"/>
    <row r="37759" ht="13.9" customHeight="1"/>
    <row r="37760" ht="13.9" customHeight="1"/>
    <row r="37761" ht="13.9" customHeight="1"/>
    <row r="37762" ht="13.9" customHeight="1"/>
    <row r="37763" ht="13.9" customHeight="1"/>
    <row r="37764" ht="13.9" customHeight="1"/>
    <row r="37765" ht="13.9" customHeight="1"/>
    <row r="37766" ht="13.9" customHeight="1"/>
    <row r="37767" ht="13.9" customHeight="1"/>
    <row r="37768" ht="13.9" customHeight="1"/>
    <row r="37769" ht="13.9" customHeight="1"/>
    <row r="37770" ht="13.9" customHeight="1"/>
    <row r="37771" ht="13.9" customHeight="1"/>
    <row r="37772" ht="13.9" customHeight="1"/>
    <row r="37773" ht="13.9" customHeight="1"/>
    <row r="37774" ht="13.9" customHeight="1"/>
    <row r="37775" ht="13.9" customHeight="1"/>
    <row r="37776" ht="13.9" customHeight="1"/>
    <row r="37777" ht="13.9" customHeight="1"/>
    <row r="37778" ht="13.9" customHeight="1"/>
    <row r="37779" ht="13.9" customHeight="1"/>
    <row r="37780" ht="13.9" customHeight="1"/>
    <row r="37781" ht="13.9" customHeight="1"/>
    <row r="37782" ht="13.9" customHeight="1"/>
    <row r="37783" ht="13.9" customHeight="1"/>
    <row r="37784" ht="13.9" customHeight="1"/>
    <row r="37785" ht="13.9" customHeight="1"/>
    <row r="37786" ht="13.9" customHeight="1"/>
    <row r="37787" ht="13.9" customHeight="1"/>
    <row r="37788" ht="13.9" customHeight="1"/>
    <row r="37789" ht="13.9" customHeight="1"/>
    <row r="37790" ht="13.9" customHeight="1"/>
    <row r="37791" ht="13.9" customHeight="1"/>
    <row r="37792" ht="13.9" customHeight="1"/>
    <row r="37793" ht="13.9" customHeight="1"/>
    <row r="37794" ht="13.9" customHeight="1"/>
    <row r="37795" ht="13.9" customHeight="1"/>
    <row r="37796" ht="13.9" customHeight="1"/>
    <row r="37797" ht="13.9" customHeight="1"/>
    <row r="37798" ht="13.9" customHeight="1"/>
    <row r="37799" ht="13.9" customHeight="1"/>
    <row r="37800" ht="13.9" customHeight="1"/>
    <row r="37801" ht="13.9" customHeight="1"/>
    <row r="37802" ht="13.9" customHeight="1"/>
    <row r="37803" ht="13.9" customHeight="1"/>
    <row r="37804" ht="13.9" customHeight="1"/>
    <row r="37805" ht="13.9" customHeight="1"/>
    <row r="37806" ht="13.9" customHeight="1"/>
    <row r="37807" ht="13.9" customHeight="1"/>
    <row r="37808" ht="13.9" customHeight="1"/>
    <row r="37809" ht="13.9" customHeight="1"/>
    <row r="37810" ht="13.9" customHeight="1"/>
    <row r="37811" ht="13.9" customHeight="1"/>
    <row r="37812" ht="13.9" customHeight="1"/>
    <row r="37813" ht="13.9" customHeight="1"/>
    <row r="37814" ht="13.9" customHeight="1"/>
    <row r="37815" ht="13.9" customHeight="1"/>
    <row r="37816" ht="13.9" customHeight="1"/>
    <row r="37817" ht="13.9" customHeight="1"/>
    <row r="37818" ht="13.9" customHeight="1"/>
    <row r="37819" ht="13.9" customHeight="1"/>
    <row r="37820" ht="13.9" customHeight="1"/>
    <row r="37821" ht="13.9" customHeight="1"/>
    <row r="37822" ht="13.9" customHeight="1"/>
    <row r="37823" ht="13.9" customHeight="1"/>
    <row r="37824" ht="13.9" customHeight="1"/>
    <row r="37825" ht="13.9" customHeight="1"/>
    <row r="37826" ht="13.9" customHeight="1"/>
    <row r="37827" ht="13.9" customHeight="1"/>
    <row r="37828" ht="13.9" customHeight="1"/>
    <row r="37829" ht="13.9" customHeight="1"/>
    <row r="37830" ht="13.9" customHeight="1"/>
    <row r="37831" ht="13.9" customHeight="1"/>
    <row r="37832" ht="13.9" customHeight="1"/>
    <row r="37833" ht="13.9" customHeight="1"/>
    <row r="37834" ht="13.9" customHeight="1"/>
    <row r="37835" ht="13.9" customHeight="1"/>
    <row r="37836" ht="13.9" customHeight="1"/>
    <row r="37837" ht="13.9" customHeight="1"/>
    <row r="37838" ht="13.9" customHeight="1"/>
    <row r="37839" ht="13.9" customHeight="1"/>
    <row r="37840" ht="13.9" customHeight="1"/>
    <row r="37841" ht="13.9" customHeight="1"/>
    <row r="37842" ht="13.9" customHeight="1"/>
    <row r="37843" ht="13.9" customHeight="1"/>
    <row r="37844" ht="13.9" customHeight="1"/>
    <row r="37845" ht="13.9" customHeight="1"/>
    <row r="37846" ht="13.9" customHeight="1"/>
    <row r="37847" ht="13.9" customHeight="1"/>
    <row r="37848" ht="13.9" customHeight="1"/>
    <row r="37849" ht="13.9" customHeight="1"/>
    <row r="37850" ht="13.9" customHeight="1"/>
    <row r="37851" ht="13.9" customHeight="1"/>
    <row r="37852" ht="13.9" customHeight="1"/>
    <row r="37853" ht="13.9" customHeight="1"/>
    <row r="37854" ht="13.9" customHeight="1"/>
    <row r="37855" ht="13.9" customHeight="1"/>
    <row r="37856" ht="13.9" customHeight="1"/>
    <row r="37857" ht="13.9" customHeight="1"/>
    <row r="37858" ht="13.9" customHeight="1"/>
    <row r="37859" ht="13.9" customHeight="1"/>
    <row r="37860" ht="13.9" customHeight="1"/>
    <row r="37861" ht="13.9" customHeight="1"/>
    <row r="37862" ht="13.9" customHeight="1"/>
    <row r="37863" ht="13.9" customHeight="1"/>
    <row r="37864" ht="13.9" customHeight="1"/>
    <row r="37865" ht="13.9" customHeight="1"/>
    <row r="37866" ht="13.9" customHeight="1"/>
    <row r="37867" ht="13.9" customHeight="1"/>
    <row r="37868" ht="13.9" customHeight="1"/>
    <row r="37869" ht="13.9" customHeight="1"/>
    <row r="37870" ht="13.9" customHeight="1"/>
    <row r="37871" ht="13.9" customHeight="1"/>
    <row r="37872" ht="13.9" customHeight="1"/>
    <row r="37873" ht="13.9" customHeight="1"/>
    <row r="37874" ht="13.9" customHeight="1"/>
    <row r="37875" ht="13.9" customHeight="1"/>
    <row r="37876" ht="13.9" customHeight="1"/>
    <row r="37877" ht="13.9" customHeight="1"/>
    <row r="37878" ht="13.9" customHeight="1"/>
    <row r="37879" ht="13.9" customHeight="1"/>
    <row r="37880" ht="13.9" customHeight="1"/>
    <row r="37881" ht="13.9" customHeight="1"/>
    <row r="37882" ht="13.9" customHeight="1"/>
    <row r="37883" ht="13.9" customHeight="1"/>
    <row r="37884" ht="13.9" customHeight="1"/>
    <row r="37885" ht="13.9" customHeight="1"/>
    <row r="37886" ht="13.9" customHeight="1"/>
    <row r="37887" ht="13.9" customHeight="1"/>
    <row r="37888" ht="13.9" customHeight="1"/>
    <row r="37889" ht="13.9" customHeight="1"/>
    <row r="37890" ht="13.9" customHeight="1"/>
    <row r="37891" ht="13.9" customHeight="1"/>
    <row r="37892" ht="13.9" customHeight="1"/>
    <row r="37893" ht="13.9" customHeight="1"/>
    <row r="37894" ht="13.9" customHeight="1"/>
    <row r="37895" ht="13.9" customHeight="1"/>
    <row r="37896" ht="13.9" customHeight="1"/>
    <row r="37897" ht="13.9" customHeight="1"/>
    <row r="37898" ht="13.9" customHeight="1"/>
    <row r="37899" ht="13.9" customHeight="1"/>
    <row r="37900" ht="13.9" customHeight="1"/>
    <row r="37901" ht="13.9" customHeight="1"/>
    <row r="37902" ht="13.9" customHeight="1"/>
    <row r="37903" ht="13.9" customHeight="1"/>
    <row r="37904" ht="13.9" customHeight="1"/>
    <row r="37905" ht="13.9" customHeight="1"/>
    <row r="37906" ht="13.9" customHeight="1"/>
    <row r="37907" ht="13.9" customHeight="1"/>
    <row r="37908" ht="13.9" customHeight="1"/>
    <row r="37909" ht="13.9" customHeight="1"/>
    <row r="37910" ht="13.9" customHeight="1"/>
    <row r="37911" ht="13.9" customHeight="1"/>
    <row r="37912" ht="13.9" customHeight="1"/>
    <row r="37913" ht="13.9" customHeight="1"/>
    <row r="37914" ht="13.9" customHeight="1"/>
    <row r="37915" ht="13.9" customHeight="1"/>
    <row r="37916" ht="13.9" customHeight="1"/>
    <row r="37917" ht="13.9" customHeight="1"/>
    <row r="37918" ht="13.9" customHeight="1"/>
    <row r="37919" ht="13.9" customHeight="1"/>
    <row r="37920" ht="13.9" customHeight="1"/>
    <row r="37921" ht="13.9" customHeight="1"/>
    <row r="37922" ht="13.9" customHeight="1"/>
    <row r="37923" ht="13.9" customHeight="1"/>
    <row r="37924" ht="13.9" customHeight="1"/>
    <row r="37925" ht="13.9" customHeight="1"/>
    <row r="37926" ht="13.9" customHeight="1"/>
    <row r="37927" ht="13.9" customHeight="1"/>
    <row r="37928" ht="13.9" customHeight="1"/>
    <row r="37929" ht="13.9" customHeight="1"/>
    <row r="37930" ht="13.9" customHeight="1"/>
    <row r="37931" ht="13.9" customHeight="1"/>
    <row r="37932" ht="13.9" customHeight="1"/>
    <row r="37933" ht="13.9" customHeight="1"/>
    <row r="37934" ht="13.9" customHeight="1"/>
    <row r="37935" ht="13.9" customHeight="1"/>
    <row r="37936" ht="13.9" customHeight="1"/>
    <row r="37937" ht="13.9" customHeight="1"/>
    <row r="37938" ht="13.9" customHeight="1"/>
    <row r="37939" ht="13.9" customHeight="1"/>
    <row r="37940" ht="13.9" customHeight="1"/>
    <row r="37941" ht="13.9" customHeight="1"/>
    <row r="37942" ht="13.9" customHeight="1"/>
    <row r="37943" ht="13.9" customHeight="1"/>
    <row r="37944" ht="13.9" customHeight="1"/>
    <row r="37945" ht="13.9" customHeight="1"/>
    <row r="37946" ht="13.9" customHeight="1"/>
    <row r="37947" ht="13.9" customHeight="1"/>
    <row r="37948" ht="13.9" customHeight="1"/>
    <row r="37949" ht="13.9" customHeight="1"/>
    <row r="37950" ht="13.9" customHeight="1"/>
    <row r="37951" ht="13.9" customHeight="1"/>
    <row r="37952" ht="13.9" customHeight="1"/>
    <row r="37953" ht="13.9" customHeight="1"/>
    <row r="37954" ht="13.9" customHeight="1"/>
    <row r="37955" ht="13.9" customHeight="1"/>
    <row r="37956" ht="13.9" customHeight="1"/>
    <row r="37957" ht="13.9" customHeight="1"/>
    <row r="37958" ht="13.9" customHeight="1"/>
    <row r="37959" ht="13.9" customHeight="1"/>
    <row r="37960" ht="13.9" customHeight="1"/>
    <row r="37961" ht="13.9" customHeight="1"/>
    <row r="37962" ht="13.9" customHeight="1"/>
    <row r="37963" ht="13.9" customHeight="1"/>
    <row r="37964" ht="13.9" customHeight="1"/>
    <row r="37965" ht="13.9" customHeight="1"/>
    <row r="37966" ht="13.9" customHeight="1"/>
    <row r="37967" ht="13.9" customHeight="1"/>
    <row r="37968" ht="13.9" customHeight="1"/>
    <row r="37969" ht="13.9" customHeight="1"/>
    <row r="37970" ht="13.9" customHeight="1"/>
    <row r="37971" ht="13.9" customHeight="1"/>
    <row r="37972" ht="13.9" customHeight="1"/>
    <row r="37973" ht="13.9" customHeight="1"/>
    <row r="37974" ht="13.9" customHeight="1"/>
    <row r="37975" ht="13.9" customHeight="1"/>
    <row r="37976" ht="13.9" customHeight="1"/>
    <row r="37977" ht="13.9" customHeight="1"/>
    <row r="37978" ht="13.9" customHeight="1"/>
    <row r="37979" ht="13.9" customHeight="1"/>
    <row r="37980" ht="13.9" customHeight="1"/>
    <row r="37981" ht="13.9" customHeight="1"/>
    <row r="37982" ht="13.9" customHeight="1"/>
    <row r="37983" ht="13.9" customHeight="1"/>
    <row r="37984" ht="13.9" customHeight="1"/>
    <row r="37985" ht="13.9" customHeight="1"/>
    <row r="37986" ht="13.9" customHeight="1"/>
    <row r="37987" ht="13.9" customHeight="1"/>
    <row r="37988" ht="13.9" customHeight="1"/>
    <row r="37989" ht="13.9" customHeight="1"/>
    <row r="37990" ht="13.9" customHeight="1"/>
    <row r="37991" ht="13.9" customHeight="1"/>
    <row r="37992" ht="13.9" customHeight="1"/>
    <row r="37993" ht="13.9" customHeight="1"/>
    <row r="37994" ht="13.9" customHeight="1"/>
    <row r="37995" ht="13.9" customHeight="1"/>
    <row r="37996" ht="13.9" customHeight="1"/>
    <row r="37997" ht="13.9" customHeight="1"/>
    <row r="37998" ht="13.9" customHeight="1"/>
    <row r="37999" ht="13.9" customHeight="1"/>
    <row r="38000" ht="13.9" customHeight="1"/>
    <row r="38001" ht="13.9" customHeight="1"/>
    <row r="38002" ht="13.9" customHeight="1"/>
    <row r="38003" ht="13.9" customHeight="1"/>
    <row r="38004" ht="13.9" customHeight="1"/>
    <row r="38005" ht="13.9" customHeight="1"/>
    <row r="38006" ht="13.9" customHeight="1"/>
    <row r="38007" ht="13.9" customHeight="1"/>
    <row r="38008" ht="13.9" customHeight="1"/>
    <row r="38009" ht="13.9" customHeight="1"/>
    <row r="38010" ht="13.9" customHeight="1"/>
    <row r="38011" ht="13.9" customHeight="1"/>
    <row r="38012" ht="13.9" customHeight="1"/>
    <row r="38013" ht="13.9" customHeight="1"/>
    <row r="38014" ht="13.9" customHeight="1"/>
    <row r="38015" ht="13.9" customHeight="1"/>
    <row r="38016" ht="13.9" customHeight="1"/>
    <row r="38017" ht="13.9" customHeight="1"/>
    <row r="38018" ht="13.9" customHeight="1"/>
    <row r="38019" ht="13.9" customHeight="1"/>
    <row r="38020" ht="13.9" customHeight="1"/>
    <row r="38021" ht="13.9" customHeight="1"/>
    <row r="38022" ht="13.9" customHeight="1"/>
    <row r="38023" ht="13.9" customHeight="1"/>
    <row r="38024" ht="13.9" customHeight="1"/>
    <row r="38025" ht="13.9" customHeight="1"/>
    <row r="38026" ht="13.9" customHeight="1"/>
    <row r="38027" ht="13.9" customHeight="1"/>
    <row r="38028" ht="13.9" customHeight="1"/>
    <row r="38029" ht="13.9" customHeight="1"/>
    <row r="38030" ht="13.9" customHeight="1"/>
    <row r="38031" ht="13.9" customHeight="1"/>
    <row r="38032" ht="13.9" customHeight="1"/>
    <row r="38033" ht="13.9" customHeight="1"/>
    <row r="38034" ht="13.9" customHeight="1"/>
    <row r="38035" ht="13.9" customHeight="1"/>
    <row r="38036" ht="13.9" customHeight="1"/>
    <row r="38037" ht="13.9" customHeight="1"/>
    <row r="38038" ht="13.9" customHeight="1"/>
    <row r="38039" ht="13.9" customHeight="1"/>
    <row r="38040" ht="13.9" customHeight="1"/>
    <row r="38041" ht="13.9" customHeight="1"/>
    <row r="38042" ht="13.9" customHeight="1"/>
    <row r="38043" ht="13.9" customHeight="1"/>
    <row r="38044" ht="13.9" customHeight="1"/>
    <row r="38045" ht="13.9" customHeight="1"/>
    <row r="38046" ht="13.9" customHeight="1"/>
    <row r="38047" ht="13.9" customHeight="1"/>
    <row r="38048" ht="13.9" customHeight="1"/>
    <row r="38049" ht="13.9" customHeight="1"/>
    <row r="38050" ht="13.9" customHeight="1"/>
    <row r="38051" ht="13.9" customHeight="1"/>
    <row r="38052" ht="13.9" customHeight="1"/>
    <row r="38053" ht="13.9" customHeight="1"/>
    <row r="38054" ht="13.9" customHeight="1"/>
    <row r="38055" ht="13.9" customHeight="1"/>
    <row r="38056" ht="13.9" customHeight="1"/>
    <row r="38057" ht="13.9" customHeight="1"/>
    <row r="38058" ht="13.9" customHeight="1"/>
    <row r="38059" ht="13.9" customHeight="1"/>
    <row r="38060" ht="13.9" customHeight="1"/>
    <row r="38061" ht="13.9" customHeight="1"/>
    <row r="38062" ht="13.9" customHeight="1"/>
    <row r="38063" ht="13.9" customHeight="1"/>
    <row r="38064" ht="13.9" customHeight="1"/>
    <row r="38065" ht="13.9" customHeight="1"/>
    <row r="38066" ht="13.9" customHeight="1"/>
    <row r="38067" ht="13.9" customHeight="1"/>
    <row r="38068" ht="13.9" customHeight="1"/>
    <row r="38069" ht="13.9" customHeight="1"/>
    <row r="38070" ht="13.9" customHeight="1"/>
    <row r="38071" ht="13.9" customHeight="1"/>
    <row r="38072" ht="13.9" customHeight="1"/>
    <row r="38073" ht="13.9" customHeight="1"/>
    <row r="38074" ht="13.9" customHeight="1"/>
    <row r="38075" ht="13.9" customHeight="1"/>
    <row r="38076" ht="13.9" customHeight="1"/>
    <row r="38077" ht="13.9" customHeight="1"/>
    <row r="38078" ht="13.9" customHeight="1"/>
    <row r="38079" ht="13.9" customHeight="1"/>
    <row r="38080" ht="13.9" customHeight="1"/>
    <row r="38081" ht="13.9" customHeight="1"/>
    <row r="38082" ht="13.9" customHeight="1"/>
    <row r="38083" ht="13.9" customHeight="1"/>
    <row r="38084" ht="13.9" customHeight="1"/>
    <row r="38085" ht="13.9" customHeight="1"/>
    <row r="38086" ht="13.9" customHeight="1"/>
    <row r="38087" ht="13.9" customHeight="1"/>
    <row r="38088" ht="13.9" customHeight="1"/>
    <row r="38089" ht="13.9" customHeight="1"/>
    <row r="38090" ht="13.9" customHeight="1"/>
    <row r="38091" ht="13.9" customHeight="1"/>
    <row r="38092" ht="13.9" customHeight="1"/>
    <row r="38093" ht="13.9" customHeight="1"/>
    <row r="38094" ht="13.9" customHeight="1"/>
    <row r="38095" ht="13.9" customHeight="1"/>
    <row r="38096" ht="13.9" customHeight="1"/>
    <row r="38097" ht="13.9" customHeight="1"/>
    <row r="38098" ht="13.9" customHeight="1"/>
    <row r="38099" ht="13.9" customHeight="1"/>
    <row r="38100" ht="13.9" customHeight="1"/>
    <row r="38101" ht="13.9" customHeight="1"/>
    <row r="38102" ht="13.9" customHeight="1"/>
    <row r="38103" ht="13.9" customHeight="1"/>
    <row r="38104" ht="13.9" customHeight="1"/>
    <row r="38105" ht="13.9" customHeight="1"/>
    <row r="38106" ht="13.9" customHeight="1"/>
    <row r="38107" ht="13.9" customHeight="1"/>
    <row r="38108" ht="13.9" customHeight="1"/>
    <row r="38109" ht="13.9" customHeight="1"/>
    <row r="38110" ht="13.9" customHeight="1"/>
    <row r="38111" ht="13.9" customHeight="1"/>
    <row r="38112" ht="13.9" customHeight="1"/>
    <row r="38113" ht="13.9" customHeight="1"/>
    <row r="38114" ht="13.9" customHeight="1"/>
    <row r="38115" ht="13.9" customHeight="1"/>
    <row r="38116" ht="13.9" customHeight="1"/>
    <row r="38117" ht="13.9" customHeight="1"/>
    <row r="38118" ht="13.9" customHeight="1"/>
    <row r="38119" ht="13.9" customHeight="1"/>
    <row r="38120" ht="13.9" customHeight="1"/>
    <row r="38121" ht="13.9" customHeight="1"/>
    <row r="38122" ht="13.9" customHeight="1"/>
    <row r="38123" ht="13.9" customHeight="1"/>
    <row r="38124" ht="13.9" customHeight="1"/>
    <row r="38125" ht="13.9" customHeight="1"/>
    <row r="38126" ht="13.9" customHeight="1"/>
    <row r="38127" ht="13.9" customHeight="1"/>
    <row r="38128" ht="13.9" customHeight="1"/>
    <row r="38129" ht="13.9" customHeight="1"/>
    <row r="38130" ht="13.9" customHeight="1"/>
    <row r="38131" ht="13.9" customHeight="1"/>
    <row r="38132" ht="13.9" customHeight="1"/>
    <row r="38133" ht="13.9" customHeight="1"/>
    <row r="38134" ht="13.9" customHeight="1"/>
    <row r="38135" ht="13.9" customHeight="1"/>
    <row r="38136" ht="13.9" customHeight="1"/>
    <row r="38137" ht="13.9" customHeight="1"/>
    <row r="38138" ht="13.9" customHeight="1"/>
    <row r="38139" ht="13.9" customHeight="1"/>
    <row r="38140" ht="13.9" customHeight="1"/>
    <row r="38141" ht="13.9" customHeight="1"/>
    <row r="38142" ht="13.9" customHeight="1"/>
    <row r="38143" ht="13.9" customHeight="1"/>
    <row r="38144" ht="13.9" customHeight="1"/>
    <row r="38145" ht="13.9" customHeight="1"/>
    <row r="38146" ht="13.9" customHeight="1"/>
    <row r="38147" ht="13.9" customHeight="1"/>
    <row r="38148" ht="13.9" customHeight="1"/>
    <row r="38149" ht="13.9" customHeight="1"/>
    <row r="38150" ht="13.9" customHeight="1"/>
    <row r="38151" ht="13.9" customHeight="1"/>
    <row r="38152" ht="13.9" customHeight="1"/>
    <row r="38153" ht="13.9" customHeight="1"/>
    <row r="38154" ht="13.9" customHeight="1"/>
    <row r="38155" ht="13.9" customHeight="1"/>
    <row r="38156" ht="13.9" customHeight="1"/>
    <row r="38157" ht="13.9" customHeight="1"/>
    <row r="38158" ht="13.9" customHeight="1"/>
    <row r="38159" ht="13.9" customHeight="1"/>
    <row r="38160" ht="13.9" customHeight="1"/>
    <row r="38161" ht="13.9" customHeight="1"/>
    <row r="38162" ht="13.9" customHeight="1"/>
    <row r="38163" ht="13.9" customHeight="1"/>
    <row r="38164" ht="13.9" customHeight="1"/>
    <row r="38165" ht="13.9" customHeight="1"/>
    <row r="38166" ht="13.9" customHeight="1"/>
    <row r="38167" ht="13.9" customHeight="1"/>
    <row r="38168" ht="13.9" customHeight="1"/>
    <row r="38169" ht="13.9" customHeight="1"/>
    <row r="38170" ht="13.9" customHeight="1"/>
    <row r="38171" ht="13.9" customHeight="1"/>
    <row r="38172" ht="13.9" customHeight="1"/>
    <row r="38173" ht="13.9" customHeight="1"/>
    <row r="38174" ht="13.9" customHeight="1"/>
    <row r="38175" ht="13.9" customHeight="1"/>
    <row r="38176" ht="13.9" customHeight="1"/>
    <row r="38177" ht="13.9" customHeight="1"/>
    <row r="38178" ht="13.9" customHeight="1"/>
    <row r="38179" ht="13.9" customHeight="1"/>
    <row r="38180" ht="13.9" customHeight="1"/>
    <row r="38181" ht="13.9" customHeight="1"/>
    <row r="38182" ht="13.9" customHeight="1"/>
    <row r="38183" ht="13.9" customHeight="1"/>
    <row r="38184" ht="13.9" customHeight="1"/>
    <row r="38185" ht="13.9" customHeight="1"/>
    <row r="38186" ht="13.9" customHeight="1"/>
    <row r="38187" ht="13.9" customHeight="1"/>
    <row r="38188" ht="13.9" customHeight="1"/>
    <row r="38189" ht="13.9" customHeight="1"/>
    <row r="38190" ht="13.9" customHeight="1"/>
    <row r="38191" ht="13.9" customHeight="1"/>
    <row r="38192" ht="13.9" customHeight="1"/>
    <row r="38193" ht="13.9" customHeight="1"/>
    <row r="38194" ht="13.9" customHeight="1"/>
    <row r="38195" ht="13.9" customHeight="1"/>
    <row r="38196" ht="13.9" customHeight="1"/>
    <row r="38197" ht="13.9" customHeight="1"/>
    <row r="38198" ht="13.9" customHeight="1"/>
    <row r="38199" ht="13.9" customHeight="1"/>
    <row r="38200" ht="13.9" customHeight="1"/>
    <row r="38201" ht="13.9" customHeight="1"/>
    <row r="38202" ht="13.9" customHeight="1"/>
    <row r="38203" ht="13.9" customHeight="1"/>
    <row r="38204" ht="13.9" customHeight="1"/>
    <row r="38205" ht="13.9" customHeight="1"/>
    <row r="38206" ht="13.9" customHeight="1"/>
    <row r="38207" ht="13.9" customHeight="1"/>
    <row r="38208" ht="13.9" customHeight="1"/>
    <row r="38209" ht="13.9" customHeight="1"/>
    <row r="38210" ht="13.9" customHeight="1"/>
    <row r="38211" ht="13.9" customHeight="1"/>
    <row r="38212" ht="13.9" customHeight="1"/>
    <row r="38213" ht="13.9" customHeight="1"/>
    <row r="38214" ht="13.9" customHeight="1"/>
    <row r="38215" ht="13.9" customHeight="1"/>
    <row r="38216" ht="13.9" customHeight="1"/>
    <row r="38217" ht="13.9" customHeight="1"/>
    <row r="38218" ht="13.9" customHeight="1"/>
    <row r="38219" ht="13.9" customHeight="1"/>
    <row r="38220" ht="13.9" customHeight="1"/>
    <row r="38221" ht="13.9" customHeight="1"/>
    <row r="38222" ht="13.9" customHeight="1"/>
    <row r="38223" ht="13.9" customHeight="1"/>
    <row r="38224" ht="13.9" customHeight="1"/>
    <row r="38225" ht="13.9" customHeight="1"/>
    <row r="38226" ht="13.9" customHeight="1"/>
    <row r="38227" ht="13.9" customHeight="1"/>
    <row r="38228" ht="13.9" customHeight="1"/>
    <row r="38229" ht="13.9" customHeight="1"/>
    <row r="38230" ht="13.9" customHeight="1"/>
    <row r="38231" ht="13.9" customHeight="1"/>
    <row r="38232" ht="13.9" customHeight="1"/>
    <row r="38233" ht="13.9" customHeight="1"/>
    <row r="38234" ht="13.9" customHeight="1"/>
    <row r="38235" ht="13.9" customHeight="1"/>
    <row r="38236" ht="13.9" customHeight="1"/>
    <row r="38237" ht="13.9" customHeight="1"/>
    <row r="38238" ht="13.9" customHeight="1"/>
    <row r="38239" ht="13.9" customHeight="1"/>
    <row r="38240" ht="13.9" customHeight="1"/>
    <row r="38241" ht="13.9" customHeight="1"/>
    <row r="38242" ht="13.9" customHeight="1"/>
    <row r="38243" ht="13.9" customHeight="1"/>
    <row r="38244" ht="13.9" customHeight="1"/>
    <row r="38245" ht="13.9" customHeight="1"/>
    <row r="38246" ht="13.9" customHeight="1"/>
    <row r="38247" ht="13.9" customHeight="1"/>
    <row r="38248" ht="13.9" customHeight="1"/>
    <row r="38249" ht="13.9" customHeight="1"/>
    <row r="38250" ht="13.9" customHeight="1"/>
    <row r="38251" ht="13.9" customHeight="1"/>
    <row r="38252" ht="13.9" customHeight="1"/>
    <row r="38253" ht="13.9" customHeight="1"/>
    <row r="38254" ht="13.9" customHeight="1"/>
    <row r="38255" ht="13.9" customHeight="1"/>
    <row r="38256" ht="13.9" customHeight="1"/>
    <row r="38257" ht="13.9" customHeight="1"/>
    <row r="38258" ht="13.9" customHeight="1"/>
    <row r="38259" ht="13.9" customHeight="1"/>
    <row r="38260" ht="13.9" customHeight="1"/>
    <row r="38261" ht="13.9" customHeight="1"/>
    <row r="38262" ht="13.9" customHeight="1"/>
    <row r="38263" ht="13.9" customHeight="1"/>
    <row r="38264" ht="13.9" customHeight="1"/>
    <row r="38265" ht="13.9" customHeight="1"/>
    <row r="38266" ht="13.9" customHeight="1"/>
    <row r="38267" ht="13.9" customHeight="1"/>
    <row r="38268" ht="13.9" customHeight="1"/>
    <row r="38269" ht="13.9" customHeight="1"/>
    <row r="38270" ht="13.9" customHeight="1"/>
    <row r="38271" ht="13.9" customHeight="1"/>
    <row r="38272" ht="13.9" customHeight="1"/>
    <row r="38273" ht="13.9" customHeight="1"/>
    <row r="38274" ht="13.9" customHeight="1"/>
    <row r="38275" ht="13.9" customHeight="1"/>
    <row r="38276" ht="13.9" customHeight="1"/>
    <row r="38277" ht="13.9" customHeight="1"/>
    <row r="38278" ht="13.9" customHeight="1"/>
    <row r="38279" ht="13.9" customHeight="1"/>
    <row r="38280" ht="13.9" customHeight="1"/>
    <row r="38281" ht="13.9" customHeight="1"/>
    <row r="38282" ht="13.9" customHeight="1"/>
    <row r="38283" ht="13.9" customHeight="1"/>
    <row r="38284" ht="13.9" customHeight="1"/>
    <row r="38285" ht="13.9" customHeight="1"/>
    <row r="38286" ht="13.9" customHeight="1"/>
    <row r="38287" ht="13.9" customHeight="1"/>
    <row r="38288" ht="13.9" customHeight="1"/>
    <row r="38289" ht="13.9" customHeight="1"/>
    <row r="38290" ht="13.9" customHeight="1"/>
    <row r="38291" ht="13.9" customHeight="1"/>
    <row r="38292" ht="13.9" customHeight="1"/>
    <row r="38293" ht="13.9" customHeight="1"/>
    <row r="38294" ht="13.9" customHeight="1"/>
    <row r="38295" ht="13.9" customHeight="1"/>
    <row r="38296" ht="13.9" customHeight="1"/>
    <row r="38297" ht="13.9" customHeight="1"/>
    <row r="38298" ht="13.9" customHeight="1"/>
    <row r="38299" ht="13.9" customHeight="1"/>
    <row r="38300" ht="13.9" customHeight="1"/>
    <row r="38301" ht="13.9" customHeight="1"/>
    <row r="38302" ht="13.9" customHeight="1"/>
    <row r="38303" ht="13.9" customHeight="1"/>
    <row r="38304" ht="13.9" customHeight="1"/>
    <row r="38305" ht="13.9" customHeight="1"/>
    <row r="38306" ht="13.9" customHeight="1"/>
    <row r="38307" ht="13.9" customHeight="1"/>
    <row r="38308" ht="13.9" customHeight="1"/>
    <row r="38309" ht="13.9" customHeight="1"/>
    <row r="38310" ht="13.9" customHeight="1"/>
    <row r="38311" ht="13.9" customHeight="1"/>
    <row r="38312" ht="13.9" customHeight="1"/>
    <row r="38313" ht="13.9" customHeight="1"/>
    <row r="38314" ht="13.9" customHeight="1"/>
    <row r="38315" ht="13.9" customHeight="1"/>
    <row r="38316" ht="13.9" customHeight="1"/>
    <row r="38317" ht="13.9" customHeight="1"/>
    <row r="38318" ht="13.9" customHeight="1"/>
    <row r="38319" ht="13.9" customHeight="1"/>
    <row r="38320" ht="13.9" customHeight="1"/>
    <row r="38321" ht="13.9" customHeight="1"/>
    <row r="38322" ht="13.9" customHeight="1"/>
    <row r="38323" ht="13.9" customHeight="1"/>
    <row r="38324" ht="13.9" customHeight="1"/>
    <row r="38325" ht="13.9" customHeight="1"/>
    <row r="38326" ht="13.9" customHeight="1"/>
    <row r="38327" ht="13.9" customHeight="1"/>
    <row r="38328" ht="13.9" customHeight="1"/>
    <row r="38329" ht="13.9" customHeight="1"/>
    <row r="38330" ht="13.9" customHeight="1"/>
    <row r="38331" ht="13.9" customHeight="1"/>
    <row r="38332" ht="13.9" customHeight="1"/>
    <row r="38333" ht="13.9" customHeight="1"/>
    <row r="38334" ht="13.9" customHeight="1"/>
    <row r="38335" ht="13.9" customHeight="1"/>
    <row r="38336" ht="13.9" customHeight="1"/>
    <row r="38337" ht="13.9" customHeight="1"/>
    <row r="38338" ht="13.9" customHeight="1"/>
    <row r="38339" ht="13.9" customHeight="1"/>
    <row r="38340" ht="13.9" customHeight="1"/>
    <row r="38341" ht="13.9" customHeight="1"/>
    <row r="38342" ht="13.9" customHeight="1"/>
    <row r="38343" ht="13.9" customHeight="1"/>
    <row r="38344" ht="13.9" customHeight="1"/>
    <row r="38345" ht="13.9" customHeight="1"/>
    <row r="38346" ht="13.9" customHeight="1"/>
    <row r="38347" ht="13.9" customHeight="1"/>
    <row r="38348" ht="13.9" customHeight="1"/>
    <row r="38349" ht="13.9" customHeight="1"/>
    <row r="38350" ht="13.9" customHeight="1"/>
    <row r="38351" ht="13.9" customHeight="1"/>
    <row r="38352" ht="13.9" customHeight="1"/>
    <row r="38353" ht="13.9" customHeight="1"/>
    <row r="38354" ht="13.9" customHeight="1"/>
    <row r="38355" ht="13.9" customHeight="1"/>
    <row r="38356" ht="13.9" customHeight="1"/>
    <row r="38357" ht="13.9" customHeight="1"/>
    <row r="38358" ht="13.9" customHeight="1"/>
    <row r="38359" ht="13.9" customHeight="1"/>
    <row r="38360" ht="13.9" customHeight="1"/>
    <row r="38361" ht="13.9" customHeight="1"/>
    <row r="38362" ht="13.9" customHeight="1"/>
    <row r="38363" ht="13.9" customHeight="1"/>
    <row r="38364" ht="13.9" customHeight="1"/>
    <row r="38365" ht="13.9" customHeight="1"/>
    <row r="38366" ht="13.9" customHeight="1"/>
    <row r="38367" ht="13.9" customHeight="1"/>
    <row r="38368" ht="13.9" customHeight="1"/>
    <row r="38369" ht="13.9" customHeight="1"/>
    <row r="38370" ht="13.9" customHeight="1"/>
    <row r="38371" ht="13.9" customHeight="1"/>
    <row r="38372" ht="13.9" customHeight="1"/>
    <row r="38373" ht="13.9" customHeight="1"/>
    <row r="38374" ht="13.9" customHeight="1"/>
    <row r="38375" ht="13.9" customHeight="1"/>
    <row r="38376" ht="13.9" customHeight="1"/>
    <row r="38377" ht="13.9" customHeight="1"/>
    <row r="38378" ht="13.9" customHeight="1"/>
    <row r="38379" ht="13.9" customHeight="1"/>
    <row r="38380" ht="13.9" customHeight="1"/>
    <row r="38381" ht="13.9" customHeight="1"/>
    <row r="38382" ht="13.9" customHeight="1"/>
    <row r="38383" ht="13.9" customHeight="1"/>
    <row r="38384" ht="13.9" customHeight="1"/>
    <row r="38385" ht="13.9" customHeight="1"/>
    <row r="38386" ht="13.9" customHeight="1"/>
    <row r="38387" ht="13.9" customHeight="1"/>
    <row r="38388" ht="13.9" customHeight="1"/>
    <row r="38389" ht="13.9" customHeight="1"/>
    <row r="38390" ht="13.9" customHeight="1"/>
    <row r="38391" ht="13.9" customHeight="1"/>
    <row r="38392" ht="13.9" customHeight="1"/>
    <row r="38393" ht="13.9" customHeight="1"/>
    <row r="38394" ht="13.9" customHeight="1"/>
    <row r="38395" ht="13.9" customHeight="1"/>
    <row r="38396" ht="13.9" customHeight="1"/>
    <row r="38397" ht="13.9" customHeight="1"/>
    <row r="38398" ht="13.9" customHeight="1"/>
    <row r="38399" ht="13.9" customHeight="1"/>
    <row r="38400" ht="13.9" customHeight="1"/>
    <row r="38401" ht="13.9" customHeight="1"/>
    <row r="38402" ht="13.9" customHeight="1"/>
    <row r="38403" ht="13.9" customHeight="1"/>
    <row r="38404" ht="13.9" customHeight="1"/>
    <row r="38405" ht="13.9" customHeight="1"/>
    <row r="38406" ht="13.9" customHeight="1"/>
    <row r="38407" ht="13.9" customHeight="1"/>
    <row r="38408" ht="13.9" customHeight="1"/>
    <row r="38409" ht="13.9" customHeight="1"/>
    <row r="38410" ht="13.9" customHeight="1"/>
    <row r="38411" ht="13.9" customHeight="1"/>
    <row r="38412" ht="13.9" customHeight="1"/>
    <row r="38413" ht="13.9" customHeight="1"/>
    <row r="38414" ht="13.9" customHeight="1"/>
    <row r="38415" ht="13.9" customHeight="1"/>
    <row r="38416" ht="13.9" customHeight="1"/>
    <row r="38417" ht="13.9" customHeight="1"/>
    <row r="38418" ht="13.9" customHeight="1"/>
    <row r="38419" ht="13.9" customHeight="1"/>
    <row r="38420" ht="13.9" customHeight="1"/>
    <row r="38421" ht="13.9" customHeight="1"/>
    <row r="38422" ht="13.9" customHeight="1"/>
    <row r="38423" ht="13.9" customHeight="1"/>
    <row r="38424" ht="13.9" customHeight="1"/>
    <row r="38425" ht="13.9" customHeight="1"/>
    <row r="38426" ht="13.9" customHeight="1"/>
    <row r="38427" ht="13.9" customHeight="1"/>
    <row r="38428" ht="13.9" customHeight="1"/>
    <row r="38429" ht="13.9" customHeight="1"/>
    <row r="38430" ht="13.9" customHeight="1"/>
    <row r="38431" ht="13.9" customHeight="1"/>
    <row r="38432" ht="13.9" customHeight="1"/>
    <row r="38433" ht="13.9" customHeight="1"/>
    <row r="38434" ht="13.9" customHeight="1"/>
    <row r="38435" ht="13.9" customHeight="1"/>
    <row r="38436" ht="13.9" customHeight="1"/>
    <row r="38437" ht="13.9" customHeight="1"/>
    <row r="38438" ht="13.9" customHeight="1"/>
    <row r="38439" ht="13.9" customHeight="1"/>
    <row r="38440" ht="13.9" customHeight="1"/>
    <row r="38441" ht="13.9" customHeight="1"/>
    <row r="38442" ht="13.9" customHeight="1"/>
    <row r="38443" ht="13.9" customHeight="1"/>
    <row r="38444" ht="13.9" customHeight="1"/>
    <row r="38445" ht="13.9" customHeight="1"/>
    <row r="38446" ht="13.9" customHeight="1"/>
    <row r="38447" ht="13.9" customHeight="1"/>
    <row r="38448" ht="13.9" customHeight="1"/>
    <row r="38449" ht="13.9" customHeight="1"/>
    <row r="38450" ht="13.9" customHeight="1"/>
    <row r="38451" ht="13.9" customHeight="1"/>
    <row r="38452" ht="13.9" customHeight="1"/>
    <row r="38453" ht="13.9" customHeight="1"/>
    <row r="38454" ht="13.9" customHeight="1"/>
    <row r="38455" ht="13.9" customHeight="1"/>
    <row r="38456" ht="13.9" customHeight="1"/>
    <row r="38457" ht="13.9" customHeight="1"/>
    <row r="38458" ht="13.9" customHeight="1"/>
    <row r="38459" ht="13.9" customHeight="1"/>
    <row r="38460" ht="13.9" customHeight="1"/>
    <row r="38461" ht="13.9" customHeight="1"/>
    <row r="38462" ht="13.9" customHeight="1"/>
    <row r="38463" ht="13.9" customHeight="1"/>
    <row r="38464" ht="13.9" customHeight="1"/>
    <row r="38465" ht="13.9" customHeight="1"/>
    <row r="38466" ht="13.9" customHeight="1"/>
    <row r="38467" ht="13.9" customHeight="1"/>
    <row r="38468" ht="13.9" customHeight="1"/>
    <row r="38469" ht="13.9" customHeight="1"/>
    <row r="38470" ht="13.9" customHeight="1"/>
    <row r="38471" ht="13.9" customHeight="1"/>
    <row r="38472" ht="13.9" customHeight="1"/>
    <row r="38473" ht="13.9" customHeight="1"/>
    <row r="38474" ht="13.9" customHeight="1"/>
    <row r="38475" ht="13.9" customHeight="1"/>
    <row r="38476" ht="13.9" customHeight="1"/>
    <row r="38477" ht="13.9" customHeight="1"/>
    <row r="38478" ht="13.9" customHeight="1"/>
    <row r="38479" ht="13.9" customHeight="1"/>
    <row r="38480" ht="13.9" customHeight="1"/>
    <row r="38481" ht="13.9" customHeight="1"/>
    <row r="38482" ht="13.9" customHeight="1"/>
    <row r="38483" ht="13.9" customHeight="1"/>
    <row r="38484" ht="13.9" customHeight="1"/>
    <row r="38485" ht="13.9" customHeight="1"/>
    <row r="38486" ht="13.9" customHeight="1"/>
    <row r="38487" ht="13.9" customHeight="1"/>
    <row r="38488" ht="13.9" customHeight="1"/>
    <row r="38489" ht="13.9" customHeight="1"/>
    <row r="38490" ht="13.9" customHeight="1"/>
    <row r="38491" ht="13.9" customHeight="1"/>
    <row r="38492" ht="13.9" customHeight="1"/>
    <row r="38493" ht="13.9" customHeight="1"/>
    <row r="38494" ht="13.9" customHeight="1"/>
    <row r="38495" ht="13.9" customHeight="1"/>
    <row r="38496" ht="13.9" customHeight="1"/>
    <row r="38497" ht="13.9" customHeight="1"/>
    <row r="38498" ht="13.9" customHeight="1"/>
    <row r="38499" ht="13.9" customHeight="1"/>
    <row r="38500" ht="13.9" customHeight="1"/>
    <row r="38501" ht="13.9" customHeight="1"/>
    <row r="38502" ht="13.9" customHeight="1"/>
    <row r="38503" ht="13.9" customHeight="1"/>
    <row r="38504" ht="13.9" customHeight="1"/>
    <row r="38505" ht="13.9" customHeight="1"/>
    <row r="38506" ht="13.9" customHeight="1"/>
    <row r="38507" ht="13.9" customHeight="1"/>
    <row r="38508" ht="13.9" customHeight="1"/>
    <row r="38509" ht="13.9" customHeight="1"/>
    <row r="38510" ht="13.9" customHeight="1"/>
    <row r="38511" ht="13.9" customHeight="1"/>
    <row r="38512" ht="13.9" customHeight="1"/>
    <row r="38513" ht="13.9" customHeight="1"/>
    <row r="38514" ht="13.9" customHeight="1"/>
    <row r="38515" ht="13.9" customHeight="1"/>
    <row r="38516" ht="13.9" customHeight="1"/>
    <row r="38517" ht="13.9" customHeight="1"/>
    <row r="38518" ht="13.9" customHeight="1"/>
    <row r="38519" ht="13.9" customHeight="1"/>
    <row r="38520" ht="13.9" customHeight="1"/>
    <row r="38521" ht="13.9" customHeight="1"/>
    <row r="38522" ht="13.9" customHeight="1"/>
    <row r="38523" ht="13.9" customHeight="1"/>
    <row r="38524" ht="13.9" customHeight="1"/>
    <row r="38525" ht="13.9" customHeight="1"/>
    <row r="38526" ht="13.9" customHeight="1"/>
    <row r="38527" ht="13.9" customHeight="1"/>
    <row r="38528" ht="13.9" customHeight="1"/>
    <row r="38529" ht="13.9" customHeight="1"/>
    <row r="38530" ht="13.9" customHeight="1"/>
    <row r="38531" ht="13.9" customHeight="1"/>
    <row r="38532" ht="13.9" customHeight="1"/>
    <row r="38533" ht="13.9" customHeight="1"/>
    <row r="38534" ht="13.9" customHeight="1"/>
    <row r="38535" ht="13.9" customHeight="1"/>
    <row r="38536" ht="13.9" customHeight="1"/>
    <row r="38537" ht="13.9" customHeight="1"/>
    <row r="38538" ht="13.9" customHeight="1"/>
    <row r="38539" ht="13.9" customHeight="1"/>
    <row r="38540" ht="13.9" customHeight="1"/>
    <row r="38541" ht="13.9" customHeight="1"/>
    <row r="38542" ht="13.9" customHeight="1"/>
    <row r="38543" ht="13.9" customHeight="1"/>
    <row r="38544" ht="13.9" customHeight="1"/>
    <row r="38545" ht="13.9" customHeight="1"/>
    <row r="38546" ht="13.9" customHeight="1"/>
    <row r="38547" ht="13.9" customHeight="1"/>
    <row r="38548" ht="13.9" customHeight="1"/>
    <row r="38549" ht="13.9" customHeight="1"/>
    <row r="38550" ht="13.9" customHeight="1"/>
    <row r="38551" ht="13.9" customHeight="1"/>
    <row r="38552" ht="13.9" customHeight="1"/>
    <row r="38553" ht="13.9" customHeight="1"/>
    <row r="38554" ht="13.9" customHeight="1"/>
    <row r="38555" ht="13.9" customHeight="1"/>
    <row r="38556" ht="13.9" customHeight="1"/>
    <row r="38557" ht="13.9" customHeight="1"/>
    <row r="38558" ht="13.9" customHeight="1"/>
    <row r="38559" ht="13.9" customHeight="1"/>
    <row r="38560" ht="13.9" customHeight="1"/>
    <row r="38561" ht="13.9" customHeight="1"/>
    <row r="38562" ht="13.9" customHeight="1"/>
    <row r="38563" ht="13.9" customHeight="1"/>
    <row r="38564" ht="13.9" customHeight="1"/>
    <row r="38565" ht="13.9" customHeight="1"/>
    <row r="38566" ht="13.9" customHeight="1"/>
    <row r="38567" ht="13.9" customHeight="1"/>
    <row r="38568" ht="13.9" customHeight="1"/>
    <row r="38569" ht="13.9" customHeight="1"/>
    <row r="38570" ht="13.9" customHeight="1"/>
    <row r="38571" ht="13.9" customHeight="1"/>
    <row r="38572" ht="13.9" customHeight="1"/>
    <row r="38573" ht="13.9" customHeight="1"/>
    <row r="38574" ht="13.9" customHeight="1"/>
    <row r="38575" ht="13.9" customHeight="1"/>
    <row r="38576" ht="13.9" customHeight="1"/>
    <row r="38577" ht="13.9" customHeight="1"/>
    <row r="38578" ht="13.9" customHeight="1"/>
    <row r="38579" ht="13.9" customHeight="1"/>
    <row r="38580" ht="13.9" customHeight="1"/>
    <row r="38581" ht="13.9" customHeight="1"/>
    <row r="38582" ht="13.9" customHeight="1"/>
    <row r="38583" ht="13.9" customHeight="1"/>
    <row r="38584" ht="13.9" customHeight="1"/>
    <row r="38585" ht="13.9" customHeight="1"/>
    <row r="38586" ht="13.9" customHeight="1"/>
    <row r="38587" ht="13.9" customHeight="1"/>
    <row r="38588" ht="13.9" customHeight="1"/>
    <row r="38589" ht="13.9" customHeight="1"/>
    <row r="38590" ht="13.9" customHeight="1"/>
    <row r="38591" ht="13.9" customHeight="1"/>
    <row r="38592" ht="13.9" customHeight="1"/>
    <row r="38593" ht="13.9" customHeight="1"/>
    <row r="38594" ht="13.9" customHeight="1"/>
    <row r="38595" ht="13.9" customHeight="1"/>
    <row r="38596" ht="13.9" customHeight="1"/>
    <row r="38597" ht="13.9" customHeight="1"/>
    <row r="38598" ht="13.9" customHeight="1"/>
    <row r="38599" ht="13.9" customHeight="1"/>
    <row r="38600" ht="13.9" customHeight="1"/>
    <row r="38601" ht="13.9" customHeight="1"/>
    <row r="38602" ht="13.9" customHeight="1"/>
    <row r="38603" ht="13.9" customHeight="1"/>
    <row r="38604" ht="13.9" customHeight="1"/>
    <row r="38605" ht="13.9" customHeight="1"/>
    <row r="38606" ht="13.9" customHeight="1"/>
    <row r="38607" ht="13.9" customHeight="1"/>
    <row r="38608" ht="13.9" customHeight="1"/>
    <row r="38609" ht="13.9" customHeight="1"/>
    <row r="38610" ht="13.9" customHeight="1"/>
    <row r="38611" ht="13.9" customHeight="1"/>
    <row r="38612" ht="13.9" customHeight="1"/>
    <row r="38613" ht="13.9" customHeight="1"/>
    <row r="38614" ht="13.9" customHeight="1"/>
    <row r="38615" ht="13.9" customHeight="1"/>
    <row r="38616" ht="13.9" customHeight="1"/>
    <row r="38617" ht="13.9" customHeight="1"/>
    <row r="38618" ht="13.9" customHeight="1"/>
    <row r="38619" ht="13.9" customHeight="1"/>
    <row r="38620" ht="13.9" customHeight="1"/>
    <row r="38621" ht="13.9" customHeight="1"/>
    <row r="38622" ht="13.9" customHeight="1"/>
    <row r="38623" ht="13.9" customHeight="1"/>
    <row r="38624" ht="13.9" customHeight="1"/>
    <row r="38625" ht="13.9" customHeight="1"/>
    <row r="38626" ht="13.9" customHeight="1"/>
    <row r="38627" ht="13.9" customHeight="1"/>
    <row r="38628" ht="13.9" customHeight="1"/>
    <row r="38629" ht="13.9" customHeight="1"/>
    <row r="38630" ht="13.9" customHeight="1"/>
    <row r="38631" ht="13.9" customHeight="1"/>
    <row r="38632" ht="13.9" customHeight="1"/>
    <row r="38633" ht="13.9" customHeight="1"/>
    <row r="38634" ht="13.9" customHeight="1"/>
    <row r="38635" ht="13.9" customHeight="1"/>
    <row r="38636" ht="13.9" customHeight="1"/>
    <row r="38637" ht="13.9" customHeight="1"/>
    <row r="38638" ht="13.9" customHeight="1"/>
    <row r="38639" ht="13.9" customHeight="1"/>
    <row r="38640" ht="13.9" customHeight="1"/>
    <row r="38641" ht="13.9" customHeight="1"/>
    <row r="38642" ht="13.9" customHeight="1"/>
    <row r="38643" ht="13.9" customHeight="1"/>
    <row r="38644" ht="13.9" customHeight="1"/>
    <row r="38645" ht="13.9" customHeight="1"/>
    <row r="38646" ht="13.9" customHeight="1"/>
    <row r="38647" ht="13.9" customHeight="1"/>
    <row r="38648" ht="13.9" customHeight="1"/>
    <row r="38649" ht="13.9" customHeight="1"/>
    <row r="38650" ht="13.9" customHeight="1"/>
    <row r="38651" ht="13.9" customHeight="1"/>
    <row r="38652" ht="13.9" customHeight="1"/>
    <row r="38653" ht="13.9" customHeight="1"/>
    <row r="38654" ht="13.9" customHeight="1"/>
    <row r="38655" ht="13.9" customHeight="1"/>
    <row r="38656" ht="13.9" customHeight="1"/>
    <row r="38657" ht="13.9" customHeight="1"/>
    <row r="38658" ht="13.9" customHeight="1"/>
    <row r="38659" ht="13.9" customHeight="1"/>
    <row r="38660" ht="13.9" customHeight="1"/>
    <row r="38661" ht="13.9" customHeight="1"/>
    <row r="38662" ht="13.9" customHeight="1"/>
    <row r="38663" ht="13.9" customHeight="1"/>
    <row r="38664" ht="13.9" customHeight="1"/>
    <row r="38665" ht="13.9" customHeight="1"/>
    <row r="38666" ht="13.9" customHeight="1"/>
    <row r="38667" ht="13.9" customHeight="1"/>
    <row r="38668" ht="13.9" customHeight="1"/>
    <row r="38669" ht="13.9" customHeight="1"/>
    <row r="38670" ht="13.9" customHeight="1"/>
    <row r="38671" ht="13.9" customHeight="1"/>
    <row r="38672" ht="13.9" customHeight="1"/>
    <row r="38673" ht="13.9" customHeight="1"/>
    <row r="38674" ht="13.9" customHeight="1"/>
    <row r="38675" ht="13.9" customHeight="1"/>
    <row r="38676" ht="13.9" customHeight="1"/>
    <row r="38677" ht="13.9" customHeight="1"/>
    <row r="38678" ht="13.9" customHeight="1"/>
    <row r="38679" ht="13.9" customHeight="1"/>
    <row r="38680" ht="13.9" customHeight="1"/>
    <row r="38681" ht="13.9" customHeight="1"/>
    <row r="38682" ht="13.9" customHeight="1"/>
    <row r="38683" ht="13.9" customHeight="1"/>
    <row r="38684" ht="13.9" customHeight="1"/>
    <row r="38685" ht="13.9" customHeight="1"/>
    <row r="38686" ht="13.9" customHeight="1"/>
    <row r="38687" ht="13.9" customHeight="1"/>
    <row r="38688" ht="13.9" customHeight="1"/>
    <row r="38689" ht="13.9" customHeight="1"/>
    <row r="38690" ht="13.9" customHeight="1"/>
    <row r="38691" ht="13.9" customHeight="1"/>
    <row r="38692" ht="13.9" customHeight="1"/>
    <row r="38693" ht="13.9" customHeight="1"/>
    <row r="38694" ht="13.9" customHeight="1"/>
    <row r="38695" ht="13.9" customHeight="1"/>
    <row r="38696" ht="13.9" customHeight="1"/>
    <row r="38697" ht="13.9" customHeight="1"/>
    <row r="38698" ht="13.9" customHeight="1"/>
    <row r="38699" ht="13.9" customHeight="1"/>
    <row r="38700" ht="13.9" customHeight="1"/>
    <row r="38701" ht="13.9" customHeight="1"/>
    <row r="38702" ht="13.9" customHeight="1"/>
    <row r="38703" ht="13.9" customHeight="1"/>
    <row r="38704" ht="13.9" customHeight="1"/>
    <row r="38705" ht="13.9" customHeight="1"/>
    <row r="38706" ht="13.9" customHeight="1"/>
    <row r="38707" ht="13.9" customHeight="1"/>
    <row r="38708" ht="13.9" customHeight="1"/>
    <row r="38709" ht="13.9" customHeight="1"/>
    <row r="38710" ht="13.9" customHeight="1"/>
    <row r="38711" ht="13.9" customHeight="1"/>
    <row r="38712" ht="13.9" customHeight="1"/>
    <row r="38713" ht="13.9" customHeight="1"/>
    <row r="38714" ht="13.9" customHeight="1"/>
    <row r="38715" ht="13.9" customHeight="1"/>
    <row r="38716" ht="13.9" customHeight="1"/>
    <row r="38717" ht="13.9" customHeight="1"/>
    <row r="38718" ht="13.9" customHeight="1"/>
    <row r="38719" ht="13.9" customHeight="1"/>
    <row r="38720" ht="13.9" customHeight="1"/>
    <row r="38721" ht="13.9" customHeight="1"/>
    <row r="38722" ht="13.9" customHeight="1"/>
    <row r="38723" ht="13.9" customHeight="1"/>
    <row r="38724" ht="13.9" customHeight="1"/>
    <row r="38725" ht="13.9" customHeight="1"/>
    <row r="38726" ht="13.9" customHeight="1"/>
    <row r="38727" ht="13.9" customHeight="1"/>
    <row r="38728" ht="13.9" customHeight="1"/>
    <row r="38729" ht="13.9" customHeight="1"/>
    <row r="38730" ht="13.9" customHeight="1"/>
    <row r="38731" ht="13.9" customHeight="1"/>
    <row r="38732" ht="13.9" customHeight="1"/>
    <row r="38733" ht="13.9" customHeight="1"/>
    <row r="38734" ht="13.9" customHeight="1"/>
    <row r="38735" ht="13.9" customHeight="1"/>
    <row r="38736" ht="13.9" customHeight="1"/>
    <row r="38737" ht="13.9" customHeight="1"/>
    <row r="38738" ht="13.9" customHeight="1"/>
    <row r="38739" ht="13.9" customHeight="1"/>
    <row r="38740" ht="13.9" customHeight="1"/>
    <row r="38741" ht="13.9" customHeight="1"/>
    <row r="38742" ht="13.9" customHeight="1"/>
    <row r="38743" ht="13.9" customHeight="1"/>
    <row r="38744" ht="13.9" customHeight="1"/>
    <row r="38745" ht="13.9" customHeight="1"/>
    <row r="38746" ht="13.9" customHeight="1"/>
    <row r="38747" ht="13.9" customHeight="1"/>
    <row r="38748" ht="13.9" customHeight="1"/>
    <row r="38749" ht="13.9" customHeight="1"/>
    <row r="38750" ht="13.9" customHeight="1"/>
    <row r="38751" ht="13.9" customHeight="1"/>
    <row r="38752" ht="13.9" customHeight="1"/>
    <row r="38753" ht="13.9" customHeight="1"/>
    <row r="38754" ht="13.9" customHeight="1"/>
    <row r="38755" ht="13.9" customHeight="1"/>
    <row r="38756" ht="13.9" customHeight="1"/>
    <row r="38757" ht="13.9" customHeight="1"/>
    <row r="38758" ht="13.9" customHeight="1"/>
    <row r="38759" ht="13.9" customHeight="1"/>
    <row r="38760" ht="13.9" customHeight="1"/>
    <row r="38761" ht="13.9" customHeight="1"/>
    <row r="38762" ht="13.9" customHeight="1"/>
    <row r="38763" ht="13.9" customHeight="1"/>
    <row r="38764" ht="13.9" customHeight="1"/>
    <row r="38765" ht="13.9" customHeight="1"/>
    <row r="38766" ht="13.9" customHeight="1"/>
    <row r="38767" ht="13.9" customHeight="1"/>
    <row r="38768" ht="13.9" customHeight="1"/>
    <row r="38769" ht="13.9" customHeight="1"/>
    <row r="38770" ht="13.9" customHeight="1"/>
    <row r="38771" ht="13.9" customHeight="1"/>
    <row r="38772" ht="13.9" customHeight="1"/>
    <row r="38773" ht="13.9" customHeight="1"/>
    <row r="38774" ht="13.9" customHeight="1"/>
    <row r="38775" ht="13.9" customHeight="1"/>
    <row r="38776" ht="13.9" customHeight="1"/>
    <row r="38777" ht="13.9" customHeight="1"/>
    <row r="38778" ht="13.9" customHeight="1"/>
    <row r="38779" ht="13.9" customHeight="1"/>
    <row r="38780" ht="13.9" customHeight="1"/>
    <row r="38781" ht="13.9" customHeight="1"/>
    <row r="38782" ht="13.9" customHeight="1"/>
    <row r="38783" ht="13.9" customHeight="1"/>
    <row r="38784" ht="13.9" customHeight="1"/>
    <row r="38785" ht="13.9" customHeight="1"/>
    <row r="38786" ht="13.9" customHeight="1"/>
    <row r="38787" ht="13.9" customHeight="1"/>
    <row r="38788" ht="13.9" customHeight="1"/>
    <row r="38789" ht="13.9" customHeight="1"/>
    <row r="38790" ht="13.9" customHeight="1"/>
    <row r="38791" ht="13.9" customHeight="1"/>
    <row r="38792" ht="13.9" customHeight="1"/>
    <row r="38793" ht="13.9" customHeight="1"/>
    <row r="38794" ht="13.9" customHeight="1"/>
    <row r="38795" ht="13.9" customHeight="1"/>
    <row r="38796" ht="13.9" customHeight="1"/>
    <row r="38797" ht="13.9" customHeight="1"/>
    <row r="38798" ht="13.9" customHeight="1"/>
    <row r="38799" ht="13.9" customHeight="1"/>
    <row r="38800" ht="13.9" customHeight="1"/>
    <row r="38801" ht="13.9" customHeight="1"/>
    <row r="38802" ht="13.9" customHeight="1"/>
    <row r="38803" ht="13.9" customHeight="1"/>
    <row r="38804" ht="13.9" customHeight="1"/>
    <row r="38805" ht="13.9" customHeight="1"/>
    <row r="38806" ht="13.9" customHeight="1"/>
    <row r="38807" ht="13.9" customHeight="1"/>
    <row r="38808" ht="13.9" customHeight="1"/>
    <row r="38809" ht="13.9" customHeight="1"/>
    <row r="38810" ht="13.9" customHeight="1"/>
    <row r="38811" ht="13.9" customHeight="1"/>
    <row r="38812" ht="13.9" customHeight="1"/>
    <row r="38813" ht="13.9" customHeight="1"/>
    <row r="38814" ht="13.9" customHeight="1"/>
    <row r="38815" ht="13.9" customHeight="1"/>
    <row r="38816" ht="13.9" customHeight="1"/>
    <row r="38817" ht="13.9" customHeight="1"/>
    <row r="38818" ht="13.9" customHeight="1"/>
    <row r="38819" ht="13.9" customHeight="1"/>
    <row r="38820" ht="13.9" customHeight="1"/>
    <row r="38821" ht="13.9" customHeight="1"/>
    <row r="38822" ht="13.9" customHeight="1"/>
    <row r="38823" ht="13.9" customHeight="1"/>
    <row r="38824" ht="13.9" customHeight="1"/>
    <row r="38825" ht="13.9" customHeight="1"/>
    <row r="38826" ht="13.9" customHeight="1"/>
    <row r="38827" ht="13.9" customHeight="1"/>
    <row r="38828" ht="13.9" customHeight="1"/>
    <row r="38829" ht="13.9" customHeight="1"/>
    <row r="38830" ht="13.9" customHeight="1"/>
    <row r="38831" ht="13.9" customHeight="1"/>
    <row r="38832" ht="13.9" customHeight="1"/>
    <row r="38833" ht="13.9" customHeight="1"/>
    <row r="38834" ht="13.9" customHeight="1"/>
    <row r="38835" ht="13.9" customHeight="1"/>
    <row r="38836" ht="13.9" customHeight="1"/>
    <row r="38837" ht="13.9" customHeight="1"/>
    <row r="38838" ht="13.9" customHeight="1"/>
    <row r="38839" ht="13.9" customHeight="1"/>
    <row r="38840" ht="13.9" customHeight="1"/>
    <row r="38841" ht="13.9" customHeight="1"/>
    <row r="38842" ht="13.9" customHeight="1"/>
    <row r="38843" ht="13.9" customHeight="1"/>
    <row r="38844" ht="13.9" customHeight="1"/>
    <row r="38845" ht="13.9" customHeight="1"/>
    <row r="38846" ht="13.9" customHeight="1"/>
    <row r="38847" ht="13.9" customHeight="1"/>
    <row r="38848" ht="13.9" customHeight="1"/>
    <row r="38849" ht="13.9" customHeight="1"/>
    <row r="38850" ht="13.9" customHeight="1"/>
    <row r="38851" ht="13.9" customHeight="1"/>
    <row r="38852" ht="13.9" customHeight="1"/>
    <row r="38853" ht="13.9" customHeight="1"/>
    <row r="38854" ht="13.9" customHeight="1"/>
    <row r="38855" ht="13.9" customHeight="1"/>
    <row r="38856" ht="13.9" customHeight="1"/>
    <row r="38857" ht="13.9" customHeight="1"/>
    <row r="38858" ht="13.9" customHeight="1"/>
    <row r="38859" ht="13.9" customHeight="1"/>
    <row r="38860" ht="13.9" customHeight="1"/>
    <row r="38861" ht="13.9" customHeight="1"/>
    <row r="38862" ht="13.9" customHeight="1"/>
    <row r="38863" ht="13.9" customHeight="1"/>
    <row r="38864" ht="13.9" customHeight="1"/>
    <row r="38865" ht="13.9" customHeight="1"/>
    <row r="38866" ht="13.9" customHeight="1"/>
    <row r="38867" ht="13.9" customHeight="1"/>
    <row r="38868" ht="13.9" customHeight="1"/>
    <row r="38869" ht="13.9" customHeight="1"/>
    <row r="38870" ht="13.9" customHeight="1"/>
    <row r="38871" ht="13.9" customHeight="1"/>
    <row r="38872" ht="13.9" customHeight="1"/>
    <row r="38873" ht="13.9" customHeight="1"/>
    <row r="38874" ht="13.9" customHeight="1"/>
    <row r="38875" ht="13.9" customHeight="1"/>
    <row r="38876" ht="13.9" customHeight="1"/>
    <row r="38877" ht="13.9" customHeight="1"/>
    <row r="38878" ht="13.9" customHeight="1"/>
    <row r="38879" ht="13.9" customHeight="1"/>
    <row r="38880" ht="13.9" customHeight="1"/>
    <row r="38881" ht="13.9" customHeight="1"/>
    <row r="38882" ht="13.9" customHeight="1"/>
    <row r="38883" ht="13.9" customHeight="1"/>
    <row r="38884" ht="13.9" customHeight="1"/>
    <row r="38885" ht="13.9" customHeight="1"/>
    <row r="38886" ht="13.9" customHeight="1"/>
    <row r="38887" ht="13.9" customHeight="1"/>
    <row r="38888" ht="13.9" customHeight="1"/>
    <row r="38889" ht="13.9" customHeight="1"/>
    <row r="38890" ht="13.9" customHeight="1"/>
    <row r="38891" ht="13.9" customHeight="1"/>
    <row r="38892" ht="13.9" customHeight="1"/>
    <row r="38893" ht="13.9" customHeight="1"/>
    <row r="38894" ht="13.9" customHeight="1"/>
    <row r="38895" ht="13.9" customHeight="1"/>
    <row r="38896" ht="13.9" customHeight="1"/>
    <row r="38897" ht="13.9" customHeight="1"/>
    <row r="38898" ht="13.9" customHeight="1"/>
    <row r="38899" ht="13.9" customHeight="1"/>
    <row r="38900" ht="13.9" customHeight="1"/>
    <row r="38901" ht="13.9" customHeight="1"/>
    <row r="38902" ht="13.9" customHeight="1"/>
    <row r="38903" ht="13.9" customHeight="1"/>
    <row r="38904" ht="13.9" customHeight="1"/>
    <row r="38905" ht="13.9" customHeight="1"/>
    <row r="38906" ht="13.9" customHeight="1"/>
    <row r="38907" ht="13.9" customHeight="1"/>
    <row r="38908" ht="13.9" customHeight="1"/>
    <row r="38909" ht="13.9" customHeight="1"/>
    <row r="38910" ht="13.9" customHeight="1"/>
    <row r="38911" ht="13.9" customHeight="1"/>
    <row r="38912" ht="13.9" customHeight="1"/>
    <row r="38913" ht="13.9" customHeight="1"/>
    <row r="38914" ht="13.9" customHeight="1"/>
    <row r="38915" ht="13.9" customHeight="1"/>
    <row r="38916" ht="13.9" customHeight="1"/>
    <row r="38917" ht="13.9" customHeight="1"/>
    <row r="38918" ht="13.9" customHeight="1"/>
    <row r="38919" ht="13.9" customHeight="1"/>
    <row r="38920" ht="13.9" customHeight="1"/>
    <row r="38921" ht="13.9" customHeight="1"/>
    <row r="38922" ht="13.9" customHeight="1"/>
    <row r="38923" ht="13.9" customHeight="1"/>
    <row r="38924" ht="13.9" customHeight="1"/>
    <row r="38925" ht="13.9" customHeight="1"/>
    <row r="38926" ht="13.9" customHeight="1"/>
    <row r="38927" ht="13.9" customHeight="1"/>
    <row r="38928" ht="13.9" customHeight="1"/>
    <row r="38929" ht="13.9" customHeight="1"/>
    <row r="38930" ht="13.9" customHeight="1"/>
    <row r="38931" ht="13.9" customHeight="1"/>
    <row r="38932" ht="13.9" customHeight="1"/>
    <row r="38933" ht="13.9" customHeight="1"/>
    <row r="38934" ht="13.9" customHeight="1"/>
    <row r="38935" ht="13.9" customHeight="1"/>
    <row r="38936" ht="13.9" customHeight="1"/>
    <row r="38937" ht="13.9" customHeight="1"/>
    <row r="38938" ht="13.9" customHeight="1"/>
    <row r="38939" ht="13.9" customHeight="1"/>
    <row r="38940" ht="13.9" customHeight="1"/>
    <row r="38941" ht="13.9" customHeight="1"/>
    <row r="38942" ht="13.9" customHeight="1"/>
    <row r="38943" ht="13.9" customHeight="1"/>
    <row r="38944" ht="13.9" customHeight="1"/>
    <row r="38945" ht="13.9" customHeight="1"/>
    <row r="38946" ht="13.9" customHeight="1"/>
    <row r="38947" ht="13.9" customHeight="1"/>
    <row r="38948" ht="13.9" customHeight="1"/>
    <row r="38949" ht="13.9" customHeight="1"/>
    <row r="38950" ht="13.9" customHeight="1"/>
    <row r="38951" ht="13.9" customHeight="1"/>
    <row r="38952" ht="13.9" customHeight="1"/>
    <row r="38953" ht="13.9" customHeight="1"/>
    <row r="38954" ht="13.9" customHeight="1"/>
    <row r="38955" ht="13.9" customHeight="1"/>
    <row r="38956" ht="13.9" customHeight="1"/>
    <row r="38957" ht="13.9" customHeight="1"/>
    <row r="38958" ht="13.9" customHeight="1"/>
    <row r="38959" ht="13.9" customHeight="1"/>
    <row r="38960" ht="13.9" customHeight="1"/>
    <row r="38961" ht="13.9" customHeight="1"/>
    <row r="38962" ht="13.9" customHeight="1"/>
    <row r="38963" ht="13.9" customHeight="1"/>
    <row r="38964" ht="13.9" customHeight="1"/>
    <row r="38965" ht="13.9" customHeight="1"/>
    <row r="38966" ht="13.9" customHeight="1"/>
    <row r="38967" ht="13.9" customHeight="1"/>
    <row r="38968" ht="13.9" customHeight="1"/>
    <row r="38969" ht="13.9" customHeight="1"/>
    <row r="38970" ht="13.9" customHeight="1"/>
    <row r="38971" ht="13.9" customHeight="1"/>
    <row r="38972" ht="13.9" customHeight="1"/>
    <row r="38973" ht="13.9" customHeight="1"/>
    <row r="38974" ht="13.9" customHeight="1"/>
    <row r="38975" ht="13.9" customHeight="1"/>
    <row r="38976" ht="13.9" customHeight="1"/>
    <row r="38977" ht="13.9" customHeight="1"/>
    <row r="38978" ht="13.9" customHeight="1"/>
    <row r="38979" ht="13.9" customHeight="1"/>
    <row r="38980" ht="13.9" customHeight="1"/>
    <row r="38981" ht="13.9" customHeight="1"/>
    <row r="38982" ht="13.9" customHeight="1"/>
    <row r="38983" ht="13.9" customHeight="1"/>
    <row r="38984" ht="13.9" customHeight="1"/>
    <row r="38985" ht="13.9" customHeight="1"/>
    <row r="38986" ht="13.9" customHeight="1"/>
    <row r="38987" ht="13.9" customHeight="1"/>
    <row r="38988" ht="13.9" customHeight="1"/>
    <row r="38989" ht="13.9" customHeight="1"/>
    <row r="38990" ht="13.9" customHeight="1"/>
    <row r="38991" ht="13.9" customHeight="1"/>
    <row r="38992" ht="13.9" customHeight="1"/>
    <row r="38993" ht="13.9" customHeight="1"/>
    <row r="38994" ht="13.9" customHeight="1"/>
    <row r="38995" ht="13.9" customHeight="1"/>
    <row r="38996" ht="13.9" customHeight="1"/>
    <row r="38997" ht="13.9" customHeight="1"/>
    <row r="38998" ht="13.9" customHeight="1"/>
    <row r="38999" ht="13.9" customHeight="1"/>
    <row r="39000" ht="13.9" customHeight="1"/>
    <row r="39001" ht="13.9" customHeight="1"/>
    <row r="39002" ht="13.9" customHeight="1"/>
    <row r="39003" ht="13.9" customHeight="1"/>
    <row r="39004" ht="13.9" customHeight="1"/>
    <row r="39005" ht="13.9" customHeight="1"/>
    <row r="39006" ht="13.9" customHeight="1"/>
    <row r="39007" ht="13.9" customHeight="1"/>
    <row r="39008" ht="13.9" customHeight="1"/>
    <row r="39009" ht="13.9" customHeight="1"/>
    <row r="39010" ht="13.9" customHeight="1"/>
    <row r="39011" ht="13.9" customHeight="1"/>
    <row r="39012" ht="13.9" customHeight="1"/>
    <row r="39013" ht="13.9" customHeight="1"/>
    <row r="39014" ht="13.9" customHeight="1"/>
    <row r="39015" ht="13.9" customHeight="1"/>
    <row r="39016" ht="13.9" customHeight="1"/>
    <row r="39017" ht="13.9" customHeight="1"/>
    <row r="39018" ht="13.9" customHeight="1"/>
    <row r="39019" ht="13.9" customHeight="1"/>
    <row r="39020" ht="13.9" customHeight="1"/>
    <row r="39021" ht="13.9" customHeight="1"/>
    <row r="39022" ht="13.9" customHeight="1"/>
    <row r="39023" ht="13.9" customHeight="1"/>
    <row r="39024" ht="13.9" customHeight="1"/>
    <row r="39025" ht="13.9" customHeight="1"/>
    <row r="39026" ht="13.9" customHeight="1"/>
    <row r="39027" ht="13.9" customHeight="1"/>
    <row r="39028" ht="13.9" customHeight="1"/>
    <row r="39029" ht="13.9" customHeight="1"/>
    <row r="39030" ht="13.9" customHeight="1"/>
    <row r="39031" ht="13.9" customHeight="1"/>
    <row r="39032" ht="13.9" customHeight="1"/>
    <row r="39033" ht="13.9" customHeight="1"/>
    <row r="39034" ht="13.9" customHeight="1"/>
    <row r="39035" ht="13.9" customHeight="1"/>
    <row r="39036" ht="13.9" customHeight="1"/>
    <row r="39037" ht="13.9" customHeight="1"/>
    <row r="39038" ht="13.9" customHeight="1"/>
    <row r="39039" ht="13.9" customHeight="1"/>
    <row r="39040" ht="13.9" customHeight="1"/>
    <row r="39041" ht="13.9" customHeight="1"/>
    <row r="39042" ht="13.9" customHeight="1"/>
    <row r="39043" ht="13.9" customHeight="1"/>
    <row r="39044" ht="13.9" customHeight="1"/>
    <row r="39045" ht="13.9" customHeight="1"/>
    <row r="39046" ht="13.9" customHeight="1"/>
    <row r="39047" ht="13.9" customHeight="1"/>
    <row r="39048" ht="13.9" customHeight="1"/>
    <row r="39049" ht="13.9" customHeight="1"/>
    <row r="39050" ht="13.9" customHeight="1"/>
    <row r="39051" ht="13.9" customHeight="1"/>
    <row r="39052" ht="13.9" customHeight="1"/>
    <row r="39053" ht="13.9" customHeight="1"/>
    <row r="39054" ht="13.9" customHeight="1"/>
    <row r="39055" ht="13.9" customHeight="1"/>
    <row r="39056" ht="13.9" customHeight="1"/>
    <row r="39057" ht="13.9" customHeight="1"/>
    <row r="39058" ht="13.9" customHeight="1"/>
    <row r="39059" ht="13.9" customHeight="1"/>
    <row r="39060" ht="13.9" customHeight="1"/>
    <row r="39061" ht="13.9" customHeight="1"/>
    <row r="39062" ht="13.9" customHeight="1"/>
    <row r="39063" ht="13.9" customHeight="1"/>
    <row r="39064" ht="13.9" customHeight="1"/>
    <row r="39065" ht="13.9" customHeight="1"/>
    <row r="39066" ht="13.9" customHeight="1"/>
    <row r="39067" ht="13.9" customHeight="1"/>
    <row r="39068" ht="13.9" customHeight="1"/>
    <row r="39069" ht="13.9" customHeight="1"/>
    <row r="39070" ht="13.9" customHeight="1"/>
    <row r="39071" ht="13.9" customHeight="1"/>
    <row r="39072" ht="13.9" customHeight="1"/>
    <row r="39073" ht="13.9" customHeight="1"/>
    <row r="39074" ht="13.9" customHeight="1"/>
    <row r="39075" ht="13.9" customHeight="1"/>
    <row r="39076" ht="13.9" customHeight="1"/>
    <row r="39077" ht="13.9" customHeight="1"/>
    <row r="39078" ht="13.9" customHeight="1"/>
    <row r="39079" ht="13.9" customHeight="1"/>
    <row r="39080" ht="13.9" customHeight="1"/>
    <row r="39081" ht="13.9" customHeight="1"/>
    <row r="39082" ht="13.9" customHeight="1"/>
    <row r="39083" ht="13.9" customHeight="1"/>
    <row r="39084" ht="13.9" customHeight="1"/>
    <row r="39085" ht="13.9" customHeight="1"/>
    <row r="39086" ht="13.9" customHeight="1"/>
    <row r="39087" ht="13.9" customHeight="1"/>
    <row r="39088" ht="13.9" customHeight="1"/>
    <row r="39089" ht="13.9" customHeight="1"/>
    <row r="39090" ht="13.9" customHeight="1"/>
    <row r="39091" ht="13.9" customHeight="1"/>
    <row r="39092" ht="13.9" customHeight="1"/>
    <row r="39093" ht="13.9" customHeight="1"/>
    <row r="39094" ht="13.9" customHeight="1"/>
    <row r="39095" ht="13.9" customHeight="1"/>
    <row r="39096" ht="13.9" customHeight="1"/>
    <row r="39097" ht="13.9" customHeight="1"/>
    <row r="39098" ht="13.9" customHeight="1"/>
    <row r="39099" ht="13.9" customHeight="1"/>
    <row r="39100" ht="13.9" customHeight="1"/>
    <row r="39101" ht="13.9" customHeight="1"/>
    <row r="39102" ht="13.9" customHeight="1"/>
    <row r="39103" ht="13.9" customHeight="1"/>
    <row r="39104" ht="13.9" customHeight="1"/>
    <row r="39105" ht="13.9" customHeight="1"/>
    <row r="39106" ht="13.9" customHeight="1"/>
    <row r="39107" ht="13.9" customHeight="1"/>
    <row r="39108" ht="13.9" customHeight="1"/>
    <row r="39109" ht="13.9" customHeight="1"/>
    <row r="39110" ht="13.9" customHeight="1"/>
    <row r="39111" ht="13.9" customHeight="1"/>
    <row r="39112" ht="13.9" customHeight="1"/>
    <row r="39113" ht="13.9" customHeight="1"/>
    <row r="39114" ht="13.9" customHeight="1"/>
    <row r="39115" ht="13.9" customHeight="1"/>
    <row r="39116" ht="13.9" customHeight="1"/>
    <row r="39117" ht="13.9" customHeight="1"/>
    <row r="39118" ht="13.9" customHeight="1"/>
    <row r="39119" ht="13.9" customHeight="1"/>
    <row r="39120" ht="13.9" customHeight="1"/>
    <row r="39121" ht="13.9" customHeight="1"/>
    <row r="39122" ht="13.9" customHeight="1"/>
    <row r="39123" ht="13.9" customHeight="1"/>
    <row r="39124" ht="13.9" customHeight="1"/>
    <row r="39125" ht="13.9" customHeight="1"/>
    <row r="39126" ht="13.9" customHeight="1"/>
    <row r="39127" ht="13.9" customHeight="1"/>
    <row r="39128" ht="13.9" customHeight="1"/>
    <row r="39129" ht="13.9" customHeight="1"/>
    <row r="39130" ht="13.9" customHeight="1"/>
    <row r="39131" ht="13.9" customHeight="1"/>
    <row r="39132" ht="13.9" customHeight="1"/>
    <row r="39133" ht="13.9" customHeight="1"/>
    <row r="39134" ht="13.9" customHeight="1"/>
    <row r="39135" ht="13.9" customHeight="1"/>
    <row r="39136" ht="13.9" customHeight="1"/>
    <row r="39137" ht="13.9" customHeight="1"/>
    <row r="39138" ht="13.9" customHeight="1"/>
    <row r="39139" ht="13.9" customHeight="1"/>
    <row r="39140" ht="13.9" customHeight="1"/>
    <row r="39141" ht="13.9" customHeight="1"/>
    <row r="39142" ht="13.9" customHeight="1"/>
    <row r="39143" ht="13.9" customHeight="1"/>
    <row r="39144" ht="13.9" customHeight="1"/>
    <row r="39145" ht="13.9" customHeight="1"/>
    <row r="39146" ht="13.9" customHeight="1"/>
    <row r="39147" ht="13.9" customHeight="1"/>
    <row r="39148" ht="13.9" customHeight="1"/>
    <row r="39149" ht="13.9" customHeight="1"/>
    <row r="39150" ht="13.9" customHeight="1"/>
    <row r="39151" ht="13.9" customHeight="1"/>
    <row r="39152" ht="13.9" customHeight="1"/>
    <row r="39153" ht="13.9" customHeight="1"/>
    <row r="39154" ht="13.9" customHeight="1"/>
    <row r="39155" ht="13.9" customHeight="1"/>
    <row r="39156" ht="13.9" customHeight="1"/>
    <row r="39157" ht="13.9" customHeight="1"/>
    <row r="39158" ht="13.9" customHeight="1"/>
    <row r="39159" ht="13.9" customHeight="1"/>
    <row r="39160" ht="13.9" customHeight="1"/>
    <row r="39161" ht="13.9" customHeight="1"/>
    <row r="39162" ht="13.9" customHeight="1"/>
    <row r="39163" ht="13.9" customHeight="1"/>
    <row r="39164" ht="13.9" customHeight="1"/>
    <row r="39165" ht="13.9" customHeight="1"/>
    <row r="39166" ht="13.9" customHeight="1"/>
    <row r="39167" ht="13.9" customHeight="1"/>
    <row r="39168" ht="13.9" customHeight="1"/>
    <row r="39169" ht="13.9" customHeight="1"/>
    <row r="39170" ht="13.9" customHeight="1"/>
    <row r="39171" ht="13.9" customHeight="1"/>
    <row r="39172" ht="13.9" customHeight="1"/>
    <row r="39173" ht="13.9" customHeight="1"/>
    <row r="39174" ht="13.9" customHeight="1"/>
    <row r="39175" ht="13.9" customHeight="1"/>
    <row r="39176" ht="13.9" customHeight="1"/>
    <row r="39177" ht="13.9" customHeight="1"/>
    <row r="39178" ht="13.9" customHeight="1"/>
    <row r="39179" ht="13.9" customHeight="1"/>
    <row r="39180" ht="13.9" customHeight="1"/>
    <row r="39181" ht="13.9" customHeight="1"/>
    <row r="39182" ht="13.9" customHeight="1"/>
    <row r="39183" ht="13.9" customHeight="1"/>
    <row r="39184" ht="13.9" customHeight="1"/>
    <row r="39185" ht="13.9" customHeight="1"/>
    <row r="39186" ht="13.9" customHeight="1"/>
    <row r="39187" ht="13.9" customHeight="1"/>
    <row r="39188" ht="13.9" customHeight="1"/>
    <row r="39189" ht="13.9" customHeight="1"/>
    <row r="39190" ht="13.9" customHeight="1"/>
    <row r="39191" ht="13.9" customHeight="1"/>
    <row r="39192" ht="13.9" customHeight="1"/>
    <row r="39193" ht="13.9" customHeight="1"/>
    <row r="39194" ht="13.9" customHeight="1"/>
    <row r="39195" ht="13.9" customHeight="1"/>
    <row r="39196" ht="13.9" customHeight="1"/>
    <row r="39197" ht="13.9" customHeight="1"/>
    <row r="39198" ht="13.9" customHeight="1"/>
    <row r="39199" ht="13.9" customHeight="1"/>
    <row r="39200" ht="13.9" customHeight="1"/>
    <row r="39201" ht="13.9" customHeight="1"/>
    <row r="39202" ht="13.9" customHeight="1"/>
    <row r="39203" ht="13.9" customHeight="1"/>
    <row r="39204" ht="13.9" customHeight="1"/>
    <row r="39205" ht="13.9" customHeight="1"/>
    <row r="39206" ht="13.9" customHeight="1"/>
    <row r="39207" ht="13.9" customHeight="1"/>
    <row r="39208" ht="13.9" customHeight="1"/>
    <row r="39209" ht="13.9" customHeight="1"/>
    <row r="39210" ht="13.9" customHeight="1"/>
    <row r="39211" ht="13.9" customHeight="1"/>
    <row r="39212" ht="13.9" customHeight="1"/>
    <row r="39213" ht="13.9" customHeight="1"/>
    <row r="39214" ht="13.9" customHeight="1"/>
    <row r="39215" ht="13.9" customHeight="1"/>
    <row r="39216" ht="13.9" customHeight="1"/>
    <row r="39217" ht="13.9" customHeight="1"/>
    <row r="39218" ht="13.9" customHeight="1"/>
    <row r="39219" ht="13.9" customHeight="1"/>
    <row r="39220" ht="13.9" customHeight="1"/>
    <row r="39221" ht="13.9" customHeight="1"/>
    <row r="39222" ht="13.9" customHeight="1"/>
    <row r="39223" ht="13.9" customHeight="1"/>
    <row r="39224" ht="13.9" customHeight="1"/>
    <row r="39225" ht="13.9" customHeight="1"/>
    <row r="39226" ht="13.9" customHeight="1"/>
    <row r="39227" ht="13.9" customHeight="1"/>
    <row r="39228" ht="13.9" customHeight="1"/>
    <row r="39229" ht="13.9" customHeight="1"/>
    <row r="39230" ht="13.9" customHeight="1"/>
    <row r="39231" ht="13.9" customHeight="1"/>
    <row r="39232" ht="13.9" customHeight="1"/>
    <row r="39233" ht="13.9" customHeight="1"/>
    <row r="39234" ht="13.9" customHeight="1"/>
    <row r="39235" ht="13.9" customHeight="1"/>
    <row r="39236" ht="13.9" customHeight="1"/>
    <row r="39237" ht="13.9" customHeight="1"/>
    <row r="39238" ht="13.9" customHeight="1"/>
    <row r="39239" ht="13.9" customHeight="1"/>
    <row r="39240" ht="13.9" customHeight="1"/>
    <row r="39241" ht="13.9" customHeight="1"/>
    <row r="39242" ht="13.9" customHeight="1"/>
    <row r="39243" ht="13.9" customHeight="1"/>
    <row r="39244" ht="13.9" customHeight="1"/>
    <row r="39245" ht="13.9" customHeight="1"/>
    <row r="39246" ht="13.9" customHeight="1"/>
    <row r="39247" ht="13.9" customHeight="1"/>
    <row r="39248" ht="13.9" customHeight="1"/>
    <row r="39249" ht="13.9" customHeight="1"/>
    <row r="39250" ht="13.9" customHeight="1"/>
    <row r="39251" ht="13.9" customHeight="1"/>
    <row r="39252" ht="13.9" customHeight="1"/>
    <row r="39253" ht="13.9" customHeight="1"/>
    <row r="39254" ht="13.9" customHeight="1"/>
    <row r="39255" ht="13.9" customHeight="1"/>
    <row r="39256" ht="13.9" customHeight="1"/>
    <row r="39257" ht="13.9" customHeight="1"/>
    <row r="39258" ht="13.9" customHeight="1"/>
    <row r="39259" ht="13.9" customHeight="1"/>
    <row r="39260" ht="13.9" customHeight="1"/>
    <row r="39261" ht="13.9" customHeight="1"/>
    <row r="39262" ht="13.9" customHeight="1"/>
    <row r="39263" ht="13.9" customHeight="1"/>
    <row r="39264" ht="13.9" customHeight="1"/>
    <row r="39265" ht="13.9" customHeight="1"/>
    <row r="39266" ht="13.9" customHeight="1"/>
    <row r="39267" ht="13.9" customHeight="1"/>
    <row r="39268" ht="13.9" customHeight="1"/>
    <row r="39269" ht="13.9" customHeight="1"/>
    <row r="39270" ht="13.9" customHeight="1"/>
    <row r="39271" ht="13.9" customHeight="1"/>
    <row r="39272" ht="13.9" customHeight="1"/>
    <row r="39273" ht="13.9" customHeight="1"/>
    <row r="39274" ht="13.9" customHeight="1"/>
    <row r="39275" ht="13.9" customHeight="1"/>
    <row r="39276" ht="13.9" customHeight="1"/>
    <row r="39277" ht="13.9" customHeight="1"/>
    <row r="39278" ht="13.9" customHeight="1"/>
    <row r="39279" ht="13.9" customHeight="1"/>
    <row r="39280" ht="13.9" customHeight="1"/>
    <row r="39281" ht="13.9" customHeight="1"/>
    <row r="39282" ht="13.9" customHeight="1"/>
    <row r="39283" ht="13.9" customHeight="1"/>
    <row r="39284" ht="13.9" customHeight="1"/>
    <row r="39285" ht="13.9" customHeight="1"/>
    <row r="39286" ht="13.9" customHeight="1"/>
    <row r="39287" ht="13.9" customHeight="1"/>
    <row r="39288" ht="13.9" customHeight="1"/>
    <row r="39289" ht="13.9" customHeight="1"/>
    <row r="39290" ht="13.9" customHeight="1"/>
    <row r="39291" ht="13.9" customHeight="1"/>
    <row r="39292" ht="13.9" customHeight="1"/>
    <row r="39293" ht="13.9" customHeight="1"/>
    <row r="39294" ht="13.9" customHeight="1"/>
    <row r="39295" ht="13.9" customHeight="1"/>
    <row r="39296" ht="13.9" customHeight="1"/>
    <row r="39297" ht="13.9" customHeight="1"/>
    <row r="39298" ht="13.9" customHeight="1"/>
    <row r="39299" ht="13.9" customHeight="1"/>
    <row r="39300" ht="13.9" customHeight="1"/>
    <row r="39301" ht="13.9" customHeight="1"/>
    <row r="39302" ht="13.9" customHeight="1"/>
    <row r="39303" ht="13.9" customHeight="1"/>
    <row r="39304" ht="13.9" customHeight="1"/>
    <row r="39305" ht="13.9" customHeight="1"/>
    <row r="39306" ht="13.9" customHeight="1"/>
    <row r="39307" ht="13.9" customHeight="1"/>
    <row r="39308" ht="13.9" customHeight="1"/>
    <row r="39309" ht="13.9" customHeight="1"/>
    <row r="39310" ht="13.9" customHeight="1"/>
    <row r="39311" ht="13.9" customHeight="1"/>
    <row r="39312" ht="13.9" customHeight="1"/>
    <row r="39313" ht="13.9" customHeight="1"/>
    <row r="39314" ht="13.9" customHeight="1"/>
    <row r="39315" ht="13.9" customHeight="1"/>
    <row r="39316" ht="13.9" customHeight="1"/>
    <row r="39317" ht="13.9" customHeight="1"/>
    <row r="39318" ht="13.9" customHeight="1"/>
    <row r="39319" ht="13.9" customHeight="1"/>
    <row r="39320" ht="13.9" customHeight="1"/>
    <row r="39321" ht="13.9" customHeight="1"/>
    <row r="39322" ht="13.9" customHeight="1"/>
    <row r="39323" ht="13.9" customHeight="1"/>
    <row r="39324" ht="13.9" customHeight="1"/>
    <row r="39325" ht="13.9" customHeight="1"/>
    <row r="39326" ht="13.9" customHeight="1"/>
    <row r="39327" ht="13.9" customHeight="1"/>
    <row r="39328" ht="13.9" customHeight="1"/>
    <row r="39329" ht="13.9" customHeight="1"/>
    <row r="39330" ht="13.9" customHeight="1"/>
    <row r="39331" ht="13.9" customHeight="1"/>
    <row r="39332" ht="13.9" customHeight="1"/>
    <row r="39333" ht="13.9" customHeight="1"/>
    <row r="39334" ht="13.9" customHeight="1"/>
    <row r="39335" ht="13.9" customHeight="1"/>
    <row r="39336" ht="13.9" customHeight="1"/>
    <row r="39337" ht="13.9" customHeight="1"/>
    <row r="39338" ht="13.9" customHeight="1"/>
    <row r="39339" ht="13.9" customHeight="1"/>
    <row r="39340" ht="13.9" customHeight="1"/>
    <row r="39341" ht="13.9" customHeight="1"/>
    <row r="39342" ht="13.9" customHeight="1"/>
    <row r="39343" ht="13.9" customHeight="1"/>
    <row r="39344" ht="13.9" customHeight="1"/>
    <row r="39345" ht="13.9" customHeight="1"/>
    <row r="39346" ht="13.9" customHeight="1"/>
    <row r="39347" ht="13.9" customHeight="1"/>
    <row r="39348" ht="13.9" customHeight="1"/>
    <row r="39349" ht="13.9" customHeight="1"/>
    <row r="39350" ht="13.9" customHeight="1"/>
    <row r="39351" ht="13.9" customHeight="1"/>
    <row r="39352" ht="13.9" customHeight="1"/>
    <row r="39353" ht="13.9" customHeight="1"/>
    <row r="39354" ht="13.9" customHeight="1"/>
    <row r="39355" ht="13.9" customHeight="1"/>
    <row r="39356" ht="13.9" customHeight="1"/>
    <row r="39357" ht="13.9" customHeight="1"/>
    <row r="39358" ht="13.9" customHeight="1"/>
    <row r="39359" ht="13.9" customHeight="1"/>
    <row r="39360" ht="13.9" customHeight="1"/>
    <row r="39361" ht="13.9" customHeight="1"/>
    <row r="39362" ht="13.9" customHeight="1"/>
    <row r="39363" ht="13.9" customHeight="1"/>
    <row r="39364" ht="13.9" customHeight="1"/>
    <row r="39365" ht="13.9" customHeight="1"/>
    <row r="39366" ht="13.9" customHeight="1"/>
    <row r="39367" ht="13.9" customHeight="1"/>
    <row r="39368" ht="13.9" customHeight="1"/>
    <row r="39369" ht="13.9" customHeight="1"/>
    <row r="39370" ht="13.9" customHeight="1"/>
    <row r="39371" ht="13.9" customHeight="1"/>
    <row r="39372" ht="13.9" customHeight="1"/>
    <row r="39373" ht="13.9" customHeight="1"/>
    <row r="39374" ht="13.9" customHeight="1"/>
    <row r="39375" ht="13.9" customHeight="1"/>
    <row r="39376" ht="13.9" customHeight="1"/>
    <row r="39377" ht="13.9" customHeight="1"/>
    <row r="39378" ht="13.9" customHeight="1"/>
    <row r="39379" ht="13.9" customHeight="1"/>
    <row r="39380" ht="13.9" customHeight="1"/>
    <row r="39381" ht="13.9" customHeight="1"/>
    <row r="39382" ht="13.9" customHeight="1"/>
    <row r="39383" ht="13.9" customHeight="1"/>
    <row r="39384" ht="13.9" customHeight="1"/>
    <row r="39385" ht="13.9" customHeight="1"/>
    <row r="39386" ht="13.9" customHeight="1"/>
    <row r="39387" ht="13.9" customHeight="1"/>
    <row r="39388" ht="13.9" customHeight="1"/>
    <row r="39389" ht="13.9" customHeight="1"/>
    <row r="39390" ht="13.9" customHeight="1"/>
    <row r="39391" ht="13.9" customHeight="1"/>
    <row r="39392" ht="13.9" customHeight="1"/>
    <row r="39393" ht="13.9" customHeight="1"/>
    <row r="39394" ht="13.9" customHeight="1"/>
    <row r="39395" ht="13.9" customHeight="1"/>
    <row r="39396" ht="13.9" customHeight="1"/>
    <row r="39397" ht="13.9" customHeight="1"/>
    <row r="39398" ht="13.9" customHeight="1"/>
    <row r="39399" ht="13.9" customHeight="1"/>
    <row r="39400" ht="13.9" customHeight="1"/>
    <row r="39401" ht="13.9" customHeight="1"/>
    <row r="39402" ht="13.9" customHeight="1"/>
    <row r="39403" ht="13.9" customHeight="1"/>
    <row r="39404" ht="13.9" customHeight="1"/>
    <row r="39405" ht="13.9" customHeight="1"/>
    <row r="39406" ht="13.9" customHeight="1"/>
    <row r="39407" ht="13.9" customHeight="1"/>
    <row r="39408" ht="13.9" customHeight="1"/>
    <row r="39409" ht="13.9" customHeight="1"/>
    <row r="39410" ht="13.9" customHeight="1"/>
    <row r="39411" ht="13.9" customHeight="1"/>
    <row r="39412" ht="13.9" customHeight="1"/>
    <row r="39413" ht="13.9" customHeight="1"/>
    <row r="39414" ht="13.9" customHeight="1"/>
    <row r="39415" ht="13.9" customHeight="1"/>
    <row r="39416" ht="13.9" customHeight="1"/>
    <row r="39417" ht="13.9" customHeight="1"/>
    <row r="39418" ht="13.9" customHeight="1"/>
    <row r="39419" ht="13.9" customHeight="1"/>
    <row r="39420" ht="13.9" customHeight="1"/>
    <row r="39421" ht="13.9" customHeight="1"/>
    <row r="39422" ht="13.9" customHeight="1"/>
    <row r="39423" ht="13.9" customHeight="1"/>
    <row r="39424" ht="13.9" customHeight="1"/>
    <row r="39425" ht="13.9" customHeight="1"/>
    <row r="39426" ht="13.9" customHeight="1"/>
    <row r="39427" ht="13.9" customHeight="1"/>
    <row r="39428" ht="13.9" customHeight="1"/>
    <row r="39429" ht="13.9" customHeight="1"/>
    <row r="39430" ht="13.9" customHeight="1"/>
    <row r="39431" ht="13.9" customHeight="1"/>
    <row r="39432" ht="13.9" customHeight="1"/>
    <row r="39433" ht="13.9" customHeight="1"/>
    <row r="39434" ht="13.9" customHeight="1"/>
    <row r="39435" ht="13.9" customHeight="1"/>
    <row r="39436" ht="13.9" customHeight="1"/>
    <row r="39437" ht="13.9" customHeight="1"/>
    <row r="39438" ht="13.9" customHeight="1"/>
    <row r="39439" ht="13.9" customHeight="1"/>
    <row r="39440" ht="13.9" customHeight="1"/>
    <row r="39441" ht="13.9" customHeight="1"/>
    <row r="39442" ht="13.9" customHeight="1"/>
    <row r="39443" ht="13.9" customHeight="1"/>
    <row r="39444" ht="13.9" customHeight="1"/>
    <row r="39445" ht="13.9" customHeight="1"/>
    <row r="39446" ht="13.9" customHeight="1"/>
    <row r="39447" ht="13.9" customHeight="1"/>
    <row r="39448" ht="13.9" customHeight="1"/>
    <row r="39449" ht="13.9" customHeight="1"/>
    <row r="39450" ht="13.9" customHeight="1"/>
    <row r="39451" ht="13.9" customHeight="1"/>
    <row r="39452" ht="13.9" customHeight="1"/>
    <row r="39453" ht="13.9" customHeight="1"/>
    <row r="39454" ht="13.9" customHeight="1"/>
    <row r="39455" ht="13.9" customHeight="1"/>
    <row r="39456" ht="13.9" customHeight="1"/>
    <row r="39457" ht="13.9" customHeight="1"/>
    <row r="39458" ht="13.9" customHeight="1"/>
    <row r="39459" ht="13.9" customHeight="1"/>
    <row r="39460" ht="13.9" customHeight="1"/>
    <row r="39461" ht="13.9" customHeight="1"/>
    <row r="39462" ht="13.9" customHeight="1"/>
    <row r="39463" ht="13.9" customHeight="1"/>
    <row r="39464" ht="13.9" customHeight="1"/>
    <row r="39465" ht="13.9" customHeight="1"/>
    <row r="39466" ht="13.9" customHeight="1"/>
    <row r="39467" ht="13.9" customHeight="1"/>
    <row r="39468" ht="13.9" customHeight="1"/>
    <row r="39469" ht="13.9" customHeight="1"/>
    <row r="39470" ht="13.9" customHeight="1"/>
    <row r="39471" ht="13.9" customHeight="1"/>
    <row r="39472" ht="13.9" customHeight="1"/>
    <row r="39473" ht="13.9" customHeight="1"/>
    <row r="39474" ht="13.9" customHeight="1"/>
    <row r="39475" ht="13.9" customHeight="1"/>
    <row r="39476" ht="13.9" customHeight="1"/>
    <row r="39477" ht="13.9" customHeight="1"/>
    <row r="39478" ht="13.9" customHeight="1"/>
    <row r="39479" ht="13.9" customHeight="1"/>
    <row r="39480" ht="13.9" customHeight="1"/>
    <row r="39481" ht="13.9" customHeight="1"/>
    <row r="39482" ht="13.9" customHeight="1"/>
    <row r="39483" ht="13.9" customHeight="1"/>
    <row r="39484" ht="13.9" customHeight="1"/>
    <row r="39485" ht="13.9" customHeight="1"/>
    <row r="39486" ht="13.9" customHeight="1"/>
    <row r="39487" ht="13.9" customHeight="1"/>
    <row r="39488" ht="13.9" customHeight="1"/>
    <row r="39489" ht="13.9" customHeight="1"/>
    <row r="39490" ht="13.9" customHeight="1"/>
    <row r="39491" ht="13.9" customHeight="1"/>
    <row r="39492" ht="13.9" customHeight="1"/>
    <row r="39493" ht="13.9" customHeight="1"/>
    <row r="39494" ht="13.9" customHeight="1"/>
    <row r="39495" ht="13.9" customHeight="1"/>
    <row r="39496" ht="13.9" customHeight="1"/>
    <row r="39497" ht="13.9" customHeight="1"/>
    <row r="39498" ht="13.9" customHeight="1"/>
    <row r="39499" ht="13.9" customHeight="1"/>
    <row r="39500" ht="13.9" customHeight="1"/>
    <row r="39501" ht="13.9" customHeight="1"/>
    <row r="39502" ht="13.9" customHeight="1"/>
    <row r="39503" ht="13.9" customHeight="1"/>
    <row r="39504" ht="13.9" customHeight="1"/>
    <row r="39505" ht="13.9" customHeight="1"/>
    <row r="39506" ht="13.9" customHeight="1"/>
    <row r="39507" ht="13.9" customHeight="1"/>
    <row r="39508" ht="13.9" customHeight="1"/>
    <row r="39509" ht="13.9" customHeight="1"/>
    <row r="39510" ht="13.9" customHeight="1"/>
    <row r="39511" ht="13.9" customHeight="1"/>
    <row r="39512" ht="13.9" customHeight="1"/>
    <row r="39513" ht="13.9" customHeight="1"/>
    <row r="39514" ht="13.9" customHeight="1"/>
    <row r="39515" ht="13.9" customHeight="1"/>
    <row r="39516" ht="13.9" customHeight="1"/>
    <row r="39517" ht="13.9" customHeight="1"/>
    <row r="39518" ht="13.9" customHeight="1"/>
    <row r="39519" ht="13.9" customHeight="1"/>
    <row r="39520" ht="13.9" customHeight="1"/>
    <row r="39521" ht="13.9" customHeight="1"/>
    <row r="39522" ht="13.9" customHeight="1"/>
    <row r="39523" ht="13.9" customHeight="1"/>
    <row r="39524" ht="13.9" customHeight="1"/>
    <row r="39525" ht="13.9" customHeight="1"/>
    <row r="39526" ht="13.9" customHeight="1"/>
    <row r="39527" ht="13.9" customHeight="1"/>
    <row r="39528" ht="13.9" customHeight="1"/>
    <row r="39529" ht="13.9" customHeight="1"/>
    <row r="39530" ht="13.9" customHeight="1"/>
    <row r="39531" ht="13.9" customHeight="1"/>
    <row r="39532" ht="13.9" customHeight="1"/>
    <row r="39533" ht="13.9" customHeight="1"/>
    <row r="39534" ht="13.9" customHeight="1"/>
    <row r="39535" ht="13.9" customHeight="1"/>
    <row r="39536" ht="13.9" customHeight="1"/>
    <row r="39537" ht="13.9" customHeight="1"/>
    <row r="39538" ht="13.9" customHeight="1"/>
    <row r="39539" ht="13.9" customHeight="1"/>
    <row r="39540" ht="13.9" customHeight="1"/>
    <row r="39541" ht="13.9" customHeight="1"/>
    <row r="39542" ht="13.9" customHeight="1"/>
    <row r="39543" ht="13.9" customHeight="1"/>
    <row r="39544" ht="13.9" customHeight="1"/>
    <row r="39545" ht="13.9" customHeight="1"/>
    <row r="39546" ht="13.9" customHeight="1"/>
    <row r="39547" ht="13.9" customHeight="1"/>
    <row r="39548" ht="13.9" customHeight="1"/>
    <row r="39549" ht="13.9" customHeight="1"/>
    <row r="39550" ht="13.9" customHeight="1"/>
    <row r="39551" ht="13.9" customHeight="1"/>
    <row r="39552" ht="13.9" customHeight="1"/>
    <row r="39553" ht="13.9" customHeight="1"/>
    <row r="39554" ht="13.9" customHeight="1"/>
    <row r="39555" ht="13.9" customHeight="1"/>
    <row r="39556" ht="13.9" customHeight="1"/>
    <row r="39557" ht="13.9" customHeight="1"/>
    <row r="39558" ht="13.9" customHeight="1"/>
    <row r="39559" ht="13.9" customHeight="1"/>
    <row r="39560" ht="13.9" customHeight="1"/>
    <row r="39561" ht="13.9" customHeight="1"/>
    <row r="39562" ht="13.9" customHeight="1"/>
    <row r="39563" ht="13.9" customHeight="1"/>
    <row r="39564" ht="13.9" customHeight="1"/>
    <row r="39565" ht="13.9" customHeight="1"/>
    <row r="39566" ht="13.9" customHeight="1"/>
    <row r="39567" ht="13.9" customHeight="1"/>
    <row r="39568" ht="13.9" customHeight="1"/>
    <row r="39569" ht="13.9" customHeight="1"/>
    <row r="39570" ht="13.9" customHeight="1"/>
    <row r="39571" ht="13.9" customHeight="1"/>
    <row r="39572" ht="13.9" customHeight="1"/>
    <row r="39573" ht="13.9" customHeight="1"/>
    <row r="39574" ht="13.9" customHeight="1"/>
    <row r="39575" ht="13.9" customHeight="1"/>
    <row r="39576" ht="13.9" customHeight="1"/>
    <row r="39577" ht="13.9" customHeight="1"/>
    <row r="39578" ht="13.9" customHeight="1"/>
    <row r="39579" ht="13.9" customHeight="1"/>
    <row r="39580" ht="13.9" customHeight="1"/>
    <row r="39581" ht="13.9" customHeight="1"/>
    <row r="39582" ht="13.9" customHeight="1"/>
    <row r="39583" ht="13.9" customHeight="1"/>
    <row r="39584" ht="13.9" customHeight="1"/>
    <row r="39585" ht="13.9" customHeight="1"/>
    <row r="39586" ht="13.9" customHeight="1"/>
    <row r="39587" ht="13.9" customHeight="1"/>
    <row r="39588" ht="13.9" customHeight="1"/>
    <row r="39589" ht="13.9" customHeight="1"/>
    <row r="39590" ht="13.9" customHeight="1"/>
    <row r="39591" ht="13.9" customHeight="1"/>
    <row r="39592" ht="13.9" customHeight="1"/>
    <row r="39593" ht="13.9" customHeight="1"/>
    <row r="39594" ht="13.9" customHeight="1"/>
    <row r="39595" ht="13.9" customHeight="1"/>
    <row r="39596" ht="13.9" customHeight="1"/>
    <row r="39597" ht="13.9" customHeight="1"/>
    <row r="39598" ht="13.9" customHeight="1"/>
    <row r="39599" ht="13.9" customHeight="1"/>
    <row r="39600" ht="13.9" customHeight="1"/>
    <row r="39601" ht="13.9" customHeight="1"/>
    <row r="39602" ht="13.9" customHeight="1"/>
    <row r="39603" ht="13.9" customHeight="1"/>
    <row r="39604" ht="13.9" customHeight="1"/>
    <row r="39605" ht="13.9" customHeight="1"/>
    <row r="39606" ht="13.9" customHeight="1"/>
    <row r="39607" ht="13.9" customHeight="1"/>
    <row r="39608" ht="13.9" customHeight="1"/>
    <row r="39609" ht="13.9" customHeight="1"/>
    <row r="39610" ht="13.9" customHeight="1"/>
    <row r="39611" ht="13.9" customHeight="1"/>
    <row r="39612" ht="13.9" customHeight="1"/>
    <row r="39613" ht="13.9" customHeight="1"/>
    <row r="39614" ht="13.9" customHeight="1"/>
    <row r="39615" ht="13.9" customHeight="1"/>
    <row r="39616" ht="13.9" customHeight="1"/>
    <row r="39617" ht="13.9" customHeight="1"/>
    <row r="39618" ht="13.9" customHeight="1"/>
    <row r="39619" ht="13.9" customHeight="1"/>
    <row r="39620" ht="13.9" customHeight="1"/>
    <row r="39621" ht="13.9" customHeight="1"/>
    <row r="39622" ht="13.9" customHeight="1"/>
    <row r="39623" ht="13.9" customHeight="1"/>
    <row r="39624" ht="13.9" customHeight="1"/>
    <row r="39625" ht="13.9" customHeight="1"/>
    <row r="39626" ht="13.9" customHeight="1"/>
    <row r="39627" ht="13.9" customHeight="1"/>
    <row r="39628" ht="13.9" customHeight="1"/>
    <row r="39629" ht="13.9" customHeight="1"/>
    <row r="39630" ht="13.9" customHeight="1"/>
    <row r="39631" ht="13.9" customHeight="1"/>
    <row r="39632" ht="13.9" customHeight="1"/>
    <row r="39633" ht="13.9" customHeight="1"/>
    <row r="39634" ht="13.9" customHeight="1"/>
    <row r="39635" ht="13.9" customHeight="1"/>
    <row r="39636" ht="13.9" customHeight="1"/>
    <row r="39637" ht="13.9" customHeight="1"/>
    <row r="39638" ht="13.9" customHeight="1"/>
    <row r="39639" ht="13.9" customHeight="1"/>
    <row r="39640" ht="13.9" customHeight="1"/>
    <row r="39641" ht="13.9" customHeight="1"/>
    <row r="39642" ht="13.9" customHeight="1"/>
    <row r="39643" ht="13.9" customHeight="1"/>
    <row r="39644" ht="13.9" customHeight="1"/>
    <row r="39645" ht="13.9" customHeight="1"/>
    <row r="39646" ht="13.9" customHeight="1"/>
    <row r="39647" ht="13.9" customHeight="1"/>
    <row r="39648" ht="13.9" customHeight="1"/>
    <row r="39649" ht="13.9" customHeight="1"/>
    <row r="39650" ht="13.9" customHeight="1"/>
    <row r="39651" ht="13.9" customHeight="1"/>
    <row r="39652" ht="13.9" customHeight="1"/>
    <row r="39653" ht="13.9" customHeight="1"/>
    <row r="39654" ht="13.9" customHeight="1"/>
    <row r="39655" ht="13.9" customHeight="1"/>
    <row r="39656" ht="13.9" customHeight="1"/>
    <row r="39657" ht="13.9" customHeight="1"/>
    <row r="39658" ht="13.9" customHeight="1"/>
    <row r="39659" ht="13.9" customHeight="1"/>
    <row r="39660" ht="13.9" customHeight="1"/>
    <row r="39661" ht="13.9" customHeight="1"/>
    <row r="39662" ht="13.9" customHeight="1"/>
    <row r="39663" ht="13.9" customHeight="1"/>
    <row r="39664" ht="13.9" customHeight="1"/>
    <row r="39665" ht="13.9" customHeight="1"/>
    <row r="39666" ht="13.9" customHeight="1"/>
    <row r="39667" ht="13.9" customHeight="1"/>
    <row r="39668" ht="13.9" customHeight="1"/>
    <row r="39669" ht="13.9" customHeight="1"/>
    <row r="39670" ht="13.9" customHeight="1"/>
    <row r="39671" ht="13.9" customHeight="1"/>
    <row r="39672" ht="13.9" customHeight="1"/>
    <row r="39673" ht="13.9" customHeight="1"/>
    <row r="39674" ht="13.9" customHeight="1"/>
    <row r="39675" ht="13.9" customHeight="1"/>
    <row r="39676" ht="13.9" customHeight="1"/>
    <row r="39677" ht="13.9" customHeight="1"/>
    <row r="39678" ht="13.9" customHeight="1"/>
    <row r="39679" ht="13.9" customHeight="1"/>
    <row r="39680" ht="13.9" customHeight="1"/>
    <row r="39681" ht="13.9" customHeight="1"/>
    <row r="39682" ht="13.9" customHeight="1"/>
    <row r="39683" ht="13.9" customHeight="1"/>
    <row r="39684" ht="13.9" customHeight="1"/>
    <row r="39685" ht="13.9" customHeight="1"/>
    <row r="39686" ht="13.9" customHeight="1"/>
    <row r="39687" ht="13.9" customHeight="1"/>
    <row r="39688" ht="13.9" customHeight="1"/>
    <row r="39689" ht="13.9" customHeight="1"/>
    <row r="39690" ht="13.9" customHeight="1"/>
    <row r="39691" ht="13.9" customHeight="1"/>
    <row r="39692" ht="13.9" customHeight="1"/>
    <row r="39693" ht="13.9" customHeight="1"/>
    <row r="39694" ht="13.9" customHeight="1"/>
    <row r="39695" ht="13.9" customHeight="1"/>
    <row r="39696" ht="13.9" customHeight="1"/>
    <row r="39697" ht="13.9" customHeight="1"/>
    <row r="39698" ht="13.9" customHeight="1"/>
    <row r="39699" ht="13.9" customHeight="1"/>
    <row r="39700" ht="13.9" customHeight="1"/>
    <row r="39701" ht="13.9" customHeight="1"/>
    <row r="39702" ht="13.9" customHeight="1"/>
    <row r="39703" ht="13.9" customHeight="1"/>
    <row r="39704" ht="13.9" customHeight="1"/>
    <row r="39705" ht="13.9" customHeight="1"/>
    <row r="39706" ht="13.9" customHeight="1"/>
    <row r="39707" ht="13.9" customHeight="1"/>
    <row r="39708" ht="13.9" customHeight="1"/>
    <row r="39709" ht="13.9" customHeight="1"/>
    <row r="39710" ht="13.9" customHeight="1"/>
    <row r="39711" ht="13.9" customHeight="1"/>
    <row r="39712" ht="13.9" customHeight="1"/>
    <row r="39713" ht="13.9" customHeight="1"/>
    <row r="39714" ht="13.9" customHeight="1"/>
    <row r="39715" ht="13.9" customHeight="1"/>
    <row r="39716" ht="13.9" customHeight="1"/>
    <row r="39717" ht="13.9" customHeight="1"/>
    <row r="39718" ht="13.9" customHeight="1"/>
    <row r="39719" ht="13.9" customHeight="1"/>
    <row r="39720" ht="13.9" customHeight="1"/>
    <row r="39721" ht="13.9" customHeight="1"/>
    <row r="39722" ht="13.9" customHeight="1"/>
    <row r="39723" ht="13.9" customHeight="1"/>
    <row r="39724" ht="13.9" customHeight="1"/>
    <row r="39725" ht="13.9" customHeight="1"/>
    <row r="39726" ht="13.9" customHeight="1"/>
    <row r="39727" ht="13.9" customHeight="1"/>
    <row r="39728" ht="13.9" customHeight="1"/>
    <row r="39729" ht="13.9" customHeight="1"/>
    <row r="39730" ht="13.9" customHeight="1"/>
    <row r="39731" ht="13.9" customHeight="1"/>
    <row r="39732" ht="13.9" customHeight="1"/>
    <row r="39733" ht="13.9" customHeight="1"/>
    <row r="39734" ht="13.9" customHeight="1"/>
    <row r="39735" ht="13.9" customHeight="1"/>
    <row r="39736" ht="13.9" customHeight="1"/>
    <row r="39737" ht="13.9" customHeight="1"/>
    <row r="39738" ht="13.9" customHeight="1"/>
    <row r="39739" ht="13.9" customHeight="1"/>
    <row r="39740" ht="13.9" customHeight="1"/>
    <row r="39741" ht="13.9" customHeight="1"/>
    <row r="39742" ht="13.9" customHeight="1"/>
    <row r="39743" ht="13.9" customHeight="1"/>
    <row r="39744" ht="13.9" customHeight="1"/>
    <row r="39745" ht="13.9" customHeight="1"/>
    <row r="39746" ht="13.9" customHeight="1"/>
    <row r="39747" ht="13.9" customHeight="1"/>
    <row r="39748" ht="13.9" customHeight="1"/>
    <row r="39749" ht="13.9" customHeight="1"/>
    <row r="39750" ht="13.9" customHeight="1"/>
    <row r="39751" ht="13.9" customHeight="1"/>
    <row r="39752" ht="13.9" customHeight="1"/>
    <row r="39753" ht="13.9" customHeight="1"/>
    <row r="39754" ht="13.9" customHeight="1"/>
    <row r="39755" ht="13.9" customHeight="1"/>
    <row r="39756" ht="13.9" customHeight="1"/>
    <row r="39757" ht="13.9" customHeight="1"/>
    <row r="39758" ht="13.9" customHeight="1"/>
    <row r="39759" ht="13.9" customHeight="1"/>
    <row r="39760" ht="13.9" customHeight="1"/>
    <row r="39761" ht="13.9" customHeight="1"/>
    <row r="39762" ht="13.9" customHeight="1"/>
    <row r="39763" ht="13.9" customHeight="1"/>
    <row r="39764" ht="13.9" customHeight="1"/>
    <row r="39765" ht="13.9" customHeight="1"/>
    <row r="39766" ht="13.9" customHeight="1"/>
    <row r="39767" ht="13.9" customHeight="1"/>
    <row r="39768" ht="13.9" customHeight="1"/>
    <row r="39769" ht="13.9" customHeight="1"/>
    <row r="39770" ht="13.9" customHeight="1"/>
    <row r="39771" ht="13.9" customHeight="1"/>
    <row r="39772" ht="13.9" customHeight="1"/>
    <row r="39773" ht="13.9" customHeight="1"/>
    <row r="39774" ht="13.9" customHeight="1"/>
    <row r="39775" ht="13.9" customHeight="1"/>
    <row r="39776" ht="13.9" customHeight="1"/>
    <row r="39777" ht="13.9" customHeight="1"/>
    <row r="39778" ht="13.9" customHeight="1"/>
    <row r="39779" ht="13.9" customHeight="1"/>
    <row r="39780" ht="13.9" customHeight="1"/>
    <row r="39781" ht="13.9" customHeight="1"/>
    <row r="39782" ht="13.9" customHeight="1"/>
    <row r="39783" ht="13.9" customHeight="1"/>
    <row r="39784" ht="13.9" customHeight="1"/>
    <row r="39785" ht="13.9" customHeight="1"/>
    <row r="39786" ht="13.9" customHeight="1"/>
    <row r="39787" ht="13.9" customHeight="1"/>
    <row r="39788" ht="13.9" customHeight="1"/>
    <row r="39789" ht="13.9" customHeight="1"/>
    <row r="39790" ht="13.9" customHeight="1"/>
    <row r="39791" ht="13.9" customHeight="1"/>
    <row r="39792" ht="13.9" customHeight="1"/>
    <row r="39793" ht="13.9" customHeight="1"/>
    <row r="39794" ht="13.9" customHeight="1"/>
    <row r="39795" ht="13.9" customHeight="1"/>
    <row r="39796" ht="13.9" customHeight="1"/>
    <row r="39797" ht="13.9" customHeight="1"/>
    <row r="39798" ht="13.9" customHeight="1"/>
    <row r="39799" ht="13.9" customHeight="1"/>
    <row r="39800" ht="13.9" customHeight="1"/>
    <row r="39801" ht="13.9" customHeight="1"/>
    <row r="39802" ht="13.9" customHeight="1"/>
    <row r="39803" ht="13.9" customHeight="1"/>
    <row r="39804" ht="13.9" customHeight="1"/>
    <row r="39805" ht="13.9" customHeight="1"/>
    <row r="39806" ht="13.9" customHeight="1"/>
    <row r="39807" ht="13.9" customHeight="1"/>
    <row r="39808" ht="13.9" customHeight="1"/>
    <row r="39809" ht="13.9" customHeight="1"/>
    <row r="39810" ht="13.9" customHeight="1"/>
    <row r="39811" ht="13.9" customHeight="1"/>
    <row r="39812" ht="13.9" customHeight="1"/>
    <row r="39813" ht="13.9" customHeight="1"/>
    <row r="39814" ht="13.9" customHeight="1"/>
    <row r="39815" ht="13.9" customHeight="1"/>
    <row r="39816" ht="13.9" customHeight="1"/>
    <row r="39817" ht="13.9" customHeight="1"/>
    <row r="39818" ht="13.9" customHeight="1"/>
    <row r="39819" ht="13.9" customHeight="1"/>
    <row r="39820" ht="13.9" customHeight="1"/>
    <row r="39821" ht="13.9" customHeight="1"/>
    <row r="39822" ht="13.9" customHeight="1"/>
    <row r="39823" ht="13.9" customHeight="1"/>
    <row r="39824" ht="13.9" customHeight="1"/>
    <row r="39825" ht="13.9" customHeight="1"/>
    <row r="39826" ht="13.9" customHeight="1"/>
    <row r="39827" ht="13.9" customHeight="1"/>
    <row r="39828" ht="13.9" customHeight="1"/>
    <row r="39829" ht="13.9" customHeight="1"/>
    <row r="39830" ht="13.9" customHeight="1"/>
    <row r="39831" ht="13.9" customHeight="1"/>
    <row r="39832" ht="13.9" customHeight="1"/>
    <row r="39833" ht="13.9" customHeight="1"/>
    <row r="39834" ht="13.9" customHeight="1"/>
    <row r="39835" ht="13.9" customHeight="1"/>
    <row r="39836" ht="13.9" customHeight="1"/>
    <row r="39837" ht="13.9" customHeight="1"/>
    <row r="39838" ht="13.9" customHeight="1"/>
    <row r="39839" ht="13.9" customHeight="1"/>
    <row r="39840" ht="13.9" customHeight="1"/>
    <row r="39841" ht="13.9" customHeight="1"/>
    <row r="39842" ht="13.9" customHeight="1"/>
    <row r="39843" ht="13.9" customHeight="1"/>
    <row r="39844" ht="13.9" customHeight="1"/>
    <row r="39845" ht="13.9" customHeight="1"/>
    <row r="39846" ht="13.9" customHeight="1"/>
    <row r="39847" ht="13.9" customHeight="1"/>
    <row r="39848" ht="13.9" customHeight="1"/>
    <row r="39849" ht="13.9" customHeight="1"/>
    <row r="39850" ht="13.9" customHeight="1"/>
    <row r="39851" ht="13.9" customHeight="1"/>
    <row r="39852" ht="13.9" customHeight="1"/>
    <row r="39853" ht="13.9" customHeight="1"/>
    <row r="39854" ht="13.9" customHeight="1"/>
    <row r="39855" ht="13.9" customHeight="1"/>
    <row r="39856" ht="13.9" customHeight="1"/>
    <row r="39857" ht="13.9" customHeight="1"/>
    <row r="39858" ht="13.9" customHeight="1"/>
    <row r="39859" ht="13.9" customHeight="1"/>
    <row r="39860" ht="13.9" customHeight="1"/>
    <row r="39861" ht="13.9" customHeight="1"/>
    <row r="39862" ht="13.9" customHeight="1"/>
    <row r="39863" ht="13.9" customHeight="1"/>
    <row r="39864" ht="13.9" customHeight="1"/>
    <row r="39865" ht="13.9" customHeight="1"/>
    <row r="39866" ht="13.9" customHeight="1"/>
    <row r="39867" ht="13.9" customHeight="1"/>
    <row r="39868" ht="13.9" customHeight="1"/>
    <row r="39869" ht="13.9" customHeight="1"/>
    <row r="39870" ht="13.9" customHeight="1"/>
    <row r="39871" ht="13.9" customHeight="1"/>
    <row r="39872" ht="13.9" customHeight="1"/>
    <row r="39873" ht="13.9" customHeight="1"/>
    <row r="39874" ht="13.9" customHeight="1"/>
    <row r="39875" ht="13.9" customHeight="1"/>
    <row r="39876" ht="13.9" customHeight="1"/>
    <row r="39877" ht="13.9" customHeight="1"/>
    <row r="39878" ht="13.9" customHeight="1"/>
    <row r="39879" ht="13.9" customHeight="1"/>
    <row r="39880" ht="13.9" customHeight="1"/>
    <row r="39881" ht="13.9" customHeight="1"/>
    <row r="39882" ht="13.9" customHeight="1"/>
    <row r="39883" ht="13.9" customHeight="1"/>
    <row r="39884" ht="13.9" customHeight="1"/>
    <row r="39885" ht="13.9" customHeight="1"/>
    <row r="39886" ht="13.9" customHeight="1"/>
    <row r="39887" ht="13.9" customHeight="1"/>
    <row r="39888" ht="13.9" customHeight="1"/>
    <row r="39889" ht="13.9" customHeight="1"/>
    <row r="39890" ht="13.9" customHeight="1"/>
    <row r="39891" ht="13.9" customHeight="1"/>
    <row r="39892" ht="13.9" customHeight="1"/>
    <row r="39893" ht="13.9" customHeight="1"/>
    <row r="39894" ht="13.9" customHeight="1"/>
    <row r="39895" ht="13.9" customHeight="1"/>
    <row r="39896" ht="13.9" customHeight="1"/>
    <row r="39897" ht="13.9" customHeight="1"/>
    <row r="39898" ht="13.9" customHeight="1"/>
    <row r="39899" ht="13.9" customHeight="1"/>
    <row r="39900" ht="13.9" customHeight="1"/>
    <row r="39901" ht="13.9" customHeight="1"/>
    <row r="39902" ht="13.9" customHeight="1"/>
    <row r="39903" ht="13.9" customHeight="1"/>
    <row r="39904" ht="13.9" customHeight="1"/>
    <row r="39905" ht="13.9" customHeight="1"/>
    <row r="39906" ht="13.9" customHeight="1"/>
    <row r="39907" ht="13.9" customHeight="1"/>
    <row r="39908" ht="13.9" customHeight="1"/>
    <row r="39909" ht="13.9" customHeight="1"/>
    <row r="39910" ht="13.9" customHeight="1"/>
    <row r="39911" ht="13.9" customHeight="1"/>
    <row r="39912" ht="13.9" customHeight="1"/>
    <row r="39913" ht="13.9" customHeight="1"/>
    <row r="39914" ht="13.9" customHeight="1"/>
    <row r="39915" ht="13.9" customHeight="1"/>
    <row r="39916" ht="13.9" customHeight="1"/>
    <row r="39917" ht="13.9" customHeight="1"/>
    <row r="39918" ht="13.9" customHeight="1"/>
    <row r="39919" ht="13.9" customHeight="1"/>
    <row r="39920" ht="13.9" customHeight="1"/>
    <row r="39921" ht="13.9" customHeight="1"/>
    <row r="39922" ht="13.9" customHeight="1"/>
    <row r="39923" ht="13.9" customHeight="1"/>
    <row r="39924" ht="13.9" customHeight="1"/>
    <row r="39925" ht="13.9" customHeight="1"/>
    <row r="39926" ht="13.9" customHeight="1"/>
    <row r="39927" ht="13.9" customHeight="1"/>
    <row r="39928" ht="13.9" customHeight="1"/>
    <row r="39929" ht="13.9" customHeight="1"/>
    <row r="39930" ht="13.9" customHeight="1"/>
    <row r="39931" ht="13.9" customHeight="1"/>
    <row r="39932" ht="13.9" customHeight="1"/>
    <row r="39933" ht="13.9" customHeight="1"/>
    <row r="39934" ht="13.9" customHeight="1"/>
    <row r="39935" ht="13.9" customHeight="1"/>
    <row r="39936" ht="13.9" customHeight="1"/>
    <row r="39937" ht="13.9" customHeight="1"/>
    <row r="39938" ht="13.9" customHeight="1"/>
    <row r="39939" ht="13.9" customHeight="1"/>
    <row r="39940" ht="13.9" customHeight="1"/>
    <row r="39941" ht="13.9" customHeight="1"/>
    <row r="39942" ht="13.9" customHeight="1"/>
    <row r="39943" ht="13.9" customHeight="1"/>
    <row r="39944" ht="13.9" customHeight="1"/>
    <row r="39945" ht="13.9" customHeight="1"/>
    <row r="39946" ht="13.9" customHeight="1"/>
    <row r="39947" ht="13.9" customHeight="1"/>
    <row r="39948" ht="13.9" customHeight="1"/>
    <row r="39949" ht="13.9" customHeight="1"/>
    <row r="39950" ht="13.9" customHeight="1"/>
    <row r="39951" ht="13.9" customHeight="1"/>
    <row r="39952" ht="13.9" customHeight="1"/>
    <row r="39953" ht="13.9" customHeight="1"/>
    <row r="39954" ht="13.9" customHeight="1"/>
    <row r="39955" ht="13.9" customHeight="1"/>
    <row r="39956" ht="13.9" customHeight="1"/>
    <row r="39957" ht="13.9" customHeight="1"/>
    <row r="39958" ht="13.9" customHeight="1"/>
    <row r="39959" ht="13.9" customHeight="1"/>
    <row r="39960" ht="13.9" customHeight="1"/>
    <row r="39961" ht="13.9" customHeight="1"/>
    <row r="39962" ht="13.9" customHeight="1"/>
    <row r="39963" ht="13.9" customHeight="1"/>
    <row r="39964" ht="13.9" customHeight="1"/>
    <row r="39965" ht="13.9" customHeight="1"/>
    <row r="39966" ht="13.9" customHeight="1"/>
    <row r="39967" ht="13.9" customHeight="1"/>
    <row r="39968" ht="13.9" customHeight="1"/>
    <row r="39969" ht="13.9" customHeight="1"/>
    <row r="39970" ht="13.9" customHeight="1"/>
    <row r="39971" ht="13.9" customHeight="1"/>
    <row r="39972" ht="13.9" customHeight="1"/>
    <row r="39973" ht="13.9" customHeight="1"/>
    <row r="39974" ht="13.9" customHeight="1"/>
    <row r="39975" ht="13.9" customHeight="1"/>
    <row r="39976" ht="13.9" customHeight="1"/>
    <row r="39977" ht="13.9" customHeight="1"/>
    <row r="39978" ht="13.9" customHeight="1"/>
    <row r="39979" ht="13.9" customHeight="1"/>
    <row r="39980" ht="13.9" customHeight="1"/>
    <row r="39981" ht="13.9" customHeight="1"/>
    <row r="39982" ht="13.9" customHeight="1"/>
    <row r="39983" ht="13.9" customHeight="1"/>
    <row r="39984" ht="13.9" customHeight="1"/>
    <row r="39985" ht="13.9" customHeight="1"/>
    <row r="39986" ht="13.9" customHeight="1"/>
    <row r="39987" ht="13.9" customHeight="1"/>
    <row r="39988" ht="13.9" customHeight="1"/>
    <row r="39989" ht="13.9" customHeight="1"/>
    <row r="39990" ht="13.9" customHeight="1"/>
    <row r="39991" ht="13.9" customHeight="1"/>
    <row r="39992" ht="13.9" customHeight="1"/>
    <row r="39993" ht="13.9" customHeight="1"/>
    <row r="39994" ht="13.9" customHeight="1"/>
    <row r="39995" ht="13.9" customHeight="1"/>
    <row r="39996" ht="13.9" customHeight="1"/>
    <row r="39997" ht="13.9" customHeight="1"/>
    <row r="39998" ht="13.9" customHeight="1"/>
    <row r="39999" ht="13.9" customHeight="1"/>
    <row r="40000" ht="13.9" customHeight="1"/>
    <row r="40001" ht="13.9" customHeight="1"/>
    <row r="40002" ht="13.9" customHeight="1"/>
    <row r="40003" ht="13.9" customHeight="1"/>
    <row r="40004" ht="13.9" customHeight="1"/>
    <row r="40005" ht="13.9" customHeight="1"/>
    <row r="40006" ht="13.9" customHeight="1"/>
    <row r="40007" ht="13.9" customHeight="1"/>
    <row r="40008" ht="13.9" customHeight="1"/>
    <row r="40009" ht="13.9" customHeight="1"/>
    <row r="40010" ht="13.9" customHeight="1"/>
    <row r="40011" ht="13.9" customHeight="1"/>
    <row r="40012" ht="13.9" customHeight="1"/>
    <row r="40013" ht="13.9" customHeight="1"/>
    <row r="40014" ht="13.9" customHeight="1"/>
    <row r="40015" ht="13.9" customHeight="1"/>
    <row r="40016" ht="13.9" customHeight="1"/>
    <row r="40017" ht="13.9" customHeight="1"/>
    <row r="40018" ht="13.9" customHeight="1"/>
    <row r="40019" ht="13.9" customHeight="1"/>
    <row r="40020" ht="13.9" customHeight="1"/>
    <row r="40021" ht="13.9" customHeight="1"/>
    <row r="40022" ht="13.9" customHeight="1"/>
    <row r="40023" ht="13.9" customHeight="1"/>
    <row r="40024" ht="13.9" customHeight="1"/>
    <row r="40025" ht="13.9" customHeight="1"/>
    <row r="40026" ht="13.9" customHeight="1"/>
    <row r="40027" ht="13.9" customHeight="1"/>
    <row r="40028" ht="13.9" customHeight="1"/>
    <row r="40029" ht="13.9" customHeight="1"/>
    <row r="40030" ht="13.9" customHeight="1"/>
    <row r="40031" ht="13.9" customHeight="1"/>
    <row r="40032" ht="13.9" customHeight="1"/>
    <row r="40033" ht="13.9" customHeight="1"/>
    <row r="40034" ht="13.9" customHeight="1"/>
    <row r="40035" ht="13.9" customHeight="1"/>
    <row r="40036" ht="13.9" customHeight="1"/>
    <row r="40037" ht="13.9" customHeight="1"/>
    <row r="40038" ht="13.9" customHeight="1"/>
    <row r="40039" ht="13.9" customHeight="1"/>
    <row r="40040" ht="13.9" customHeight="1"/>
    <row r="40041" ht="13.9" customHeight="1"/>
    <row r="40042" ht="13.9" customHeight="1"/>
    <row r="40043" ht="13.9" customHeight="1"/>
    <row r="40044" ht="13.9" customHeight="1"/>
    <row r="40045" ht="13.9" customHeight="1"/>
    <row r="40046" ht="13.9" customHeight="1"/>
    <row r="40047" ht="13.9" customHeight="1"/>
    <row r="40048" ht="13.9" customHeight="1"/>
    <row r="40049" ht="13.9" customHeight="1"/>
    <row r="40050" ht="13.9" customHeight="1"/>
    <row r="40051" ht="13.9" customHeight="1"/>
    <row r="40052" ht="13.9" customHeight="1"/>
    <row r="40053" ht="13.9" customHeight="1"/>
    <row r="40054" ht="13.9" customHeight="1"/>
    <row r="40055" ht="13.9" customHeight="1"/>
    <row r="40056" ht="13.9" customHeight="1"/>
    <row r="40057" ht="13.9" customHeight="1"/>
    <row r="40058" ht="13.9" customHeight="1"/>
    <row r="40059" ht="13.9" customHeight="1"/>
    <row r="40060" ht="13.9" customHeight="1"/>
    <row r="40061" ht="13.9" customHeight="1"/>
    <row r="40062" ht="13.9" customHeight="1"/>
    <row r="40063" ht="13.9" customHeight="1"/>
    <row r="40064" ht="13.9" customHeight="1"/>
    <row r="40065" ht="13.9" customHeight="1"/>
    <row r="40066" ht="13.9" customHeight="1"/>
    <row r="40067" ht="13.9" customHeight="1"/>
    <row r="40068" ht="13.9" customHeight="1"/>
    <row r="40069" ht="13.9" customHeight="1"/>
    <row r="40070" ht="13.9" customHeight="1"/>
    <row r="40071" ht="13.9" customHeight="1"/>
    <row r="40072" ht="13.9" customHeight="1"/>
    <row r="40073" ht="13.9" customHeight="1"/>
    <row r="40074" ht="13.9" customHeight="1"/>
    <row r="40075" ht="13.9" customHeight="1"/>
    <row r="40076" ht="13.9" customHeight="1"/>
    <row r="40077" ht="13.9" customHeight="1"/>
    <row r="40078" ht="13.9" customHeight="1"/>
    <row r="40079" ht="13.9" customHeight="1"/>
    <row r="40080" ht="13.9" customHeight="1"/>
    <row r="40081" ht="13.9" customHeight="1"/>
    <row r="40082" ht="13.9" customHeight="1"/>
    <row r="40083" ht="13.9" customHeight="1"/>
    <row r="40084" ht="13.9" customHeight="1"/>
    <row r="40085" ht="13.9" customHeight="1"/>
    <row r="40086" ht="13.9" customHeight="1"/>
    <row r="40087" ht="13.9" customHeight="1"/>
    <row r="40088" ht="13.9" customHeight="1"/>
    <row r="40089" ht="13.9" customHeight="1"/>
    <row r="40090" ht="13.9" customHeight="1"/>
    <row r="40091" ht="13.9" customHeight="1"/>
    <row r="40092" ht="13.9" customHeight="1"/>
    <row r="40093" ht="13.9" customHeight="1"/>
    <row r="40094" ht="13.9" customHeight="1"/>
    <row r="40095" ht="13.9" customHeight="1"/>
    <row r="40096" ht="13.9" customHeight="1"/>
    <row r="40097" ht="13.9" customHeight="1"/>
    <row r="40098" ht="13.9" customHeight="1"/>
    <row r="40099" ht="13.9" customHeight="1"/>
    <row r="40100" ht="13.9" customHeight="1"/>
    <row r="40101" ht="13.9" customHeight="1"/>
    <row r="40102" ht="13.9" customHeight="1"/>
    <row r="40103" ht="13.9" customHeight="1"/>
    <row r="40104" ht="13.9" customHeight="1"/>
    <row r="40105" ht="13.9" customHeight="1"/>
    <row r="40106" ht="13.9" customHeight="1"/>
    <row r="40107" ht="13.9" customHeight="1"/>
    <row r="40108" ht="13.9" customHeight="1"/>
    <row r="40109" ht="13.9" customHeight="1"/>
    <row r="40110" ht="13.9" customHeight="1"/>
    <row r="40111" ht="13.9" customHeight="1"/>
    <row r="40112" ht="13.9" customHeight="1"/>
    <row r="40113" ht="13.9" customHeight="1"/>
    <row r="40114" ht="13.9" customHeight="1"/>
    <row r="40115" ht="13.9" customHeight="1"/>
    <row r="40116" ht="13.9" customHeight="1"/>
    <row r="40117" ht="13.9" customHeight="1"/>
    <row r="40118" ht="13.9" customHeight="1"/>
    <row r="40119" ht="13.9" customHeight="1"/>
    <row r="40120" ht="13.9" customHeight="1"/>
    <row r="40121" ht="13.9" customHeight="1"/>
    <row r="40122" ht="13.9" customHeight="1"/>
    <row r="40123" ht="13.9" customHeight="1"/>
    <row r="40124" ht="13.9" customHeight="1"/>
    <row r="40125" ht="13.9" customHeight="1"/>
    <row r="40126" ht="13.9" customHeight="1"/>
    <row r="40127" ht="13.9" customHeight="1"/>
    <row r="40128" ht="13.9" customHeight="1"/>
    <row r="40129" ht="13.9" customHeight="1"/>
    <row r="40130" ht="13.9" customHeight="1"/>
    <row r="40131" ht="13.9" customHeight="1"/>
    <row r="40132" ht="13.9" customHeight="1"/>
    <row r="40133" ht="13.9" customHeight="1"/>
    <row r="40134" ht="13.9" customHeight="1"/>
    <row r="40135" ht="13.9" customHeight="1"/>
    <row r="40136" ht="13.9" customHeight="1"/>
    <row r="40137" ht="13.9" customHeight="1"/>
    <row r="40138" ht="13.9" customHeight="1"/>
    <row r="40139" ht="13.9" customHeight="1"/>
    <row r="40140" ht="13.9" customHeight="1"/>
    <row r="40141" ht="13.9" customHeight="1"/>
    <row r="40142" ht="13.9" customHeight="1"/>
    <row r="40143" ht="13.9" customHeight="1"/>
    <row r="40144" ht="13.9" customHeight="1"/>
    <row r="40145" ht="13.9" customHeight="1"/>
    <row r="40146" ht="13.9" customHeight="1"/>
    <row r="40147" ht="13.9" customHeight="1"/>
    <row r="40148" ht="13.9" customHeight="1"/>
    <row r="40149" ht="13.9" customHeight="1"/>
    <row r="40150" ht="13.9" customHeight="1"/>
    <row r="40151" ht="13.9" customHeight="1"/>
    <row r="40152" ht="13.9" customHeight="1"/>
    <row r="40153" ht="13.9" customHeight="1"/>
    <row r="40154" ht="13.9" customHeight="1"/>
    <row r="40155" ht="13.9" customHeight="1"/>
    <row r="40156" ht="13.9" customHeight="1"/>
    <row r="40157" ht="13.9" customHeight="1"/>
    <row r="40158" ht="13.9" customHeight="1"/>
    <row r="40159" ht="13.9" customHeight="1"/>
    <row r="40160" ht="13.9" customHeight="1"/>
    <row r="40161" ht="13.9" customHeight="1"/>
    <row r="40162" ht="13.9" customHeight="1"/>
    <row r="40163" ht="13.9" customHeight="1"/>
    <row r="40164" ht="13.9" customHeight="1"/>
    <row r="40165" ht="13.9" customHeight="1"/>
    <row r="40166" ht="13.9" customHeight="1"/>
    <row r="40167" ht="13.9" customHeight="1"/>
    <row r="40168" ht="13.9" customHeight="1"/>
    <row r="40169" ht="13.9" customHeight="1"/>
    <row r="40170" ht="13.9" customHeight="1"/>
    <row r="40171" ht="13.9" customHeight="1"/>
    <row r="40172" ht="13.9" customHeight="1"/>
    <row r="40173" ht="13.9" customHeight="1"/>
    <row r="40174" ht="13.9" customHeight="1"/>
    <row r="40175" ht="13.9" customHeight="1"/>
    <row r="40176" ht="13.9" customHeight="1"/>
    <row r="40177" ht="13.9" customHeight="1"/>
    <row r="40178" ht="13.9" customHeight="1"/>
    <row r="40179" ht="13.9" customHeight="1"/>
    <row r="40180" ht="13.9" customHeight="1"/>
    <row r="40181" ht="13.9" customHeight="1"/>
    <row r="40182" ht="13.9" customHeight="1"/>
    <row r="40183" ht="13.9" customHeight="1"/>
    <row r="40184" ht="13.9" customHeight="1"/>
    <row r="40185" ht="13.9" customHeight="1"/>
    <row r="40186" ht="13.9" customHeight="1"/>
    <row r="40187" ht="13.9" customHeight="1"/>
    <row r="40188" ht="13.9" customHeight="1"/>
    <row r="40189" ht="13.9" customHeight="1"/>
    <row r="40190" ht="13.9" customHeight="1"/>
    <row r="40191" ht="13.9" customHeight="1"/>
    <row r="40192" ht="13.9" customHeight="1"/>
    <row r="40193" ht="13.9" customHeight="1"/>
    <row r="40194" ht="13.9" customHeight="1"/>
    <row r="40195" ht="13.9" customHeight="1"/>
    <row r="40196" ht="13.9" customHeight="1"/>
    <row r="40197" ht="13.9" customHeight="1"/>
    <row r="40198" ht="13.9" customHeight="1"/>
    <row r="40199" ht="13.9" customHeight="1"/>
    <row r="40200" ht="13.9" customHeight="1"/>
    <row r="40201" ht="13.9" customHeight="1"/>
    <row r="40202" ht="13.9" customHeight="1"/>
    <row r="40203" ht="13.9" customHeight="1"/>
    <row r="40204" ht="13.9" customHeight="1"/>
    <row r="40205" ht="13.9" customHeight="1"/>
    <row r="40206" ht="13.9" customHeight="1"/>
    <row r="40207" ht="13.9" customHeight="1"/>
    <row r="40208" ht="13.9" customHeight="1"/>
    <row r="40209" ht="13.9" customHeight="1"/>
    <row r="40210" ht="13.9" customHeight="1"/>
    <row r="40211" ht="13.9" customHeight="1"/>
    <row r="40212" ht="13.9" customHeight="1"/>
    <row r="40213" ht="13.9" customHeight="1"/>
    <row r="40214" ht="13.9" customHeight="1"/>
    <row r="40215" ht="13.9" customHeight="1"/>
    <row r="40216" ht="13.9" customHeight="1"/>
    <row r="40217" ht="13.9" customHeight="1"/>
    <row r="40218" ht="13.9" customHeight="1"/>
    <row r="40219" ht="13.9" customHeight="1"/>
    <row r="40220" ht="13.9" customHeight="1"/>
    <row r="40221" ht="13.9" customHeight="1"/>
    <row r="40222" ht="13.9" customHeight="1"/>
    <row r="40223" ht="13.9" customHeight="1"/>
    <row r="40224" ht="13.9" customHeight="1"/>
    <row r="40225" ht="13.9" customHeight="1"/>
    <row r="40226" ht="13.9" customHeight="1"/>
    <row r="40227" ht="13.9" customHeight="1"/>
    <row r="40228" ht="13.9" customHeight="1"/>
    <row r="40229" ht="13.9" customHeight="1"/>
    <row r="40230" ht="13.9" customHeight="1"/>
    <row r="40231" ht="13.9" customHeight="1"/>
    <row r="40232" ht="13.9" customHeight="1"/>
    <row r="40233" ht="13.9" customHeight="1"/>
    <row r="40234" ht="13.9" customHeight="1"/>
    <row r="40235" ht="13.9" customHeight="1"/>
    <row r="40236" ht="13.9" customHeight="1"/>
    <row r="40237" ht="13.9" customHeight="1"/>
    <row r="40238" ht="13.9" customHeight="1"/>
    <row r="40239" ht="13.9" customHeight="1"/>
    <row r="40240" ht="13.9" customHeight="1"/>
    <row r="40241" ht="13.9" customHeight="1"/>
    <row r="40242" ht="13.9" customHeight="1"/>
    <row r="40243" ht="13.9" customHeight="1"/>
    <row r="40244" ht="13.9" customHeight="1"/>
    <row r="40245" ht="13.9" customHeight="1"/>
    <row r="40246" ht="13.9" customHeight="1"/>
    <row r="40247" ht="13.9" customHeight="1"/>
    <row r="40248" ht="13.9" customHeight="1"/>
    <row r="40249" ht="13.9" customHeight="1"/>
    <row r="40250" ht="13.9" customHeight="1"/>
    <row r="40251" ht="13.9" customHeight="1"/>
    <row r="40252" ht="13.9" customHeight="1"/>
    <row r="40253" ht="13.9" customHeight="1"/>
    <row r="40254" ht="13.9" customHeight="1"/>
    <row r="40255" ht="13.9" customHeight="1"/>
    <row r="40256" ht="13.9" customHeight="1"/>
    <row r="40257" ht="13.9" customHeight="1"/>
    <row r="40258" ht="13.9" customHeight="1"/>
    <row r="40259" ht="13.9" customHeight="1"/>
    <row r="40260" ht="13.9" customHeight="1"/>
    <row r="40261" ht="13.9" customHeight="1"/>
    <row r="40262" ht="13.9" customHeight="1"/>
    <row r="40263" ht="13.9" customHeight="1"/>
    <row r="40264" ht="13.9" customHeight="1"/>
    <row r="40265" ht="13.9" customHeight="1"/>
    <row r="40266" ht="13.9" customHeight="1"/>
    <row r="40267" ht="13.9" customHeight="1"/>
    <row r="40268" ht="13.9" customHeight="1"/>
    <row r="40269" ht="13.9" customHeight="1"/>
    <row r="40270" ht="13.9" customHeight="1"/>
    <row r="40271" ht="13.9" customHeight="1"/>
    <row r="40272" ht="13.9" customHeight="1"/>
    <row r="40273" ht="13.9" customHeight="1"/>
    <row r="40274" ht="13.9" customHeight="1"/>
    <row r="40275" ht="13.9" customHeight="1"/>
    <row r="40276" ht="13.9" customHeight="1"/>
    <row r="40277" ht="13.9" customHeight="1"/>
    <row r="40278" ht="13.9" customHeight="1"/>
    <row r="40279" ht="13.9" customHeight="1"/>
    <row r="40280" ht="13.9" customHeight="1"/>
    <row r="40281" ht="13.9" customHeight="1"/>
    <row r="40282" ht="13.9" customHeight="1"/>
    <row r="40283" ht="13.9" customHeight="1"/>
    <row r="40284" ht="13.9" customHeight="1"/>
    <row r="40285" ht="13.9" customHeight="1"/>
    <row r="40286" ht="13.9" customHeight="1"/>
    <row r="40287" ht="13.9" customHeight="1"/>
    <row r="40288" ht="13.9" customHeight="1"/>
    <row r="40289" ht="13.9" customHeight="1"/>
    <row r="40290" ht="13.9" customHeight="1"/>
    <row r="40291" ht="13.9" customHeight="1"/>
    <row r="40292" ht="13.9" customHeight="1"/>
    <row r="40293" ht="13.9" customHeight="1"/>
    <row r="40294" ht="13.9" customHeight="1"/>
    <row r="40295" ht="13.9" customHeight="1"/>
    <row r="40296" ht="13.9" customHeight="1"/>
    <row r="40297" ht="13.9" customHeight="1"/>
    <row r="40298" ht="13.9" customHeight="1"/>
    <row r="40299" ht="13.9" customHeight="1"/>
    <row r="40300" ht="13.9" customHeight="1"/>
    <row r="40301" ht="13.9" customHeight="1"/>
    <row r="40302" ht="13.9" customHeight="1"/>
    <row r="40303" ht="13.9" customHeight="1"/>
    <row r="40304" ht="13.9" customHeight="1"/>
    <row r="40305" ht="13.9" customHeight="1"/>
    <row r="40306" ht="13.9" customHeight="1"/>
    <row r="40307" ht="13.9" customHeight="1"/>
    <row r="40308" ht="13.9" customHeight="1"/>
    <row r="40309" ht="13.9" customHeight="1"/>
    <row r="40310" ht="13.9" customHeight="1"/>
    <row r="40311" ht="13.9" customHeight="1"/>
    <row r="40312" ht="13.9" customHeight="1"/>
    <row r="40313" ht="13.9" customHeight="1"/>
    <row r="40314" ht="13.9" customHeight="1"/>
    <row r="40315" ht="13.9" customHeight="1"/>
    <row r="40316" ht="13.9" customHeight="1"/>
    <row r="40317" ht="13.9" customHeight="1"/>
    <row r="40318" ht="13.9" customHeight="1"/>
    <row r="40319" ht="13.9" customHeight="1"/>
    <row r="40320" ht="13.9" customHeight="1"/>
    <row r="40321" ht="13.9" customHeight="1"/>
    <row r="40322" ht="13.9" customHeight="1"/>
    <row r="40323" ht="13.9" customHeight="1"/>
    <row r="40324" ht="13.9" customHeight="1"/>
    <row r="40325" ht="13.9" customHeight="1"/>
    <row r="40326" ht="13.9" customHeight="1"/>
    <row r="40327" ht="13.9" customHeight="1"/>
    <row r="40328" ht="13.9" customHeight="1"/>
    <row r="40329" ht="13.9" customHeight="1"/>
    <row r="40330" ht="13.9" customHeight="1"/>
    <row r="40331" ht="13.9" customHeight="1"/>
    <row r="40332" ht="13.9" customHeight="1"/>
    <row r="40333" ht="13.9" customHeight="1"/>
    <row r="40334" ht="13.9" customHeight="1"/>
    <row r="40335" ht="13.9" customHeight="1"/>
    <row r="40336" ht="13.9" customHeight="1"/>
    <row r="40337" ht="13.9" customHeight="1"/>
    <row r="40338" ht="13.9" customHeight="1"/>
    <row r="40339" ht="13.9" customHeight="1"/>
    <row r="40340" ht="13.9" customHeight="1"/>
    <row r="40341" ht="13.9" customHeight="1"/>
    <row r="40342" ht="13.9" customHeight="1"/>
    <row r="40343" ht="13.9" customHeight="1"/>
    <row r="40344" ht="13.9" customHeight="1"/>
    <row r="40345" ht="13.9" customHeight="1"/>
    <row r="40346" ht="13.9" customHeight="1"/>
    <row r="40347" ht="13.9" customHeight="1"/>
    <row r="40348" ht="13.9" customHeight="1"/>
    <row r="40349" ht="13.9" customHeight="1"/>
    <row r="40350" ht="13.9" customHeight="1"/>
    <row r="40351" ht="13.9" customHeight="1"/>
    <row r="40352" ht="13.9" customHeight="1"/>
    <row r="40353" ht="13.9" customHeight="1"/>
    <row r="40354" ht="13.9" customHeight="1"/>
    <row r="40355" ht="13.9" customHeight="1"/>
    <row r="40356" ht="13.9" customHeight="1"/>
    <row r="40357" ht="13.9" customHeight="1"/>
    <row r="40358" ht="13.9" customHeight="1"/>
    <row r="40359" ht="13.9" customHeight="1"/>
    <row r="40360" ht="13.9" customHeight="1"/>
    <row r="40361" ht="13.9" customHeight="1"/>
    <row r="40362" ht="13.9" customHeight="1"/>
    <row r="40363" ht="13.9" customHeight="1"/>
    <row r="40364" ht="13.9" customHeight="1"/>
    <row r="40365" ht="13.9" customHeight="1"/>
    <row r="40366" ht="13.9" customHeight="1"/>
    <row r="40367" ht="13.9" customHeight="1"/>
    <row r="40368" ht="13.9" customHeight="1"/>
    <row r="40369" ht="13.9" customHeight="1"/>
    <row r="40370" ht="13.9" customHeight="1"/>
    <row r="40371" ht="13.9" customHeight="1"/>
    <row r="40372" ht="13.9" customHeight="1"/>
    <row r="40373" ht="13.9" customHeight="1"/>
    <row r="40374" ht="13.9" customHeight="1"/>
    <row r="40375" ht="13.9" customHeight="1"/>
    <row r="40376" ht="13.9" customHeight="1"/>
    <row r="40377" ht="13.9" customHeight="1"/>
    <row r="40378" ht="13.9" customHeight="1"/>
    <row r="40379" ht="13.9" customHeight="1"/>
    <row r="40380" ht="13.9" customHeight="1"/>
    <row r="40381" ht="13.9" customHeight="1"/>
    <row r="40382" ht="13.9" customHeight="1"/>
    <row r="40383" ht="13.9" customHeight="1"/>
    <row r="40384" ht="13.9" customHeight="1"/>
    <row r="40385" ht="13.9" customHeight="1"/>
    <row r="40386" ht="13.9" customHeight="1"/>
    <row r="40387" ht="13.9" customHeight="1"/>
    <row r="40388" ht="13.9" customHeight="1"/>
    <row r="40389" ht="13.9" customHeight="1"/>
    <row r="40390" ht="13.9" customHeight="1"/>
    <row r="40391" ht="13.9" customHeight="1"/>
    <row r="40392" ht="13.9" customHeight="1"/>
    <row r="40393" ht="13.9" customHeight="1"/>
    <row r="40394" ht="13.9" customHeight="1"/>
    <row r="40395" ht="13.9" customHeight="1"/>
    <row r="40396" ht="13.9" customHeight="1"/>
    <row r="40397" ht="13.9" customHeight="1"/>
    <row r="40398" ht="13.9" customHeight="1"/>
    <row r="40399" ht="13.9" customHeight="1"/>
    <row r="40400" ht="13.9" customHeight="1"/>
    <row r="40401" ht="13.9" customHeight="1"/>
    <row r="40402" ht="13.9" customHeight="1"/>
    <row r="40403" ht="13.9" customHeight="1"/>
    <row r="40404" ht="13.9" customHeight="1"/>
    <row r="40405" ht="13.9" customHeight="1"/>
    <row r="40406" ht="13.9" customHeight="1"/>
    <row r="40407" ht="13.9" customHeight="1"/>
    <row r="40408" ht="13.9" customHeight="1"/>
    <row r="40409" ht="13.9" customHeight="1"/>
    <row r="40410" ht="13.9" customHeight="1"/>
    <row r="40411" ht="13.9" customHeight="1"/>
    <row r="40412" ht="13.9" customHeight="1"/>
    <row r="40413" ht="13.9" customHeight="1"/>
    <row r="40414" ht="13.9" customHeight="1"/>
    <row r="40415" ht="13.9" customHeight="1"/>
    <row r="40416" ht="13.9" customHeight="1"/>
    <row r="40417" ht="13.9" customHeight="1"/>
    <row r="40418" ht="13.9" customHeight="1"/>
    <row r="40419" ht="13.9" customHeight="1"/>
    <row r="40420" ht="13.9" customHeight="1"/>
    <row r="40421" ht="13.9" customHeight="1"/>
    <row r="40422" ht="13.9" customHeight="1"/>
    <row r="40423" ht="13.9" customHeight="1"/>
    <row r="40424" ht="13.9" customHeight="1"/>
    <row r="40425" ht="13.9" customHeight="1"/>
    <row r="40426" ht="13.9" customHeight="1"/>
    <row r="40427" ht="13.9" customHeight="1"/>
    <row r="40428" ht="13.9" customHeight="1"/>
    <row r="40429" ht="13.9" customHeight="1"/>
    <row r="40430" ht="13.9" customHeight="1"/>
    <row r="40431" ht="13.9" customHeight="1"/>
    <row r="40432" ht="13.9" customHeight="1"/>
    <row r="40433" ht="13.9" customHeight="1"/>
    <row r="40434" ht="13.9" customHeight="1"/>
    <row r="40435" ht="13.9" customHeight="1"/>
    <row r="40436" ht="13.9" customHeight="1"/>
    <row r="40437" ht="13.9" customHeight="1"/>
    <row r="40438" ht="13.9" customHeight="1"/>
    <row r="40439" ht="13.9" customHeight="1"/>
    <row r="40440" ht="13.9" customHeight="1"/>
    <row r="40441" ht="13.9" customHeight="1"/>
    <row r="40442" ht="13.9" customHeight="1"/>
    <row r="40443" ht="13.9" customHeight="1"/>
    <row r="40444" ht="13.9" customHeight="1"/>
    <row r="40445" ht="13.9" customHeight="1"/>
    <row r="40446" ht="13.9" customHeight="1"/>
    <row r="40447" ht="13.9" customHeight="1"/>
    <row r="40448" ht="13.9" customHeight="1"/>
    <row r="40449" ht="13.9" customHeight="1"/>
    <row r="40450" ht="13.9" customHeight="1"/>
    <row r="40451" ht="13.9" customHeight="1"/>
    <row r="40452" ht="13.9" customHeight="1"/>
    <row r="40453" ht="13.9" customHeight="1"/>
    <row r="40454" ht="13.9" customHeight="1"/>
    <row r="40455" ht="13.9" customHeight="1"/>
    <row r="40456" ht="13.9" customHeight="1"/>
    <row r="40457" ht="13.9" customHeight="1"/>
    <row r="40458" ht="13.9" customHeight="1"/>
    <row r="40459" ht="13.9" customHeight="1"/>
    <row r="40460" ht="13.9" customHeight="1"/>
    <row r="40461" ht="13.9" customHeight="1"/>
    <row r="40462" ht="13.9" customHeight="1"/>
    <row r="40463" ht="13.9" customHeight="1"/>
    <row r="40464" ht="13.9" customHeight="1"/>
    <row r="40465" ht="13.9" customHeight="1"/>
    <row r="40466" ht="13.9" customHeight="1"/>
    <row r="40467" ht="13.9" customHeight="1"/>
    <row r="40468" ht="13.9" customHeight="1"/>
    <row r="40469" ht="13.9" customHeight="1"/>
    <row r="40470" ht="13.9" customHeight="1"/>
    <row r="40471" ht="13.9" customHeight="1"/>
    <row r="40472" ht="13.9" customHeight="1"/>
    <row r="40473" ht="13.9" customHeight="1"/>
    <row r="40474" ht="13.9" customHeight="1"/>
    <row r="40475" ht="13.9" customHeight="1"/>
    <row r="40476" ht="13.9" customHeight="1"/>
    <row r="40477" ht="13.9" customHeight="1"/>
    <row r="40478" ht="13.9" customHeight="1"/>
    <row r="40479" ht="13.9" customHeight="1"/>
    <row r="40480" ht="13.9" customHeight="1"/>
    <row r="40481" ht="13.9" customHeight="1"/>
    <row r="40482" ht="13.9" customHeight="1"/>
    <row r="40483" ht="13.9" customHeight="1"/>
    <row r="40484" ht="13.9" customHeight="1"/>
    <row r="40485" ht="13.9" customHeight="1"/>
    <row r="40486" ht="13.9" customHeight="1"/>
    <row r="40487" ht="13.9" customHeight="1"/>
    <row r="40488" ht="13.9" customHeight="1"/>
    <row r="40489" ht="13.9" customHeight="1"/>
    <row r="40490" ht="13.9" customHeight="1"/>
    <row r="40491" ht="13.9" customHeight="1"/>
    <row r="40492" ht="13.9" customHeight="1"/>
    <row r="40493" ht="13.9" customHeight="1"/>
    <row r="40494" ht="13.9" customHeight="1"/>
    <row r="40495" ht="13.9" customHeight="1"/>
    <row r="40496" ht="13.9" customHeight="1"/>
    <row r="40497" ht="13.9" customHeight="1"/>
    <row r="40498" ht="13.9" customHeight="1"/>
    <row r="40499" ht="13.9" customHeight="1"/>
    <row r="40500" ht="13.9" customHeight="1"/>
    <row r="40501" ht="13.9" customHeight="1"/>
    <row r="40502" ht="13.9" customHeight="1"/>
    <row r="40503" ht="13.9" customHeight="1"/>
    <row r="40504" ht="13.9" customHeight="1"/>
    <row r="40505" ht="13.9" customHeight="1"/>
    <row r="40506" ht="13.9" customHeight="1"/>
    <row r="40507" ht="13.9" customHeight="1"/>
    <row r="40508" ht="13.9" customHeight="1"/>
    <row r="40509" ht="13.9" customHeight="1"/>
    <row r="40510" ht="13.9" customHeight="1"/>
    <row r="40511" ht="13.9" customHeight="1"/>
    <row r="40512" ht="13.9" customHeight="1"/>
    <row r="40513" ht="13.9" customHeight="1"/>
    <row r="40514" ht="13.9" customHeight="1"/>
    <row r="40515" ht="13.9" customHeight="1"/>
    <row r="40516" ht="13.9" customHeight="1"/>
    <row r="40517" ht="13.9" customHeight="1"/>
    <row r="40518" ht="13.9" customHeight="1"/>
    <row r="40519" ht="13.9" customHeight="1"/>
    <row r="40520" ht="13.9" customHeight="1"/>
    <row r="40521" ht="13.9" customHeight="1"/>
    <row r="40522" ht="13.9" customHeight="1"/>
    <row r="40523" ht="13.9" customHeight="1"/>
    <row r="40524" ht="13.9" customHeight="1"/>
    <row r="40525" ht="13.9" customHeight="1"/>
    <row r="40526" ht="13.9" customHeight="1"/>
    <row r="40527" ht="13.9" customHeight="1"/>
    <row r="40528" ht="13.9" customHeight="1"/>
    <row r="40529" ht="13.9" customHeight="1"/>
    <row r="40530" ht="13.9" customHeight="1"/>
    <row r="40531" ht="13.9" customHeight="1"/>
    <row r="40532" ht="13.9" customHeight="1"/>
    <row r="40533" ht="13.9" customHeight="1"/>
    <row r="40534" ht="13.9" customHeight="1"/>
    <row r="40535" ht="13.9" customHeight="1"/>
    <row r="40536" ht="13.9" customHeight="1"/>
    <row r="40537" ht="13.9" customHeight="1"/>
    <row r="40538" ht="13.9" customHeight="1"/>
    <row r="40539" ht="13.9" customHeight="1"/>
    <row r="40540" ht="13.9" customHeight="1"/>
    <row r="40541" ht="13.9" customHeight="1"/>
    <row r="40542" ht="13.9" customHeight="1"/>
    <row r="40543" ht="13.9" customHeight="1"/>
    <row r="40544" ht="13.9" customHeight="1"/>
    <row r="40545" ht="13.9" customHeight="1"/>
    <row r="40546" ht="13.9" customHeight="1"/>
    <row r="40547" ht="13.9" customHeight="1"/>
    <row r="40548" ht="13.9" customHeight="1"/>
    <row r="40549" ht="13.9" customHeight="1"/>
    <row r="40550" ht="13.9" customHeight="1"/>
    <row r="40551" ht="13.9" customHeight="1"/>
    <row r="40552" ht="13.9" customHeight="1"/>
    <row r="40553" ht="13.9" customHeight="1"/>
    <row r="40554" ht="13.9" customHeight="1"/>
    <row r="40555" ht="13.9" customHeight="1"/>
    <row r="40556" ht="13.9" customHeight="1"/>
    <row r="40557" ht="13.9" customHeight="1"/>
    <row r="40558" ht="13.9" customHeight="1"/>
    <row r="40559" ht="13.9" customHeight="1"/>
    <row r="40560" ht="13.9" customHeight="1"/>
    <row r="40561" ht="13.9" customHeight="1"/>
    <row r="40562" ht="13.9" customHeight="1"/>
    <row r="40563" ht="13.9" customHeight="1"/>
    <row r="40564" ht="13.9" customHeight="1"/>
    <row r="40565" ht="13.9" customHeight="1"/>
    <row r="40566" ht="13.9" customHeight="1"/>
    <row r="40567" ht="13.9" customHeight="1"/>
    <row r="40568" ht="13.9" customHeight="1"/>
    <row r="40569" ht="13.9" customHeight="1"/>
    <row r="40570" ht="13.9" customHeight="1"/>
    <row r="40571" ht="13.9" customHeight="1"/>
    <row r="40572" ht="13.9" customHeight="1"/>
    <row r="40573" ht="13.9" customHeight="1"/>
    <row r="40574" ht="13.9" customHeight="1"/>
    <row r="40575" ht="13.9" customHeight="1"/>
    <row r="40576" ht="13.9" customHeight="1"/>
    <row r="40577" ht="13.9" customHeight="1"/>
    <row r="40578" ht="13.9" customHeight="1"/>
    <row r="40579" ht="13.9" customHeight="1"/>
    <row r="40580" ht="13.9" customHeight="1"/>
    <row r="40581" ht="13.9" customHeight="1"/>
    <row r="40582" ht="13.9" customHeight="1"/>
    <row r="40583" ht="13.9" customHeight="1"/>
    <row r="40584" ht="13.9" customHeight="1"/>
    <row r="40585" ht="13.9" customHeight="1"/>
    <row r="40586" ht="13.9" customHeight="1"/>
    <row r="40587" ht="13.9" customHeight="1"/>
    <row r="40588" ht="13.9" customHeight="1"/>
    <row r="40589" ht="13.9" customHeight="1"/>
    <row r="40590" ht="13.9" customHeight="1"/>
    <row r="40591" ht="13.9" customHeight="1"/>
    <row r="40592" ht="13.9" customHeight="1"/>
    <row r="40593" ht="13.9" customHeight="1"/>
    <row r="40594" ht="13.9" customHeight="1"/>
    <row r="40595" ht="13.9" customHeight="1"/>
    <row r="40596" ht="13.9" customHeight="1"/>
    <row r="40597" ht="13.9" customHeight="1"/>
    <row r="40598" ht="13.9" customHeight="1"/>
    <row r="40599" ht="13.9" customHeight="1"/>
    <row r="40600" ht="13.9" customHeight="1"/>
    <row r="40601" ht="13.9" customHeight="1"/>
    <row r="40602" ht="13.9" customHeight="1"/>
    <row r="40603" ht="13.9" customHeight="1"/>
    <row r="40604" ht="13.9" customHeight="1"/>
    <row r="40605" ht="13.9" customHeight="1"/>
    <row r="40606" ht="13.9" customHeight="1"/>
    <row r="40607" ht="13.9" customHeight="1"/>
    <row r="40608" ht="13.9" customHeight="1"/>
    <row r="40609" ht="13.9" customHeight="1"/>
    <row r="40610" ht="13.9" customHeight="1"/>
    <row r="40611" ht="13.9" customHeight="1"/>
    <row r="40612" ht="13.9" customHeight="1"/>
    <row r="40613" ht="13.9" customHeight="1"/>
    <row r="40614" ht="13.9" customHeight="1"/>
    <row r="40615" ht="13.9" customHeight="1"/>
    <row r="40616" ht="13.9" customHeight="1"/>
    <row r="40617" ht="13.9" customHeight="1"/>
    <row r="40618" ht="13.9" customHeight="1"/>
    <row r="40619" ht="13.9" customHeight="1"/>
    <row r="40620" ht="13.9" customHeight="1"/>
    <row r="40621" ht="13.9" customHeight="1"/>
    <row r="40622" ht="13.9" customHeight="1"/>
    <row r="40623" ht="13.9" customHeight="1"/>
    <row r="40624" ht="13.9" customHeight="1"/>
    <row r="40625" ht="13.9" customHeight="1"/>
    <row r="40626" ht="13.9" customHeight="1"/>
    <row r="40627" ht="13.9" customHeight="1"/>
    <row r="40628" ht="13.9" customHeight="1"/>
    <row r="40629" ht="13.9" customHeight="1"/>
    <row r="40630" ht="13.9" customHeight="1"/>
    <row r="40631" ht="13.9" customHeight="1"/>
    <row r="40632" ht="13.9" customHeight="1"/>
    <row r="40633" ht="13.9" customHeight="1"/>
    <row r="40634" ht="13.9" customHeight="1"/>
    <row r="40635" ht="13.9" customHeight="1"/>
    <row r="40636" ht="13.9" customHeight="1"/>
    <row r="40637" ht="13.9" customHeight="1"/>
    <row r="40638" ht="13.9" customHeight="1"/>
    <row r="40639" ht="13.9" customHeight="1"/>
    <row r="40640" ht="13.9" customHeight="1"/>
    <row r="40641" ht="13.9" customHeight="1"/>
    <row r="40642" ht="13.9" customHeight="1"/>
    <row r="40643" ht="13.9" customHeight="1"/>
    <row r="40644" ht="13.9" customHeight="1"/>
    <row r="40645" ht="13.9" customHeight="1"/>
    <row r="40646" ht="13.9" customHeight="1"/>
    <row r="40647" ht="13.9" customHeight="1"/>
    <row r="40648" ht="13.9" customHeight="1"/>
    <row r="40649" ht="13.9" customHeight="1"/>
    <row r="40650" ht="13.9" customHeight="1"/>
    <row r="40651" ht="13.9" customHeight="1"/>
    <row r="40652" ht="13.9" customHeight="1"/>
    <row r="40653" ht="13.9" customHeight="1"/>
    <row r="40654" ht="13.9" customHeight="1"/>
    <row r="40655" ht="13.9" customHeight="1"/>
    <row r="40656" ht="13.9" customHeight="1"/>
    <row r="40657" ht="13.9" customHeight="1"/>
    <row r="40658" ht="13.9" customHeight="1"/>
    <row r="40659" ht="13.9" customHeight="1"/>
    <row r="40660" ht="13.9" customHeight="1"/>
    <row r="40661" ht="13.9" customHeight="1"/>
    <row r="40662" ht="13.9" customHeight="1"/>
    <row r="40663" ht="13.9" customHeight="1"/>
    <row r="40664" ht="13.9" customHeight="1"/>
    <row r="40665" ht="13.9" customHeight="1"/>
    <row r="40666" ht="13.9" customHeight="1"/>
    <row r="40667" ht="13.9" customHeight="1"/>
    <row r="40668" ht="13.9" customHeight="1"/>
    <row r="40669" ht="13.9" customHeight="1"/>
    <row r="40670" ht="13.9" customHeight="1"/>
    <row r="40671" ht="13.9" customHeight="1"/>
    <row r="40672" ht="13.9" customHeight="1"/>
    <row r="40673" ht="13.9" customHeight="1"/>
    <row r="40674" ht="13.9" customHeight="1"/>
    <row r="40675" ht="13.9" customHeight="1"/>
    <row r="40676" ht="13.9" customHeight="1"/>
    <row r="40677" ht="13.9" customHeight="1"/>
    <row r="40678" ht="13.9" customHeight="1"/>
    <row r="40679" ht="13.9" customHeight="1"/>
    <row r="40680" ht="13.9" customHeight="1"/>
    <row r="40681" ht="13.9" customHeight="1"/>
    <row r="40682" ht="13.9" customHeight="1"/>
    <row r="40683" ht="13.9" customHeight="1"/>
    <row r="40684" ht="13.9" customHeight="1"/>
    <row r="40685" ht="13.9" customHeight="1"/>
    <row r="40686" ht="13.9" customHeight="1"/>
    <row r="40687" ht="13.9" customHeight="1"/>
    <row r="40688" ht="13.9" customHeight="1"/>
    <row r="40689" ht="13.9" customHeight="1"/>
    <row r="40690" ht="13.9" customHeight="1"/>
    <row r="40691" ht="13.9" customHeight="1"/>
    <row r="40692" ht="13.9" customHeight="1"/>
    <row r="40693" ht="13.9" customHeight="1"/>
    <row r="40694" ht="13.9" customHeight="1"/>
    <row r="40695" ht="13.9" customHeight="1"/>
    <row r="40696" ht="13.9" customHeight="1"/>
    <row r="40697" ht="13.9" customHeight="1"/>
    <row r="40698" ht="13.9" customHeight="1"/>
    <row r="40699" ht="13.9" customHeight="1"/>
    <row r="40700" ht="13.9" customHeight="1"/>
    <row r="40701" ht="13.9" customHeight="1"/>
    <row r="40702" ht="13.9" customHeight="1"/>
    <row r="40703" ht="13.9" customHeight="1"/>
    <row r="40704" ht="13.9" customHeight="1"/>
    <row r="40705" ht="13.9" customHeight="1"/>
    <row r="40706" ht="13.9" customHeight="1"/>
    <row r="40707" ht="13.9" customHeight="1"/>
    <row r="40708" ht="13.9" customHeight="1"/>
    <row r="40709" ht="13.9" customHeight="1"/>
    <row r="40710" ht="13.9" customHeight="1"/>
    <row r="40711" ht="13.9" customHeight="1"/>
    <row r="40712" ht="13.9" customHeight="1"/>
    <row r="40713" ht="13.9" customHeight="1"/>
    <row r="40714" ht="13.9" customHeight="1"/>
    <row r="40715" ht="13.9" customHeight="1"/>
    <row r="40716" ht="13.9" customHeight="1"/>
    <row r="40717" ht="13.9" customHeight="1"/>
    <row r="40718" ht="13.9" customHeight="1"/>
    <row r="40719" ht="13.9" customHeight="1"/>
    <row r="40720" ht="13.9" customHeight="1"/>
    <row r="40721" ht="13.9" customHeight="1"/>
    <row r="40722" ht="13.9" customHeight="1"/>
    <row r="40723" ht="13.9" customHeight="1"/>
    <row r="40724" ht="13.9" customHeight="1"/>
    <row r="40725" ht="13.9" customHeight="1"/>
    <row r="40726" ht="13.9" customHeight="1"/>
    <row r="40727" ht="13.9" customHeight="1"/>
    <row r="40728" ht="13.9" customHeight="1"/>
    <row r="40729" ht="13.9" customHeight="1"/>
    <row r="40730" ht="13.9" customHeight="1"/>
    <row r="40731" ht="13.9" customHeight="1"/>
    <row r="40732" ht="13.9" customHeight="1"/>
    <row r="40733" ht="13.9" customHeight="1"/>
    <row r="40734" ht="13.9" customHeight="1"/>
    <row r="40735" ht="13.9" customHeight="1"/>
    <row r="40736" ht="13.9" customHeight="1"/>
    <row r="40737" ht="13.9" customHeight="1"/>
    <row r="40738" ht="13.9" customHeight="1"/>
    <row r="40739" ht="13.9" customHeight="1"/>
    <row r="40740" ht="13.9" customHeight="1"/>
    <row r="40741" ht="13.9" customHeight="1"/>
    <row r="40742" ht="13.9" customHeight="1"/>
    <row r="40743" ht="13.9" customHeight="1"/>
    <row r="40744" ht="13.9" customHeight="1"/>
    <row r="40745" ht="13.9" customHeight="1"/>
    <row r="40746" ht="13.9" customHeight="1"/>
    <row r="40747" ht="13.9" customHeight="1"/>
    <row r="40748" ht="13.9" customHeight="1"/>
    <row r="40749" ht="13.9" customHeight="1"/>
    <row r="40750" ht="13.9" customHeight="1"/>
    <row r="40751" ht="13.9" customHeight="1"/>
    <row r="40752" ht="13.9" customHeight="1"/>
    <row r="40753" ht="13.9" customHeight="1"/>
    <row r="40754" ht="13.9" customHeight="1"/>
    <row r="40755" ht="13.9" customHeight="1"/>
    <row r="40756" ht="13.9" customHeight="1"/>
    <row r="40757" ht="13.9" customHeight="1"/>
    <row r="40758" ht="13.9" customHeight="1"/>
    <row r="40759" ht="13.9" customHeight="1"/>
    <row r="40760" ht="13.9" customHeight="1"/>
    <row r="40761" ht="13.9" customHeight="1"/>
    <row r="40762" ht="13.9" customHeight="1"/>
    <row r="40763" ht="13.9" customHeight="1"/>
    <row r="40764" ht="13.9" customHeight="1"/>
    <row r="40765" ht="13.9" customHeight="1"/>
    <row r="40766" ht="13.9" customHeight="1"/>
    <row r="40767" ht="13.9" customHeight="1"/>
    <row r="40768" ht="13.9" customHeight="1"/>
    <row r="40769" ht="13.9" customHeight="1"/>
    <row r="40770" ht="13.9" customHeight="1"/>
    <row r="40771" ht="13.9" customHeight="1"/>
    <row r="40772" ht="13.9" customHeight="1"/>
    <row r="40773" ht="13.9" customHeight="1"/>
    <row r="40774" ht="13.9" customHeight="1"/>
    <row r="40775" ht="13.9" customHeight="1"/>
    <row r="40776" ht="13.9" customHeight="1"/>
    <row r="40777" ht="13.9" customHeight="1"/>
    <row r="40778" ht="13.9" customHeight="1"/>
    <row r="40779" ht="13.9" customHeight="1"/>
    <row r="40780" ht="13.9" customHeight="1"/>
    <row r="40781" ht="13.9" customHeight="1"/>
    <row r="40782" ht="13.9" customHeight="1"/>
    <row r="40783" ht="13.9" customHeight="1"/>
    <row r="40784" ht="13.9" customHeight="1"/>
    <row r="40785" ht="13.9" customHeight="1"/>
    <row r="40786" ht="13.9" customHeight="1"/>
    <row r="40787" ht="13.9" customHeight="1"/>
    <row r="40788" ht="13.9" customHeight="1"/>
    <row r="40789" ht="13.9" customHeight="1"/>
    <row r="40790" ht="13.9" customHeight="1"/>
    <row r="40791" ht="13.9" customHeight="1"/>
    <row r="40792" ht="13.9" customHeight="1"/>
    <row r="40793" ht="13.9" customHeight="1"/>
    <row r="40794" ht="13.9" customHeight="1"/>
    <row r="40795" ht="13.9" customHeight="1"/>
    <row r="40796" ht="13.9" customHeight="1"/>
    <row r="40797" ht="13.9" customHeight="1"/>
    <row r="40798" ht="13.9" customHeight="1"/>
    <row r="40799" ht="13.9" customHeight="1"/>
    <row r="40800" ht="13.9" customHeight="1"/>
    <row r="40801" ht="13.9" customHeight="1"/>
    <row r="40802" ht="13.9" customHeight="1"/>
    <row r="40803" ht="13.9" customHeight="1"/>
    <row r="40804" ht="13.9" customHeight="1"/>
    <row r="40805" ht="13.9" customHeight="1"/>
    <row r="40806" ht="13.9" customHeight="1"/>
    <row r="40807" ht="13.9" customHeight="1"/>
    <row r="40808" ht="13.9" customHeight="1"/>
    <row r="40809" ht="13.9" customHeight="1"/>
    <row r="40810" ht="13.9" customHeight="1"/>
    <row r="40811" ht="13.9" customHeight="1"/>
    <row r="40812" ht="13.9" customHeight="1"/>
    <row r="40813" ht="13.9" customHeight="1"/>
    <row r="40814" ht="13.9" customHeight="1"/>
    <row r="40815" ht="13.9" customHeight="1"/>
    <row r="40816" ht="13.9" customHeight="1"/>
    <row r="40817" ht="13.9" customHeight="1"/>
    <row r="40818" ht="13.9" customHeight="1"/>
    <row r="40819" ht="13.9" customHeight="1"/>
    <row r="40820" ht="13.9" customHeight="1"/>
    <row r="40821" ht="13.9" customHeight="1"/>
    <row r="40822" ht="13.9" customHeight="1"/>
    <row r="40823" ht="13.9" customHeight="1"/>
    <row r="40824" ht="13.9" customHeight="1"/>
    <row r="40825" ht="13.9" customHeight="1"/>
    <row r="40826" ht="13.9" customHeight="1"/>
    <row r="40827" ht="13.9" customHeight="1"/>
    <row r="40828" ht="13.9" customHeight="1"/>
    <row r="40829" ht="13.9" customHeight="1"/>
    <row r="40830" ht="13.9" customHeight="1"/>
    <row r="40831" ht="13.9" customHeight="1"/>
    <row r="40832" ht="13.9" customHeight="1"/>
    <row r="40833" ht="13.9" customHeight="1"/>
    <row r="40834" ht="13.9" customHeight="1"/>
    <row r="40835" ht="13.9" customHeight="1"/>
    <row r="40836" ht="13.9" customHeight="1"/>
    <row r="40837" ht="13.9" customHeight="1"/>
    <row r="40838" ht="13.9" customHeight="1"/>
    <row r="40839" ht="13.9" customHeight="1"/>
    <row r="40840" ht="13.9" customHeight="1"/>
    <row r="40841" ht="13.9" customHeight="1"/>
    <row r="40842" ht="13.9" customHeight="1"/>
    <row r="40843" ht="13.9" customHeight="1"/>
    <row r="40844" ht="13.9" customHeight="1"/>
    <row r="40845" ht="13.9" customHeight="1"/>
    <row r="40846" ht="13.9" customHeight="1"/>
    <row r="40847" ht="13.9" customHeight="1"/>
    <row r="40848" ht="13.9" customHeight="1"/>
    <row r="40849" ht="13.9" customHeight="1"/>
    <row r="40850" ht="13.9" customHeight="1"/>
    <row r="40851" ht="13.9" customHeight="1"/>
    <row r="40852" ht="13.9" customHeight="1"/>
    <row r="40853" ht="13.9" customHeight="1"/>
    <row r="40854" ht="13.9" customHeight="1"/>
    <row r="40855" ht="13.9" customHeight="1"/>
    <row r="40856" ht="13.9" customHeight="1"/>
    <row r="40857" ht="13.9" customHeight="1"/>
    <row r="40858" ht="13.9" customHeight="1"/>
    <row r="40859" ht="13.9" customHeight="1"/>
    <row r="40860" ht="13.9" customHeight="1"/>
    <row r="40861" ht="13.9" customHeight="1"/>
    <row r="40862" ht="13.9" customHeight="1"/>
    <row r="40863" ht="13.9" customHeight="1"/>
    <row r="40864" ht="13.9" customHeight="1"/>
    <row r="40865" ht="13.9" customHeight="1"/>
    <row r="40866" ht="13.9" customHeight="1"/>
    <row r="40867" ht="13.9" customHeight="1"/>
    <row r="40868" ht="13.9" customHeight="1"/>
    <row r="40869" ht="13.9" customHeight="1"/>
    <row r="40870" ht="13.9" customHeight="1"/>
    <row r="40871" ht="13.9" customHeight="1"/>
    <row r="40872" ht="13.9" customHeight="1"/>
    <row r="40873" ht="13.9" customHeight="1"/>
    <row r="40874" ht="13.9" customHeight="1"/>
    <row r="40875" ht="13.9" customHeight="1"/>
    <row r="40876" ht="13.9" customHeight="1"/>
    <row r="40877" ht="13.9" customHeight="1"/>
    <row r="40878" ht="13.9" customHeight="1"/>
    <row r="40879" ht="13.9" customHeight="1"/>
    <row r="40880" ht="13.9" customHeight="1"/>
    <row r="40881" ht="13.9" customHeight="1"/>
    <row r="40882" ht="13.9" customHeight="1"/>
    <row r="40883" ht="13.9" customHeight="1"/>
    <row r="40884" ht="13.9" customHeight="1"/>
    <row r="40885" ht="13.9" customHeight="1"/>
    <row r="40886" ht="13.9" customHeight="1"/>
    <row r="40887" ht="13.9" customHeight="1"/>
    <row r="40888" ht="13.9" customHeight="1"/>
    <row r="40889" ht="13.9" customHeight="1"/>
    <row r="40890" ht="13.9" customHeight="1"/>
    <row r="40891" ht="13.9" customHeight="1"/>
    <row r="40892" ht="13.9" customHeight="1"/>
    <row r="40893" ht="13.9" customHeight="1"/>
    <row r="40894" ht="13.9" customHeight="1"/>
    <row r="40895" ht="13.9" customHeight="1"/>
    <row r="40896" ht="13.9" customHeight="1"/>
    <row r="40897" ht="13.9" customHeight="1"/>
    <row r="40898" ht="13.9" customHeight="1"/>
    <row r="40899" ht="13.9" customHeight="1"/>
    <row r="40900" ht="13.9" customHeight="1"/>
    <row r="40901" ht="13.9" customHeight="1"/>
    <row r="40902" ht="13.9" customHeight="1"/>
    <row r="40903" ht="13.9" customHeight="1"/>
    <row r="40904" ht="13.9" customHeight="1"/>
    <row r="40905" ht="13.9" customHeight="1"/>
    <row r="40906" ht="13.9" customHeight="1"/>
    <row r="40907" ht="13.9" customHeight="1"/>
    <row r="40908" ht="13.9" customHeight="1"/>
    <row r="40909" ht="13.9" customHeight="1"/>
    <row r="40910" ht="13.9" customHeight="1"/>
    <row r="40911" ht="13.9" customHeight="1"/>
    <row r="40912" ht="13.9" customHeight="1"/>
    <row r="40913" ht="13.9" customHeight="1"/>
    <row r="40914" ht="13.9" customHeight="1"/>
    <row r="40915" ht="13.9" customHeight="1"/>
    <row r="40916" ht="13.9" customHeight="1"/>
    <row r="40917" ht="13.9" customHeight="1"/>
    <row r="40918" ht="13.9" customHeight="1"/>
    <row r="40919" ht="13.9" customHeight="1"/>
    <row r="40920" ht="13.9" customHeight="1"/>
    <row r="40921" ht="13.9" customHeight="1"/>
    <row r="40922" ht="13.9" customHeight="1"/>
    <row r="40923" ht="13.9" customHeight="1"/>
    <row r="40924" ht="13.9" customHeight="1"/>
    <row r="40925" ht="13.9" customHeight="1"/>
    <row r="40926" ht="13.9" customHeight="1"/>
    <row r="40927" ht="13.9" customHeight="1"/>
    <row r="40928" ht="13.9" customHeight="1"/>
    <row r="40929" ht="13.9" customHeight="1"/>
    <row r="40930" ht="13.9" customHeight="1"/>
    <row r="40931" ht="13.9" customHeight="1"/>
    <row r="40932" ht="13.9" customHeight="1"/>
    <row r="40933" ht="13.9" customHeight="1"/>
    <row r="40934" ht="13.9" customHeight="1"/>
    <row r="40935" ht="13.9" customHeight="1"/>
    <row r="40936" ht="13.9" customHeight="1"/>
    <row r="40937" ht="13.9" customHeight="1"/>
    <row r="40938" ht="13.9" customHeight="1"/>
    <row r="40939" ht="13.9" customHeight="1"/>
    <row r="40940" ht="13.9" customHeight="1"/>
    <row r="40941" ht="13.9" customHeight="1"/>
    <row r="40942" ht="13.9" customHeight="1"/>
    <row r="40943" ht="13.9" customHeight="1"/>
    <row r="40944" ht="13.9" customHeight="1"/>
    <row r="40945" ht="13.9" customHeight="1"/>
    <row r="40946" ht="13.9" customHeight="1"/>
    <row r="40947" ht="13.9" customHeight="1"/>
    <row r="40948" ht="13.9" customHeight="1"/>
    <row r="40949" ht="13.9" customHeight="1"/>
    <row r="40950" ht="13.9" customHeight="1"/>
    <row r="40951" ht="13.9" customHeight="1"/>
    <row r="40952" ht="13.9" customHeight="1"/>
    <row r="40953" ht="13.9" customHeight="1"/>
    <row r="40954" ht="13.9" customHeight="1"/>
    <row r="40955" ht="13.9" customHeight="1"/>
    <row r="40956" ht="13.9" customHeight="1"/>
    <row r="40957" ht="13.9" customHeight="1"/>
    <row r="40958" ht="13.9" customHeight="1"/>
    <row r="40959" ht="13.9" customHeight="1"/>
    <row r="40960" ht="13.9" customHeight="1"/>
    <row r="40961" ht="13.9" customHeight="1"/>
    <row r="40962" ht="13.9" customHeight="1"/>
    <row r="40963" ht="13.9" customHeight="1"/>
    <row r="40964" ht="13.9" customHeight="1"/>
    <row r="40965" ht="13.9" customHeight="1"/>
    <row r="40966" ht="13.9" customHeight="1"/>
    <row r="40967" ht="13.9" customHeight="1"/>
    <row r="40968" ht="13.9" customHeight="1"/>
    <row r="40969" ht="13.9" customHeight="1"/>
    <row r="40970" ht="13.9" customHeight="1"/>
    <row r="40971" ht="13.9" customHeight="1"/>
    <row r="40972" ht="13.9" customHeight="1"/>
    <row r="40973" ht="13.9" customHeight="1"/>
    <row r="40974" ht="13.9" customHeight="1"/>
    <row r="40975" ht="13.9" customHeight="1"/>
    <row r="40976" ht="13.9" customHeight="1"/>
    <row r="40977" ht="13.9" customHeight="1"/>
    <row r="40978" ht="13.9" customHeight="1"/>
    <row r="40979" ht="13.9" customHeight="1"/>
    <row r="40980" ht="13.9" customHeight="1"/>
    <row r="40981" ht="13.9" customHeight="1"/>
    <row r="40982" ht="13.9" customHeight="1"/>
    <row r="40983" ht="13.9" customHeight="1"/>
    <row r="40984" ht="13.9" customHeight="1"/>
    <row r="40985" ht="13.9" customHeight="1"/>
    <row r="40986" ht="13.9" customHeight="1"/>
    <row r="40987" ht="13.9" customHeight="1"/>
    <row r="40988" ht="13.9" customHeight="1"/>
    <row r="40989" ht="13.9" customHeight="1"/>
    <row r="40990" ht="13.9" customHeight="1"/>
    <row r="40991" ht="13.9" customHeight="1"/>
    <row r="40992" ht="13.9" customHeight="1"/>
    <row r="40993" ht="13.9" customHeight="1"/>
    <row r="40994" ht="13.9" customHeight="1"/>
    <row r="40995" ht="13.9" customHeight="1"/>
    <row r="40996" ht="13.9" customHeight="1"/>
    <row r="40997" ht="13.9" customHeight="1"/>
    <row r="40998" ht="13.9" customHeight="1"/>
    <row r="40999" ht="13.9" customHeight="1"/>
    <row r="41000" ht="13.9" customHeight="1"/>
    <row r="41001" ht="13.9" customHeight="1"/>
    <row r="41002" ht="13.9" customHeight="1"/>
    <row r="41003" ht="13.9" customHeight="1"/>
    <row r="41004" ht="13.9" customHeight="1"/>
    <row r="41005" ht="13.9" customHeight="1"/>
    <row r="41006" ht="13.9" customHeight="1"/>
    <row r="41007" ht="13.9" customHeight="1"/>
    <row r="41008" ht="13.9" customHeight="1"/>
    <row r="41009" ht="13.9" customHeight="1"/>
    <row r="41010" ht="13.9" customHeight="1"/>
    <row r="41011" ht="13.9" customHeight="1"/>
    <row r="41012" ht="13.9" customHeight="1"/>
    <row r="41013" ht="13.9" customHeight="1"/>
    <row r="41014" ht="13.9" customHeight="1"/>
    <row r="41015" ht="13.9" customHeight="1"/>
    <row r="41016" ht="13.9" customHeight="1"/>
    <row r="41017" ht="13.9" customHeight="1"/>
    <row r="41018" ht="13.9" customHeight="1"/>
    <row r="41019" ht="13.9" customHeight="1"/>
    <row r="41020" ht="13.9" customHeight="1"/>
    <row r="41021" ht="13.9" customHeight="1"/>
    <row r="41022" ht="13.9" customHeight="1"/>
    <row r="41023" ht="13.9" customHeight="1"/>
    <row r="41024" ht="13.9" customHeight="1"/>
    <row r="41025" ht="13.9" customHeight="1"/>
    <row r="41026" ht="13.9" customHeight="1"/>
    <row r="41027" ht="13.9" customHeight="1"/>
    <row r="41028" ht="13.9" customHeight="1"/>
    <row r="41029" ht="13.9" customHeight="1"/>
    <row r="41030" ht="13.9" customHeight="1"/>
    <row r="41031" ht="13.9" customHeight="1"/>
    <row r="41032" ht="13.9" customHeight="1"/>
    <row r="41033" ht="13.9" customHeight="1"/>
    <row r="41034" ht="13.9" customHeight="1"/>
    <row r="41035" ht="13.9" customHeight="1"/>
    <row r="41036" ht="13.9" customHeight="1"/>
    <row r="41037" ht="13.9" customHeight="1"/>
    <row r="41038" ht="13.9" customHeight="1"/>
    <row r="41039" ht="13.9" customHeight="1"/>
    <row r="41040" ht="13.9" customHeight="1"/>
    <row r="41041" ht="13.9" customHeight="1"/>
    <row r="41042" ht="13.9" customHeight="1"/>
    <row r="41043" ht="13.9" customHeight="1"/>
    <row r="41044" ht="13.9" customHeight="1"/>
    <row r="41045" ht="13.9" customHeight="1"/>
    <row r="41046" ht="13.9" customHeight="1"/>
    <row r="41047" ht="13.9" customHeight="1"/>
    <row r="41048" ht="13.9" customHeight="1"/>
    <row r="41049" ht="13.9" customHeight="1"/>
    <row r="41050" ht="13.9" customHeight="1"/>
    <row r="41051" ht="13.9" customHeight="1"/>
    <row r="41052" ht="13.9" customHeight="1"/>
    <row r="41053" ht="13.9" customHeight="1"/>
    <row r="41054" ht="13.9" customHeight="1"/>
    <row r="41055" ht="13.9" customHeight="1"/>
    <row r="41056" ht="13.9" customHeight="1"/>
    <row r="41057" ht="13.9" customHeight="1"/>
    <row r="41058" ht="13.9" customHeight="1"/>
    <row r="41059" ht="13.9" customHeight="1"/>
    <row r="41060" ht="13.9" customHeight="1"/>
    <row r="41061" ht="13.9" customHeight="1"/>
    <row r="41062" ht="13.9" customHeight="1"/>
    <row r="41063" ht="13.9" customHeight="1"/>
    <row r="41064" ht="13.9" customHeight="1"/>
    <row r="41065" ht="13.9" customHeight="1"/>
    <row r="41066" ht="13.9" customHeight="1"/>
    <row r="41067" ht="13.9" customHeight="1"/>
    <row r="41068" ht="13.9" customHeight="1"/>
    <row r="41069" ht="13.9" customHeight="1"/>
    <row r="41070" ht="13.9" customHeight="1"/>
    <row r="41071" ht="13.9" customHeight="1"/>
    <row r="41072" ht="13.9" customHeight="1"/>
    <row r="41073" ht="13.9" customHeight="1"/>
    <row r="41074" ht="13.9" customHeight="1"/>
    <row r="41075" ht="13.9" customHeight="1"/>
    <row r="41076" ht="13.9" customHeight="1"/>
    <row r="41077" ht="13.9" customHeight="1"/>
    <row r="41078" ht="13.9" customHeight="1"/>
    <row r="41079" ht="13.9" customHeight="1"/>
    <row r="41080" ht="13.9" customHeight="1"/>
    <row r="41081" ht="13.9" customHeight="1"/>
    <row r="41082" ht="13.9" customHeight="1"/>
    <row r="41083" ht="13.9" customHeight="1"/>
    <row r="41084" ht="13.9" customHeight="1"/>
    <row r="41085" ht="13.9" customHeight="1"/>
    <row r="41086" ht="13.9" customHeight="1"/>
    <row r="41087" ht="13.9" customHeight="1"/>
    <row r="41088" ht="13.9" customHeight="1"/>
    <row r="41089" ht="13.9" customHeight="1"/>
    <row r="41090" ht="13.9" customHeight="1"/>
    <row r="41091" ht="13.9" customHeight="1"/>
    <row r="41092" ht="13.9" customHeight="1"/>
    <row r="41093" ht="13.9" customHeight="1"/>
    <row r="41094" ht="13.9" customHeight="1"/>
    <row r="41095" ht="13.9" customHeight="1"/>
    <row r="41096" ht="13.9" customHeight="1"/>
    <row r="41097" ht="13.9" customHeight="1"/>
    <row r="41098" ht="13.9" customHeight="1"/>
    <row r="41099" ht="13.9" customHeight="1"/>
    <row r="41100" ht="13.9" customHeight="1"/>
    <row r="41101" ht="13.9" customHeight="1"/>
    <row r="41102" ht="13.9" customHeight="1"/>
    <row r="41103" ht="13.9" customHeight="1"/>
    <row r="41104" ht="13.9" customHeight="1"/>
    <row r="41105" ht="13.9" customHeight="1"/>
    <row r="41106" ht="13.9" customHeight="1"/>
    <row r="41107" ht="13.9" customHeight="1"/>
    <row r="41108" ht="13.9" customHeight="1"/>
    <row r="41109" ht="13.9" customHeight="1"/>
    <row r="41110" ht="13.9" customHeight="1"/>
    <row r="41111" ht="13.9" customHeight="1"/>
    <row r="41112" ht="13.9" customHeight="1"/>
    <row r="41113" ht="13.9" customHeight="1"/>
    <row r="41114" ht="13.9" customHeight="1"/>
    <row r="41115" ht="13.9" customHeight="1"/>
    <row r="41116" ht="13.9" customHeight="1"/>
    <row r="41117" ht="13.9" customHeight="1"/>
    <row r="41118" ht="13.9" customHeight="1"/>
    <row r="41119" ht="13.9" customHeight="1"/>
    <row r="41120" ht="13.9" customHeight="1"/>
    <row r="41121" ht="13.9" customHeight="1"/>
    <row r="41122" ht="13.9" customHeight="1"/>
    <row r="41123" ht="13.9" customHeight="1"/>
    <row r="41124" ht="13.9" customHeight="1"/>
    <row r="41125" ht="13.9" customHeight="1"/>
    <row r="41126" ht="13.9" customHeight="1"/>
    <row r="41127" ht="13.9" customHeight="1"/>
    <row r="41128" ht="13.9" customHeight="1"/>
    <row r="41129" ht="13.9" customHeight="1"/>
    <row r="41130" ht="13.9" customHeight="1"/>
    <row r="41131" ht="13.9" customHeight="1"/>
    <row r="41132" ht="13.9" customHeight="1"/>
    <row r="41133" ht="13.9" customHeight="1"/>
    <row r="41134" ht="13.9" customHeight="1"/>
    <row r="41135" ht="13.9" customHeight="1"/>
    <row r="41136" ht="13.9" customHeight="1"/>
    <row r="41137" ht="13.9" customHeight="1"/>
    <row r="41138" ht="13.9" customHeight="1"/>
    <row r="41139" ht="13.9" customHeight="1"/>
    <row r="41140" ht="13.9" customHeight="1"/>
    <row r="41141" ht="13.9" customHeight="1"/>
    <row r="41142" ht="13.9" customHeight="1"/>
    <row r="41143" ht="13.9" customHeight="1"/>
    <row r="41144" ht="13.9" customHeight="1"/>
    <row r="41145" ht="13.9" customHeight="1"/>
    <row r="41146" ht="13.9" customHeight="1"/>
    <row r="41147" ht="13.9" customHeight="1"/>
    <row r="41148" ht="13.9" customHeight="1"/>
    <row r="41149" ht="13.9" customHeight="1"/>
    <row r="41150" ht="13.9" customHeight="1"/>
    <row r="41151" ht="13.9" customHeight="1"/>
    <row r="41152" ht="13.9" customHeight="1"/>
    <row r="41153" ht="13.9" customHeight="1"/>
    <row r="41154" ht="13.9" customHeight="1"/>
    <row r="41155" ht="13.9" customHeight="1"/>
    <row r="41156" ht="13.9" customHeight="1"/>
    <row r="41157" ht="13.9" customHeight="1"/>
    <row r="41158" ht="13.9" customHeight="1"/>
    <row r="41159" ht="13.9" customHeight="1"/>
    <row r="41160" ht="13.9" customHeight="1"/>
    <row r="41161" ht="13.9" customHeight="1"/>
    <row r="41162" ht="13.9" customHeight="1"/>
    <row r="41163" ht="13.9" customHeight="1"/>
    <row r="41164" ht="13.9" customHeight="1"/>
    <row r="41165" ht="13.9" customHeight="1"/>
    <row r="41166" ht="13.9" customHeight="1"/>
    <row r="41167" ht="13.9" customHeight="1"/>
    <row r="41168" ht="13.9" customHeight="1"/>
    <row r="41169" ht="13.9" customHeight="1"/>
    <row r="41170" ht="13.9" customHeight="1"/>
    <row r="41171" ht="13.9" customHeight="1"/>
    <row r="41172" ht="13.9" customHeight="1"/>
    <row r="41173" ht="13.9" customHeight="1"/>
    <row r="41174" ht="13.9" customHeight="1"/>
    <row r="41175" ht="13.9" customHeight="1"/>
    <row r="41176" ht="13.9" customHeight="1"/>
    <row r="41177" ht="13.9" customHeight="1"/>
    <row r="41178" ht="13.9" customHeight="1"/>
    <row r="41179" ht="13.9" customHeight="1"/>
    <row r="41180" ht="13.9" customHeight="1"/>
    <row r="41181" ht="13.9" customHeight="1"/>
    <row r="41182" ht="13.9" customHeight="1"/>
    <row r="41183" ht="13.9" customHeight="1"/>
    <row r="41184" ht="13.9" customHeight="1"/>
    <row r="41185" ht="13.9" customHeight="1"/>
    <row r="41186" ht="13.9" customHeight="1"/>
    <row r="41187" ht="13.9" customHeight="1"/>
    <row r="41188" ht="13.9" customHeight="1"/>
    <row r="41189" ht="13.9" customHeight="1"/>
    <row r="41190" ht="13.9" customHeight="1"/>
    <row r="41191" ht="13.9" customHeight="1"/>
    <row r="41192" ht="13.9" customHeight="1"/>
    <row r="41193" ht="13.9" customHeight="1"/>
    <row r="41194" ht="13.9" customHeight="1"/>
    <row r="41195" ht="13.9" customHeight="1"/>
    <row r="41196" ht="13.9" customHeight="1"/>
    <row r="41197" ht="13.9" customHeight="1"/>
    <row r="41198" ht="13.9" customHeight="1"/>
    <row r="41199" ht="13.9" customHeight="1"/>
    <row r="41200" ht="13.9" customHeight="1"/>
    <row r="41201" ht="13.9" customHeight="1"/>
    <row r="41202" ht="13.9" customHeight="1"/>
    <row r="41203" ht="13.9" customHeight="1"/>
    <row r="41204" ht="13.9" customHeight="1"/>
    <row r="41205" ht="13.9" customHeight="1"/>
    <row r="41206" ht="13.9" customHeight="1"/>
    <row r="41207" ht="13.9" customHeight="1"/>
    <row r="41208" ht="13.9" customHeight="1"/>
    <row r="41209" ht="13.9" customHeight="1"/>
    <row r="41210" ht="13.9" customHeight="1"/>
    <row r="41211" ht="13.9" customHeight="1"/>
    <row r="41212" ht="13.9" customHeight="1"/>
    <row r="41213" ht="13.9" customHeight="1"/>
    <row r="41214" ht="13.9" customHeight="1"/>
    <row r="41215" ht="13.9" customHeight="1"/>
    <row r="41216" ht="13.9" customHeight="1"/>
    <row r="41217" ht="13.9" customHeight="1"/>
    <row r="41218" ht="13.9" customHeight="1"/>
    <row r="41219" ht="13.9" customHeight="1"/>
    <row r="41220" ht="13.9" customHeight="1"/>
    <row r="41221" ht="13.9" customHeight="1"/>
    <row r="41222" ht="13.9" customHeight="1"/>
    <row r="41223" ht="13.9" customHeight="1"/>
    <row r="41224" ht="13.9" customHeight="1"/>
    <row r="41225" ht="13.9" customHeight="1"/>
    <row r="41226" ht="13.9" customHeight="1"/>
    <row r="41227" ht="13.9" customHeight="1"/>
    <row r="41228" ht="13.9" customHeight="1"/>
    <row r="41229" ht="13.9" customHeight="1"/>
    <row r="41230" ht="13.9" customHeight="1"/>
    <row r="41231" ht="13.9" customHeight="1"/>
    <row r="41232" ht="13.9" customHeight="1"/>
    <row r="41233" ht="13.9" customHeight="1"/>
    <row r="41234" ht="13.9" customHeight="1"/>
    <row r="41235" ht="13.9" customHeight="1"/>
    <row r="41236" ht="13.9" customHeight="1"/>
    <row r="41237" ht="13.9" customHeight="1"/>
    <row r="41238" ht="13.9" customHeight="1"/>
    <row r="41239" ht="13.9" customHeight="1"/>
    <row r="41240" ht="13.9" customHeight="1"/>
    <row r="41241" ht="13.9" customHeight="1"/>
    <row r="41242" ht="13.9" customHeight="1"/>
    <row r="41243" ht="13.9" customHeight="1"/>
    <row r="41244" ht="13.9" customHeight="1"/>
    <row r="41245" ht="13.9" customHeight="1"/>
    <row r="41246" ht="13.9" customHeight="1"/>
    <row r="41247" ht="13.9" customHeight="1"/>
    <row r="41248" ht="13.9" customHeight="1"/>
    <row r="41249" ht="13.9" customHeight="1"/>
    <row r="41250" ht="13.9" customHeight="1"/>
    <row r="41251" ht="13.9" customHeight="1"/>
    <row r="41252" ht="13.9" customHeight="1"/>
    <row r="41253" ht="13.9" customHeight="1"/>
    <row r="41254" ht="13.9" customHeight="1"/>
    <row r="41255" ht="13.9" customHeight="1"/>
    <row r="41256" ht="13.9" customHeight="1"/>
    <row r="41257" ht="13.9" customHeight="1"/>
    <row r="41258" ht="13.9" customHeight="1"/>
    <row r="41259" ht="13.9" customHeight="1"/>
    <row r="41260" ht="13.9" customHeight="1"/>
    <row r="41261" ht="13.9" customHeight="1"/>
    <row r="41262" ht="13.9" customHeight="1"/>
    <row r="41263" ht="13.9" customHeight="1"/>
    <row r="41264" ht="13.9" customHeight="1"/>
    <row r="41265" ht="13.9" customHeight="1"/>
    <row r="41266" ht="13.9" customHeight="1"/>
    <row r="41267" ht="13.9" customHeight="1"/>
    <row r="41268" ht="13.9" customHeight="1"/>
    <row r="41269" ht="13.9" customHeight="1"/>
    <row r="41270" ht="13.9" customHeight="1"/>
    <row r="41271" ht="13.9" customHeight="1"/>
    <row r="41272" ht="13.9" customHeight="1"/>
    <row r="41273" ht="13.9" customHeight="1"/>
    <row r="41274" ht="13.9" customHeight="1"/>
    <row r="41275" ht="13.9" customHeight="1"/>
    <row r="41276" ht="13.9" customHeight="1"/>
    <row r="41277" ht="13.9" customHeight="1"/>
    <row r="41278" ht="13.9" customHeight="1"/>
    <row r="41279" ht="13.9" customHeight="1"/>
    <row r="41280" ht="13.9" customHeight="1"/>
    <row r="41281" ht="13.9" customHeight="1"/>
    <row r="41282" ht="13.9" customHeight="1"/>
    <row r="41283" ht="13.9" customHeight="1"/>
    <row r="41284" ht="13.9" customHeight="1"/>
    <row r="41285" ht="13.9" customHeight="1"/>
    <row r="41286" ht="13.9" customHeight="1"/>
    <row r="41287" ht="13.9" customHeight="1"/>
    <row r="41288" ht="13.9" customHeight="1"/>
    <row r="41289" ht="13.9" customHeight="1"/>
    <row r="41290" ht="13.9" customHeight="1"/>
    <row r="41291" ht="13.9" customHeight="1"/>
    <row r="41292" ht="13.9" customHeight="1"/>
    <row r="41293" ht="13.9" customHeight="1"/>
    <row r="41294" ht="13.9" customHeight="1"/>
    <row r="41295" ht="13.9" customHeight="1"/>
    <row r="41296" ht="13.9" customHeight="1"/>
    <row r="41297" ht="13.9" customHeight="1"/>
    <row r="41298" ht="13.9" customHeight="1"/>
    <row r="41299" ht="13.9" customHeight="1"/>
    <row r="41300" ht="13.9" customHeight="1"/>
    <row r="41301" ht="13.9" customHeight="1"/>
    <row r="41302" ht="13.9" customHeight="1"/>
    <row r="41303" ht="13.9" customHeight="1"/>
    <row r="41304" ht="13.9" customHeight="1"/>
    <row r="41305" ht="13.9" customHeight="1"/>
    <row r="41306" ht="13.9" customHeight="1"/>
    <row r="41307" ht="13.9" customHeight="1"/>
    <row r="41308" ht="13.9" customHeight="1"/>
    <row r="41309" ht="13.9" customHeight="1"/>
    <row r="41310" ht="13.9" customHeight="1"/>
    <row r="41311" ht="13.9" customHeight="1"/>
    <row r="41312" ht="13.9" customHeight="1"/>
    <row r="41313" ht="13.9" customHeight="1"/>
    <row r="41314" ht="13.9" customHeight="1"/>
    <row r="41315" ht="13.9" customHeight="1"/>
    <row r="41316" ht="13.9" customHeight="1"/>
    <row r="41317" ht="13.9" customHeight="1"/>
    <row r="41318" ht="13.9" customHeight="1"/>
    <row r="41319" ht="13.9" customHeight="1"/>
    <row r="41320" ht="13.9" customHeight="1"/>
    <row r="41321" ht="13.9" customHeight="1"/>
    <row r="41322" ht="13.9" customHeight="1"/>
    <row r="41323" ht="13.9" customHeight="1"/>
    <row r="41324" ht="13.9" customHeight="1"/>
    <row r="41325" ht="13.9" customHeight="1"/>
    <row r="41326" ht="13.9" customHeight="1"/>
    <row r="41327" ht="13.9" customHeight="1"/>
    <row r="41328" ht="13.9" customHeight="1"/>
    <row r="41329" ht="13.9" customHeight="1"/>
    <row r="41330" ht="13.9" customHeight="1"/>
    <row r="41331" ht="13.9" customHeight="1"/>
    <row r="41332" ht="13.9" customHeight="1"/>
    <row r="41333" ht="13.9" customHeight="1"/>
    <row r="41334" ht="13.9" customHeight="1"/>
    <row r="41335" ht="13.9" customHeight="1"/>
    <row r="41336" ht="13.9" customHeight="1"/>
    <row r="41337" ht="13.9" customHeight="1"/>
    <row r="41338" ht="13.9" customHeight="1"/>
    <row r="41339" ht="13.9" customHeight="1"/>
    <row r="41340" ht="13.9" customHeight="1"/>
    <row r="41341" ht="13.9" customHeight="1"/>
    <row r="41342" ht="13.9" customHeight="1"/>
    <row r="41343" ht="13.9" customHeight="1"/>
    <row r="41344" ht="13.9" customHeight="1"/>
    <row r="41345" ht="13.9" customHeight="1"/>
    <row r="41346" ht="13.9" customHeight="1"/>
    <row r="41347" ht="13.9" customHeight="1"/>
    <row r="41348" ht="13.9" customHeight="1"/>
    <row r="41349" ht="13.9" customHeight="1"/>
    <row r="41350" ht="13.9" customHeight="1"/>
    <row r="41351" ht="13.9" customHeight="1"/>
    <row r="41352" ht="13.9" customHeight="1"/>
    <row r="41353" ht="13.9" customHeight="1"/>
    <row r="41354" ht="13.9" customHeight="1"/>
    <row r="41355" ht="13.9" customHeight="1"/>
    <row r="41356" ht="13.9" customHeight="1"/>
    <row r="41357" ht="13.9" customHeight="1"/>
    <row r="41358" ht="13.9" customHeight="1"/>
    <row r="41359" ht="13.9" customHeight="1"/>
    <row r="41360" ht="13.9" customHeight="1"/>
    <row r="41361" ht="13.9" customHeight="1"/>
    <row r="41362" ht="13.9" customHeight="1"/>
    <row r="41363" ht="13.9" customHeight="1"/>
    <row r="41364" ht="13.9" customHeight="1"/>
    <row r="41365" ht="13.9" customHeight="1"/>
    <row r="41366" ht="13.9" customHeight="1"/>
    <row r="41367" ht="13.9" customHeight="1"/>
    <row r="41368" ht="13.9" customHeight="1"/>
    <row r="41369" ht="13.9" customHeight="1"/>
    <row r="41370" ht="13.9" customHeight="1"/>
    <row r="41371" ht="13.9" customHeight="1"/>
    <row r="41372" ht="13.9" customHeight="1"/>
    <row r="41373" ht="13.9" customHeight="1"/>
    <row r="41374" ht="13.9" customHeight="1"/>
    <row r="41375" ht="13.9" customHeight="1"/>
    <row r="41376" ht="13.9" customHeight="1"/>
    <row r="41377" ht="13.9" customHeight="1"/>
    <row r="41378" ht="13.9" customHeight="1"/>
    <row r="41379" ht="13.9" customHeight="1"/>
    <row r="41380" ht="13.9" customHeight="1"/>
    <row r="41381" ht="13.9" customHeight="1"/>
    <row r="41382" ht="13.9" customHeight="1"/>
    <row r="41383" ht="13.9" customHeight="1"/>
    <row r="41384" ht="13.9" customHeight="1"/>
    <row r="41385" ht="13.9" customHeight="1"/>
    <row r="41386" ht="13.9" customHeight="1"/>
    <row r="41387" ht="13.9" customHeight="1"/>
    <row r="41388" ht="13.9" customHeight="1"/>
    <row r="41389" ht="13.9" customHeight="1"/>
    <row r="41390" ht="13.9" customHeight="1"/>
    <row r="41391" ht="13.9" customHeight="1"/>
    <row r="41392" ht="13.9" customHeight="1"/>
    <row r="41393" ht="13.9" customHeight="1"/>
    <row r="41394" ht="13.9" customHeight="1"/>
    <row r="41395" ht="13.9" customHeight="1"/>
    <row r="41396" ht="13.9" customHeight="1"/>
    <row r="41397" ht="13.9" customHeight="1"/>
    <row r="41398" ht="13.9" customHeight="1"/>
    <row r="41399" ht="13.9" customHeight="1"/>
    <row r="41400" ht="13.9" customHeight="1"/>
    <row r="41401" ht="13.9" customHeight="1"/>
    <row r="41402" ht="13.9" customHeight="1"/>
    <row r="41403" ht="13.9" customHeight="1"/>
    <row r="41404" ht="13.9" customHeight="1"/>
    <row r="41405" ht="13.9" customHeight="1"/>
    <row r="41406" ht="13.9" customHeight="1"/>
    <row r="41407" ht="13.9" customHeight="1"/>
    <row r="41408" ht="13.9" customHeight="1"/>
    <row r="41409" ht="13.9" customHeight="1"/>
    <row r="41410" ht="13.9" customHeight="1"/>
    <row r="41411" ht="13.9" customHeight="1"/>
    <row r="41412" ht="13.9" customHeight="1"/>
    <row r="41413" ht="13.9" customHeight="1"/>
    <row r="41414" ht="13.9" customHeight="1"/>
    <row r="41415" ht="13.9" customHeight="1"/>
    <row r="41416" ht="13.9" customHeight="1"/>
    <row r="41417" ht="13.9" customHeight="1"/>
    <row r="41418" ht="13.9" customHeight="1"/>
    <row r="41419" ht="13.9" customHeight="1"/>
    <row r="41420" ht="13.9" customHeight="1"/>
    <row r="41421" ht="13.9" customHeight="1"/>
    <row r="41422" ht="13.9" customHeight="1"/>
    <row r="41423" ht="13.9" customHeight="1"/>
    <row r="41424" ht="13.9" customHeight="1"/>
    <row r="41425" ht="13.9" customHeight="1"/>
    <row r="41426" ht="13.9" customHeight="1"/>
    <row r="41427" ht="13.9" customHeight="1"/>
    <row r="41428" ht="13.9" customHeight="1"/>
    <row r="41429" ht="13.9" customHeight="1"/>
    <row r="41430" ht="13.9" customHeight="1"/>
    <row r="41431" ht="13.9" customHeight="1"/>
    <row r="41432" ht="13.9" customHeight="1"/>
    <row r="41433" ht="13.9" customHeight="1"/>
    <row r="41434" ht="13.9" customHeight="1"/>
    <row r="41435" ht="13.9" customHeight="1"/>
    <row r="41436" ht="13.9" customHeight="1"/>
    <row r="41437" ht="13.9" customHeight="1"/>
    <row r="41438" ht="13.9" customHeight="1"/>
    <row r="41439" ht="13.9" customHeight="1"/>
    <row r="41440" ht="13.9" customHeight="1"/>
    <row r="41441" ht="13.9" customHeight="1"/>
    <row r="41442" ht="13.9" customHeight="1"/>
    <row r="41443" ht="13.9" customHeight="1"/>
    <row r="41444" ht="13.9" customHeight="1"/>
    <row r="41445" ht="13.9" customHeight="1"/>
    <row r="41446" ht="13.9" customHeight="1"/>
    <row r="41447" ht="13.9" customHeight="1"/>
    <row r="41448" ht="13.9" customHeight="1"/>
    <row r="41449" ht="13.9" customHeight="1"/>
    <row r="41450" ht="13.9" customHeight="1"/>
    <row r="41451" ht="13.9" customHeight="1"/>
    <row r="41452" ht="13.9" customHeight="1"/>
    <row r="41453" ht="13.9" customHeight="1"/>
    <row r="41454" ht="13.9" customHeight="1"/>
    <row r="41455" ht="13.9" customHeight="1"/>
    <row r="41456" ht="13.9" customHeight="1"/>
    <row r="41457" ht="13.9" customHeight="1"/>
    <row r="41458" ht="13.9" customHeight="1"/>
    <row r="41459" ht="13.9" customHeight="1"/>
    <row r="41460" ht="13.9" customHeight="1"/>
    <row r="41461" ht="13.9" customHeight="1"/>
    <row r="41462" ht="13.9" customHeight="1"/>
    <row r="41463" ht="13.9" customHeight="1"/>
    <row r="41464" ht="13.9" customHeight="1"/>
    <row r="41465" ht="13.9" customHeight="1"/>
    <row r="41466" ht="13.9" customHeight="1"/>
    <row r="41467" ht="13.9" customHeight="1"/>
    <row r="41468" ht="13.9" customHeight="1"/>
    <row r="41469" ht="13.9" customHeight="1"/>
    <row r="41470" ht="13.9" customHeight="1"/>
    <row r="41471" ht="13.9" customHeight="1"/>
    <row r="41472" ht="13.9" customHeight="1"/>
    <row r="41473" ht="13.9" customHeight="1"/>
    <row r="41474" ht="13.9" customHeight="1"/>
    <row r="41475" ht="13.9" customHeight="1"/>
    <row r="41476" ht="13.9" customHeight="1"/>
    <row r="41477" ht="13.9" customHeight="1"/>
    <row r="41478" ht="13.9" customHeight="1"/>
    <row r="41479" ht="13.9" customHeight="1"/>
    <row r="41480" ht="13.9" customHeight="1"/>
    <row r="41481" ht="13.9" customHeight="1"/>
    <row r="41482" ht="13.9" customHeight="1"/>
    <row r="41483" ht="13.9" customHeight="1"/>
    <row r="41484" ht="13.9" customHeight="1"/>
    <row r="41485" ht="13.9" customHeight="1"/>
    <row r="41486" ht="13.9" customHeight="1"/>
    <row r="41487" ht="13.9" customHeight="1"/>
    <row r="41488" ht="13.9" customHeight="1"/>
    <row r="41489" ht="13.9" customHeight="1"/>
    <row r="41490" ht="13.9" customHeight="1"/>
    <row r="41491" ht="13.9" customHeight="1"/>
    <row r="41492" ht="13.9" customHeight="1"/>
    <row r="41493" ht="13.9" customHeight="1"/>
    <row r="41494" ht="13.9" customHeight="1"/>
    <row r="41495" ht="13.9" customHeight="1"/>
    <row r="41496" ht="13.9" customHeight="1"/>
    <row r="41497" ht="13.9" customHeight="1"/>
    <row r="41498" ht="13.9" customHeight="1"/>
    <row r="41499" ht="13.9" customHeight="1"/>
    <row r="41500" ht="13.9" customHeight="1"/>
    <row r="41501" ht="13.9" customHeight="1"/>
    <row r="41502" ht="13.9" customHeight="1"/>
    <row r="41503" ht="13.9" customHeight="1"/>
    <row r="41504" ht="13.9" customHeight="1"/>
    <row r="41505" ht="13.9" customHeight="1"/>
    <row r="41506" ht="13.9" customHeight="1"/>
    <row r="41507" ht="13.9" customHeight="1"/>
    <row r="41508" ht="13.9" customHeight="1"/>
    <row r="41509" ht="13.9" customHeight="1"/>
    <row r="41510" ht="13.9" customHeight="1"/>
    <row r="41511" ht="13.9" customHeight="1"/>
    <row r="41512" ht="13.9" customHeight="1"/>
    <row r="41513" ht="13.9" customHeight="1"/>
    <row r="41514" ht="13.9" customHeight="1"/>
    <row r="41515" ht="13.9" customHeight="1"/>
    <row r="41516" ht="13.9" customHeight="1"/>
    <row r="41517" ht="13.9" customHeight="1"/>
    <row r="41518" ht="13.9" customHeight="1"/>
    <row r="41519" ht="13.9" customHeight="1"/>
    <row r="41520" ht="13.9" customHeight="1"/>
    <row r="41521" ht="13.9" customHeight="1"/>
    <row r="41522" ht="13.9" customHeight="1"/>
    <row r="41523" ht="13.9" customHeight="1"/>
    <row r="41524" ht="13.9" customHeight="1"/>
    <row r="41525" ht="13.9" customHeight="1"/>
    <row r="41526" ht="13.9" customHeight="1"/>
    <row r="41527" ht="13.9" customHeight="1"/>
    <row r="41528" ht="13.9" customHeight="1"/>
    <row r="41529" ht="13.9" customHeight="1"/>
    <row r="41530" ht="13.9" customHeight="1"/>
    <row r="41531" ht="13.9" customHeight="1"/>
    <row r="41532" ht="13.9" customHeight="1"/>
    <row r="41533" ht="13.9" customHeight="1"/>
    <row r="41534" ht="13.9" customHeight="1"/>
    <row r="41535" ht="13.9" customHeight="1"/>
    <row r="41536" ht="13.9" customHeight="1"/>
    <row r="41537" ht="13.9" customHeight="1"/>
    <row r="41538" ht="13.9" customHeight="1"/>
    <row r="41539" ht="13.9" customHeight="1"/>
    <row r="41540" ht="13.9" customHeight="1"/>
    <row r="41541" ht="13.9" customHeight="1"/>
    <row r="41542" ht="13.9" customHeight="1"/>
    <row r="41543" ht="13.9" customHeight="1"/>
    <row r="41544" ht="13.9" customHeight="1"/>
    <row r="41545" ht="13.9" customHeight="1"/>
    <row r="41546" ht="13.9" customHeight="1"/>
    <row r="41547" ht="13.9" customHeight="1"/>
    <row r="41548" ht="13.9" customHeight="1"/>
    <row r="41549" ht="13.9" customHeight="1"/>
    <row r="41550" ht="13.9" customHeight="1"/>
    <row r="41551" ht="13.9" customHeight="1"/>
    <row r="41552" ht="13.9" customHeight="1"/>
    <row r="41553" ht="13.9" customHeight="1"/>
    <row r="41554" ht="13.9" customHeight="1"/>
    <row r="41555" ht="13.9" customHeight="1"/>
    <row r="41556" ht="13.9" customHeight="1"/>
    <row r="41557" ht="13.9" customHeight="1"/>
    <row r="41558" ht="13.9" customHeight="1"/>
    <row r="41559" ht="13.9" customHeight="1"/>
    <row r="41560" ht="13.9" customHeight="1"/>
    <row r="41561" ht="13.9" customHeight="1"/>
    <row r="41562" ht="13.9" customHeight="1"/>
    <row r="41563" ht="13.9" customHeight="1"/>
    <row r="41564" ht="13.9" customHeight="1"/>
    <row r="41565" ht="13.9" customHeight="1"/>
    <row r="41566" ht="13.9" customHeight="1"/>
    <row r="41567" ht="13.9" customHeight="1"/>
    <row r="41568" ht="13.9" customHeight="1"/>
    <row r="41569" ht="13.9" customHeight="1"/>
    <row r="41570" ht="13.9" customHeight="1"/>
    <row r="41571" ht="13.9" customHeight="1"/>
    <row r="41572" ht="13.9" customHeight="1"/>
    <row r="41573" ht="13.9" customHeight="1"/>
    <row r="41574" ht="13.9" customHeight="1"/>
    <row r="41575" ht="13.9" customHeight="1"/>
    <row r="41576" ht="13.9" customHeight="1"/>
    <row r="41577" ht="13.9" customHeight="1"/>
    <row r="41578" ht="13.9" customHeight="1"/>
    <row r="41579" ht="13.9" customHeight="1"/>
    <row r="41580" ht="13.9" customHeight="1"/>
    <row r="41581" ht="13.9" customHeight="1"/>
    <row r="41582" ht="13.9" customHeight="1"/>
    <row r="41583" ht="13.9" customHeight="1"/>
    <row r="41584" ht="13.9" customHeight="1"/>
    <row r="41585" ht="13.9" customHeight="1"/>
    <row r="41586" ht="13.9" customHeight="1"/>
    <row r="41587" ht="13.9" customHeight="1"/>
    <row r="41588" ht="13.9" customHeight="1"/>
    <row r="41589" ht="13.9" customHeight="1"/>
    <row r="41590" ht="13.9" customHeight="1"/>
    <row r="41591" ht="13.9" customHeight="1"/>
    <row r="41592" ht="13.9" customHeight="1"/>
    <row r="41593" ht="13.9" customHeight="1"/>
    <row r="41594" ht="13.9" customHeight="1"/>
    <row r="41595" ht="13.9" customHeight="1"/>
    <row r="41596" ht="13.9" customHeight="1"/>
    <row r="41597" ht="13.9" customHeight="1"/>
    <row r="41598" ht="13.9" customHeight="1"/>
    <row r="41599" ht="13.9" customHeight="1"/>
    <row r="41600" ht="13.9" customHeight="1"/>
    <row r="41601" ht="13.9" customHeight="1"/>
    <row r="41602" ht="13.9" customHeight="1"/>
    <row r="41603" ht="13.9" customHeight="1"/>
    <row r="41604" ht="13.9" customHeight="1"/>
    <row r="41605" ht="13.9" customHeight="1"/>
    <row r="41606" ht="13.9" customHeight="1"/>
    <row r="41607" ht="13.9" customHeight="1"/>
    <row r="41608" ht="13.9" customHeight="1"/>
    <row r="41609" ht="13.9" customHeight="1"/>
    <row r="41610" ht="13.9" customHeight="1"/>
    <row r="41611" ht="13.9" customHeight="1"/>
    <row r="41612" ht="13.9" customHeight="1"/>
    <row r="41613" ht="13.9" customHeight="1"/>
    <row r="41614" ht="13.9" customHeight="1"/>
    <row r="41615" ht="13.9" customHeight="1"/>
    <row r="41616" ht="13.9" customHeight="1"/>
    <row r="41617" ht="13.9" customHeight="1"/>
    <row r="41618" ht="13.9" customHeight="1"/>
    <row r="41619" ht="13.9" customHeight="1"/>
    <row r="41620" ht="13.9" customHeight="1"/>
    <row r="41621" ht="13.9" customHeight="1"/>
    <row r="41622" ht="13.9" customHeight="1"/>
    <row r="41623" ht="13.9" customHeight="1"/>
    <row r="41624" ht="13.9" customHeight="1"/>
    <row r="41625" ht="13.9" customHeight="1"/>
    <row r="41626" ht="13.9" customHeight="1"/>
    <row r="41627" ht="13.9" customHeight="1"/>
    <row r="41628" ht="13.9" customHeight="1"/>
    <row r="41629" ht="13.9" customHeight="1"/>
    <row r="41630" ht="13.9" customHeight="1"/>
    <row r="41631" ht="13.9" customHeight="1"/>
    <row r="41632" ht="13.9" customHeight="1"/>
    <row r="41633" ht="13.9" customHeight="1"/>
    <row r="41634" ht="13.9" customHeight="1"/>
    <row r="41635" ht="13.9" customHeight="1"/>
    <row r="41636" ht="13.9" customHeight="1"/>
    <row r="41637" ht="13.9" customHeight="1"/>
    <row r="41638" ht="13.9" customHeight="1"/>
    <row r="41639" ht="13.9" customHeight="1"/>
    <row r="41640" ht="13.9" customHeight="1"/>
    <row r="41641" ht="13.9" customHeight="1"/>
    <row r="41642" ht="13.9" customHeight="1"/>
    <row r="41643" ht="13.9" customHeight="1"/>
    <row r="41644" ht="13.9" customHeight="1"/>
    <row r="41645" ht="13.9" customHeight="1"/>
    <row r="41646" ht="13.9" customHeight="1"/>
    <row r="41647" ht="13.9" customHeight="1"/>
    <row r="41648" ht="13.9" customHeight="1"/>
    <row r="41649" ht="13.9" customHeight="1"/>
    <row r="41650" ht="13.9" customHeight="1"/>
    <row r="41651" ht="13.9" customHeight="1"/>
    <row r="41652" ht="13.9" customHeight="1"/>
    <row r="41653" ht="13.9" customHeight="1"/>
    <row r="41654" ht="13.9" customHeight="1"/>
    <row r="41655" ht="13.9" customHeight="1"/>
    <row r="41656" ht="13.9" customHeight="1"/>
    <row r="41657" ht="13.9" customHeight="1"/>
    <row r="41658" ht="13.9" customHeight="1"/>
    <row r="41659" ht="13.9" customHeight="1"/>
    <row r="41660" ht="13.9" customHeight="1"/>
    <row r="41661" ht="13.9" customHeight="1"/>
    <row r="41662" ht="13.9" customHeight="1"/>
    <row r="41663" ht="13.9" customHeight="1"/>
    <row r="41664" ht="13.9" customHeight="1"/>
    <row r="41665" ht="13.9" customHeight="1"/>
    <row r="41666" ht="13.9" customHeight="1"/>
    <row r="41667" ht="13.9" customHeight="1"/>
    <row r="41668" ht="13.9" customHeight="1"/>
    <row r="41669" ht="13.9" customHeight="1"/>
    <row r="41670" ht="13.9" customHeight="1"/>
    <row r="41671" ht="13.9" customHeight="1"/>
    <row r="41672" ht="13.9" customHeight="1"/>
    <row r="41673" ht="13.9" customHeight="1"/>
    <row r="41674" ht="13.9" customHeight="1"/>
    <row r="41675" ht="13.9" customHeight="1"/>
    <row r="41676" ht="13.9" customHeight="1"/>
    <row r="41677" ht="13.9" customHeight="1"/>
    <row r="41678" ht="13.9" customHeight="1"/>
    <row r="41679" ht="13.9" customHeight="1"/>
    <row r="41680" ht="13.9" customHeight="1"/>
    <row r="41681" ht="13.9" customHeight="1"/>
    <row r="41682" ht="13.9" customHeight="1"/>
    <row r="41683" ht="13.9" customHeight="1"/>
    <row r="41684" ht="13.9" customHeight="1"/>
    <row r="41685" ht="13.9" customHeight="1"/>
    <row r="41686" ht="13.9" customHeight="1"/>
    <row r="41687" ht="13.9" customHeight="1"/>
    <row r="41688" ht="13.9" customHeight="1"/>
    <row r="41689" ht="13.9" customHeight="1"/>
    <row r="41690" ht="13.9" customHeight="1"/>
    <row r="41691" ht="13.9" customHeight="1"/>
    <row r="41692" ht="13.9" customHeight="1"/>
    <row r="41693" ht="13.9" customHeight="1"/>
    <row r="41694" ht="13.9" customHeight="1"/>
    <row r="41695" ht="13.9" customHeight="1"/>
    <row r="41696" ht="13.9" customHeight="1"/>
    <row r="41697" ht="13.9" customHeight="1"/>
    <row r="41698" ht="13.9" customHeight="1"/>
    <row r="41699" ht="13.9" customHeight="1"/>
    <row r="41700" ht="13.9" customHeight="1"/>
    <row r="41701" ht="13.9" customHeight="1"/>
    <row r="41702" ht="13.9" customHeight="1"/>
    <row r="41703" ht="13.9" customHeight="1"/>
    <row r="41704" ht="13.9" customHeight="1"/>
    <row r="41705" ht="13.9" customHeight="1"/>
    <row r="41706" ht="13.9" customHeight="1"/>
    <row r="41707" ht="13.9" customHeight="1"/>
    <row r="41708" ht="13.9" customHeight="1"/>
    <row r="41709" ht="13.9" customHeight="1"/>
    <row r="41710" ht="13.9" customHeight="1"/>
    <row r="41711" ht="13.9" customHeight="1"/>
    <row r="41712" ht="13.9" customHeight="1"/>
    <row r="41713" ht="13.9" customHeight="1"/>
    <row r="41714" ht="13.9" customHeight="1"/>
    <row r="41715" ht="13.9" customHeight="1"/>
    <row r="41716" ht="13.9" customHeight="1"/>
    <row r="41717" ht="13.9" customHeight="1"/>
    <row r="41718" ht="13.9" customHeight="1"/>
    <row r="41719" ht="13.9" customHeight="1"/>
    <row r="41720" ht="13.9" customHeight="1"/>
    <row r="41721" ht="13.9" customHeight="1"/>
    <row r="41722" ht="13.9" customHeight="1"/>
    <row r="41723" ht="13.9" customHeight="1"/>
    <row r="41724" ht="13.9" customHeight="1"/>
    <row r="41725" ht="13.9" customHeight="1"/>
    <row r="41726" ht="13.9" customHeight="1"/>
    <row r="41727" ht="13.9" customHeight="1"/>
    <row r="41728" ht="13.9" customHeight="1"/>
    <row r="41729" ht="13.9" customHeight="1"/>
    <row r="41730" ht="13.9" customHeight="1"/>
    <row r="41731" ht="13.9" customHeight="1"/>
    <row r="41732" ht="13.9" customHeight="1"/>
    <row r="41733" ht="13.9" customHeight="1"/>
    <row r="41734" ht="13.9" customHeight="1"/>
    <row r="41735" ht="13.9" customHeight="1"/>
    <row r="41736" ht="13.9" customHeight="1"/>
    <row r="41737" ht="13.9" customHeight="1"/>
    <row r="41738" ht="13.9" customHeight="1"/>
    <row r="41739" ht="13.9" customHeight="1"/>
    <row r="41740" ht="13.9" customHeight="1"/>
    <row r="41741" ht="13.9" customHeight="1"/>
    <row r="41742" ht="13.9" customHeight="1"/>
    <row r="41743" ht="13.9" customHeight="1"/>
    <row r="41744" ht="13.9" customHeight="1"/>
    <row r="41745" ht="13.9" customHeight="1"/>
    <row r="41746" ht="13.9" customHeight="1"/>
    <row r="41747" ht="13.9" customHeight="1"/>
    <row r="41748" ht="13.9" customHeight="1"/>
    <row r="41749" ht="13.9" customHeight="1"/>
    <row r="41750" ht="13.9" customHeight="1"/>
    <row r="41751" ht="13.9" customHeight="1"/>
    <row r="41752" ht="13.9" customHeight="1"/>
    <row r="41753" ht="13.9" customHeight="1"/>
    <row r="41754" ht="13.9" customHeight="1"/>
    <row r="41755" ht="13.9" customHeight="1"/>
    <row r="41756" ht="13.9" customHeight="1"/>
    <row r="41757" ht="13.9" customHeight="1"/>
    <row r="41758" ht="13.9" customHeight="1"/>
    <row r="41759" ht="13.9" customHeight="1"/>
    <row r="41760" ht="13.9" customHeight="1"/>
    <row r="41761" ht="13.9" customHeight="1"/>
    <row r="41762" ht="13.9" customHeight="1"/>
    <row r="41763" ht="13.9" customHeight="1"/>
    <row r="41764" ht="13.9" customHeight="1"/>
    <row r="41765" ht="13.9" customHeight="1"/>
    <row r="41766" ht="13.9" customHeight="1"/>
    <row r="41767" ht="13.9" customHeight="1"/>
    <row r="41768" ht="13.9" customHeight="1"/>
    <row r="41769" ht="13.9" customHeight="1"/>
    <row r="41770" ht="13.9" customHeight="1"/>
    <row r="41771" ht="13.9" customHeight="1"/>
    <row r="41772" ht="13.9" customHeight="1"/>
    <row r="41773" ht="13.9" customHeight="1"/>
    <row r="41774" ht="13.9" customHeight="1"/>
    <row r="41775" ht="13.9" customHeight="1"/>
    <row r="41776" ht="13.9" customHeight="1"/>
    <row r="41777" ht="13.9" customHeight="1"/>
    <row r="41778" ht="13.9" customHeight="1"/>
    <row r="41779" ht="13.9" customHeight="1"/>
    <row r="41780" ht="13.9" customHeight="1"/>
    <row r="41781" ht="13.9" customHeight="1"/>
    <row r="41782" ht="13.9" customHeight="1"/>
    <row r="41783" ht="13.9" customHeight="1"/>
    <row r="41784" ht="13.9" customHeight="1"/>
    <row r="41785" ht="13.9" customHeight="1"/>
    <row r="41786" ht="13.9" customHeight="1"/>
    <row r="41787" ht="13.9" customHeight="1"/>
    <row r="41788" ht="13.9" customHeight="1"/>
    <row r="41789" ht="13.9" customHeight="1"/>
    <row r="41790" ht="13.9" customHeight="1"/>
    <row r="41791" ht="13.9" customHeight="1"/>
    <row r="41792" ht="13.9" customHeight="1"/>
    <row r="41793" ht="13.9" customHeight="1"/>
    <row r="41794" ht="13.9" customHeight="1"/>
    <row r="41795" ht="13.9" customHeight="1"/>
    <row r="41796" ht="13.9" customHeight="1"/>
    <row r="41797" ht="13.9" customHeight="1"/>
    <row r="41798" ht="13.9" customHeight="1"/>
    <row r="41799" ht="13.9" customHeight="1"/>
    <row r="41800" ht="13.9" customHeight="1"/>
    <row r="41801" ht="13.9" customHeight="1"/>
    <row r="41802" ht="13.9" customHeight="1"/>
    <row r="41803" ht="13.9" customHeight="1"/>
    <row r="41804" ht="13.9" customHeight="1"/>
    <row r="41805" ht="13.9" customHeight="1"/>
    <row r="41806" ht="13.9" customHeight="1"/>
    <row r="41807" ht="13.9" customHeight="1"/>
    <row r="41808" ht="13.9" customHeight="1"/>
    <row r="41809" ht="13.9" customHeight="1"/>
    <row r="41810" ht="13.9" customHeight="1"/>
    <row r="41811" ht="13.9" customHeight="1"/>
    <row r="41812" ht="13.9" customHeight="1"/>
    <row r="41813" ht="13.9" customHeight="1"/>
    <row r="41814" ht="13.9" customHeight="1"/>
    <row r="41815" ht="13.9" customHeight="1"/>
    <row r="41816" ht="13.9" customHeight="1"/>
    <row r="41817" ht="13.9" customHeight="1"/>
    <row r="41818" ht="13.9" customHeight="1"/>
    <row r="41819" ht="13.9" customHeight="1"/>
    <row r="41820" ht="13.9" customHeight="1"/>
    <row r="41821" ht="13.9" customHeight="1"/>
    <row r="41822" ht="13.9" customHeight="1"/>
    <row r="41823" ht="13.9" customHeight="1"/>
    <row r="41824" ht="13.9" customHeight="1"/>
    <row r="41825" ht="13.9" customHeight="1"/>
    <row r="41826" ht="13.9" customHeight="1"/>
    <row r="41827" ht="13.9" customHeight="1"/>
    <row r="41828" ht="13.9" customHeight="1"/>
    <row r="41829" ht="13.9" customHeight="1"/>
    <row r="41830" ht="13.9" customHeight="1"/>
    <row r="41831" ht="13.9" customHeight="1"/>
    <row r="41832" ht="13.9" customHeight="1"/>
    <row r="41833" ht="13.9" customHeight="1"/>
    <row r="41834" ht="13.9" customHeight="1"/>
    <row r="41835" ht="13.9" customHeight="1"/>
    <row r="41836" ht="13.9" customHeight="1"/>
    <row r="41837" ht="13.9" customHeight="1"/>
    <row r="41838" ht="13.9" customHeight="1"/>
    <row r="41839" ht="13.9" customHeight="1"/>
    <row r="41840" ht="13.9" customHeight="1"/>
    <row r="41841" ht="13.9" customHeight="1"/>
    <row r="41842" ht="13.9" customHeight="1"/>
    <row r="41843" ht="13.9" customHeight="1"/>
    <row r="41844" ht="13.9" customHeight="1"/>
    <row r="41845" ht="13.9" customHeight="1"/>
    <row r="41846" ht="13.9" customHeight="1"/>
    <row r="41847" ht="13.9" customHeight="1"/>
    <row r="41848" ht="13.9" customHeight="1"/>
    <row r="41849" ht="13.9" customHeight="1"/>
    <row r="41850" ht="13.9" customHeight="1"/>
    <row r="41851" ht="13.9" customHeight="1"/>
    <row r="41852" ht="13.9" customHeight="1"/>
    <row r="41853" ht="13.9" customHeight="1"/>
    <row r="41854" ht="13.9" customHeight="1"/>
    <row r="41855" ht="13.9" customHeight="1"/>
    <row r="41856" ht="13.9" customHeight="1"/>
    <row r="41857" ht="13.9" customHeight="1"/>
    <row r="41858" ht="13.9" customHeight="1"/>
    <row r="41859" ht="13.9" customHeight="1"/>
    <row r="41860" ht="13.9" customHeight="1"/>
    <row r="41861" ht="13.9" customHeight="1"/>
    <row r="41862" ht="13.9" customHeight="1"/>
    <row r="41863" ht="13.9" customHeight="1"/>
    <row r="41864" ht="13.9" customHeight="1"/>
    <row r="41865" ht="13.9" customHeight="1"/>
    <row r="41866" ht="13.9" customHeight="1"/>
    <row r="41867" ht="13.9" customHeight="1"/>
    <row r="41868" ht="13.9" customHeight="1"/>
    <row r="41869" ht="13.9" customHeight="1"/>
    <row r="41870" ht="13.9" customHeight="1"/>
    <row r="41871" ht="13.9" customHeight="1"/>
    <row r="41872" ht="13.9" customHeight="1"/>
    <row r="41873" ht="13.9" customHeight="1"/>
    <row r="41874" ht="13.9" customHeight="1"/>
    <row r="41875" ht="13.9" customHeight="1"/>
    <row r="41876" ht="13.9" customHeight="1"/>
    <row r="41877" ht="13.9" customHeight="1"/>
    <row r="41878" ht="13.9" customHeight="1"/>
    <row r="41879" ht="13.9" customHeight="1"/>
    <row r="41880" ht="13.9" customHeight="1"/>
    <row r="41881" ht="13.9" customHeight="1"/>
    <row r="41882" ht="13.9" customHeight="1"/>
    <row r="41883" ht="13.9" customHeight="1"/>
    <row r="41884" ht="13.9" customHeight="1"/>
    <row r="41885" ht="13.9" customHeight="1"/>
    <row r="41886" ht="13.9" customHeight="1"/>
    <row r="41887" ht="13.9" customHeight="1"/>
    <row r="41888" ht="13.9" customHeight="1"/>
    <row r="41889" ht="13.9" customHeight="1"/>
    <row r="41890" ht="13.9" customHeight="1"/>
    <row r="41891" ht="13.9" customHeight="1"/>
    <row r="41892" ht="13.9" customHeight="1"/>
    <row r="41893" ht="13.9" customHeight="1"/>
    <row r="41894" ht="13.9" customHeight="1"/>
    <row r="41895" ht="13.9" customHeight="1"/>
    <row r="41896" ht="13.9" customHeight="1"/>
    <row r="41897" ht="13.9" customHeight="1"/>
    <row r="41898" ht="13.9" customHeight="1"/>
    <row r="41899" ht="13.9" customHeight="1"/>
    <row r="41900" ht="13.9" customHeight="1"/>
    <row r="41901" ht="13.9" customHeight="1"/>
    <row r="41902" ht="13.9" customHeight="1"/>
    <row r="41903" ht="13.9" customHeight="1"/>
    <row r="41904" ht="13.9" customHeight="1"/>
    <row r="41905" ht="13.9" customHeight="1"/>
    <row r="41906" ht="13.9" customHeight="1"/>
    <row r="41907" ht="13.9" customHeight="1"/>
    <row r="41908" ht="13.9" customHeight="1"/>
    <row r="41909" ht="13.9" customHeight="1"/>
    <row r="41910" ht="13.9" customHeight="1"/>
    <row r="41911" ht="13.9" customHeight="1"/>
    <row r="41912" ht="13.9" customHeight="1"/>
    <row r="41913" ht="13.9" customHeight="1"/>
    <row r="41914" ht="13.9" customHeight="1"/>
    <row r="41915" ht="13.9" customHeight="1"/>
    <row r="41916" ht="13.9" customHeight="1"/>
    <row r="41917" ht="13.9" customHeight="1"/>
    <row r="41918" ht="13.9" customHeight="1"/>
    <row r="41919" ht="13.9" customHeight="1"/>
    <row r="41920" ht="13.9" customHeight="1"/>
    <row r="41921" ht="13.9" customHeight="1"/>
    <row r="41922" ht="13.9" customHeight="1"/>
    <row r="41923" ht="13.9" customHeight="1"/>
    <row r="41924" ht="13.9" customHeight="1"/>
    <row r="41925" ht="13.9" customHeight="1"/>
    <row r="41926" ht="13.9" customHeight="1"/>
    <row r="41927" ht="13.9" customHeight="1"/>
    <row r="41928" ht="13.9" customHeight="1"/>
    <row r="41929" ht="13.9" customHeight="1"/>
    <row r="41930" ht="13.9" customHeight="1"/>
    <row r="41931" ht="13.9" customHeight="1"/>
    <row r="41932" ht="13.9" customHeight="1"/>
    <row r="41933" ht="13.9" customHeight="1"/>
    <row r="41934" ht="13.9" customHeight="1"/>
    <row r="41935" ht="13.9" customHeight="1"/>
    <row r="41936" ht="13.9" customHeight="1"/>
    <row r="41937" ht="13.9" customHeight="1"/>
    <row r="41938" ht="13.9" customHeight="1"/>
    <row r="41939" ht="13.9" customHeight="1"/>
    <row r="41940" ht="13.9" customHeight="1"/>
    <row r="41941" ht="13.9" customHeight="1"/>
    <row r="41942" ht="13.9" customHeight="1"/>
    <row r="41943" ht="13.9" customHeight="1"/>
    <row r="41944" ht="13.9" customHeight="1"/>
    <row r="41945" ht="13.9" customHeight="1"/>
    <row r="41946" ht="13.9" customHeight="1"/>
    <row r="41947" ht="13.9" customHeight="1"/>
    <row r="41948" ht="13.9" customHeight="1"/>
    <row r="41949" ht="13.9" customHeight="1"/>
    <row r="41950" ht="13.9" customHeight="1"/>
    <row r="41951" ht="13.9" customHeight="1"/>
    <row r="41952" ht="13.9" customHeight="1"/>
    <row r="41953" ht="13.9" customHeight="1"/>
    <row r="41954" ht="13.9" customHeight="1"/>
    <row r="41955" ht="13.9" customHeight="1"/>
    <row r="41956" ht="13.9" customHeight="1"/>
    <row r="41957" ht="13.9" customHeight="1"/>
    <row r="41958" ht="13.9" customHeight="1"/>
    <row r="41959" ht="13.9" customHeight="1"/>
    <row r="41960" ht="13.9" customHeight="1"/>
    <row r="41961" ht="13.9" customHeight="1"/>
    <row r="41962" ht="13.9" customHeight="1"/>
    <row r="41963" ht="13.9" customHeight="1"/>
    <row r="41964" ht="13.9" customHeight="1"/>
    <row r="41965" ht="13.9" customHeight="1"/>
    <row r="41966" ht="13.9" customHeight="1"/>
    <row r="41967" ht="13.9" customHeight="1"/>
    <row r="41968" ht="13.9" customHeight="1"/>
    <row r="41969" ht="13.9" customHeight="1"/>
    <row r="41970" ht="13.9" customHeight="1"/>
    <row r="41971" ht="13.9" customHeight="1"/>
    <row r="41972" ht="13.9" customHeight="1"/>
    <row r="41973" ht="13.9" customHeight="1"/>
    <row r="41974" ht="13.9" customHeight="1"/>
    <row r="41975" ht="13.9" customHeight="1"/>
    <row r="41976" ht="13.9" customHeight="1"/>
    <row r="41977" ht="13.9" customHeight="1"/>
    <row r="41978" ht="13.9" customHeight="1"/>
    <row r="41979" ht="13.9" customHeight="1"/>
    <row r="41980" ht="13.9" customHeight="1"/>
    <row r="41981" ht="13.9" customHeight="1"/>
    <row r="41982" ht="13.9" customHeight="1"/>
    <row r="41983" ht="13.9" customHeight="1"/>
    <row r="41984" ht="13.9" customHeight="1"/>
    <row r="41985" ht="13.9" customHeight="1"/>
    <row r="41986" ht="13.9" customHeight="1"/>
    <row r="41987" ht="13.9" customHeight="1"/>
    <row r="41988" ht="13.9" customHeight="1"/>
    <row r="41989" ht="13.9" customHeight="1"/>
    <row r="41990" ht="13.9" customHeight="1"/>
    <row r="41991" ht="13.9" customHeight="1"/>
    <row r="41992" ht="13.9" customHeight="1"/>
    <row r="41993" ht="13.9" customHeight="1"/>
    <row r="41994" ht="13.9" customHeight="1"/>
    <row r="41995" ht="13.9" customHeight="1"/>
    <row r="41996" ht="13.9" customHeight="1"/>
    <row r="41997" ht="13.9" customHeight="1"/>
    <row r="41998" ht="13.9" customHeight="1"/>
    <row r="41999" ht="13.9" customHeight="1"/>
    <row r="42000" ht="13.9" customHeight="1"/>
    <row r="42001" ht="13.9" customHeight="1"/>
    <row r="42002" ht="13.9" customHeight="1"/>
    <row r="42003" ht="13.9" customHeight="1"/>
    <row r="42004" ht="13.9" customHeight="1"/>
    <row r="42005" ht="13.9" customHeight="1"/>
    <row r="42006" ht="13.9" customHeight="1"/>
    <row r="42007" ht="13.9" customHeight="1"/>
    <row r="42008" ht="13.9" customHeight="1"/>
    <row r="42009" ht="13.9" customHeight="1"/>
    <row r="42010" ht="13.9" customHeight="1"/>
    <row r="42011" ht="13.9" customHeight="1"/>
    <row r="42012" ht="13.9" customHeight="1"/>
    <row r="42013" ht="13.9" customHeight="1"/>
    <row r="42014" ht="13.9" customHeight="1"/>
    <row r="42015" ht="13.9" customHeight="1"/>
    <row r="42016" ht="13.9" customHeight="1"/>
    <row r="42017" ht="13.9" customHeight="1"/>
    <row r="42018" ht="13.9" customHeight="1"/>
    <row r="42019" ht="13.9" customHeight="1"/>
    <row r="42020" ht="13.9" customHeight="1"/>
    <row r="42021" ht="13.9" customHeight="1"/>
    <row r="42022" ht="13.9" customHeight="1"/>
    <row r="42023" ht="13.9" customHeight="1"/>
    <row r="42024" ht="13.9" customHeight="1"/>
    <row r="42025" ht="13.9" customHeight="1"/>
    <row r="42026" ht="13.9" customHeight="1"/>
    <row r="42027" ht="13.9" customHeight="1"/>
    <row r="42028" ht="13.9" customHeight="1"/>
    <row r="42029" ht="13.9" customHeight="1"/>
    <row r="42030" ht="13.9" customHeight="1"/>
    <row r="42031" ht="13.9" customHeight="1"/>
    <row r="42032" ht="13.9" customHeight="1"/>
    <row r="42033" ht="13.9" customHeight="1"/>
    <row r="42034" ht="13.9" customHeight="1"/>
    <row r="42035" ht="13.9" customHeight="1"/>
    <row r="42036" ht="13.9" customHeight="1"/>
    <row r="42037" ht="13.9" customHeight="1"/>
    <row r="42038" ht="13.9" customHeight="1"/>
    <row r="42039" ht="13.9" customHeight="1"/>
    <row r="42040" ht="13.9" customHeight="1"/>
    <row r="42041" ht="13.9" customHeight="1"/>
    <row r="42042" ht="13.9" customHeight="1"/>
    <row r="42043" ht="13.9" customHeight="1"/>
    <row r="42044" ht="13.9" customHeight="1"/>
    <row r="42045" ht="13.9" customHeight="1"/>
    <row r="42046" ht="13.9" customHeight="1"/>
    <row r="42047" ht="13.9" customHeight="1"/>
    <row r="42048" ht="13.9" customHeight="1"/>
    <row r="42049" ht="13.9" customHeight="1"/>
    <row r="42050" ht="13.9" customHeight="1"/>
    <row r="42051" ht="13.9" customHeight="1"/>
    <row r="42052" ht="13.9" customHeight="1"/>
    <row r="42053" ht="13.9" customHeight="1"/>
    <row r="42054" ht="13.9" customHeight="1"/>
    <row r="42055" ht="13.9" customHeight="1"/>
    <row r="42056" ht="13.9" customHeight="1"/>
    <row r="42057" ht="13.9" customHeight="1"/>
    <row r="42058" ht="13.9" customHeight="1"/>
    <row r="42059" ht="13.9" customHeight="1"/>
    <row r="42060" ht="13.9" customHeight="1"/>
    <row r="42061" ht="13.9" customHeight="1"/>
    <row r="42062" ht="13.9" customHeight="1"/>
    <row r="42063" ht="13.9" customHeight="1"/>
    <row r="42064" ht="13.9" customHeight="1"/>
    <row r="42065" ht="13.9" customHeight="1"/>
    <row r="42066" ht="13.9" customHeight="1"/>
    <row r="42067" ht="13.9" customHeight="1"/>
    <row r="42068" ht="13.9" customHeight="1"/>
    <row r="42069" ht="13.9" customHeight="1"/>
    <row r="42070" ht="13.9" customHeight="1"/>
    <row r="42071" ht="13.9" customHeight="1"/>
    <row r="42072" ht="13.9" customHeight="1"/>
    <row r="42073" ht="13.9" customHeight="1"/>
    <row r="42074" ht="13.9" customHeight="1"/>
    <row r="42075" ht="13.9" customHeight="1"/>
    <row r="42076" ht="13.9" customHeight="1"/>
    <row r="42077" ht="13.9" customHeight="1"/>
    <row r="42078" ht="13.9" customHeight="1"/>
    <row r="42079" ht="13.9" customHeight="1"/>
    <row r="42080" ht="13.9" customHeight="1"/>
    <row r="42081" ht="13.9" customHeight="1"/>
    <row r="42082" ht="13.9" customHeight="1"/>
    <row r="42083" ht="13.9" customHeight="1"/>
    <row r="42084" ht="13.9" customHeight="1"/>
    <row r="42085" ht="13.9" customHeight="1"/>
    <row r="42086" ht="13.9" customHeight="1"/>
    <row r="42087" ht="13.9" customHeight="1"/>
    <row r="42088" ht="13.9" customHeight="1"/>
    <row r="42089" ht="13.9" customHeight="1"/>
    <row r="42090" ht="13.9" customHeight="1"/>
    <row r="42091" ht="13.9" customHeight="1"/>
    <row r="42092" ht="13.9" customHeight="1"/>
    <row r="42093" ht="13.9" customHeight="1"/>
    <row r="42094" ht="13.9" customHeight="1"/>
    <row r="42095" ht="13.9" customHeight="1"/>
    <row r="42096" ht="13.9" customHeight="1"/>
    <row r="42097" ht="13.9" customHeight="1"/>
    <row r="42098" ht="13.9" customHeight="1"/>
    <row r="42099" ht="13.9" customHeight="1"/>
    <row r="42100" ht="13.9" customHeight="1"/>
    <row r="42101" ht="13.9" customHeight="1"/>
    <row r="42102" ht="13.9" customHeight="1"/>
    <row r="42103" ht="13.9" customHeight="1"/>
    <row r="42104" ht="13.9" customHeight="1"/>
    <row r="42105" ht="13.9" customHeight="1"/>
    <row r="42106" ht="13.9" customHeight="1"/>
    <row r="42107" ht="13.9" customHeight="1"/>
    <row r="42108" ht="13.9" customHeight="1"/>
    <row r="42109" ht="13.9" customHeight="1"/>
    <row r="42110" ht="13.9" customHeight="1"/>
    <row r="42111" ht="13.9" customHeight="1"/>
    <row r="42112" ht="13.9" customHeight="1"/>
    <row r="42113" ht="13.9" customHeight="1"/>
    <row r="42114" ht="13.9" customHeight="1"/>
    <row r="42115" ht="13.9" customHeight="1"/>
    <row r="42116" ht="13.9" customHeight="1"/>
    <row r="42117" ht="13.9" customHeight="1"/>
    <row r="42118" ht="13.9" customHeight="1"/>
    <row r="42119" ht="13.9" customHeight="1"/>
    <row r="42120" ht="13.9" customHeight="1"/>
    <row r="42121" ht="13.9" customHeight="1"/>
    <row r="42122" ht="13.9" customHeight="1"/>
    <row r="42123" ht="13.9" customHeight="1"/>
    <row r="42124" ht="13.9" customHeight="1"/>
    <row r="42125" ht="13.9" customHeight="1"/>
    <row r="42126" ht="13.9" customHeight="1"/>
    <row r="42127" ht="13.9" customHeight="1"/>
    <row r="42128" ht="13.9" customHeight="1"/>
    <row r="42129" ht="13.9" customHeight="1"/>
    <row r="42130" ht="13.9" customHeight="1"/>
    <row r="42131" ht="13.9" customHeight="1"/>
    <row r="42132" ht="13.9" customHeight="1"/>
    <row r="42133" ht="13.9" customHeight="1"/>
    <row r="42134" ht="13.9" customHeight="1"/>
    <row r="42135" ht="13.9" customHeight="1"/>
    <row r="42136" ht="13.9" customHeight="1"/>
    <row r="42137" ht="13.9" customHeight="1"/>
    <row r="42138" ht="13.9" customHeight="1"/>
    <row r="42139" ht="13.9" customHeight="1"/>
    <row r="42140" ht="13.9" customHeight="1"/>
    <row r="42141" ht="13.9" customHeight="1"/>
    <row r="42142" ht="13.9" customHeight="1"/>
    <row r="42143" ht="13.9" customHeight="1"/>
    <row r="42144" ht="13.9" customHeight="1"/>
    <row r="42145" ht="13.9" customHeight="1"/>
    <row r="42146" ht="13.9" customHeight="1"/>
    <row r="42147" ht="13.9" customHeight="1"/>
    <row r="42148" ht="13.9" customHeight="1"/>
    <row r="42149" ht="13.9" customHeight="1"/>
    <row r="42150" ht="13.9" customHeight="1"/>
    <row r="42151" ht="13.9" customHeight="1"/>
    <row r="42152" ht="13.9" customHeight="1"/>
    <row r="42153" ht="13.9" customHeight="1"/>
    <row r="42154" ht="13.9" customHeight="1"/>
    <row r="42155" ht="13.9" customHeight="1"/>
    <row r="42156" ht="13.9" customHeight="1"/>
    <row r="42157" ht="13.9" customHeight="1"/>
    <row r="42158" ht="13.9" customHeight="1"/>
    <row r="42159" ht="13.9" customHeight="1"/>
    <row r="42160" ht="13.9" customHeight="1"/>
    <row r="42161" ht="13.9" customHeight="1"/>
    <row r="42162" ht="13.9" customHeight="1"/>
    <row r="42163" ht="13.9" customHeight="1"/>
    <row r="42164" ht="13.9" customHeight="1"/>
    <row r="42165" ht="13.9" customHeight="1"/>
    <row r="42166" ht="13.9" customHeight="1"/>
    <row r="42167" ht="13.9" customHeight="1"/>
    <row r="42168" ht="13.9" customHeight="1"/>
    <row r="42169" ht="13.9" customHeight="1"/>
    <row r="42170" ht="13.9" customHeight="1"/>
    <row r="42171" ht="13.9" customHeight="1"/>
    <row r="42172" ht="13.9" customHeight="1"/>
    <row r="42173" ht="13.9" customHeight="1"/>
    <row r="42174" ht="13.9" customHeight="1"/>
    <row r="42175" ht="13.9" customHeight="1"/>
    <row r="42176" ht="13.9" customHeight="1"/>
    <row r="42177" ht="13.9" customHeight="1"/>
    <row r="42178" ht="13.9" customHeight="1"/>
    <row r="42179" ht="13.9" customHeight="1"/>
    <row r="42180" ht="13.9" customHeight="1"/>
    <row r="42181" ht="13.9" customHeight="1"/>
    <row r="42182" ht="13.9" customHeight="1"/>
    <row r="42183" ht="13.9" customHeight="1"/>
    <row r="42184" ht="13.9" customHeight="1"/>
    <row r="42185" ht="13.9" customHeight="1"/>
    <row r="42186" ht="13.9" customHeight="1"/>
    <row r="42187" ht="13.9" customHeight="1"/>
    <row r="42188" ht="13.9" customHeight="1"/>
    <row r="42189" ht="13.9" customHeight="1"/>
    <row r="42190" ht="13.9" customHeight="1"/>
    <row r="42191" ht="13.9" customHeight="1"/>
    <row r="42192" ht="13.9" customHeight="1"/>
    <row r="42193" ht="13.9" customHeight="1"/>
    <row r="42194" ht="13.9" customHeight="1"/>
    <row r="42195" ht="13.9" customHeight="1"/>
    <row r="42196" ht="13.9" customHeight="1"/>
    <row r="42197" ht="13.9" customHeight="1"/>
    <row r="42198" ht="13.9" customHeight="1"/>
    <row r="42199" ht="13.9" customHeight="1"/>
    <row r="42200" ht="13.9" customHeight="1"/>
    <row r="42201" ht="13.9" customHeight="1"/>
    <row r="42202" ht="13.9" customHeight="1"/>
    <row r="42203" ht="13.9" customHeight="1"/>
    <row r="42204" ht="13.9" customHeight="1"/>
    <row r="42205" ht="13.9" customHeight="1"/>
    <row r="42206" ht="13.9" customHeight="1"/>
    <row r="42207" ht="13.9" customHeight="1"/>
    <row r="42208" ht="13.9" customHeight="1"/>
    <row r="42209" ht="13.9" customHeight="1"/>
    <row r="42210" ht="13.9" customHeight="1"/>
    <row r="42211" ht="13.9" customHeight="1"/>
    <row r="42212" ht="13.9" customHeight="1"/>
    <row r="42213" ht="13.9" customHeight="1"/>
    <row r="42214" ht="13.9" customHeight="1"/>
    <row r="42215" ht="13.9" customHeight="1"/>
    <row r="42216" ht="13.9" customHeight="1"/>
    <row r="42217" ht="13.9" customHeight="1"/>
    <row r="42218" ht="13.9" customHeight="1"/>
    <row r="42219" ht="13.9" customHeight="1"/>
    <row r="42220" ht="13.9" customHeight="1"/>
    <row r="42221" ht="13.9" customHeight="1"/>
    <row r="42222" ht="13.9" customHeight="1"/>
    <row r="42223" ht="13.9" customHeight="1"/>
    <row r="42224" ht="13.9" customHeight="1"/>
    <row r="42225" ht="13.9" customHeight="1"/>
    <row r="42226" ht="13.9" customHeight="1"/>
    <row r="42227" ht="13.9" customHeight="1"/>
    <row r="42228" ht="13.9" customHeight="1"/>
    <row r="42229" ht="13.9" customHeight="1"/>
    <row r="42230" ht="13.9" customHeight="1"/>
    <row r="42231" ht="13.9" customHeight="1"/>
    <row r="42232" ht="13.9" customHeight="1"/>
    <row r="42233" ht="13.9" customHeight="1"/>
    <row r="42234" ht="13.9" customHeight="1"/>
    <row r="42235" ht="13.9" customHeight="1"/>
    <row r="42236" ht="13.9" customHeight="1"/>
    <row r="42237" ht="13.9" customHeight="1"/>
    <row r="42238" ht="13.9" customHeight="1"/>
    <row r="42239" ht="13.9" customHeight="1"/>
    <row r="42240" ht="13.9" customHeight="1"/>
    <row r="42241" ht="13.9" customHeight="1"/>
    <row r="42242" ht="13.9" customHeight="1"/>
    <row r="42243" ht="13.9" customHeight="1"/>
    <row r="42244" ht="13.9" customHeight="1"/>
    <row r="42245" ht="13.9" customHeight="1"/>
    <row r="42246" ht="13.9" customHeight="1"/>
    <row r="42247" ht="13.9" customHeight="1"/>
    <row r="42248" ht="13.9" customHeight="1"/>
    <row r="42249" ht="13.9" customHeight="1"/>
    <row r="42250" ht="13.9" customHeight="1"/>
    <row r="42251" ht="13.9" customHeight="1"/>
    <row r="42252" ht="13.9" customHeight="1"/>
    <row r="42253" ht="13.9" customHeight="1"/>
    <row r="42254" ht="13.9" customHeight="1"/>
    <row r="42255" ht="13.9" customHeight="1"/>
    <row r="42256" ht="13.9" customHeight="1"/>
    <row r="42257" ht="13.9" customHeight="1"/>
    <row r="42258" ht="13.9" customHeight="1"/>
    <row r="42259" ht="13.9" customHeight="1"/>
    <row r="42260" ht="13.9" customHeight="1"/>
    <row r="42261" ht="13.9" customHeight="1"/>
    <row r="42262" ht="13.9" customHeight="1"/>
    <row r="42263" ht="13.9" customHeight="1"/>
    <row r="42264" ht="13.9" customHeight="1"/>
    <row r="42265" ht="13.9" customHeight="1"/>
    <row r="42266" ht="13.9" customHeight="1"/>
    <row r="42267" ht="13.9" customHeight="1"/>
    <row r="42268" ht="13.9" customHeight="1"/>
    <row r="42269" ht="13.9" customHeight="1"/>
    <row r="42270" ht="13.9" customHeight="1"/>
    <row r="42271" ht="13.9" customHeight="1"/>
    <row r="42272" ht="13.9" customHeight="1"/>
    <row r="42273" ht="13.9" customHeight="1"/>
    <row r="42274" ht="13.9" customHeight="1"/>
    <row r="42275" ht="13.9" customHeight="1"/>
    <row r="42276" ht="13.9" customHeight="1"/>
    <row r="42277" ht="13.9" customHeight="1"/>
    <row r="42278" ht="13.9" customHeight="1"/>
    <row r="42279" ht="13.9" customHeight="1"/>
    <row r="42280" ht="13.9" customHeight="1"/>
    <row r="42281" ht="13.9" customHeight="1"/>
    <row r="42282" ht="13.9" customHeight="1"/>
    <row r="42283" ht="13.9" customHeight="1"/>
    <row r="42284" ht="13.9" customHeight="1"/>
    <row r="42285" ht="13.9" customHeight="1"/>
    <row r="42286" ht="13.9" customHeight="1"/>
    <row r="42287" ht="13.9" customHeight="1"/>
    <row r="42288" ht="13.9" customHeight="1"/>
    <row r="42289" ht="13.9" customHeight="1"/>
    <row r="42290" ht="13.9" customHeight="1"/>
    <row r="42291" ht="13.9" customHeight="1"/>
    <row r="42292" ht="13.9" customHeight="1"/>
    <row r="42293" ht="13.9" customHeight="1"/>
    <row r="42294" ht="13.9" customHeight="1"/>
    <row r="42295" ht="13.9" customHeight="1"/>
    <row r="42296" ht="13.9" customHeight="1"/>
    <row r="42297" ht="13.9" customHeight="1"/>
    <row r="42298" ht="13.9" customHeight="1"/>
    <row r="42299" ht="13.9" customHeight="1"/>
    <row r="42300" ht="13.9" customHeight="1"/>
    <row r="42301" ht="13.9" customHeight="1"/>
    <row r="42302" ht="13.9" customHeight="1"/>
    <row r="42303" ht="13.9" customHeight="1"/>
    <row r="42304" ht="13.9" customHeight="1"/>
    <row r="42305" ht="13.9" customHeight="1"/>
    <row r="42306" ht="13.9" customHeight="1"/>
    <row r="42307" ht="13.9" customHeight="1"/>
    <row r="42308" ht="13.9" customHeight="1"/>
    <row r="42309" ht="13.9" customHeight="1"/>
    <row r="42310" ht="13.9" customHeight="1"/>
    <row r="42311" ht="13.9" customHeight="1"/>
    <row r="42312" ht="13.9" customHeight="1"/>
    <row r="42313" ht="13.9" customHeight="1"/>
    <row r="42314" ht="13.9" customHeight="1"/>
    <row r="42315" ht="13.9" customHeight="1"/>
    <row r="42316" ht="13.9" customHeight="1"/>
    <row r="42317" ht="13.9" customHeight="1"/>
    <row r="42318" ht="13.9" customHeight="1"/>
    <row r="42319" ht="13.9" customHeight="1"/>
    <row r="42320" ht="13.9" customHeight="1"/>
    <row r="42321" ht="13.9" customHeight="1"/>
    <row r="42322" ht="13.9" customHeight="1"/>
    <row r="42323" ht="13.9" customHeight="1"/>
    <row r="42324" ht="13.9" customHeight="1"/>
    <row r="42325" ht="13.9" customHeight="1"/>
    <row r="42326" ht="13.9" customHeight="1"/>
    <row r="42327" ht="13.9" customHeight="1"/>
    <row r="42328" ht="13.9" customHeight="1"/>
    <row r="42329" ht="13.9" customHeight="1"/>
    <row r="42330" ht="13.9" customHeight="1"/>
    <row r="42331" ht="13.9" customHeight="1"/>
    <row r="42332" ht="13.9" customHeight="1"/>
    <row r="42333" ht="13.9" customHeight="1"/>
    <row r="42334" ht="13.9" customHeight="1"/>
    <row r="42335" ht="13.9" customHeight="1"/>
    <row r="42336" ht="13.9" customHeight="1"/>
    <row r="42337" ht="13.9" customHeight="1"/>
    <row r="42338" ht="13.9" customHeight="1"/>
    <row r="42339" ht="13.9" customHeight="1"/>
    <row r="42340" ht="13.9" customHeight="1"/>
    <row r="42341" ht="13.9" customHeight="1"/>
    <row r="42342" ht="13.9" customHeight="1"/>
    <row r="42343" ht="13.9" customHeight="1"/>
    <row r="42344" ht="13.9" customHeight="1"/>
    <row r="42345" ht="13.9" customHeight="1"/>
    <row r="42346" ht="13.9" customHeight="1"/>
    <row r="42347" ht="13.9" customHeight="1"/>
    <row r="42348" ht="13.9" customHeight="1"/>
    <row r="42349" ht="13.9" customHeight="1"/>
    <row r="42350" ht="13.9" customHeight="1"/>
    <row r="42351" ht="13.9" customHeight="1"/>
    <row r="42352" ht="13.9" customHeight="1"/>
    <row r="42353" ht="13.9" customHeight="1"/>
    <row r="42354" ht="13.9" customHeight="1"/>
    <row r="42355" ht="13.9" customHeight="1"/>
    <row r="42356" ht="13.9" customHeight="1"/>
    <row r="42357" ht="13.9" customHeight="1"/>
    <row r="42358" ht="13.9" customHeight="1"/>
    <row r="42359" ht="13.9" customHeight="1"/>
    <row r="42360" ht="13.9" customHeight="1"/>
    <row r="42361" ht="13.9" customHeight="1"/>
    <row r="42362" ht="13.9" customHeight="1"/>
    <row r="42363" ht="13.9" customHeight="1"/>
    <row r="42364" ht="13.9" customHeight="1"/>
    <row r="42365" ht="13.9" customHeight="1"/>
    <row r="42366" ht="13.9" customHeight="1"/>
    <row r="42367" ht="13.9" customHeight="1"/>
    <row r="42368" ht="13.9" customHeight="1"/>
    <row r="42369" ht="13.9" customHeight="1"/>
    <row r="42370" ht="13.9" customHeight="1"/>
    <row r="42371" ht="13.9" customHeight="1"/>
    <row r="42372" ht="13.9" customHeight="1"/>
    <row r="42373" ht="13.9" customHeight="1"/>
    <row r="42374" ht="13.9" customHeight="1"/>
    <row r="42375" ht="13.9" customHeight="1"/>
    <row r="42376" ht="13.9" customHeight="1"/>
    <row r="42377" ht="13.9" customHeight="1"/>
    <row r="42378" ht="13.9" customHeight="1"/>
    <row r="42379" ht="13.9" customHeight="1"/>
    <row r="42380" ht="13.9" customHeight="1"/>
    <row r="42381" ht="13.9" customHeight="1"/>
    <row r="42382" ht="13.9" customHeight="1"/>
    <row r="42383" ht="13.9" customHeight="1"/>
    <row r="42384" ht="13.9" customHeight="1"/>
    <row r="42385" ht="13.9" customHeight="1"/>
    <row r="42386" ht="13.9" customHeight="1"/>
    <row r="42387" ht="13.9" customHeight="1"/>
    <row r="42388" ht="13.9" customHeight="1"/>
    <row r="42389" ht="13.9" customHeight="1"/>
    <row r="42390" ht="13.9" customHeight="1"/>
    <row r="42391" ht="13.9" customHeight="1"/>
    <row r="42392" ht="13.9" customHeight="1"/>
    <row r="42393" ht="13.9" customHeight="1"/>
    <row r="42394" ht="13.9" customHeight="1"/>
    <row r="42395" ht="13.9" customHeight="1"/>
    <row r="42396" ht="13.9" customHeight="1"/>
    <row r="42397" ht="13.9" customHeight="1"/>
    <row r="42398" ht="13.9" customHeight="1"/>
    <row r="42399" ht="13.9" customHeight="1"/>
    <row r="42400" ht="13.9" customHeight="1"/>
    <row r="42401" ht="13.9" customHeight="1"/>
    <row r="42402" ht="13.9" customHeight="1"/>
    <row r="42403" ht="13.9" customHeight="1"/>
    <row r="42404" ht="13.9" customHeight="1"/>
    <row r="42405" ht="13.9" customHeight="1"/>
    <row r="42406" ht="13.9" customHeight="1"/>
    <row r="42407" ht="13.9" customHeight="1"/>
    <row r="42408" ht="13.9" customHeight="1"/>
    <row r="42409" ht="13.9" customHeight="1"/>
    <row r="42410" ht="13.9" customHeight="1"/>
    <row r="42411" ht="13.9" customHeight="1"/>
    <row r="42412" ht="13.9" customHeight="1"/>
    <row r="42413" ht="13.9" customHeight="1"/>
    <row r="42414" ht="13.9" customHeight="1"/>
    <row r="42415" ht="13.9" customHeight="1"/>
    <row r="42416" ht="13.9" customHeight="1"/>
    <row r="42417" ht="13.9" customHeight="1"/>
    <row r="42418" ht="13.9" customHeight="1"/>
    <row r="42419" ht="13.9" customHeight="1"/>
    <row r="42420" ht="13.9" customHeight="1"/>
    <row r="42421" ht="13.9" customHeight="1"/>
    <row r="42422" ht="13.9" customHeight="1"/>
    <row r="42423" ht="13.9" customHeight="1"/>
    <row r="42424" ht="13.9" customHeight="1"/>
    <row r="42425" ht="13.9" customHeight="1"/>
    <row r="42426" ht="13.9" customHeight="1"/>
    <row r="42427" ht="13.9" customHeight="1"/>
    <row r="42428" ht="13.9" customHeight="1"/>
    <row r="42429" ht="13.9" customHeight="1"/>
    <row r="42430" ht="13.9" customHeight="1"/>
    <row r="42431" ht="13.9" customHeight="1"/>
    <row r="42432" ht="13.9" customHeight="1"/>
    <row r="42433" ht="13.9" customHeight="1"/>
    <row r="42434" ht="13.9" customHeight="1"/>
    <row r="42435" ht="13.9" customHeight="1"/>
    <row r="42436" ht="13.9" customHeight="1"/>
    <row r="42437" ht="13.9" customHeight="1"/>
    <row r="42438" ht="13.9" customHeight="1"/>
    <row r="42439" ht="13.9" customHeight="1"/>
    <row r="42440" ht="13.9" customHeight="1"/>
    <row r="42441" ht="13.9" customHeight="1"/>
    <row r="42442" ht="13.9" customHeight="1"/>
    <row r="42443" ht="13.9" customHeight="1"/>
    <row r="42444" ht="13.9" customHeight="1"/>
    <row r="42445" ht="13.9" customHeight="1"/>
    <row r="42446" ht="13.9" customHeight="1"/>
    <row r="42447" ht="13.9" customHeight="1"/>
    <row r="42448" ht="13.9" customHeight="1"/>
    <row r="42449" ht="13.9" customHeight="1"/>
    <row r="42450" ht="13.9" customHeight="1"/>
    <row r="42451" ht="13.9" customHeight="1"/>
    <row r="42452" ht="13.9" customHeight="1"/>
    <row r="42453" ht="13.9" customHeight="1"/>
    <row r="42454" ht="13.9" customHeight="1"/>
    <row r="42455" ht="13.9" customHeight="1"/>
    <row r="42456" ht="13.9" customHeight="1"/>
    <row r="42457" ht="13.9" customHeight="1"/>
    <row r="42458" ht="13.9" customHeight="1"/>
    <row r="42459" ht="13.9" customHeight="1"/>
    <row r="42460" ht="13.9" customHeight="1"/>
    <row r="42461" ht="13.9" customHeight="1"/>
    <row r="42462" ht="13.9" customHeight="1"/>
    <row r="42463" ht="13.9" customHeight="1"/>
    <row r="42464" ht="13.9" customHeight="1"/>
    <row r="42465" ht="13.9" customHeight="1"/>
    <row r="42466" ht="13.9" customHeight="1"/>
    <row r="42467" ht="13.9" customHeight="1"/>
    <row r="42468" ht="13.9" customHeight="1"/>
    <row r="42469" ht="13.9" customHeight="1"/>
    <row r="42470" ht="13.9" customHeight="1"/>
    <row r="42471" ht="13.9" customHeight="1"/>
    <row r="42472" ht="13.9" customHeight="1"/>
    <row r="42473" ht="13.9" customHeight="1"/>
    <row r="42474" ht="13.9" customHeight="1"/>
    <row r="42475" ht="13.9" customHeight="1"/>
    <row r="42476" ht="13.9" customHeight="1"/>
    <row r="42477" ht="13.9" customHeight="1"/>
    <row r="42478" ht="13.9" customHeight="1"/>
    <row r="42479" ht="13.9" customHeight="1"/>
    <row r="42480" ht="13.9" customHeight="1"/>
    <row r="42481" ht="13.9" customHeight="1"/>
    <row r="42482" ht="13.9" customHeight="1"/>
    <row r="42483" ht="13.9" customHeight="1"/>
    <row r="42484" ht="13.9" customHeight="1"/>
    <row r="42485" ht="13.9" customHeight="1"/>
    <row r="42486" ht="13.9" customHeight="1"/>
    <row r="42487" ht="13.9" customHeight="1"/>
    <row r="42488" ht="13.9" customHeight="1"/>
    <row r="42489" ht="13.9" customHeight="1"/>
    <row r="42490" ht="13.9" customHeight="1"/>
    <row r="42491" ht="13.9" customHeight="1"/>
    <row r="42492" ht="13.9" customHeight="1"/>
    <row r="42493" ht="13.9" customHeight="1"/>
    <row r="42494" ht="13.9" customHeight="1"/>
    <row r="42495" ht="13.9" customHeight="1"/>
    <row r="42496" ht="13.9" customHeight="1"/>
    <row r="42497" ht="13.9" customHeight="1"/>
    <row r="42498" ht="13.9" customHeight="1"/>
    <row r="42499" ht="13.9" customHeight="1"/>
    <row r="42500" ht="13.9" customHeight="1"/>
    <row r="42501" ht="13.9" customHeight="1"/>
    <row r="42502" ht="13.9" customHeight="1"/>
    <row r="42503" ht="13.9" customHeight="1"/>
    <row r="42504" ht="13.9" customHeight="1"/>
    <row r="42505" ht="13.9" customHeight="1"/>
    <row r="42506" ht="13.9" customHeight="1"/>
    <row r="42507" ht="13.9" customHeight="1"/>
    <row r="42508" ht="13.9" customHeight="1"/>
    <row r="42509" ht="13.9" customHeight="1"/>
    <row r="42510" ht="13.9" customHeight="1"/>
    <row r="42511" ht="13.9" customHeight="1"/>
    <row r="42512" ht="13.9" customHeight="1"/>
    <row r="42513" ht="13.9" customHeight="1"/>
    <row r="42514" ht="13.9" customHeight="1"/>
    <row r="42515" ht="13.9" customHeight="1"/>
    <row r="42516" ht="13.9" customHeight="1"/>
    <row r="42517" ht="13.9" customHeight="1"/>
    <row r="42518" ht="13.9" customHeight="1"/>
    <row r="42519" ht="13.9" customHeight="1"/>
    <row r="42520" ht="13.9" customHeight="1"/>
    <row r="42521" ht="13.9" customHeight="1"/>
    <row r="42522" ht="13.9" customHeight="1"/>
    <row r="42523" ht="13.9" customHeight="1"/>
    <row r="42524" ht="13.9" customHeight="1"/>
    <row r="42525" ht="13.9" customHeight="1"/>
    <row r="42526" ht="13.9" customHeight="1"/>
    <row r="42527" ht="13.9" customHeight="1"/>
    <row r="42528" ht="13.9" customHeight="1"/>
    <row r="42529" ht="13.9" customHeight="1"/>
    <row r="42530" ht="13.9" customHeight="1"/>
    <row r="42531" ht="13.9" customHeight="1"/>
    <row r="42532" ht="13.9" customHeight="1"/>
    <row r="42533" ht="13.9" customHeight="1"/>
    <row r="42534" ht="13.9" customHeight="1"/>
    <row r="42535" ht="13.9" customHeight="1"/>
    <row r="42536" ht="13.9" customHeight="1"/>
    <row r="42537" ht="13.9" customHeight="1"/>
    <row r="42538" ht="13.9" customHeight="1"/>
    <row r="42539" ht="13.9" customHeight="1"/>
    <row r="42540" ht="13.9" customHeight="1"/>
    <row r="42541" ht="13.9" customHeight="1"/>
    <row r="42542" ht="13.9" customHeight="1"/>
    <row r="42543" ht="13.9" customHeight="1"/>
    <row r="42544" ht="13.9" customHeight="1"/>
    <row r="42545" ht="13.9" customHeight="1"/>
    <row r="42546" ht="13.9" customHeight="1"/>
    <row r="42547" ht="13.9" customHeight="1"/>
    <row r="42548" ht="13.9" customHeight="1"/>
    <row r="42549" ht="13.9" customHeight="1"/>
    <row r="42550" ht="13.9" customHeight="1"/>
    <row r="42551" ht="13.9" customHeight="1"/>
    <row r="42552" ht="13.9" customHeight="1"/>
    <row r="42553" ht="13.9" customHeight="1"/>
    <row r="42554" ht="13.9" customHeight="1"/>
    <row r="42555" ht="13.9" customHeight="1"/>
    <row r="42556" ht="13.9" customHeight="1"/>
    <row r="42557" ht="13.9" customHeight="1"/>
    <row r="42558" ht="13.9" customHeight="1"/>
    <row r="42559" ht="13.9" customHeight="1"/>
    <row r="42560" ht="13.9" customHeight="1"/>
    <row r="42561" ht="13.9" customHeight="1"/>
    <row r="42562" ht="13.9" customHeight="1"/>
    <row r="42563" ht="13.9" customHeight="1"/>
    <row r="42564" ht="13.9" customHeight="1"/>
    <row r="42565" ht="13.9" customHeight="1"/>
    <row r="42566" ht="13.9" customHeight="1"/>
    <row r="42567" ht="13.9" customHeight="1"/>
    <row r="42568" ht="13.9" customHeight="1"/>
    <row r="42569" ht="13.9" customHeight="1"/>
    <row r="42570" ht="13.9" customHeight="1"/>
    <row r="42571" ht="13.9" customHeight="1"/>
    <row r="42572" ht="13.9" customHeight="1"/>
    <row r="42573" ht="13.9" customHeight="1"/>
    <row r="42574" ht="13.9" customHeight="1"/>
    <row r="42575" ht="13.9" customHeight="1"/>
    <row r="42576" ht="13.9" customHeight="1"/>
    <row r="42577" ht="13.9" customHeight="1"/>
    <row r="42578" ht="13.9" customHeight="1"/>
    <row r="42579" ht="13.9" customHeight="1"/>
    <row r="42580" ht="13.9" customHeight="1"/>
    <row r="42581" ht="13.9" customHeight="1"/>
    <row r="42582" ht="13.9" customHeight="1"/>
    <row r="42583" ht="13.9" customHeight="1"/>
    <row r="42584" ht="13.9" customHeight="1"/>
    <row r="42585" ht="13.9" customHeight="1"/>
    <row r="42586" ht="13.9" customHeight="1"/>
    <row r="42587" ht="13.9" customHeight="1"/>
    <row r="42588" ht="13.9" customHeight="1"/>
    <row r="42589" ht="13.9" customHeight="1"/>
    <row r="42590" ht="13.9" customHeight="1"/>
    <row r="42591" ht="13.9" customHeight="1"/>
    <row r="42592" ht="13.9" customHeight="1"/>
    <row r="42593" ht="13.9" customHeight="1"/>
    <row r="42594" ht="13.9" customHeight="1"/>
    <row r="42595" ht="13.9" customHeight="1"/>
    <row r="42596" ht="13.9" customHeight="1"/>
    <row r="42597" ht="13.9" customHeight="1"/>
    <row r="42598" ht="13.9" customHeight="1"/>
    <row r="42599" ht="13.9" customHeight="1"/>
    <row r="42600" ht="13.9" customHeight="1"/>
    <row r="42601" ht="13.9" customHeight="1"/>
    <row r="42602" ht="13.9" customHeight="1"/>
    <row r="42603" ht="13.9" customHeight="1"/>
    <row r="42604" ht="13.9" customHeight="1"/>
    <row r="42605" ht="13.9" customHeight="1"/>
    <row r="42606" ht="13.9" customHeight="1"/>
    <row r="42607" ht="13.9" customHeight="1"/>
    <row r="42608" ht="13.9" customHeight="1"/>
    <row r="42609" ht="13.9" customHeight="1"/>
    <row r="42610" ht="13.9" customHeight="1"/>
    <row r="42611" ht="13.9" customHeight="1"/>
    <row r="42612" ht="13.9" customHeight="1"/>
    <row r="42613" ht="13.9" customHeight="1"/>
    <row r="42614" ht="13.9" customHeight="1"/>
    <row r="42615" ht="13.9" customHeight="1"/>
    <row r="42616" ht="13.9" customHeight="1"/>
    <row r="42617" ht="13.9" customHeight="1"/>
    <row r="42618" ht="13.9" customHeight="1"/>
    <row r="42619" ht="13.9" customHeight="1"/>
    <row r="42620" ht="13.9" customHeight="1"/>
    <row r="42621" ht="13.9" customHeight="1"/>
    <row r="42622" ht="13.9" customHeight="1"/>
    <row r="42623" ht="13.9" customHeight="1"/>
    <row r="42624" ht="13.9" customHeight="1"/>
    <row r="42625" ht="13.9" customHeight="1"/>
    <row r="42626" ht="13.9" customHeight="1"/>
    <row r="42627" ht="13.9" customHeight="1"/>
    <row r="42628" ht="13.9" customHeight="1"/>
    <row r="42629" ht="13.9" customHeight="1"/>
    <row r="42630" ht="13.9" customHeight="1"/>
    <row r="42631" ht="13.9" customHeight="1"/>
    <row r="42632" ht="13.9" customHeight="1"/>
    <row r="42633" ht="13.9" customHeight="1"/>
    <row r="42634" ht="13.9" customHeight="1"/>
    <row r="42635" ht="13.9" customHeight="1"/>
    <row r="42636" ht="13.9" customHeight="1"/>
    <row r="42637" ht="13.9" customHeight="1"/>
    <row r="42638" ht="13.9" customHeight="1"/>
    <row r="42639" ht="13.9" customHeight="1"/>
    <row r="42640" ht="13.9" customHeight="1"/>
    <row r="42641" ht="13.9" customHeight="1"/>
    <row r="42642" ht="13.9" customHeight="1"/>
    <row r="42643" ht="13.9" customHeight="1"/>
    <row r="42644" ht="13.9" customHeight="1"/>
    <row r="42645" ht="13.9" customHeight="1"/>
    <row r="42646" ht="13.9" customHeight="1"/>
    <row r="42647" ht="13.9" customHeight="1"/>
    <row r="42648" ht="13.9" customHeight="1"/>
    <row r="42649" ht="13.9" customHeight="1"/>
    <row r="42650" ht="13.9" customHeight="1"/>
    <row r="42651" ht="13.9" customHeight="1"/>
    <row r="42652" ht="13.9" customHeight="1"/>
    <row r="42653" ht="13.9" customHeight="1"/>
    <row r="42654" ht="13.9" customHeight="1"/>
    <row r="42655" ht="13.9" customHeight="1"/>
    <row r="42656" ht="13.9" customHeight="1"/>
    <row r="42657" ht="13.9" customHeight="1"/>
    <row r="42658" ht="13.9" customHeight="1"/>
    <row r="42659" ht="13.9" customHeight="1"/>
    <row r="42660" ht="13.9" customHeight="1"/>
    <row r="42661" ht="13.9" customHeight="1"/>
    <row r="42662" ht="13.9" customHeight="1"/>
    <row r="42663" ht="13.9" customHeight="1"/>
    <row r="42664" ht="13.9" customHeight="1"/>
    <row r="42665" ht="13.9" customHeight="1"/>
    <row r="42666" ht="13.9" customHeight="1"/>
    <row r="42667" ht="13.9" customHeight="1"/>
    <row r="42668" ht="13.9" customHeight="1"/>
    <row r="42669" ht="13.9" customHeight="1"/>
    <row r="42670" ht="13.9" customHeight="1"/>
    <row r="42671" ht="13.9" customHeight="1"/>
    <row r="42672" ht="13.9" customHeight="1"/>
    <row r="42673" ht="13.9" customHeight="1"/>
    <row r="42674" ht="13.9" customHeight="1"/>
    <row r="42675" ht="13.9" customHeight="1"/>
    <row r="42676" ht="13.9" customHeight="1"/>
    <row r="42677" ht="13.9" customHeight="1"/>
    <row r="42678" ht="13.9" customHeight="1"/>
    <row r="42679" ht="13.9" customHeight="1"/>
    <row r="42680" ht="13.9" customHeight="1"/>
    <row r="42681" ht="13.9" customHeight="1"/>
    <row r="42682" ht="13.9" customHeight="1"/>
    <row r="42683" ht="13.9" customHeight="1"/>
    <row r="42684" ht="13.9" customHeight="1"/>
    <row r="42685" ht="13.9" customHeight="1"/>
    <row r="42686" ht="13.9" customHeight="1"/>
    <row r="42687" ht="13.9" customHeight="1"/>
    <row r="42688" ht="13.9" customHeight="1"/>
    <row r="42689" ht="13.9" customHeight="1"/>
    <row r="42690" ht="13.9" customHeight="1"/>
    <row r="42691" ht="13.9" customHeight="1"/>
    <row r="42692" ht="13.9" customHeight="1"/>
    <row r="42693" ht="13.9" customHeight="1"/>
    <row r="42694" ht="13.9" customHeight="1"/>
    <row r="42695" ht="13.9" customHeight="1"/>
    <row r="42696" ht="13.9" customHeight="1"/>
    <row r="42697" ht="13.9" customHeight="1"/>
    <row r="42698" ht="13.9" customHeight="1"/>
    <row r="42699" ht="13.9" customHeight="1"/>
    <row r="42700" ht="13.9" customHeight="1"/>
    <row r="42701" ht="13.9" customHeight="1"/>
    <row r="42702" ht="13.9" customHeight="1"/>
    <row r="42703" ht="13.9" customHeight="1"/>
    <row r="42704" ht="13.9" customHeight="1"/>
    <row r="42705" ht="13.9" customHeight="1"/>
    <row r="42706" ht="13.9" customHeight="1"/>
    <row r="42707" ht="13.9" customHeight="1"/>
    <row r="42708" ht="13.9" customHeight="1"/>
    <row r="42709" ht="13.9" customHeight="1"/>
    <row r="42710" ht="13.9" customHeight="1"/>
    <row r="42711" ht="13.9" customHeight="1"/>
    <row r="42712" ht="13.9" customHeight="1"/>
    <row r="42713" ht="13.9" customHeight="1"/>
    <row r="42714" ht="13.9" customHeight="1"/>
    <row r="42715" ht="13.9" customHeight="1"/>
    <row r="42716" ht="13.9" customHeight="1"/>
    <row r="42717" ht="13.9" customHeight="1"/>
    <row r="42718" ht="13.9" customHeight="1"/>
    <row r="42719" ht="13.9" customHeight="1"/>
    <row r="42720" ht="13.9" customHeight="1"/>
    <row r="42721" ht="13.9" customHeight="1"/>
    <row r="42722" ht="13.9" customHeight="1"/>
    <row r="42723" ht="13.9" customHeight="1"/>
    <row r="42724" ht="13.9" customHeight="1"/>
    <row r="42725" ht="13.9" customHeight="1"/>
    <row r="42726" ht="13.9" customHeight="1"/>
    <row r="42727" ht="13.9" customHeight="1"/>
    <row r="42728" ht="13.9" customHeight="1"/>
    <row r="42729" ht="13.9" customHeight="1"/>
    <row r="42730" ht="13.9" customHeight="1"/>
    <row r="42731" ht="13.9" customHeight="1"/>
    <row r="42732" ht="13.9" customHeight="1"/>
    <row r="42733" ht="13.9" customHeight="1"/>
    <row r="42734" ht="13.9" customHeight="1"/>
    <row r="42735" ht="13.9" customHeight="1"/>
    <row r="42736" ht="13.9" customHeight="1"/>
    <row r="42737" ht="13.9" customHeight="1"/>
    <row r="42738" ht="13.9" customHeight="1"/>
    <row r="42739" ht="13.9" customHeight="1"/>
    <row r="42740" ht="13.9" customHeight="1"/>
    <row r="42741" ht="13.9" customHeight="1"/>
    <row r="42742" ht="13.9" customHeight="1"/>
    <row r="42743" ht="13.9" customHeight="1"/>
    <row r="42744" ht="13.9" customHeight="1"/>
    <row r="42745" ht="13.9" customHeight="1"/>
    <row r="42746" ht="13.9" customHeight="1"/>
    <row r="42747" ht="13.9" customHeight="1"/>
    <row r="42748" ht="13.9" customHeight="1"/>
    <row r="42749" ht="13.9" customHeight="1"/>
    <row r="42750" ht="13.9" customHeight="1"/>
    <row r="42751" ht="13.9" customHeight="1"/>
    <row r="42752" ht="13.9" customHeight="1"/>
    <row r="42753" ht="13.9" customHeight="1"/>
    <row r="42754" ht="13.9" customHeight="1"/>
    <row r="42755" ht="13.9" customHeight="1"/>
    <row r="42756" ht="13.9" customHeight="1"/>
    <row r="42757" ht="13.9" customHeight="1"/>
    <row r="42758" ht="13.9" customHeight="1"/>
    <row r="42759" ht="13.9" customHeight="1"/>
    <row r="42760" ht="13.9" customHeight="1"/>
    <row r="42761" ht="13.9" customHeight="1"/>
    <row r="42762" ht="13.9" customHeight="1"/>
    <row r="42763" ht="13.9" customHeight="1"/>
    <row r="42764" ht="13.9" customHeight="1"/>
    <row r="42765" ht="13.9" customHeight="1"/>
    <row r="42766" ht="13.9" customHeight="1"/>
    <row r="42767" ht="13.9" customHeight="1"/>
    <row r="42768" ht="13.9" customHeight="1"/>
    <row r="42769" ht="13.9" customHeight="1"/>
    <row r="42770" ht="13.9" customHeight="1"/>
    <row r="42771" ht="13.9" customHeight="1"/>
    <row r="42772" ht="13.9" customHeight="1"/>
    <row r="42773" ht="13.9" customHeight="1"/>
    <row r="42774" ht="13.9" customHeight="1"/>
    <row r="42775" ht="13.9" customHeight="1"/>
    <row r="42776" ht="13.9" customHeight="1"/>
    <row r="42777" ht="13.9" customHeight="1"/>
    <row r="42778" ht="13.9" customHeight="1"/>
    <row r="42779" ht="13.9" customHeight="1"/>
    <row r="42780" ht="13.9" customHeight="1"/>
    <row r="42781" ht="13.9" customHeight="1"/>
    <row r="42782" ht="13.9" customHeight="1"/>
    <row r="42783" ht="13.9" customHeight="1"/>
    <row r="42784" ht="13.9" customHeight="1"/>
    <row r="42785" ht="13.9" customHeight="1"/>
    <row r="42786" ht="13.9" customHeight="1"/>
    <row r="42787" ht="13.9" customHeight="1"/>
    <row r="42788" ht="13.9" customHeight="1"/>
    <row r="42789" ht="13.9" customHeight="1"/>
    <row r="42790" ht="13.9" customHeight="1"/>
    <row r="42791" ht="13.9" customHeight="1"/>
    <row r="42792" ht="13.9" customHeight="1"/>
    <row r="42793" ht="13.9" customHeight="1"/>
    <row r="42794" ht="13.9" customHeight="1"/>
    <row r="42795" ht="13.9" customHeight="1"/>
    <row r="42796" ht="13.9" customHeight="1"/>
    <row r="42797" ht="13.9" customHeight="1"/>
    <row r="42798" ht="13.9" customHeight="1"/>
    <row r="42799" ht="13.9" customHeight="1"/>
    <row r="42800" ht="13.9" customHeight="1"/>
    <row r="42801" ht="13.9" customHeight="1"/>
    <row r="42802" ht="13.9" customHeight="1"/>
    <row r="42803" ht="13.9" customHeight="1"/>
    <row r="42804" ht="13.9" customHeight="1"/>
    <row r="42805" ht="13.9" customHeight="1"/>
    <row r="42806" ht="13.9" customHeight="1"/>
    <row r="42807" ht="13.9" customHeight="1"/>
    <row r="42808" ht="13.9" customHeight="1"/>
    <row r="42809" ht="13.9" customHeight="1"/>
    <row r="42810" ht="13.9" customHeight="1"/>
    <row r="42811" ht="13.9" customHeight="1"/>
    <row r="42812" ht="13.9" customHeight="1"/>
    <row r="42813" ht="13.9" customHeight="1"/>
    <row r="42814" ht="13.9" customHeight="1"/>
    <row r="42815" ht="13.9" customHeight="1"/>
    <row r="42816" ht="13.9" customHeight="1"/>
    <row r="42817" ht="13.9" customHeight="1"/>
    <row r="42818" ht="13.9" customHeight="1"/>
    <row r="42819" ht="13.9" customHeight="1"/>
    <row r="42820" ht="13.9" customHeight="1"/>
    <row r="42821" ht="13.9" customHeight="1"/>
    <row r="42822" ht="13.9" customHeight="1"/>
    <row r="42823" ht="13.9" customHeight="1"/>
    <row r="42824" ht="13.9" customHeight="1"/>
    <row r="42825" ht="13.9" customHeight="1"/>
    <row r="42826" ht="13.9" customHeight="1"/>
    <row r="42827" ht="13.9" customHeight="1"/>
    <row r="42828" ht="13.9" customHeight="1"/>
    <row r="42829" ht="13.9" customHeight="1"/>
    <row r="42830" ht="13.9" customHeight="1"/>
    <row r="42831" ht="13.9" customHeight="1"/>
    <row r="42832" ht="13.9" customHeight="1"/>
    <row r="42833" ht="13.9" customHeight="1"/>
    <row r="42834" ht="13.9" customHeight="1"/>
    <row r="42835" ht="13.9" customHeight="1"/>
    <row r="42836" ht="13.9" customHeight="1"/>
    <row r="42837" ht="13.9" customHeight="1"/>
    <row r="42838" ht="13.9" customHeight="1"/>
    <row r="42839" ht="13.9" customHeight="1"/>
    <row r="42840" ht="13.9" customHeight="1"/>
    <row r="42841" ht="13.9" customHeight="1"/>
    <row r="42842" ht="13.9" customHeight="1"/>
    <row r="42843" ht="13.9" customHeight="1"/>
    <row r="42844" ht="13.9" customHeight="1"/>
    <row r="42845" ht="13.9" customHeight="1"/>
    <row r="42846" ht="13.9" customHeight="1"/>
    <row r="42847" ht="13.9" customHeight="1"/>
    <row r="42848" ht="13.9" customHeight="1"/>
    <row r="42849" ht="13.9" customHeight="1"/>
    <row r="42850" ht="13.9" customHeight="1"/>
    <row r="42851" ht="13.9" customHeight="1"/>
    <row r="42852" ht="13.9" customHeight="1"/>
    <row r="42853" ht="13.9" customHeight="1"/>
    <row r="42854" ht="13.9" customHeight="1"/>
    <row r="42855" ht="13.9" customHeight="1"/>
    <row r="42856" ht="13.9" customHeight="1"/>
    <row r="42857" ht="13.9" customHeight="1"/>
    <row r="42858" ht="13.9" customHeight="1"/>
    <row r="42859" ht="13.9" customHeight="1"/>
    <row r="42860" ht="13.9" customHeight="1"/>
    <row r="42861" ht="13.9" customHeight="1"/>
    <row r="42862" ht="13.9" customHeight="1"/>
    <row r="42863" ht="13.9" customHeight="1"/>
    <row r="42864" ht="13.9" customHeight="1"/>
    <row r="42865" ht="13.9" customHeight="1"/>
    <row r="42866" ht="13.9" customHeight="1"/>
    <row r="42867" ht="13.9" customHeight="1"/>
    <row r="42868" ht="13.9" customHeight="1"/>
    <row r="42869" ht="13.9" customHeight="1"/>
    <row r="42870" ht="13.9" customHeight="1"/>
    <row r="42871" ht="13.9" customHeight="1"/>
    <row r="42872" ht="13.9" customHeight="1"/>
    <row r="42873" ht="13.9" customHeight="1"/>
    <row r="42874" ht="13.9" customHeight="1"/>
    <row r="42875" ht="13.9" customHeight="1"/>
    <row r="42876" ht="13.9" customHeight="1"/>
    <row r="42877" ht="13.9" customHeight="1"/>
    <row r="42878" ht="13.9" customHeight="1"/>
    <row r="42879" ht="13.9" customHeight="1"/>
    <row r="42880" ht="13.9" customHeight="1"/>
    <row r="42881" ht="13.9" customHeight="1"/>
    <row r="42882" ht="13.9" customHeight="1"/>
    <row r="42883" ht="13.9" customHeight="1"/>
    <row r="42884" ht="13.9" customHeight="1"/>
    <row r="42885" ht="13.9" customHeight="1"/>
    <row r="42886" ht="13.9" customHeight="1"/>
    <row r="42887" ht="13.9" customHeight="1"/>
    <row r="42888" ht="13.9" customHeight="1"/>
    <row r="42889" ht="13.9" customHeight="1"/>
    <row r="42890" ht="13.9" customHeight="1"/>
    <row r="42891" ht="13.9" customHeight="1"/>
    <row r="42892" ht="13.9" customHeight="1"/>
    <row r="42893" ht="13.9" customHeight="1"/>
    <row r="42894" ht="13.9" customHeight="1"/>
    <row r="42895" ht="13.9" customHeight="1"/>
    <row r="42896" ht="13.9" customHeight="1"/>
    <row r="42897" ht="13.9" customHeight="1"/>
    <row r="42898" ht="13.9" customHeight="1"/>
    <row r="42899" ht="13.9" customHeight="1"/>
    <row r="42900" ht="13.9" customHeight="1"/>
    <row r="42901" ht="13.9" customHeight="1"/>
    <row r="42902" ht="13.9" customHeight="1"/>
    <row r="42903" ht="13.9" customHeight="1"/>
    <row r="42904" ht="13.9" customHeight="1"/>
    <row r="42905" ht="13.9" customHeight="1"/>
    <row r="42906" ht="13.9" customHeight="1"/>
    <row r="42907" ht="13.9" customHeight="1"/>
    <row r="42908" ht="13.9" customHeight="1"/>
    <row r="42909" ht="13.9" customHeight="1"/>
    <row r="42910" ht="13.9" customHeight="1"/>
    <row r="42911" ht="13.9" customHeight="1"/>
    <row r="42912" ht="13.9" customHeight="1"/>
    <row r="42913" ht="13.9" customHeight="1"/>
    <row r="42914" ht="13.9" customHeight="1"/>
    <row r="42915" ht="13.9" customHeight="1"/>
    <row r="42916" ht="13.9" customHeight="1"/>
    <row r="42917" ht="13.9" customHeight="1"/>
    <row r="42918" ht="13.9" customHeight="1"/>
    <row r="42919" ht="13.9" customHeight="1"/>
    <row r="42920" ht="13.9" customHeight="1"/>
    <row r="42921" ht="13.9" customHeight="1"/>
    <row r="42922" ht="13.9" customHeight="1"/>
    <row r="42923" ht="13.9" customHeight="1"/>
    <row r="42924" ht="13.9" customHeight="1"/>
    <row r="42925" ht="13.9" customHeight="1"/>
    <row r="42926" ht="13.9" customHeight="1"/>
    <row r="42927" ht="13.9" customHeight="1"/>
    <row r="42928" ht="13.9" customHeight="1"/>
    <row r="42929" ht="13.9" customHeight="1"/>
    <row r="42930" ht="13.9" customHeight="1"/>
    <row r="42931" ht="13.9" customHeight="1"/>
    <row r="42932" ht="13.9" customHeight="1"/>
    <row r="42933" ht="13.9" customHeight="1"/>
    <row r="42934" ht="13.9" customHeight="1"/>
    <row r="42935" ht="13.9" customHeight="1"/>
    <row r="42936" ht="13.9" customHeight="1"/>
    <row r="42937" ht="13.9" customHeight="1"/>
    <row r="42938" ht="13.9" customHeight="1"/>
    <row r="42939" ht="13.9" customHeight="1"/>
    <row r="42940" ht="13.9" customHeight="1"/>
    <row r="42941" ht="13.9" customHeight="1"/>
    <row r="42942" ht="13.9" customHeight="1"/>
    <row r="42943" ht="13.9" customHeight="1"/>
    <row r="42944" ht="13.9" customHeight="1"/>
    <row r="42945" ht="13.9" customHeight="1"/>
    <row r="42946" ht="13.9" customHeight="1"/>
    <row r="42947" ht="13.9" customHeight="1"/>
    <row r="42948" ht="13.9" customHeight="1"/>
    <row r="42949" ht="13.9" customHeight="1"/>
    <row r="42950" ht="13.9" customHeight="1"/>
    <row r="42951" ht="13.9" customHeight="1"/>
    <row r="42952" ht="13.9" customHeight="1"/>
    <row r="42953" ht="13.9" customHeight="1"/>
    <row r="42954" ht="13.9" customHeight="1"/>
    <row r="42955" ht="13.9" customHeight="1"/>
    <row r="42956" ht="13.9" customHeight="1"/>
    <row r="42957" ht="13.9" customHeight="1"/>
    <row r="42958" ht="13.9" customHeight="1"/>
    <row r="42959" ht="13.9" customHeight="1"/>
    <row r="42960" ht="13.9" customHeight="1"/>
    <row r="42961" ht="13.9" customHeight="1"/>
    <row r="42962" ht="13.9" customHeight="1"/>
    <row r="42963" ht="13.9" customHeight="1"/>
    <row r="42964" ht="13.9" customHeight="1"/>
    <row r="42965" ht="13.9" customHeight="1"/>
    <row r="42966" ht="13.9" customHeight="1"/>
    <row r="42967" ht="13.9" customHeight="1"/>
    <row r="42968" ht="13.9" customHeight="1"/>
    <row r="42969" ht="13.9" customHeight="1"/>
    <row r="42970" ht="13.9" customHeight="1"/>
    <row r="42971" ht="13.9" customHeight="1"/>
    <row r="42972" ht="13.9" customHeight="1"/>
    <row r="42973" ht="13.9" customHeight="1"/>
    <row r="42974" ht="13.9" customHeight="1"/>
    <row r="42975" ht="13.9" customHeight="1"/>
    <row r="42976" ht="13.9" customHeight="1"/>
    <row r="42977" ht="13.9" customHeight="1"/>
    <row r="42978" ht="13.9" customHeight="1"/>
    <row r="42979" ht="13.9" customHeight="1"/>
    <row r="42980" ht="13.9" customHeight="1"/>
    <row r="42981" ht="13.9" customHeight="1"/>
    <row r="42982" ht="13.9" customHeight="1"/>
    <row r="42983" ht="13.9" customHeight="1"/>
    <row r="42984" ht="13.9" customHeight="1"/>
    <row r="42985" ht="13.9" customHeight="1"/>
    <row r="42986" ht="13.9" customHeight="1"/>
    <row r="42987" ht="13.9" customHeight="1"/>
    <row r="42988" ht="13.9" customHeight="1"/>
    <row r="42989" ht="13.9" customHeight="1"/>
    <row r="42990" ht="13.9" customHeight="1"/>
    <row r="42991" ht="13.9" customHeight="1"/>
    <row r="42992" ht="13.9" customHeight="1"/>
    <row r="42993" ht="13.9" customHeight="1"/>
    <row r="42994" ht="13.9" customHeight="1"/>
    <row r="42995" ht="13.9" customHeight="1"/>
    <row r="42996" ht="13.9" customHeight="1"/>
    <row r="42997" ht="13.9" customHeight="1"/>
    <row r="42998" ht="13.9" customHeight="1"/>
    <row r="42999" ht="13.9" customHeight="1"/>
    <row r="43000" ht="13.9" customHeight="1"/>
    <row r="43001" ht="13.9" customHeight="1"/>
    <row r="43002" ht="13.9" customHeight="1"/>
    <row r="43003" ht="13.9" customHeight="1"/>
    <row r="43004" ht="13.9" customHeight="1"/>
    <row r="43005" ht="13.9" customHeight="1"/>
    <row r="43006" ht="13.9" customHeight="1"/>
    <row r="43007" ht="13.9" customHeight="1"/>
    <row r="43008" ht="13.9" customHeight="1"/>
    <row r="43009" ht="13.9" customHeight="1"/>
    <row r="43010" ht="13.9" customHeight="1"/>
    <row r="43011" ht="13.9" customHeight="1"/>
    <row r="43012" ht="13.9" customHeight="1"/>
    <row r="43013" ht="13.9" customHeight="1"/>
    <row r="43014" ht="13.9" customHeight="1"/>
    <row r="43015" ht="13.9" customHeight="1"/>
    <row r="43016" ht="13.9" customHeight="1"/>
    <row r="43017" ht="13.9" customHeight="1"/>
    <row r="43018" ht="13.9" customHeight="1"/>
    <row r="43019" ht="13.9" customHeight="1"/>
    <row r="43020" ht="13.9" customHeight="1"/>
    <row r="43021" ht="13.9" customHeight="1"/>
    <row r="43022" ht="13.9" customHeight="1"/>
    <row r="43023" ht="13.9" customHeight="1"/>
    <row r="43024" ht="13.9" customHeight="1"/>
    <row r="43025" ht="13.9" customHeight="1"/>
    <row r="43026" ht="13.9" customHeight="1"/>
    <row r="43027" ht="13.9" customHeight="1"/>
    <row r="43028" ht="13.9" customHeight="1"/>
    <row r="43029" ht="13.9" customHeight="1"/>
    <row r="43030" ht="13.9" customHeight="1"/>
    <row r="43031" ht="13.9" customHeight="1"/>
    <row r="43032" ht="13.9" customHeight="1"/>
    <row r="43033" ht="13.9" customHeight="1"/>
    <row r="43034" ht="13.9" customHeight="1"/>
    <row r="43035" ht="13.9" customHeight="1"/>
    <row r="43036" ht="13.9" customHeight="1"/>
    <row r="43037" ht="13.9" customHeight="1"/>
    <row r="43038" ht="13.9" customHeight="1"/>
    <row r="43039" ht="13.9" customHeight="1"/>
    <row r="43040" ht="13.9" customHeight="1"/>
    <row r="43041" ht="13.9" customHeight="1"/>
    <row r="43042" ht="13.9" customHeight="1"/>
    <row r="43043" ht="13.9" customHeight="1"/>
    <row r="43044" ht="13.9" customHeight="1"/>
    <row r="43045" ht="13.9" customHeight="1"/>
    <row r="43046" ht="13.9" customHeight="1"/>
    <row r="43047" ht="13.9" customHeight="1"/>
    <row r="43048" ht="13.9" customHeight="1"/>
    <row r="43049" ht="13.9" customHeight="1"/>
    <row r="43050" ht="13.9" customHeight="1"/>
    <row r="43051" ht="13.9" customHeight="1"/>
    <row r="43052" ht="13.9" customHeight="1"/>
    <row r="43053" ht="13.9" customHeight="1"/>
    <row r="43054" ht="13.9" customHeight="1"/>
    <row r="43055" ht="13.9" customHeight="1"/>
    <row r="43056" ht="13.9" customHeight="1"/>
    <row r="43057" ht="13.9" customHeight="1"/>
    <row r="43058" ht="13.9" customHeight="1"/>
    <row r="43059" ht="13.9" customHeight="1"/>
    <row r="43060" ht="13.9" customHeight="1"/>
    <row r="43061" ht="13.9" customHeight="1"/>
    <row r="43062" ht="13.9" customHeight="1"/>
    <row r="43063" ht="13.9" customHeight="1"/>
    <row r="43064" ht="13.9" customHeight="1"/>
    <row r="43065" ht="13.9" customHeight="1"/>
    <row r="43066" ht="13.9" customHeight="1"/>
    <row r="43067" ht="13.9" customHeight="1"/>
    <row r="43068" ht="13.9" customHeight="1"/>
    <row r="43069" ht="13.9" customHeight="1"/>
    <row r="43070" ht="13.9" customHeight="1"/>
    <row r="43071" ht="13.9" customHeight="1"/>
    <row r="43072" ht="13.9" customHeight="1"/>
    <row r="43073" ht="13.9" customHeight="1"/>
    <row r="43074" ht="13.9" customHeight="1"/>
    <row r="43075" ht="13.9" customHeight="1"/>
    <row r="43076" ht="13.9" customHeight="1"/>
    <row r="43077" ht="13.9" customHeight="1"/>
    <row r="43078" ht="13.9" customHeight="1"/>
    <row r="43079" ht="13.9" customHeight="1"/>
    <row r="43080" ht="13.9" customHeight="1"/>
    <row r="43081" ht="13.9" customHeight="1"/>
    <row r="43082" ht="13.9" customHeight="1"/>
    <row r="43083" ht="13.9" customHeight="1"/>
    <row r="43084" ht="13.9" customHeight="1"/>
    <row r="43085" ht="13.9" customHeight="1"/>
    <row r="43086" ht="13.9" customHeight="1"/>
    <row r="43087" ht="13.9" customHeight="1"/>
    <row r="43088" ht="13.9" customHeight="1"/>
    <row r="43089" ht="13.9" customHeight="1"/>
    <row r="43090" ht="13.9" customHeight="1"/>
    <row r="43091" ht="13.9" customHeight="1"/>
    <row r="43092" ht="13.9" customHeight="1"/>
    <row r="43093" ht="13.9" customHeight="1"/>
    <row r="43094" ht="13.9" customHeight="1"/>
    <row r="43095" ht="13.9" customHeight="1"/>
    <row r="43096" ht="13.9" customHeight="1"/>
    <row r="43097" ht="13.9" customHeight="1"/>
    <row r="43098" ht="13.9" customHeight="1"/>
    <row r="43099" ht="13.9" customHeight="1"/>
    <row r="43100" ht="13.9" customHeight="1"/>
    <row r="43101" ht="13.9" customHeight="1"/>
    <row r="43102" ht="13.9" customHeight="1"/>
    <row r="43103" ht="13.9" customHeight="1"/>
    <row r="43104" ht="13.9" customHeight="1"/>
    <row r="43105" ht="13.9" customHeight="1"/>
    <row r="43106" ht="13.9" customHeight="1"/>
    <row r="43107" ht="13.9" customHeight="1"/>
    <row r="43108" ht="13.9" customHeight="1"/>
    <row r="43109" ht="13.9" customHeight="1"/>
    <row r="43110" ht="13.9" customHeight="1"/>
    <row r="43111" ht="13.9" customHeight="1"/>
    <row r="43112" ht="13.9" customHeight="1"/>
    <row r="43113" ht="13.9" customHeight="1"/>
    <row r="43114" ht="13.9" customHeight="1"/>
    <row r="43115" ht="13.9" customHeight="1"/>
    <row r="43116" ht="13.9" customHeight="1"/>
    <row r="43117" ht="13.9" customHeight="1"/>
    <row r="43118" ht="13.9" customHeight="1"/>
    <row r="43119" ht="13.9" customHeight="1"/>
    <row r="43120" ht="13.9" customHeight="1"/>
    <row r="43121" ht="13.9" customHeight="1"/>
    <row r="43122" ht="13.9" customHeight="1"/>
    <row r="43123" ht="13.9" customHeight="1"/>
    <row r="43124" ht="13.9" customHeight="1"/>
    <row r="43125" ht="13.9" customHeight="1"/>
    <row r="43126" ht="13.9" customHeight="1"/>
    <row r="43127" ht="13.9" customHeight="1"/>
    <row r="43128" ht="13.9" customHeight="1"/>
    <row r="43129" ht="13.9" customHeight="1"/>
    <row r="43130" ht="13.9" customHeight="1"/>
    <row r="43131" ht="13.9" customHeight="1"/>
    <row r="43132" ht="13.9" customHeight="1"/>
    <row r="43133" ht="13.9" customHeight="1"/>
    <row r="43134" ht="13.9" customHeight="1"/>
    <row r="43135" ht="13.9" customHeight="1"/>
    <row r="43136" ht="13.9" customHeight="1"/>
    <row r="43137" ht="13.9" customHeight="1"/>
    <row r="43138" ht="13.9" customHeight="1"/>
    <row r="43139" ht="13.9" customHeight="1"/>
    <row r="43140" ht="13.9" customHeight="1"/>
    <row r="43141" ht="13.9" customHeight="1"/>
    <row r="43142" ht="13.9" customHeight="1"/>
    <row r="43143" ht="13.9" customHeight="1"/>
    <row r="43144" ht="13.9" customHeight="1"/>
    <row r="43145" ht="13.9" customHeight="1"/>
    <row r="43146" ht="13.9" customHeight="1"/>
    <row r="43147" ht="13.9" customHeight="1"/>
    <row r="43148" ht="13.9" customHeight="1"/>
    <row r="43149" ht="13.9" customHeight="1"/>
    <row r="43150" ht="13.9" customHeight="1"/>
    <row r="43151" ht="13.9" customHeight="1"/>
    <row r="43152" ht="13.9" customHeight="1"/>
    <row r="43153" ht="13.9" customHeight="1"/>
    <row r="43154" ht="13.9" customHeight="1"/>
    <row r="43155" ht="13.9" customHeight="1"/>
    <row r="43156" ht="13.9" customHeight="1"/>
    <row r="43157" ht="13.9" customHeight="1"/>
    <row r="43158" ht="13.9" customHeight="1"/>
    <row r="43159" ht="13.9" customHeight="1"/>
    <row r="43160" ht="13.9" customHeight="1"/>
    <row r="43161" ht="13.9" customHeight="1"/>
    <row r="43162" ht="13.9" customHeight="1"/>
    <row r="43163" ht="13.9" customHeight="1"/>
    <row r="43164" ht="13.9" customHeight="1"/>
    <row r="43165" ht="13.9" customHeight="1"/>
    <row r="43166" ht="13.9" customHeight="1"/>
    <row r="43167" ht="13.9" customHeight="1"/>
    <row r="43168" ht="13.9" customHeight="1"/>
    <row r="43169" ht="13.9" customHeight="1"/>
    <row r="43170" ht="13.9" customHeight="1"/>
    <row r="43171" ht="13.9" customHeight="1"/>
    <row r="43172" ht="13.9" customHeight="1"/>
    <row r="43173" ht="13.9" customHeight="1"/>
    <row r="43174" ht="13.9" customHeight="1"/>
    <row r="43175" ht="13.9" customHeight="1"/>
    <row r="43176" ht="13.9" customHeight="1"/>
    <row r="43177" ht="13.9" customHeight="1"/>
    <row r="43178" ht="13.9" customHeight="1"/>
    <row r="43179" ht="13.9" customHeight="1"/>
    <row r="43180" ht="13.9" customHeight="1"/>
    <row r="43181" ht="13.9" customHeight="1"/>
    <row r="43182" ht="13.9" customHeight="1"/>
    <row r="43183" ht="13.9" customHeight="1"/>
    <row r="43184" ht="13.9" customHeight="1"/>
    <row r="43185" ht="13.9" customHeight="1"/>
    <row r="43186" ht="13.9" customHeight="1"/>
    <row r="43187" ht="13.9" customHeight="1"/>
    <row r="43188" ht="13.9" customHeight="1"/>
    <row r="43189" ht="13.9" customHeight="1"/>
    <row r="43190" ht="13.9" customHeight="1"/>
    <row r="43191" ht="13.9" customHeight="1"/>
    <row r="43192" ht="13.9" customHeight="1"/>
    <row r="43193" ht="13.9" customHeight="1"/>
    <row r="43194" ht="13.9" customHeight="1"/>
    <row r="43195" ht="13.9" customHeight="1"/>
    <row r="43196" ht="13.9" customHeight="1"/>
    <row r="43197" ht="13.9" customHeight="1"/>
    <row r="43198" ht="13.9" customHeight="1"/>
    <row r="43199" ht="13.9" customHeight="1"/>
    <row r="43200" ht="13.9" customHeight="1"/>
    <row r="43201" ht="13.9" customHeight="1"/>
    <row r="43202" ht="13.9" customHeight="1"/>
    <row r="43203" ht="13.9" customHeight="1"/>
    <row r="43204" ht="13.9" customHeight="1"/>
    <row r="43205" ht="13.9" customHeight="1"/>
    <row r="43206" ht="13.9" customHeight="1"/>
    <row r="43207" ht="13.9" customHeight="1"/>
    <row r="43208" ht="13.9" customHeight="1"/>
    <row r="43209" ht="13.9" customHeight="1"/>
    <row r="43210" ht="13.9" customHeight="1"/>
    <row r="43211" ht="13.9" customHeight="1"/>
    <row r="43212" ht="13.9" customHeight="1"/>
    <row r="43213" ht="13.9" customHeight="1"/>
    <row r="43214" ht="13.9" customHeight="1"/>
    <row r="43215" ht="13.9" customHeight="1"/>
    <row r="43216" ht="13.9" customHeight="1"/>
    <row r="43217" ht="13.9" customHeight="1"/>
    <row r="43218" ht="13.9" customHeight="1"/>
    <row r="43219" ht="13.9" customHeight="1"/>
    <row r="43220" ht="13.9" customHeight="1"/>
    <row r="43221" ht="13.9" customHeight="1"/>
    <row r="43222" ht="13.9" customHeight="1"/>
    <row r="43223" ht="13.9" customHeight="1"/>
    <row r="43224" ht="13.9" customHeight="1"/>
    <row r="43225" ht="13.9" customHeight="1"/>
    <row r="43226" ht="13.9" customHeight="1"/>
    <row r="43227" ht="13.9" customHeight="1"/>
    <row r="43228" ht="13.9" customHeight="1"/>
    <row r="43229" ht="13.9" customHeight="1"/>
    <row r="43230" ht="13.9" customHeight="1"/>
    <row r="43231" ht="13.9" customHeight="1"/>
    <row r="43232" ht="13.9" customHeight="1"/>
    <row r="43233" ht="13.9" customHeight="1"/>
    <row r="43234" ht="13.9" customHeight="1"/>
    <row r="43235" ht="13.9" customHeight="1"/>
    <row r="43236" ht="13.9" customHeight="1"/>
    <row r="43237" ht="13.9" customHeight="1"/>
    <row r="43238" ht="13.9" customHeight="1"/>
    <row r="43239" ht="13.9" customHeight="1"/>
    <row r="43240" ht="13.9" customHeight="1"/>
    <row r="43241" ht="13.9" customHeight="1"/>
    <row r="43242" ht="13.9" customHeight="1"/>
    <row r="43243" ht="13.9" customHeight="1"/>
    <row r="43244" ht="13.9" customHeight="1"/>
    <row r="43245" ht="13.9" customHeight="1"/>
    <row r="43246" ht="13.9" customHeight="1"/>
    <row r="43247" ht="13.9" customHeight="1"/>
    <row r="43248" ht="13.9" customHeight="1"/>
    <row r="43249" ht="13.9" customHeight="1"/>
    <row r="43250" ht="13.9" customHeight="1"/>
    <row r="43251" ht="13.9" customHeight="1"/>
    <row r="43252" ht="13.9" customHeight="1"/>
    <row r="43253" ht="13.9" customHeight="1"/>
    <row r="43254" ht="13.9" customHeight="1"/>
    <row r="43255" ht="13.9" customHeight="1"/>
    <row r="43256" ht="13.9" customHeight="1"/>
    <row r="43257" ht="13.9" customHeight="1"/>
    <row r="43258" ht="13.9" customHeight="1"/>
    <row r="43259" ht="13.9" customHeight="1"/>
    <row r="43260" ht="13.9" customHeight="1"/>
    <row r="43261" ht="13.9" customHeight="1"/>
    <row r="43262" ht="13.9" customHeight="1"/>
    <row r="43263" ht="13.9" customHeight="1"/>
    <row r="43264" ht="13.9" customHeight="1"/>
    <row r="43265" ht="13.9" customHeight="1"/>
    <row r="43266" ht="13.9" customHeight="1"/>
    <row r="43267" ht="13.9" customHeight="1"/>
    <row r="43268" ht="13.9" customHeight="1"/>
    <row r="43269" ht="13.9" customHeight="1"/>
    <row r="43270" ht="13.9" customHeight="1"/>
    <row r="43271" ht="13.9" customHeight="1"/>
    <row r="43272" ht="13.9" customHeight="1"/>
    <row r="43273" ht="13.9" customHeight="1"/>
    <row r="43274" ht="13.9" customHeight="1"/>
    <row r="43275" ht="13.9" customHeight="1"/>
    <row r="43276" ht="13.9" customHeight="1"/>
    <row r="43277" ht="13.9" customHeight="1"/>
    <row r="43278" ht="13.9" customHeight="1"/>
    <row r="43279" ht="13.9" customHeight="1"/>
    <row r="43280" ht="13.9" customHeight="1"/>
    <row r="43281" ht="13.9" customHeight="1"/>
    <row r="43282" ht="13.9" customHeight="1"/>
    <row r="43283" ht="13.9" customHeight="1"/>
    <row r="43284" ht="13.9" customHeight="1"/>
    <row r="43285" ht="13.9" customHeight="1"/>
    <row r="43286" ht="13.9" customHeight="1"/>
    <row r="43287" ht="13.9" customHeight="1"/>
    <row r="43288" ht="13.9" customHeight="1"/>
    <row r="43289" ht="13.9" customHeight="1"/>
    <row r="43290" ht="13.9" customHeight="1"/>
    <row r="43291" ht="13.9" customHeight="1"/>
    <row r="43292" ht="13.9" customHeight="1"/>
    <row r="43293" ht="13.9" customHeight="1"/>
    <row r="43294" ht="13.9" customHeight="1"/>
    <row r="43295" ht="13.9" customHeight="1"/>
    <row r="43296" ht="13.9" customHeight="1"/>
    <row r="43297" ht="13.9" customHeight="1"/>
    <row r="43298" ht="13.9" customHeight="1"/>
    <row r="43299" ht="13.9" customHeight="1"/>
    <row r="43300" ht="13.9" customHeight="1"/>
    <row r="43301" ht="13.9" customHeight="1"/>
    <row r="43302" ht="13.9" customHeight="1"/>
    <row r="43303" ht="13.9" customHeight="1"/>
    <row r="43304" ht="13.9" customHeight="1"/>
    <row r="43305" ht="13.9" customHeight="1"/>
    <row r="43306" ht="13.9" customHeight="1"/>
    <row r="43307" ht="13.9" customHeight="1"/>
    <row r="43308" ht="13.9" customHeight="1"/>
    <row r="43309" ht="13.9" customHeight="1"/>
    <row r="43310" ht="13.9" customHeight="1"/>
    <row r="43311" ht="13.9" customHeight="1"/>
    <row r="43312" ht="13.9" customHeight="1"/>
    <row r="43313" ht="13.9" customHeight="1"/>
    <row r="43314" ht="13.9" customHeight="1"/>
    <row r="43315" ht="13.9" customHeight="1"/>
    <row r="43316" ht="13.9" customHeight="1"/>
    <row r="43317" ht="13.9" customHeight="1"/>
    <row r="43318" ht="13.9" customHeight="1"/>
    <row r="43319" ht="13.9" customHeight="1"/>
    <row r="43320" ht="13.9" customHeight="1"/>
    <row r="43321" ht="13.9" customHeight="1"/>
    <row r="43322" ht="13.9" customHeight="1"/>
    <row r="43323" ht="13.9" customHeight="1"/>
    <row r="43324" ht="13.9" customHeight="1"/>
    <row r="43325" ht="13.9" customHeight="1"/>
    <row r="43326" ht="13.9" customHeight="1"/>
    <row r="43327" ht="13.9" customHeight="1"/>
    <row r="43328" ht="13.9" customHeight="1"/>
    <row r="43329" ht="13.9" customHeight="1"/>
    <row r="43330" ht="13.9" customHeight="1"/>
    <row r="43331" ht="13.9" customHeight="1"/>
    <row r="43332" ht="13.9" customHeight="1"/>
    <row r="43333" ht="13.9" customHeight="1"/>
    <row r="43334" ht="13.9" customHeight="1"/>
    <row r="43335" ht="13.9" customHeight="1"/>
    <row r="43336" ht="13.9" customHeight="1"/>
    <row r="43337" ht="13.9" customHeight="1"/>
    <row r="43338" ht="13.9" customHeight="1"/>
    <row r="43339" ht="13.9" customHeight="1"/>
    <row r="43340" ht="13.9" customHeight="1"/>
    <row r="43341" ht="13.9" customHeight="1"/>
    <row r="43342" ht="13.9" customHeight="1"/>
    <row r="43343" ht="13.9" customHeight="1"/>
    <row r="43344" ht="13.9" customHeight="1"/>
    <row r="43345" ht="13.9" customHeight="1"/>
    <row r="43346" ht="13.9" customHeight="1"/>
    <row r="43347" ht="13.9" customHeight="1"/>
    <row r="43348" ht="13.9" customHeight="1"/>
    <row r="43349" ht="13.9" customHeight="1"/>
    <row r="43350" ht="13.9" customHeight="1"/>
    <row r="43351" ht="13.9" customHeight="1"/>
    <row r="43352" ht="13.9" customHeight="1"/>
    <row r="43353" ht="13.9" customHeight="1"/>
    <row r="43354" ht="13.9" customHeight="1"/>
    <row r="43355" ht="13.9" customHeight="1"/>
    <row r="43356" ht="13.9" customHeight="1"/>
    <row r="43357" ht="13.9" customHeight="1"/>
    <row r="43358" ht="13.9" customHeight="1"/>
    <row r="43359" ht="13.9" customHeight="1"/>
    <row r="43360" ht="13.9" customHeight="1"/>
    <row r="43361" ht="13.9" customHeight="1"/>
    <row r="43362" ht="13.9" customHeight="1"/>
    <row r="43363" ht="13.9" customHeight="1"/>
    <row r="43364" ht="13.9" customHeight="1"/>
    <row r="43365" ht="13.9" customHeight="1"/>
    <row r="43366" ht="13.9" customHeight="1"/>
    <row r="43367" ht="13.9" customHeight="1"/>
    <row r="43368" ht="13.9" customHeight="1"/>
    <row r="43369" ht="13.9" customHeight="1"/>
    <row r="43370" ht="13.9" customHeight="1"/>
    <row r="43371" ht="13.9" customHeight="1"/>
    <row r="43372" ht="13.9" customHeight="1"/>
    <row r="43373" ht="13.9" customHeight="1"/>
    <row r="43374" ht="13.9" customHeight="1"/>
    <row r="43375" ht="13.9" customHeight="1"/>
    <row r="43376" ht="13.9" customHeight="1"/>
    <row r="43377" ht="13.9" customHeight="1"/>
    <row r="43378" ht="13.9" customHeight="1"/>
    <row r="43379" ht="13.9" customHeight="1"/>
    <row r="43380" ht="13.9" customHeight="1"/>
    <row r="43381" ht="13.9" customHeight="1"/>
    <row r="43382" ht="13.9" customHeight="1"/>
    <row r="43383" ht="13.9" customHeight="1"/>
    <row r="43384" ht="13.9" customHeight="1"/>
    <row r="43385" ht="13.9" customHeight="1"/>
    <row r="43386" ht="13.9" customHeight="1"/>
    <row r="43387" ht="13.9" customHeight="1"/>
    <row r="43388" ht="13.9" customHeight="1"/>
    <row r="43389" ht="13.9" customHeight="1"/>
    <row r="43390" ht="13.9" customHeight="1"/>
    <row r="43391" ht="13.9" customHeight="1"/>
    <row r="43392" ht="13.9" customHeight="1"/>
    <row r="43393" ht="13.9" customHeight="1"/>
    <row r="43394" ht="13.9" customHeight="1"/>
    <row r="43395" ht="13.9" customHeight="1"/>
    <row r="43396" ht="13.9" customHeight="1"/>
    <row r="43397" ht="13.9" customHeight="1"/>
    <row r="43398" ht="13.9" customHeight="1"/>
    <row r="43399" ht="13.9" customHeight="1"/>
    <row r="43400" ht="13.9" customHeight="1"/>
    <row r="43401" ht="13.9" customHeight="1"/>
    <row r="43402" ht="13.9" customHeight="1"/>
    <row r="43403" ht="13.9" customHeight="1"/>
    <row r="43404" ht="13.9" customHeight="1"/>
    <row r="43405" ht="13.9" customHeight="1"/>
    <row r="43406" ht="13.9" customHeight="1"/>
    <row r="43407" ht="13.9" customHeight="1"/>
    <row r="43408" ht="13.9" customHeight="1"/>
    <row r="43409" ht="13.9" customHeight="1"/>
    <row r="43410" ht="13.9" customHeight="1"/>
    <row r="43411" ht="13.9" customHeight="1"/>
    <row r="43412" ht="13.9" customHeight="1"/>
    <row r="43413" ht="13.9" customHeight="1"/>
    <row r="43414" ht="13.9" customHeight="1"/>
    <row r="43415" ht="13.9" customHeight="1"/>
    <row r="43416" ht="13.9" customHeight="1"/>
    <row r="43417" ht="13.9" customHeight="1"/>
    <row r="43418" ht="13.9" customHeight="1"/>
    <row r="43419" ht="13.9" customHeight="1"/>
    <row r="43420" ht="13.9" customHeight="1"/>
    <row r="43421" ht="13.9" customHeight="1"/>
    <row r="43422" ht="13.9" customHeight="1"/>
    <row r="43423" ht="13.9" customHeight="1"/>
    <row r="43424" ht="13.9" customHeight="1"/>
    <row r="43425" ht="13.9" customHeight="1"/>
    <row r="43426" ht="13.9" customHeight="1"/>
    <row r="43427" ht="13.9" customHeight="1"/>
    <row r="43428" ht="13.9" customHeight="1"/>
    <row r="43429" ht="13.9" customHeight="1"/>
    <row r="43430" ht="13.9" customHeight="1"/>
    <row r="43431" ht="13.9" customHeight="1"/>
    <row r="43432" ht="13.9" customHeight="1"/>
    <row r="43433" ht="13.9" customHeight="1"/>
    <row r="43434" ht="13.9" customHeight="1"/>
    <row r="43435" ht="13.9" customHeight="1"/>
    <row r="43436" ht="13.9" customHeight="1"/>
    <row r="43437" ht="13.9" customHeight="1"/>
    <row r="43438" ht="13.9" customHeight="1"/>
    <row r="43439" ht="13.9" customHeight="1"/>
    <row r="43440" ht="13.9" customHeight="1"/>
    <row r="43441" ht="13.9" customHeight="1"/>
    <row r="43442" ht="13.9" customHeight="1"/>
    <row r="43443" ht="13.9" customHeight="1"/>
    <row r="43444" ht="13.9" customHeight="1"/>
    <row r="43445" ht="13.9" customHeight="1"/>
    <row r="43446" ht="13.9" customHeight="1"/>
    <row r="43447" ht="13.9" customHeight="1"/>
    <row r="43448" ht="13.9" customHeight="1"/>
    <row r="43449" ht="13.9" customHeight="1"/>
    <row r="43450" ht="13.9" customHeight="1"/>
    <row r="43451" ht="13.9" customHeight="1"/>
    <row r="43452" ht="13.9" customHeight="1"/>
    <row r="43453" ht="13.9" customHeight="1"/>
    <row r="43454" ht="13.9" customHeight="1"/>
    <row r="43455" ht="13.9" customHeight="1"/>
    <row r="43456" ht="13.9" customHeight="1"/>
    <row r="43457" ht="13.9" customHeight="1"/>
    <row r="43458" ht="13.9" customHeight="1"/>
    <row r="43459" ht="13.9" customHeight="1"/>
    <row r="43460" ht="13.9" customHeight="1"/>
    <row r="43461" ht="13.9" customHeight="1"/>
    <row r="43462" ht="13.9" customHeight="1"/>
    <row r="43463" ht="13.9" customHeight="1"/>
    <row r="43464" ht="13.9" customHeight="1"/>
    <row r="43465" ht="13.9" customHeight="1"/>
    <row r="43466" ht="13.9" customHeight="1"/>
    <row r="43467" ht="13.9" customHeight="1"/>
    <row r="43468" ht="13.9" customHeight="1"/>
    <row r="43469" ht="13.9" customHeight="1"/>
    <row r="43470" ht="13.9" customHeight="1"/>
    <row r="43471" ht="13.9" customHeight="1"/>
    <row r="43472" ht="13.9" customHeight="1"/>
    <row r="43473" ht="13.9" customHeight="1"/>
    <row r="43474" ht="13.9" customHeight="1"/>
    <row r="43475" ht="13.9" customHeight="1"/>
    <row r="43476" ht="13.9" customHeight="1"/>
    <row r="43477" ht="13.9" customHeight="1"/>
    <row r="43478" ht="13.9" customHeight="1"/>
    <row r="43479" ht="13.9" customHeight="1"/>
    <row r="43480" ht="13.9" customHeight="1"/>
    <row r="43481" ht="13.9" customHeight="1"/>
    <row r="43482" ht="13.9" customHeight="1"/>
    <row r="43483" ht="13.9" customHeight="1"/>
    <row r="43484" ht="13.9" customHeight="1"/>
    <row r="43485" ht="13.9" customHeight="1"/>
    <row r="43486" ht="13.9" customHeight="1"/>
    <row r="43487" ht="13.9" customHeight="1"/>
    <row r="43488" ht="13.9" customHeight="1"/>
    <row r="43489" ht="13.9" customHeight="1"/>
    <row r="43490" ht="13.9" customHeight="1"/>
    <row r="43491" ht="13.9" customHeight="1"/>
    <row r="43492" ht="13.9" customHeight="1"/>
    <row r="43493" ht="13.9" customHeight="1"/>
    <row r="43494" ht="13.9" customHeight="1"/>
    <row r="43495" ht="13.9" customHeight="1"/>
    <row r="43496" ht="13.9" customHeight="1"/>
    <row r="43497" ht="13.9" customHeight="1"/>
    <row r="43498" ht="13.9" customHeight="1"/>
    <row r="43499" ht="13.9" customHeight="1"/>
    <row r="43500" ht="13.9" customHeight="1"/>
    <row r="43501" ht="13.9" customHeight="1"/>
    <row r="43502" ht="13.9" customHeight="1"/>
    <row r="43503" ht="13.9" customHeight="1"/>
    <row r="43504" ht="13.9" customHeight="1"/>
    <row r="43505" ht="13.9" customHeight="1"/>
    <row r="43506" ht="13.9" customHeight="1"/>
    <row r="43507" ht="13.9" customHeight="1"/>
    <row r="43508" ht="13.9" customHeight="1"/>
    <row r="43509" ht="13.9" customHeight="1"/>
    <row r="43510" ht="13.9" customHeight="1"/>
    <row r="43511" ht="13.9" customHeight="1"/>
    <row r="43512" ht="13.9" customHeight="1"/>
    <row r="43513" ht="13.9" customHeight="1"/>
    <row r="43514" ht="13.9" customHeight="1"/>
    <row r="43515" ht="13.9" customHeight="1"/>
    <row r="43516" ht="13.9" customHeight="1"/>
    <row r="43517" ht="13.9" customHeight="1"/>
    <row r="43518" ht="13.9" customHeight="1"/>
    <row r="43519" ht="13.9" customHeight="1"/>
    <row r="43520" ht="13.9" customHeight="1"/>
    <row r="43521" ht="13.9" customHeight="1"/>
    <row r="43522" ht="13.9" customHeight="1"/>
    <row r="43523" ht="13.9" customHeight="1"/>
    <row r="43524" ht="13.9" customHeight="1"/>
    <row r="43525" ht="13.9" customHeight="1"/>
    <row r="43526" ht="13.9" customHeight="1"/>
    <row r="43527" ht="13.9" customHeight="1"/>
    <row r="43528" ht="13.9" customHeight="1"/>
    <row r="43529" ht="13.9" customHeight="1"/>
    <row r="43530" ht="13.9" customHeight="1"/>
    <row r="43531" ht="13.9" customHeight="1"/>
    <row r="43532" ht="13.9" customHeight="1"/>
    <row r="43533" ht="13.9" customHeight="1"/>
    <row r="43534" ht="13.9" customHeight="1"/>
    <row r="43535" ht="13.9" customHeight="1"/>
    <row r="43536" ht="13.9" customHeight="1"/>
    <row r="43537" ht="13.9" customHeight="1"/>
    <row r="43538" ht="13.9" customHeight="1"/>
    <row r="43539" ht="13.9" customHeight="1"/>
    <row r="43540" ht="13.9" customHeight="1"/>
    <row r="43541" ht="13.9" customHeight="1"/>
    <row r="43542" ht="13.9" customHeight="1"/>
    <row r="43543" ht="13.9" customHeight="1"/>
    <row r="43544" ht="13.9" customHeight="1"/>
    <row r="43545" ht="13.9" customHeight="1"/>
    <row r="43546" ht="13.9" customHeight="1"/>
    <row r="43547" ht="13.9" customHeight="1"/>
    <row r="43548" ht="13.9" customHeight="1"/>
    <row r="43549" ht="13.9" customHeight="1"/>
    <row r="43550" ht="13.9" customHeight="1"/>
    <row r="43551" ht="13.9" customHeight="1"/>
    <row r="43552" ht="13.9" customHeight="1"/>
    <row r="43553" ht="13.9" customHeight="1"/>
    <row r="43554" ht="13.9" customHeight="1"/>
    <row r="43555" ht="13.9" customHeight="1"/>
    <row r="43556" ht="13.9" customHeight="1"/>
    <row r="43557" ht="13.9" customHeight="1"/>
    <row r="43558" ht="13.9" customHeight="1"/>
    <row r="43559" ht="13.9" customHeight="1"/>
    <row r="43560" ht="13.9" customHeight="1"/>
    <row r="43561" ht="13.9" customHeight="1"/>
    <row r="43562" ht="13.9" customHeight="1"/>
    <row r="43563" ht="13.9" customHeight="1"/>
    <row r="43564" ht="13.9" customHeight="1"/>
    <row r="43565" ht="13.9" customHeight="1"/>
    <row r="43566" ht="13.9" customHeight="1"/>
    <row r="43567" ht="13.9" customHeight="1"/>
    <row r="43568" ht="13.9" customHeight="1"/>
    <row r="43569" ht="13.9" customHeight="1"/>
    <row r="43570" ht="13.9" customHeight="1"/>
    <row r="43571" ht="13.9" customHeight="1"/>
    <row r="43572" ht="13.9" customHeight="1"/>
    <row r="43573" ht="13.9" customHeight="1"/>
    <row r="43574" ht="13.9" customHeight="1"/>
    <row r="43575" ht="13.9" customHeight="1"/>
    <row r="43576" ht="13.9" customHeight="1"/>
    <row r="43577" ht="13.9" customHeight="1"/>
    <row r="43578" ht="13.9" customHeight="1"/>
    <row r="43579" ht="13.9" customHeight="1"/>
    <row r="43580" ht="13.9" customHeight="1"/>
    <row r="43581" ht="13.9" customHeight="1"/>
    <row r="43582" ht="13.9" customHeight="1"/>
    <row r="43583" ht="13.9" customHeight="1"/>
    <row r="43584" ht="13.9" customHeight="1"/>
    <row r="43585" ht="13.9" customHeight="1"/>
    <row r="43586" ht="13.9" customHeight="1"/>
    <row r="43587" ht="13.9" customHeight="1"/>
    <row r="43588" ht="13.9" customHeight="1"/>
    <row r="43589" ht="13.9" customHeight="1"/>
    <row r="43590" ht="13.9" customHeight="1"/>
    <row r="43591" ht="13.9" customHeight="1"/>
    <row r="43592" ht="13.9" customHeight="1"/>
    <row r="43593" ht="13.9" customHeight="1"/>
    <row r="43594" ht="13.9" customHeight="1"/>
    <row r="43595" ht="13.9" customHeight="1"/>
    <row r="43596" ht="13.9" customHeight="1"/>
    <row r="43597" ht="13.9" customHeight="1"/>
    <row r="43598" ht="13.9" customHeight="1"/>
    <row r="43599" ht="13.9" customHeight="1"/>
    <row r="43600" ht="13.9" customHeight="1"/>
    <row r="43601" ht="13.9" customHeight="1"/>
    <row r="43602" ht="13.9" customHeight="1"/>
    <row r="43603" ht="13.9" customHeight="1"/>
    <row r="43604" ht="13.9" customHeight="1"/>
    <row r="43605" ht="13.9" customHeight="1"/>
    <row r="43606" ht="13.9" customHeight="1"/>
    <row r="43607" ht="13.9" customHeight="1"/>
    <row r="43608" ht="13.9" customHeight="1"/>
    <row r="43609" ht="13.9" customHeight="1"/>
    <row r="43610" ht="13.9" customHeight="1"/>
    <row r="43611" ht="13.9" customHeight="1"/>
    <row r="43612" ht="13.9" customHeight="1"/>
    <row r="43613" ht="13.9" customHeight="1"/>
    <row r="43614" ht="13.9" customHeight="1"/>
    <row r="43615" ht="13.9" customHeight="1"/>
    <row r="43616" ht="13.9" customHeight="1"/>
    <row r="43617" ht="13.9" customHeight="1"/>
    <row r="43618" ht="13.9" customHeight="1"/>
    <row r="43619" ht="13.9" customHeight="1"/>
    <row r="43620" ht="13.9" customHeight="1"/>
    <row r="43621" ht="13.9" customHeight="1"/>
    <row r="43622" ht="13.9" customHeight="1"/>
    <row r="43623" ht="13.9" customHeight="1"/>
    <row r="43624" ht="13.9" customHeight="1"/>
    <row r="43625" ht="13.9" customHeight="1"/>
    <row r="43626" ht="13.9" customHeight="1"/>
    <row r="43627" ht="13.9" customHeight="1"/>
    <row r="43628" ht="13.9" customHeight="1"/>
    <row r="43629" ht="13.9" customHeight="1"/>
    <row r="43630" ht="13.9" customHeight="1"/>
    <row r="43631" ht="13.9" customHeight="1"/>
    <row r="43632" ht="13.9" customHeight="1"/>
    <row r="43633" ht="13.9" customHeight="1"/>
    <row r="43634" ht="13.9" customHeight="1"/>
    <row r="43635" ht="13.9" customHeight="1"/>
    <row r="43636" ht="13.9" customHeight="1"/>
    <row r="43637" ht="13.9" customHeight="1"/>
    <row r="43638" ht="13.9" customHeight="1"/>
    <row r="43639" ht="13.9" customHeight="1"/>
    <row r="43640" ht="13.9" customHeight="1"/>
    <row r="43641" ht="13.9" customHeight="1"/>
    <row r="43642" ht="13.9" customHeight="1"/>
    <row r="43643" ht="13.9" customHeight="1"/>
    <row r="43644" ht="13.9" customHeight="1"/>
    <row r="43645" ht="13.9" customHeight="1"/>
    <row r="43646" ht="13.9" customHeight="1"/>
    <row r="43647" ht="13.9" customHeight="1"/>
    <row r="43648" ht="13.9" customHeight="1"/>
    <row r="43649" ht="13.9" customHeight="1"/>
    <row r="43650" ht="13.9" customHeight="1"/>
    <row r="43651" ht="13.9" customHeight="1"/>
    <row r="43652" ht="13.9" customHeight="1"/>
    <row r="43653" ht="13.9" customHeight="1"/>
    <row r="43654" ht="13.9" customHeight="1"/>
    <row r="43655" ht="13.9" customHeight="1"/>
    <row r="43656" ht="13.9" customHeight="1"/>
    <row r="43657" ht="13.9" customHeight="1"/>
    <row r="43658" ht="13.9" customHeight="1"/>
    <row r="43659" ht="13.9" customHeight="1"/>
    <row r="43660" ht="13.9" customHeight="1"/>
    <row r="43661" ht="13.9" customHeight="1"/>
    <row r="43662" ht="13.9" customHeight="1"/>
    <row r="43663" ht="13.9" customHeight="1"/>
    <row r="43664" ht="13.9" customHeight="1"/>
    <row r="43665" ht="13.9" customHeight="1"/>
    <row r="43666" ht="13.9" customHeight="1"/>
    <row r="43667" ht="13.9" customHeight="1"/>
    <row r="43668" ht="13.9" customHeight="1"/>
    <row r="43669" ht="13.9" customHeight="1"/>
    <row r="43670" ht="13.9" customHeight="1"/>
    <row r="43671" ht="13.9" customHeight="1"/>
    <row r="43672" ht="13.9" customHeight="1"/>
    <row r="43673" ht="13.9" customHeight="1"/>
    <row r="43674" ht="13.9" customHeight="1"/>
    <row r="43675" ht="13.9" customHeight="1"/>
    <row r="43676" ht="13.9" customHeight="1"/>
    <row r="43677" ht="13.9" customHeight="1"/>
    <row r="43678" ht="13.9" customHeight="1"/>
    <row r="43679" ht="13.9" customHeight="1"/>
    <row r="43680" ht="13.9" customHeight="1"/>
    <row r="43681" ht="13.9" customHeight="1"/>
    <row r="43682" ht="13.9" customHeight="1"/>
    <row r="43683" ht="13.9" customHeight="1"/>
    <row r="43684" ht="13.9" customHeight="1"/>
    <row r="43685" ht="13.9" customHeight="1"/>
    <row r="43686" ht="13.9" customHeight="1"/>
    <row r="43687" ht="13.9" customHeight="1"/>
    <row r="43688" ht="13.9" customHeight="1"/>
    <row r="43689" ht="13.9" customHeight="1"/>
    <row r="43690" ht="13.9" customHeight="1"/>
    <row r="43691" ht="13.9" customHeight="1"/>
    <row r="43692" ht="13.9" customHeight="1"/>
    <row r="43693" ht="13.9" customHeight="1"/>
    <row r="43694" ht="13.9" customHeight="1"/>
    <row r="43695" ht="13.9" customHeight="1"/>
    <row r="43696" ht="13.9" customHeight="1"/>
    <row r="43697" ht="13.9" customHeight="1"/>
    <row r="43698" ht="13.9" customHeight="1"/>
    <row r="43699" ht="13.9" customHeight="1"/>
    <row r="43700" ht="13.9" customHeight="1"/>
    <row r="43701" ht="13.9" customHeight="1"/>
    <row r="43702" ht="13.9" customHeight="1"/>
    <row r="43703" ht="13.9" customHeight="1"/>
    <row r="43704" ht="13.9" customHeight="1"/>
    <row r="43705" ht="13.9" customHeight="1"/>
    <row r="43706" ht="13.9" customHeight="1"/>
    <row r="43707" ht="13.9" customHeight="1"/>
    <row r="43708" ht="13.9" customHeight="1"/>
    <row r="43709" ht="13.9" customHeight="1"/>
    <row r="43710" ht="13.9" customHeight="1"/>
    <row r="43711" ht="13.9" customHeight="1"/>
    <row r="43712" ht="13.9" customHeight="1"/>
    <row r="43713" ht="13.9" customHeight="1"/>
    <row r="43714" ht="13.9" customHeight="1"/>
    <row r="43715" ht="13.9" customHeight="1"/>
    <row r="43716" ht="13.9" customHeight="1"/>
    <row r="43717" ht="13.9" customHeight="1"/>
    <row r="43718" ht="13.9" customHeight="1"/>
    <row r="43719" ht="13.9" customHeight="1"/>
    <row r="43720" ht="13.9" customHeight="1"/>
    <row r="43721" ht="13.9" customHeight="1"/>
    <row r="43722" ht="13.9" customHeight="1"/>
    <row r="43723" ht="13.9" customHeight="1"/>
    <row r="43724" ht="13.9" customHeight="1"/>
    <row r="43725" ht="13.9" customHeight="1"/>
    <row r="43726" ht="13.9" customHeight="1"/>
    <row r="43727" ht="13.9" customHeight="1"/>
    <row r="43728" ht="13.9" customHeight="1"/>
    <row r="43729" ht="13.9" customHeight="1"/>
    <row r="43730" ht="13.9" customHeight="1"/>
    <row r="43731" ht="13.9" customHeight="1"/>
    <row r="43732" ht="13.9" customHeight="1"/>
    <row r="43733" ht="13.9" customHeight="1"/>
    <row r="43734" ht="13.9" customHeight="1"/>
    <row r="43735" ht="13.9" customHeight="1"/>
    <row r="43736" ht="13.9" customHeight="1"/>
    <row r="43737" ht="13.9" customHeight="1"/>
    <row r="43738" ht="13.9" customHeight="1"/>
    <row r="43739" ht="13.9" customHeight="1"/>
    <row r="43740" ht="13.9" customHeight="1"/>
    <row r="43741" ht="13.9" customHeight="1"/>
    <row r="43742" ht="13.9" customHeight="1"/>
    <row r="43743" ht="13.9" customHeight="1"/>
    <row r="43744" ht="13.9" customHeight="1"/>
    <row r="43745" ht="13.9" customHeight="1"/>
    <row r="43746" ht="13.9" customHeight="1"/>
    <row r="43747" ht="13.9" customHeight="1"/>
    <row r="43748" ht="13.9" customHeight="1"/>
    <row r="43749" ht="13.9" customHeight="1"/>
    <row r="43750" ht="13.9" customHeight="1"/>
    <row r="43751" ht="13.9" customHeight="1"/>
    <row r="43752" ht="13.9" customHeight="1"/>
    <row r="43753" ht="13.9" customHeight="1"/>
    <row r="43754" ht="13.9" customHeight="1"/>
    <row r="43755" ht="13.9" customHeight="1"/>
    <row r="43756" ht="13.9" customHeight="1"/>
    <row r="43757" ht="13.9" customHeight="1"/>
    <row r="43758" ht="13.9" customHeight="1"/>
    <row r="43759" ht="13.9" customHeight="1"/>
    <row r="43760" ht="13.9" customHeight="1"/>
    <row r="43761" ht="13.9" customHeight="1"/>
    <row r="43762" ht="13.9" customHeight="1"/>
    <row r="43763" ht="13.9" customHeight="1"/>
    <row r="43764" ht="13.9" customHeight="1"/>
    <row r="43765" ht="13.9" customHeight="1"/>
    <row r="43766" ht="13.9" customHeight="1"/>
    <row r="43767" ht="13.9" customHeight="1"/>
    <row r="43768" ht="13.9" customHeight="1"/>
    <row r="43769" ht="13.9" customHeight="1"/>
    <row r="43770" ht="13.9" customHeight="1"/>
    <row r="43771" ht="13.9" customHeight="1"/>
    <row r="43772" ht="13.9" customHeight="1"/>
    <row r="43773" ht="13.9" customHeight="1"/>
    <row r="43774" ht="13.9" customHeight="1"/>
    <row r="43775" ht="13.9" customHeight="1"/>
    <row r="43776" ht="13.9" customHeight="1"/>
    <row r="43777" ht="13.9" customHeight="1"/>
    <row r="43778" ht="13.9" customHeight="1"/>
    <row r="43779" ht="13.9" customHeight="1"/>
    <row r="43780" ht="13.9" customHeight="1"/>
    <row r="43781" ht="13.9" customHeight="1"/>
    <row r="43782" ht="13.9" customHeight="1"/>
    <row r="43783" ht="13.9" customHeight="1"/>
    <row r="43784" ht="13.9" customHeight="1"/>
    <row r="43785" ht="13.9" customHeight="1"/>
    <row r="43786" ht="13.9" customHeight="1"/>
    <row r="43787" ht="13.9" customHeight="1"/>
    <row r="43788" ht="13.9" customHeight="1"/>
    <row r="43789" ht="13.9" customHeight="1"/>
    <row r="43790" ht="13.9" customHeight="1"/>
    <row r="43791" ht="13.9" customHeight="1"/>
    <row r="43792" ht="13.9" customHeight="1"/>
    <row r="43793" ht="13.9" customHeight="1"/>
    <row r="43794" ht="13.9" customHeight="1"/>
    <row r="43795" ht="13.9" customHeight="1"/>
    <row r="43796" ht="13.9" customHeight="1"/>
    <row r="43797" ht="13.9" customHeight="1"/>
    <row r="43798" ht="13.9" customHeight="1"/>
    <row r="43799" ht="13.9" customHeight="1"/>
    <row r="43800" ht="13.9" customHeight="1"/>
    <row r="43801" ht="13.9" customHeight="1"/>
    <row r="43802" ht="13.9" customHeight="1"/>
    <row r="43803" ht="13.9" customHeight="1"/>
    <row r="43804" ht="13.9" customHeight="1"/>
    <row r="43805" ht="13.9" customHeight="1"/>
    <row r="43806" ht="13.9" customHeight="1"/>
    <row r="43807" ht="13.9" customHeight="1"/>
    <row r="43808" ht="13.9" customHeight="1"/>
    <row r="43809" ht="13.9" customHeight="1"/>
    <row r="43810" ht="13.9" customHeight="1"/>
    <row r="43811" ht="13.9" customHeight="1"/>
    <row r="43812" ht="13.9" customHeight="1"/>
    <row r="43813" ht="13.9" customHeight="1"/>
    <row r="43814" ht="13.9" customHeight="1"/>
    <row r="43815" ht="13.9" customHeight="1"/>
    <row r="43816" ht="13.9" customHeight="1"/>
    <row r="43817" ht="13.9" customHeight="1"/>
    <row r="43818" ht="13.9" customHeight="1"/>
    <row r="43819" ht="13.9" customHeight="1"/>
    <row r="43820" ht="13.9" customHeight="1"/>
    <row r="43821" ht="13.9" customHeight="1"/>
    <row r="43822" ht="13.9" customHeight="1"/>
    <row r="43823" ht="13.9" customHeight="1"/>
    <row r="43824" ht="13.9" customHeight="1"/>
    <row r="43825" ht="13.9" customHeight="1"/>
    <row r="43826" ht="13.9" customHeight="1"/>
    <row r="43827" ht="13.9" customHeight="1"/>
    <row r="43828" ht="13.9" customHeight="1"/>
    <row r="43829" ht="13.9" customHeight="1"/>
    <row r="43830" ht="13.9" customHeight="1"/>
    <row r="43831" ht="13.9" customHeight="1"/>
    <row r="43832" ht="13.9" customHeight="1"/>
    <row r="43833" ht="13.9" customHeight="1"/>
    <row r="43834" ht="13.9" customHeight="1"/>
    <row r="43835" ht="13.9" customHeight="1"/>
    <row r="43836" ht="13.9" customHeight="1"/>
    <row r="43837" ht="13.9" customHeight="1"/>
    <row r="43838" ht="13.9" customHeight="1"/>
    <row r="43839" ht="13.9" customHeight="1"/>
    <row r="43840" ht="13.9" customHeight="1"/>
    <row r="43841" ht="13.9" customHeight="1"/>
    <row r="43842" ht="13.9" customHeight="1"/>
    <row r="43843" ht="13.9" customHeight="1"/>
    <row r="43844" ht="13.9" customHeight="1"/>
    <row r="43845" ht="13.9" customHeight="1"/>
    <row r="43846" ht="13.9" customHeight="1"/>
    <row r="43847" ht="13.9" customHeight="1"/>
    <row r="43848" ht="13.9" customHeight="1"/>
    <row r="43849" ht="13.9" customHeight="1"/>
    <row r="43850" ht="13.9" customHeight="1"/>
    <row r="43851" ht="13.9" customHeight="1"/>
    <row r="43852" ht="13.9" customHeight="1"/>
    <row r="43853" ht="13.9" customHeight="1"/>
    <row r="43854" ht="13.9" customHeight="1"/>
    <row r="43855" ht="13.9" customHeight="1"/>
    <row r="43856" ht="13.9" customHeight="1"/>
    <row r="43857" ht="13.9" customHeight="1"/>
    <row r="43858" ht="13.9" customHeight="1"/>
    <row r="43859" ht="13.9" customHeight="1"/>
    <row r="43860" ht="13.9" customHeight="1"/>
    <row r="43861" ht="13.9" customHeight="1"/>
    <row r="43862" ht="13.9" customHeight="1"/>
    <row r="43863" ht="13.9" customHeight="1"/>
    <row r="43864" ht="13.9" customHeight="1"/>
    <row r="43865" ht="13.9" customHeight="1"/>
    <row r="43866" ht="13.9" customHeight="1"/>
    <row r="43867" ht="13.9" customHeight="1"/>
    <row r="43868" ht="13.9" customHeight="1"/>
    <row r="43869" ht="13.9" customHeight="1"/>
    <row r="43870" ht="13.9" customHeight="1"/>
    <row r="43871" ht="13.9" customHeight="1"/>
    <row r="43872" ht="13.9" customHeight="1"/>
    <row r="43873" ht="13.9" customHeight="1"/>
    <row r="43874" ht="13.9" customHeight="1"/>
    <row r="43875" ht="13.9" customHeight="1"/>
    <row r="43876" ht="13.9" customHeight="1"/>
    <row r="43877" ht="13.9" customHeight="1"/>
    <row r="43878" ht="13.9" customHeight="1"/>
    <row r="43879" ht="13.9" customHeight="1"/>
    <row r="43880" ht="13.9" customHeight="1"/>
    <row r="43881" ht="13.9" customHeight="1"/>
    <row r="43882" ht="13.9" customHeight="1"/>
    <row r="43883" ht="13.9" customHeight="1"/>
    <row r="43884" ht="13.9" customHeight="1"/>
    <row r="43885" ht="13.9" customHeight="1"/>
    <row r="43886" ht="13.9" customHeight="1"/>
    <row r="43887" ht="13.9" customHeight="1"/>
    <row r="43888" ht="13.9" customHeight="1"/>
    <row r="43889" ht="13.9" customHeight="1"/>
    <row r="43890" ht="13.9" customHeight="1"/>
    <row r="43891" ht="13.9" customHeight="1"/>
    <row r="43892" ht="13.9" customHeight="1"/>
    <row r="43893" ht="13.9" customHeight="1"/>
    <row r="43894" ht="13.9" customHeight="1"/>
    <row r="43895" ht="13.9" customHeight="1"/>
    <row r="43896" ht="13.9" customHeight="1"/>
    <row r="43897" ht="13.9" customHeight="1"/>
    <row r="43898" ht="13.9" customHeight="1"/>
    <row r="43899" ht="13.9" customHeight="1"/>
    <row r="43900" ht="13.9" customHeight="1"/>
    <row r="43901" ht="13.9" customHeight="1"/>
    <row r="43902" ht="13.9" customHeight="1"/>
    <row r="43903" ht="13.9" customHeight="1"/>
    <row r="43904" ht="13.9" customHeight="1"/>
    <row r="43905" ht="13.9" customHeight="1"/>
    <row r="43906" ht="13.9" customHeight="1"/>
    <row r="43907" ht="13.9" customHeight="1"/>
    <row r="43908" ht="13.9" customHeight="1"/>
    <row r="43909" ht="13.9" customHeight="1"/>
    <row r="43910" ht="13.9" customHeight="1"/>
    <row r="43911" ht="13.9" customHeight="1"/>
    <row r="43912" ht="13.9" customHeight="1"/>
    <row r="43913" ht="13.9" customHeight="1"/>
    <row r="43914" ht="13.9" customHeight="1"/>
    <row r="43915" ht="13.9" customHeight="1"/>
    <row r="43916" ht="13.9" customHeight="1"/>
    <row r="43917" ht="13.9" customHeight="1"/>
    <row r="43918" ht="13.9" customHeight="1"/>
    <row r="43919" ht="13.9" customHeight="1"/>
    <row r="43920" ht="13.9" customHeight="1"/>
    <row r="43921" ht="13.9" customHeight="1"/>
    <row r="43922" ht="13.9" customHeight="1"/>
    <row r="43923" ht="13.9" customHeight="1"/>
    <row r="43924" ht="13.9" customHeight="1"/>
    <row r="43925" ht="13.9" customHeight="1"/>
    <row r="43926" ht="13.9" customHeight="1"/>
    <row r="43927" ht="13.9" customHeight="1"/>
    <row r="43928" ht="13.9" customHeight="1"/>
    <row r="43929" ht="13.9" customHeight="1"/>
    <row r="43930" ht="13.9" customHeight="1"/>
    <row r="43931" ht="13.9" customHeight="1"/>
    <row r="43932" ht="13.9" customHeight="1"/>
    <row r="43933" ht="13.9" customHeight="1"/>
    <row r="43934" ht="13.9" customHeight="1"/>
    <row r="43935" ht="13.9" customHeight="1"/>
    <row r="43936" ht="13.9" customHeight="1"/>
    <row r="43937" ht="13.9" customHeight="1"/>
    <row r="43938" ht="13.9" customHeight="1"/>
    <row r="43939" ht="13.9" customHeight="1"/>
    <row r="43940" ht="13.9" customHeight="1"/>
    <row r="43941" ht="13.9" customHeight="1"/>
    <row r="43942" ht="13.9" customHeight="1"/>
    <row r="43943" ht="13.9" customHeight="1"/>
    <row r="43944" ht="13.9" customHeight="1"/>
    <row r="43945" ht="13.9" customHeight="1"/>
    <row r="43946" ht="13.9" customHeight="1"/>
    <row r="43947" ht="13.9" customHeight="1"/>
    <row r="43948" ht="13.9" customHeight="1"/>
    <row r="43949" ht="13.9" customHeight="1"/>
    <row r="43950" ht="13.9" customHeight="1"/>
    <row r="43951" ht="13.9" customHeight="1"/>
    <row r="43952" ht="13.9" customHeight="1"/>
    <row r="43953" ht="13.9" customHeight="1"/>
    <row r="43954" ht="13.9" customHeight="1"/>
    <row r="43955" ht="13.9" customHeight="1"/>
    <row r="43956" ht="13.9" customHeight="1"/>
    <row r="43957" ht="13.9" customHeight="1"/>
    <row r="43958" ht="13.9" customHeight="1"/>
    <row r="43959" ht="13.9" customHeight="1"/>
    <row r="43960" ht="13.9" customHeight="1"/>
    <row r="43961" ht="13.9" customHeight="1"/>
    <row r="43962" ht="13.9" customHeight="1"/>
    <row r="43963" ht="13.9" customHeight="1"/>
    <row r="43964" ht="13.9" customHeight="1"/>
    <row r="43965" ht="13.9" customHeight="1"/>
    <row r="43966" ht="13.9" customHeight="1"/>
    <row r="43967" ht="13.9" customHeight="1"/>
    <row r="43968" ht="13.9" customHeight="1"/>
    <row r="43969" ht="13.9" customHeight="1"/>
    <row r="43970" ht="13.9" customHeight="1"/>
    <row r="43971" ht="13.9" customHeight="1"/>
    <row r="43972" ht="13.9" customHeight="1"/>
    <row r="43973" ht="13.9" customHeight="1"/>
    <row r="43974" ht="13.9" customHeight="1"/>
    <row r="43975" ht="13.9" customHeight="1"/>
    <row r="43976" ht="13.9" customHeight="1"/>
    <row r="43977" ht="13.9" customHeight="1"/>
    <row r="43978" ht="13.9" customHeight="1"/>
    <row r="43979" ht="13.9" customHeight="1"/>
    <row r="43980" ht="13.9" customHeight="1"/>
    <row r="43981" ht="13.9" customHeight="1"/>
    <row r="43982" ht="13.9" customHeight="1"/>
    <row r="43983" ht="13.9" customHeight="1"/>
    <row r="43984" ht="13.9" customHeight="1"/>
    <row r="43985" ht="13.9" customHeight="1"/>
    <row r="43986" ht="13.9" customHeight="1"/>
    <row r="43987" ht="13.9" customHeight="1"/>
    <row r="43988" ht="13.9" customHeight="1"/>
    <row r="43989" ht="13.9" customHeight="1"/>
    <row r="43990" ht="13.9" customHeight="1"/>
    <row r="43991" ht="13.9" customHeight="1"/>
    <row r="43992" ht="13.9" customHeight="1"/>
    <row r="43993" ht="13.9" customHeight="1"/>
    <row r="43994" ht="13.9" customHeight="1"/>
    <row r="43995" ht="13.9" customHeight="1"/>
    <row r="43996" ht="13.9" customHeight="1"/>
    <row r="43997" ht="13.9" customHeight="1"/>
    <row r="43998" ht="13.9" customHeight="1"/>
    <row r="43999" ht="13.9" customHeight="1"/>
    <row r="44000" ht="13.9" customHeight="1"/>
    <row r="44001" ht="13.9" customHeight="1"/>
    <row r="44002" ht="13.9" customHeight="1"/>
    <row r="44003" ht="13.9" customHeight="1"/>
    <row r="44004" ht="13.9" customHeight="1"/>
    <row r="44005" ht="13.9" customHeight="1"/>
    <row r="44006" ht="13.9" customHeight="1"/>
    <row r="44007" ht="13.9" customHeight="1"/>
    <row r="44008" ht="13.9" customHeight="1"/>
    <row r="44009" ht="13.9" customHeight="1"/>
    <row r="44010" ht="13.9" customHeight="1"/>
    <row r="44011" ht="13.9" customHeight="1"/>
    <row r="44012" ht="13.9" customHeight="1"/>
    <row r="44013" ht="13.9" customHeight="1"/>
    <row r="44014" ht="13.9" customHeight="1"/>
    <row r="44015" ht="13.9" customHeight="1"/>
    <row r="44016" ht="13.9" customHeight="1"/>
    <row r="44017" ht="13.9" customHeight="1"/>
    <row r="44018" ht="13.9" customHeight="1"/>
    <row r="44019" ht="13.9" customHeight="1"/>
    <row r="44020" ht="13.9" customHeight="1"/>
    <row r="44021" ht="13.9" customHeight="1"/>
    <row r="44022" ht="13.9" customHeight="1"/>
    <row r="44023" ht="13.9" customHeight="1"/>
    <row r="44024" ht="13.9" customHeight="1"/>
    <row r="44025" ht="13.9" customHeight="1"/>
    <row r="44026" ht="13.9" customHeight="1"/>
    <row r="44027" ht="13.9" customHeight="1"/>
    <row r="44028" ht="13.9" customHeight="1"/>
    <row r="44029" ht="13.9" customHeight="1"/>
    <row r="44030" ht="13.9" customHeight="1"/>
    <row r="44031" ht="13.9" customHeight="1"/>
    <row r="44032" ht="13.9" customHeight="1"/>
    <row r="44033" ht="13.9" customHeight="1"/>
    <row r="44034" ht="13.9" customHeight="1"/>
    <row r="44035" ht="13.9" customHeight="1"/>
    <row r="44036" ht="13.9" customHeight="1"/>
    <row r="44037" ht="13.9" customHeight="1"/>
    <row r="44038" ht="13.9" customHeight="1"/>
    <row r="44039" ht="13.9" customHeight="1"/>
    <row r="44040" ht="13.9" customHeight="1"/>
    <row r="44041" ht="13.9" customHeight="1"/>
    <row r="44042" ht="13.9" customHeight="1"/>
    <row r="44043" ht="13.9" customHeight="1"/>
    <row r="44044" ht="13.9" customHeight="1"/>
    <row r="44045" ht="13.9" customHeight="1"/>
    <row r="44046" ht="13.9" customHeight="1"/>
    <row r="44047" ht="13.9" customHeight="1"/>
    <row r="44048" ht="13.9" customHeight="1"/>
    <row r="44049" ht="13.9" customHeight="1"/>
    <row r="44050" ht="13.9" customHeight="1"/>
    <row r="44051" ht="13.9" customHeight="1"/>
    <row r="44052" ht="13.9" customHeight="1"/>
    <row r="44053" ht="13.9" customHeight="1"/>
    <row r="44054" ht="13.9" customHeight="1"/>
    <row r="44055" ht="13.9" customHeight="1"/>
    <row r="44056" ht="13.9" customHeight="1"/>
    <row r="44057" ht="13.9" customHeight="1"/>
    <row r="44058" ht="13.9" customHeight="1"/>
    <row r="44059" ht="13.9" customHeight="1"/>
    <row r="44060" ht="13.9" customHeight="1"/>
    <row r="44061" ht="13.9" customHeight="1"/>
    <row r="44062" ht="13.9" customHeight="1"/>
    <row r="44063" ht="13.9" customHeight="1"/>
    <row r="44064" ht="13.9" customHeight="1"/>
    <row r="44065" ht="13.9" customHeight="1"/>
    <row r="44066" ht="13.9" customHeight="1"/>
    <row r="44067" ht="13.9" customHeight="1"/>
    <row r="44068" ht="13.9" customHeight="1"/>
    <row r="44069" ht="13.9" customHeight="1"/>
    <row r="44070" ht="13.9" customHeight="1"/>
    <row r="44071" ht="13.9" customHeight="1"/>
    <row r="44072" ht="13.9" customHeight="1"/>
    <row r="44073" ht="13.9" customHeight="1"/>
    <row r="44074" ht="13.9" customHeight="1"/>
    <row r="44075" ht="13.9" customHeight="1"/>
    <row r="44076" ht="13.9" customHeight="1"/>
    <row r="44077" ht="13.9" customHeight="1"/>
    <row r="44078" ht="13.9" customHeight="1"/>
    <row r="44079" ht="13.9" customHeight="1"/>
    <row r="44080" ht="13.9" customHeight="1"/>
    <row r="44081" ht="13.9" customHeight="1"/>
    <row r="44082" ht="13.9" customHeight="1"/>
    <row r="44083" ht="13.9" customHeight="1"/>
    <row r="44084" ht="13.9" customHeight="1"/>
    <row r="44085" ht="13.9" customHeight="1"/>
    <row r="44086" ht="13.9" customHeight="1"/>
    <row r="44087" ht="13.9" customHeight="1"/>
    <row r="44088" ht="13.9" customHeight="1"/>
    <row r="44089" ht="13.9" customHeight="1"/>
    <row r="44090" ht="13.9" customHeight="1"/>
    <row r="44091" ht="13.9" customHeight="1"/>
    <row r="44092" ht="13.9" customHeight="1"/>
    <row r="44093" ht="13.9" customHeight="1"/>
    <row r="44094" ht="13.9" customHeight="1"/>
    <row r="44095" ht="13.9" customHeight="1"/>
    <row r="44096" ht="13.9" customHeight="1"/>
    <row r="44097" ht="13.9" customHeight="1"/>
    <row r="44098" ht="13.9" customHeight="1"/>
    <row r="44099" ht="13.9" customHeight="1"/>
    <row r="44100" ht="13.9" customHeight="1"/>
    <row r="44101" ht="13.9" customHeight="1"/>
    <row r="44102" ht="13.9" customHeight="1"/>
    <row r="44103" ht="13.9" customHeight="1"/>
    <row r="44104" ht="13.9" customHeight="1"/>
    <row r="44105" ht="13.9" customHeight="1"/>
    <row r="44106" ht="13.9" customHeight="1"/>
    <row r="44107" ht="13.9" customHeight="1"/>
    <row r="44108" ht="13.9" customHeight="1"/>
    <row r="44109" ht="13.9" customHeight="1"/>
    <row r="44110" ht="13.9" customHeight="1"/>
    <row r="44111" ht="13.9" customHeight="1"/>
    <row r="44112" ht="13.9" customHeight="1"/>
    <row r="44113" ht="13.9" customHeight="1"/>
    <row r="44114" ht="13.9" customHeight="1"/>
    <row r="44115" ht="13.9" customHeight="1"/>
    <row r="44116" ht="13.9" customHeight="1"/>
    <row r="44117" ht="13.9" customHeight="1"/>
    <row r="44118" ht="13.9" customHeight="1"/>
    <row r="44119" ht="13.9" customHeight="1"/>
    <row r="44120" ht="13.9" customHeight="1"/>
    <row r="44121" ht="13.9" customHeight="1"/>
    <row r="44122" ht="13.9" customHeight="1"/>
    <row r="44123" ht="13.9" customHeight="1"/>
    <row r="44124" ht="13.9" customHeight="1"/>
    <row r="44125" ht="13.9" customHeight="1"/>
    <row r="44126" ht="13.9" customHeight="1"/>
    <row r="44127" ht="13.9" customHeight="1"/>
    <row r="44128" ht="13.9" customHeight="1"/>
    <row r="44129" ht="13.9" customHeight="1"/>
    <row r="44130" ht="13.9" customHeight="1"/>
    <row r="44131" ht="13.9" customHeight="1"/>
    <row r="44132" ht="13.9" customHeight="1"/>
    <row r="44133" ht="13.9" customHeight="1"/>
    <row r="44134" ht="13.9" customHeight="1"/>
    <row r="44135" ht="13.9" customHeight="1"/>
    <row r="44136" ht="13.9" customHeight="1"/>
    <row r="44137" ht="13.9" customHeight="1"/>
    <row r="44138" ht="13.9" customHeight="1"/>
    <row r="44139" ht="13.9" customHeight="1"/>
    <row r="44140" ht="13.9" customHeight="1"/>
    <row r="44141" ht="13.9" customHeight="1"/>
    <row r="44142" ht="13.9" customHeight="1"/>
    <row r="44143" ht="13.9" customHeight="1"/>
    <row r="44144" ht="13.9" customHeight="1"/>
    <row r="44145" ht="13.9" customHeight="1"/>
    <row r="44146" ht="13.9" customHeight="1"/>
    <row r="44147" ht="13.9" customHeight="1"/>
    <row r="44148" ht="13.9" customHeight="1"/>
    <row r="44149" ht="13.9" customHeight="1"/>
    <row r="44150" ht="13.9" customHeight="1"/>
    <row r="44151" ht="13.9" customHeight="1"/>
    <row r="44152" ht="13.9" customHeight="1"/>
    <row r="44153" ht="13.9" customHeight="1"/>
    <row r="44154" ht="13.9" customHeight="1"/>
    <row r="44155" ht="13.9" customHeight="1"/>
    <row r="44156" ht="13.9" customHeight="1"/>
    <row r="44157" ht="13.9" customHeight="1"/>
    <row r="44158" ht="13.9" customHeight="1"/>
    <row r="44159" ht="13.9" customHeight="1"/>
    <row r="44160" ht="13.9" customHeight="1"/>
    <row r="44161" ht="13.9" customHeight="1"/>
    <row r="44162" ht="13.9" customHeight="1"/>
    <row r="44163" ht="13.9" customHeight="1"/>
    <row r="44164" ht="13.9" customHeight="1"/>
    <row r="44165" ht="13.9" customHeight="1"/>
    <row r="44166" ht="13.9" customHeight="1"/>
    <row r="44167" ht="13.9" customHeight="1"/>
    <row r="44168" ht="13.9" customHeight="1"/>
    <row r="44169" ht="13.9" customHeight="1"/>
    <row r="44170" ht="13.9" customHeight="1"/>
    <row r="44171" ht="13.9" customHeight="1"/>
    <row r="44172" ht="13.9" customHeight="1"/>
    <row r="44173" ht="13.9" customHeight="1"/>
    <row r="44174" ht="13.9" customHeight="1"/>
    <row r="44175" ht="13.9" customHeight="1"/>
    <row r="44176" ht="13.9" customHeight="1"/>
    <row r="44177" ht="13.9" customHeight="1"/>
    <row r="44178" ht="13.9" customHeight="1"/>
    <row r="44179" ht="13.9" customHeight="1"/>
    <row r="44180" ht="13.9" customHeight="1"/>
    <row r="44181" ht="13.9" customHeight="1"/>
    <row r="44182" ht="13.9" customHeight="1"/>
    <row r="44183" ht="13.9" customHeight="1"/>
    <row r="44184" ht="13.9" customHeight="1"/>
    <row r="44185" ht="13.9" customHeight="1"/>
    <row r="44186" ht="13.9" customHeight="1"/>
    <row r="44187" ht="13.9" customHeight="1"/>
    <row r="44188" ht="13.9" customHeight="1"/>
    <row r="44189" ht="13.9" customHeight="1"/>
    <row r="44190" ht="13.9" customHeight="1"/>
    <row r="44191" ht="13.9" customHeight="1"/>
    <row r="44192" ht="13.9" customHeight="1"/>
    <row r="44193" ht="13.9" customHeight="1"/>
    <row r="44194" ht="13.9" customHeight="1"/>
    <row r="44195" ht="13.9" customHeight="1"/>
    <row r="44196" ht="13.9" customHeight="1"/>
    <row r="44197" ht="13.9" customHeight="1"/>
    <row r="44198" ht="13.9" customHeight="1"/>
    <row r="44199" ht="13.9" customHeight="1"/>
    <row r="44200" ht="13.9" customHeight="1"/>
    <row r="44201" ht="13.9" customHeight="1"/>
    <row r="44202" ht="13.9" customHeight="1"/>
    <row r="44203" ht="13.9" customHeight="1"/>
    <row r="44204" ht="13.9" customHeight="1"/>
    <row r="44205" ht="13.9" customHeight="1"/>
    <row r="44206" ht="13.9" customHeight="1"/>
    <row r="44207" ht="13.9" customHeight="1"/>
    <row r="44208" ht="13.9" customHeight="1"/>
    <row r="44209" ht="13.9" customHeight="1"/>
    <row r="44210" ht="13.9" customHeight="1"/>
    <row r="44211" ht="13.9" customHeight="1"/>
    <row r="44212" ht="13.9" customHeight="1"/>
    <row r="44213" ht="13.9" customHeight="1"/>
    <row r="44214" ht="13.9" customHeight="1"/>
    <row r="44215" ht="13.9" customHeight="1"/>
    <row r="44216" ht="13.9" customHeight="1"/>
    <row r="44217" ht="13.9" customHeight="1"/>
    <row r="44218" ht="13.9" customHeight="1"/>
    <row r="44219" ht="13.9" customHeight="1"/>
    <row r="44220" ht="13.9" customHeight="1"/>
    <row r="44221" ht="13.9" customHeight="1"/>
    <row r="44222" ht="13.9" customHeight="1"/>
    <row r="44223" ht="13.9" customHeight="1"/>
    <row r="44224" ht="13.9" customHeight="1"/>
    <row r="44225" ht="13.9" customHeight="1"/>
    <row r="44226" ht="13.9" customHeight="1"/>
    <row r="44227" ht="13.9" customHeight="1"/>
    <row r="44228" ht="13.9" customHeight="1"/>
    <row r="44229" ht="13.9" customHeight="1"/>
    <row r="44230" ht="13.9" customHeight="1"/>
    <row r="44231" ht="13.9" customHeight="1"/>
    <row r="44232" ht="13.9" customHeight="1"/>
    <row r="44233" ht="13.9" customHeight="1"/>
    <row r="44234" ht="13.9" customHeight="1"/>
    <row r="44235" ht="13.9" customHeight="1"/>
    <row r="44236" ht="13.9" customHeight="1"/>
    <row r="44237" ht="13.9" customHeight="1"/>
    <row r="44238" ht="13.9" customHeight="1"/>
    <row r="44239" ht="13.9" customHeight="1"/>
    <row r="44240" ht="13.9" customHeight="1"/>
    <row r="44241" ht="13.9" customHeight="1"/>
    <row r="44242" ht="13.9" customHeight="1"/>
    <row r="44243" ht="13.9" customHeight="1"/>
    <row r="44244" ht="13.9" customHeight="1"/>
    <row r="44245" ht="13.9" customHeight="1"/>
    <row r="44246" ht="13.9" customHeight="1"/>
    <row r="44247" ht="13.9" customHeight="1"/>
    <row r="44248" ht="13.9" customHeight="1"/>
    <row r="44249" ht="13.9" customHeight="1"/>
    <row r="44250" ht="13.9" customHeight="1"/>
    <row r="44251" ht="13.9" customHeight="1"/>
    <row r="44252" ht="13.9" customHeight="1"/>
    <row r="44253" ht="13.9" customHeight="1"/>
    <row r="44254" ht="13.9" customHeight="1"/>
    <row r="44255" ht="13.9" customHeight="1"/>
    <row r="44256" ht="13.9" customHeight="1"/>
    <row r="44257" ht="13.9" customHeight="1"/>
    <row r="44258" ht="13.9" customHeight="1"/>
    <row r="44259" ht="13.9" customHeight="1"/>
    <row r="44260" ht="13.9" customHeight="1"/>
    <row r="44261" ht="13.9" customHeight="1"/>
    <row r="44262" ht="13.9" customHeight="1"/>
    <row r="44263" ht="13.9" customHeight="1"/>
    <row r="44264" ht="13.9" customHeight="1"/>
    <row r="44265" ht="13.9" customHeight="1"/>
    <row r="44266" ht="13.9" customHeight="1"/>
    <row r="44267" ht="13.9" customHeight="1"/>
    <row r="44268" ht="13.9" customHeight="1"/>
    <row r="44269" ht="13.9" customHeight="1"/>
    <row r="44270" ht="13.9" customHeight="1"/>
    <row r="44271" ht="13.9" customHeight="1"/>
    <row r="44272" ht="13.9" customHeight="1"/>
    <row r="44273" ht="13.9" customHeight="1"/>
    <row r="44274" ht="13.9" customHeight="1"/>
    <row r="44275" ht="13.9" customHeight="1"/>
    <row r="44276" ht="13.9" customHeight="1"/>
    <row r="44277" ht="13.9" customHeight="1"/>
    <row r="44278" ht="13.9" customHeight="1"/>
    <row r="44279" ht="13.9" customHeight="1"/>
    <row r="44280" ht="13.9" customHeight="1"/>
    <row r="44281" ht="13.9" customHeight="1"/>
    <row r="44282" ht="13.9" customHeight="1"/>
    <row r="44283" ht="13.9" customHeight="1"/>
    <row r="44284" ht="13.9" customHeight="1"/>
    <row r="44285" ht="13.9" customHeight="1"/>
    <row r="44286" ht="13.9" customHeight="1"/>
    <row r="44287" ht="13.9" customHeight="1"/>
    <row r="44288" ht="13.9" customHeight="1"/>
    <row r="44289" ht="13.9" customHeight="1"/>
    <row r="44290" ht="13.9" customHeight="1"/>
    <row r="44291" ht="13.9" customHeight="1"/>
    <row r="44292" ht="13.9" customHeight="1"/>
    <row r="44293" ht="13.9" customHeight="1"/>
    <row r="44294" ht="13.9" customHeight="1"/>
    <row r="44295" ht="13.9" customHeight="1"/>
    <row r="44296" ht="13.9" customHeight="1"/>
    <row r="44297" ht="13.9" customHeight="1"/>
    <row r="44298" ht="13.9" customHeight="1"/>
    <row r="44299" ht="13.9" customHeight="1"/>
    <row r="44300" ht="13.9" customHeight="1"/>
    <row r="44301" ht="13.9" customHeight="1"/>
    <row r="44302" ht="13.9" customHeight="1"/>
    <row r="44303" ht="13.9" customHeight="1"/>
    <row r="44304" ht="13.9" customHeight="1"/>
    <row r="44305" ht="13.9" customHeight="1"/>
    <row r="44306" ht="13.9" customHeight="1"/>
    <row r="44307" ht="13.9" customHeight="1"/>
    <row r="44308" ht="13.9" customHeight="1"/>
    <row r="44309" ht="13.9" customHeight="1"/>
    <row r="44310" ht="13.9" customHeight="1"/>
    <row r="44311" ht="13.9" customHeight="1"/>
    <row r="44312" ht="13.9" customHeight="1"/>
    <row r="44313" ht="13.9" customHeight="1"/>
    <row r="44314" ht="13.9" customHeight="1"/>
    <row r="44315" ht="13.9" customHeight="1"/>
    <row r="44316" ht="13.9" customHeight="1"/>
    <row r="44317" ht="13.9" customHeight="1"/>
    <row r="44318" ht="13.9" customHeight="1"/>
    <row r="44319" ht="13.9" customHeight="1"/>
    <row r="44320" ht="13.9" customHeight="1"/>
    <row r="44321" ht="13.9" customHeight="1"/>
    <row r="44322" ht="13.9" customHeight="1"/>
    <row r="44323" ht="13.9" customHeight="1"/>
    <row r="44324" ht="13.9" customHeight="1"/>
    <row r="44325" ht="13.9" customHeight="1"/>
    <row r="44326" ht="13.9" customHeight="1"/>
    <row r="44327" ht="13.9" customHeight="1"/>
    <row r="44328" ht="13.9" customHeight="1"/>
    <row r="44329" ht="13.9" customHeight="1"/>
    <row r="44330" ht="13.9" customHeight="1"/>
    <row r="44331" ht="13.9" customHeight="1"/>
    <row r="44332" ht="13.9" customHeight="1"/>
    <row r="44333" ht="13.9" customHeight="1"/>
    <row r="44334" ht="13.9" customHeight="1"/>
    <row r="44335" ht="13.9" customHeight="1"/>
    <row r="44336" ht="13.9" customHeight="1"/>
    <row r="44337" ht="13.9" customHeight="1"/>
    <row r="44338" ht="13.9" customHeight="1"/>
    <row r="44339" ht="13.9" customHeight="1"/>
    <row r="44340" ht="13.9" customHeight="1"/>
    <row r="44341" ht="13.9" customHeight="1"/>
    <row r="44342" ht="13.9" customHeight="1"/>
    <row r="44343" ht="13.9" customHeight="1"/>
    <row r="44344" ht="13.9" customHeight="1"/>
    <row r="44345" ht="13.9" customHeight="1"/>
    <row r="44346" ht="13.9" customHeight="1"/>
    <row r="44347" ht="13.9" customHeight="1"/>
    <row r="44348" ht="13.9" customHeight="1"/>
    <row r="44349" ht="13.9" customHeight="1"/>
    <row r="44350" ht="13.9" customHeight="1"/>
    <row r="44351" ht="13.9" customHeight="1"/>
    <row r="44352" ht="13.9" customHeight="1"/>
    <row r="44353" ht="13.9" customHeight="1"/>
    <row r="44354" ht="13.9" customHeight="1"/>
    <row r="44355" ht="13.9" customHeight="1"/>
    <row r="44356" ht="13.9" customHeight="1"/>
    <row r="44357" ht="13.9" customHeight="1"/>
    <row r="44358" ht="13.9" customHeight="1"/>
    <row r="44359" ht="13.9" customHeight="1"/>
    <row r="44360" ht="13.9" customHeight="1"/>
    <row r="44361" ht="13.9" customHeight="1"/>
    <row r="44362" ht="13.9" customHeight="1"/>
    <row r="44363" ht="13.9" customHeight="1"/>
    <row r="44364" ht="13.9" customHeight="1"/>
    <row r="44365" ht="13.9" customHeight="1"/>
    <row r="44366" ht="13.9" customHeight="1"/>
    <row r="44367" ht="13.9" customHeight="1"/>
    <row r="44368" ht="13.9" customHeight="1"/>
    <row r="44369" ht="13.9" customHeight="1"/>
    <row r="44370" ht="13.9" customHeight="1"/>
    <row r="44371" ht="13.9" customHeight="1"/>
    <row r="44372" ht="13.9" customHeight="1"/>
    <row r="44373" ht="13.9" customHeight="1"/>
    <row r="44374" ht="13.9" customHeight="1"/>
    <row r="44375" ht="13.9" customHeight="1"/>
    <row r="44376" ht="13.9" customHeight="1"/>
    <row r="44377" ht="13.9" customHeight="1"/>
    <row r="44378" ht="13.9" customHeight="1"/>
    <row r="44379" ht="13.9" customHeight="1"/>
    <row r="44380" ht="13.9" customHeight="1"/>
    <row r="44381" ht="13.9" customHeight="1"/>
    <row r="44382" ht="13.9" customHeight="1"/>
    <row r="44383" ht="13.9" customHeight="1"/>
    <row r="44384" ht="13.9" customHeight="1"/>
    <row r="44385" ht="13.9" customHeight="1"/>
    <row r="44386" ht="13.9" customHeight="1"/>
    <row r="44387" ht="13.9" customHeight="1"/>
    <row r="44388" ht="13.9" customHeight="1"/>
    <row r="44389" ht="13.9" customHeight="1"/>
    <row r="44390" ht="13.9" customHeight="1"/>
    <row r="44391" ht="13.9" customHeight="1"/>
    <row r="44392" ht="13.9" customHeight="1"/>
    <row r="44393" ht="13.9" customHeight="1"/>
    <row r="44394" ht="13.9" customHeight="1"/>
    <row r="44395" ht="13.9" customHeight="1"/>
    <row r="44396" ht="13.9" customHeight="1"/>
    <row r="44397" ht="13.9" customHeight="1"/>
    <row r="44398" ht="13.9" customHeight="1"/>
    <row r="44399" ht="13.9" customHeight="1"/>
    <row r="44400" ht="13.9" customHeight="1"/>
    <row r="44401" ht="13.9" customHeight="1"/>
    <row r="44402" ht="13.9" customHeight="1"/>
    <row r="44403" ht="13.9" customHeight="1"/>
    <row r="44404" ht="13.9" customHeight="1"/>
    <row r="44405" ht="13.9" customHeight="1"/>
    <row r="44406" ht="13.9" customHeight="1"/>
    <row r="44407" ht="13.9" customHeight="1"/>
    <row r="44408" ht="13.9" customHeight="1"/>
    <row r="44409" ht="13.9" customHeight="1"/>
    <row r="44410" ht="13.9" customHeight="1"/>
    <row r="44411" ht="13.9" customHeight="1"/>
    <row r="44412" ht="13.9" customHeight="1"/>
    <row r="44413" ht="13.9" customHeight="1"/>
    <row r="44414" ht="13.9" customHeight="1"/>
    <row r="44415" ht="13.9" customHeight="1"/>
    <row r="44416" ht="13.9" customHeight="1"/>
    <row r="44417" ht="13.9" customHeight="1"/>
    <row r="44418" ht="13.9" customHeight="1"/>
    <row r="44419" ht="13.9" customHeight="1"/>
    <row r="44420" ht="13.9" customHeight="1"/>
    <row r="44421" ht="13.9" customHeight="1"/>
    <row r="44422" ht="13.9" customHeight="1"/>
    <row r="44423" ht="13.9" customHeight="1"/>
    <row r="44424" ht="13.9" customHeight="1"/>
    <row r="44425" ht="13.9" customHeight="1"/>
    <row r="44426" ht="13.9" customHeight="1"/>
    <row r="44427" ht="13.9" customHeight="1"/>
    <row r="44428" ht="13.9" customHeight="1"/>
    <row r="44429" ht="13.9" customHeight="1"/>
    <row r="44430" ht="13.9" customHeight="1"/>
    <row r="44431" ht="13.9" customHeight="1"/>
    <row r="44432" ht="13.9" customHeight="1"/>
    <row r="44433" ht="13.9" customHeight="1"/>
    <row r="44434" ht="13.9" customHeight="1"/>
    <row r="44435" ht="13.9" customHeight="1"/>
    <row r="44436" ht="13.9" customHeight="1"/>
    <row r="44437" ht="13.9" customHeight="1"/>
    <row r="44438" ht="13.9" customHeight="1"/>
    <row r="44439" ht="13.9" customHeight="1"/>
    <row r="44440" ht="13.9" customHeight="1"/>
    <row r="44441" ht="13.9" customHeight="1"/>
    <row r="44442" ht="13.9" customHeight="1"/>
    <row r="44443" ht="13.9" customHeight="1"/>
    <row r="44444" ht="13.9" customHeight="1"/>
    <row r="44445" ht="13.9" customHeight="1"/>
    <row r="44446" ht="13.9" customHeight="1"/>
    <row r="44447" ht="13.9" customHeight="1"/>
    <row r="44448" ht="13.9" customHeight="1"/>
    <row r="44449" ht="13.9" customHeight="1"/>
    <row r="44450" ht="13.9" customHeight="1"/>
    <row r="44451" ht="13.9" customHeight="1"/>
    <row r="44452" ht="13.9" customHeight="1"/>
    <row r="44453" ht="13.9" customHeight="1"/>
    <row r="44454" ht="13.9" customHeight="1"/>
    <row r="44455" ht="13.9" customHeight="1"/>
    <row r="44456" ht="13.9" customHeight="1"/>
    <row r="44457" ht="13.9" customHeight="1"/>
    <row r="44458" ht="13.9" customHeight="1"/>
    <row r="44459" ht="13.9" customHeight="1"/>
    <row r="44460" ht="13.9" customHeight="1"/>
    <row r="44461" ht="13.9" customHeight="1"/>
    <row r="44462" ht="13.9" customHeight="1"/>
    <row r="44463" ht="13.9" customHeight="1"/>
    <row r="44464" ht="13.9" customHeight="1"/>
    <row r="44465" ht="13.9" customHeight="1"/>
    <row r="44466" ht="13.9" customHeight="1"/>
    <row r="44467" ht="13.9" customHeight="1"/>
    <row r="44468" ht="13.9" customHeight="1"/>
    <row r="44469" ht="13.9" customHeight="1"/>
    <row r="44470" ht="13.9" customHeight="1"/>
    <row r="44471" ht="13.9" customHeight="1"/>
    <row r="44472" ht="13.9" customHeight="1"/>
    <row r="44473" ht="13.9" customHeight="1"/>
    <row r="44474" ht="13.9" customHeight="1"/>
    <row r="44475" ht="13.9" customHeight="1"/>
    <row r="44476" ht="13.9" customHeight="1"/>
    <row r="44477" ht="13.9" customHeight="1"/>
    <row r="44478" ht="13.9" customHeight="1"/>
    <row r="44479" ht="13.9" customHeight="1"/>
    <row r="44480" ht="13.9" customHeight="1"/>
    <row r="44481" ht="13.9" customHeight="1"/>
    <row r="44482" ht="13.9" customHeight="1"/>
    <row r="44483" ht="13.9" customHeight="1"/>
    <row r="44484" ht="13.9" customHeight="1"/>
    <row r="44485" ht="13.9" customHeight="1"/>
    <row r="44486" ht="13.9" customHeight="1"/>
    <row r="44487" ht="13.9" customHeight="1"/>
    <row r="44488" ht="13.9" customHeight="1"/>
    <row r="44489" ht="13.9" customHeight="1"/>
    <row r="44490" ht="13.9" customHeight="1"/>
    <row r="44491" ht="13.9" customHeight="1"/>
    <row r="44492" ht="13.9" customHeight="1"/>
    <row r="44493" ht="13.9" customHeight="1"/>
    <row r="44494" ht="13.9" customHeight="1"/>
    <row r="44495" ht="13.9" customHeight="1"/>
    <row r="44496" ht="13.9" customHeight="1"/>
    <row r="44497" ht="13.9" customHeight="1"/>
    <row r="44498" ht="13.9" customHeight="1"/>
    <row r="44499" ht="13.9" customHeight="1"/>
    <row r="44500" ht="13.9" customHeight="1"/>
    <row r="44501" ht="13.9" customHeight="1"/>
    <row r="44502" ht="13.9" customHeight="1"/>
    <row r="44503" ht="13.9" customHeight="1"/>
    <row r="44504" ht="13.9" customHeight="1"/>
    <row r="44505" ht="13.9" customHeight="1"/>
    <row r="44506" ht="13.9" customHeight="1"/>
    <row r="44507" ht="13.9" customHeight="1"/>
    <row r="44508" ht="13.9" customHeight="1"/>
    <row r="44509" ht="13.9" customHeight="1"/>
    <row r="44510" ht="13.9" customHeight="1"/>
    <row r="44511" ht="13.9" customHeight="1"/>
    <row r="44512" ht="13.9" customHeight="1"/>
    <row r="44513" ht="13.9" customHeight="1"/>
    <row r="44514" ht="13.9" customHeight="1"/>
    <row r="44515" ht="13.9" customHeight="1"/>
    <row r="44516" ht="13.9" customHeight="1"/>
    <row r="44517" ht="13.9" customHeight="1"/>
    <row r="44518" ht="13.9" customHeight="1"/>
    <row r="44519" ht="13.9" customHeight="1"/>
    <row r="44520" ht="13.9" customHeight="1"/>
    <row r="44521" ht="13.9" customHeight="1"/>
    <row r="44522" ht="13.9" customHeight="1"/>
    <row r="44523" ht="13.9" customHeight="1"/>
    <row r="44524" ht="13.9" customHeight="1"/>
    <row r="44525" ht="13.9" customHeight="1"/>
    <row r="44526" ht="13.9" customHeight="1"/>
    <row r="44527" ht="13.9" customHeight="1"/>
    <row r="44528" ht="13.9" customHeight="1"/>
    <row r="44529" ht="13.9" customHeight="1"/>
    <row r="44530" ht="13.9" customHeight="1"/>
    <row r="44531" ht="13.9" customHeight="1"/>
    <row r="44532" ht="13.9" customHeight="1"/>
    <row r="44533" ht="13.9" customHeight="1"/>
    <row r="44534" ht="13.9" customHeight="1"/>
    <row r="44535" ht="13.9" customHeight="1"/>
    <row r="44536" ht="13.9" customHeight="1"/>
    <row r="44537" ht="13.9" customHeight="1"/>
    <row r="44538" ht="13.9" customHeight="1"/>
    <row r="44539" ht="13.9" customHeight="1"/>
    <row r="44540" ht="13.9" customHeight="1"/>
    <row r="44541" ht="13.9" customHeight="1"/>
    <row r="44542" ht="13.9" customHeight="1"/>
    <row r="44543" ht="13.9" customHeight="1"/>
    <row r="44544" ht="13.9" customHeight="1"/>
    <row r="44545" ht="13.9" customHeight="1"/>
    <row r="44546" ht="13.9" customHeight="1"/>
    <row r="44547" ht="13.9" customHeight="1"/>
    <row r="44548" ht="13.9" customHeight="1"/>
    <row r="44549" ht="13.9" customHeight="1"/>
    <row r="44550" ht="13.9" customHeight="1"/>
    <row r="44551" ht="13.9" customHeight="1"/>
    <row r="44552" ht="13.9" customHeight="1"/>
    <row r="44553" ht="13.9" customHeight="1"/>
    <row r="44554" ht="13.9" customHeight="1"/>
    <row r="44555" ht="13.9" customHeight="1"/>
    <row r="44556" ht="13.9" customHeight="1"/>
    <row r="44557" ht="13.9" customHeight="1"/>
    <row r="44558" ht="13.9" customHeight="1"/>
    <row r="44559" ht="13.9" customHeight="1"/>
    <row r="44560" ht="13.9" customHeight="1"/>
    <row r="44561" ht="13.9" customHeight="1"/>
    <row r="44562" ht="13.9" customHeight="1"/>
    <row r="44563" ht="13.9" customHeight="1"/>
    <row r="44564" ht="13.9" customHeight="1"/>
    <row r="44565" ht="13.9" customHeight="1"/>
    <row r="44566" ht="13.9" customHeight="1"/>
    <row r="44567" ht="13.9" customHeight="1"/>
    <row r="44568" ht="13.9" customHeight="1"/>
    <row r="44569" ht="13.9" customHeight="1"/>
    <row r="44570" ht="13.9" customHeight="1"/>
    <row r="44571" ht="13.9" customHeight="1"/>
    <row r="44572" ht="13.9" customHeight="1"/>
    <row r="44573" ht="13.9" customHeight="1"/>
    <row r="44574" ht="13.9" customHeight="1"/>
    <row r="44575" ht="13.9" customHeight="1"/>
    <row r="44576" ht="13.9" customHeight="1"/>
    <row r="44577" ht="13.9" customHeight="1"/>
    <row r="44578" ht="13.9" customHeight="1"/>
    <row r="44579" ht="13.9" customHeight="1"/>
    <row r="44580" ht="13.9" customHeight="1"/>
    <row r="44581" ht="13.9" customHeight="1"/>
    <row r="44582" ht="13.9" customHeight="1"/>
    <row r="44583" ht="13.9" customHeight="1"/>
    <row r="44584" ht="13.9" customHeight="1"/>
    <row r="44585" ht="13.9" customHeight="1"/>
    <row r="44586" ht="13.9" customHeight="1"/>
    <row r="44587" ht="13.9" customHeight="1"/>
    <row r="44588" ht="13.9" customHeight="1"/>
    <row r="44589" ht="13.9" customHeight="1"/>
    <row r="44590" ht="13.9" customHeight="1"/>
    <row r="44591" ht="13.9" customHeight="1"/>
    <row r="44592" ht="13.9" customHeight="1"/>
    <row r="44593" ht="13.9" customHeight="1"/>
    <row r="44594" ht="13.9" customHeight="1"/>
    <row r="44595" ht="13.9" customHeight="1"/>
    <row r="44596" ht="13.9" customHeight="1"/>
    <row r="44597" ht="13.9" customHeight="1"/>
    <row r="44598" ht="13.9" customHeight="1"/>
    <row r="44599" ht="13.9" customHeight="1"/>
    <row r="44600" ht="13.9" customHeight="1"/>
    <row r="44601" ht="13.9" customHeight="1"/>
    <row r="44602" ht="13.9" customHeight="1"/>
    <row r="44603" ht="13.9" customHeight="1"/>
    <row r="44604" ht="13.9" customHeight="1"/>
    <row r="44605" ht="13.9" customHeight="1"/>
    <row r="44606" ht="13.9" customHeight="1"/>
    <row r="44607" ht="13.9" customHeight="1"/>
    <row r="44608" ht="13.9" customHeight="1"/>
    <row r="44609" ht="13.9" customHeight="1"/>
    <row r="44610" ht="13.9" customHeight="1"/>
    <row r="44611" ht="13.9" customHeight="1"/>
    <row r="44612" ht="13.9" customHeight="1"/>
    <row r="44613" ht="13.9" customHeight="1"/>
    <row r="44614" ht="13.9" customHeight="1"/>
    <row r="44615" ht="13.9" customHeight="1"/>
    <row r="44616" ht="13.9" customHeight="1"/>
    <row r="44617" ht="13.9" customHeight="1"/>
    <row r="44618" ht="13.9" customHeight="1"/>
    <row r="44619" ht="13.9" customHeight="1"/>
    <row r="44620" ht="13.9" customHeight="1"/>
    <row r="44621" ht="13.9" customHeight="1"/>
    <row r="44622" ht="13.9" customHeight="1"/>
    <row r="44623" ht="13.9" customHeight="1"/>
    <row r="44624" ht="13.9" customHeight="1"/>
    <row r="44625" ht="13.9" customHeight="1"/>
    <row r="44626" ht="13.9" customHeight="1"/>
    <row r="44627" ht="13.9" customHeight="1"/>
    <row r="44628" ht="13.9" customHeight="1"/>
    <row r="44629" ht="13.9" customHeight="1"/>
    <row r="44630" ht="13.9" customHeight="1"/>
    <row r="44631" ht="13.9" customHeight="1"/>
    <row r="44632" ht="13.9" customHeight="1"/>
    <row r="44633" ht="13.9" customHeight="1"/>
    <row r="44634" ht="13.9" customHeight="1"/>
    <row r="44635" ht="13.9" customHeight="1"/>
    <row r="44636" ht="13.9" customHeight="1"/>
    <row r="44637" ht="13.9" customHeight="1"/>
    <row r="44638" ht="13.9" customHeight="1"/>
    <row r="44639" ht="13.9" customHeight="1"/>
    <row r="44640" ht="13.9" customHeight="1"/>
    <row r="44641" ht="13.9" customHeight="1"/>
    <row r="44642" ht="13.9" customHeight="1"/>
    <row r="44643" ht="13.9" customHeight="1"/>
    <row r="44644" ht="13.9" customHeight="1"/>
    <row r="44645" ht="13.9" customHeight="1"/>
    <row r="44646" ht="13.9" customHeight="1"/>
    <row r="44647" ht="13.9" customHeight="1"/>
    <row r="44648" ht="13.9" customHeight="1"/>
    <row r="44649" ht="13.9" customHeight="1"/>
    <row r="44650" ht="13.9" customHeight="1"/>
    <row r="44651" ht="13.9" customHeight="1"/>
    <row r="44652" ht="13.9" customHeight="1"/>
    <row r="44653" ht="13.9" customHeight="1"/>
    <row r="44654" ht="13.9" customHeight="1"/>
    <row r="44655" ht="13.9" customHeight="1"/>
    <row r="44656" ht="13.9" customHeight="1"/>
    <row r="44657" ht="13.9" customHeight="1"/>
    <row r="44658" ht="13.9" customHeight="1"/>
    <row r="44659" ht="13.9" customHeight="1"/>
    <row r="44660" ht="13.9" customHeight="1"/>
    <row r="44661" ht="13.9" customHeight="1"/>
    <row r="44662" ht="13.9" customHeight="1"/>
    <row r="44663" ht="13.9" customHeight="1"/>
    <row r="44664" ht="13.9" customHeight="1"/>
    <row r="44665" ht="13.9" customHeight="1"/>
    <row r="44666" ht="13.9" customHeight="1"/>
    <row r="44667" ht="13.9" customHeight="1"/>
    <row r="44668" ht="13.9" customHeight="1"/>
    <row r="44669" ht="13.9" customHeight="1"/>
    <row r="44670" ht="13.9" customHeight="1"/>
    <row r="44671" ht="13.9" customHeight="1"/>
    <row r="44672" ht="13.9" customHeight="1"/>
    <row r="44673" ht="13.9" customHeight="1"/>
    <row r="44674" ht="13.9" customHeight="1"/>
    <row r="44675" ht="13.9" customHeight="1"/>
    <row r="44676" ht="13.9" customHeight="1"/>
    <row r="44677" ht="13.9" customHeight="1"/>
    <row r="44678" ht="13.9" customHeight="1"/>
    <row r="44679" ht="13.9" customHeight="1"/>
    <row r="44680" ht="13.9" customHeight="1"/>
    <row r="44681" ht="13.9" customHeight="1"/>
    <row r="44682" ht="13.9" customHeight="1"/>
    <row r="44683" ht="13.9" customHeight="1"/>
    <row r="44684" ht="13.9" customHeight="1"/>
    <row r="44685" ht="13.9" customHeight="1"/>
    <row r="44686" ht="13.9" customHeight="1"/>
    <row r="44687" ht="13.9" customHeight="1"/>
    <row r="44688" ht="13.9" customHeight="1"/>
    <row r="44689" ht="13.9" customHeight="1"/>
    <row r="44690" ht="13.9" customHeight="1"/>
    <row r="44691" ht="13.9" customHeight="1"/>
    <row r="44692" ht="13.9" customHeight="1"/>
    <row r="44693" ht="13.9" customHeight="1"/>
    <row r="44694" ht="13.9" customHeight="1"/>
    <row r="44695" ht="13.9" customHeight="1"/>
    <row r="44696" ht="13.9" customHeight="1"/>
    <row r="44697" ht="13.9" customHeight="1"/>
    <row r="44698" ht="13.9" customHeight="1"/>
    <row r="44699" ht="13.9" customHeight="1"/>
    <row r="44700" ht="13.9" customHeight="1"/>
    <row r="44701" ht="13.9" customHeight="1"/>
    <row r="44702" ht="13.9" customHeight="1"/>
    <row r="44703" ht="13.9" customHeight="1"/>
    <row r="44704" ht="13.9" customHeight="1"/>
    <row r="44705" ht="13.9" customHeight="1"/>
    <row r="44706" ht="13.9" customHeight="1"/>
    <row r="44707" ht="13.9" customHeight="1"/>
    <row r="44708" ht="13.9" customHeight="1"/>
    <row r="44709" ht="13.9" customHeight="1"/>
    <row r="44710" ht="13.9" customHeight="1"/>
    <row r="44711" ht="13.9" customHeight="1"/>
    <row r="44712" ht="13.9" customHeight="1"/>
    <row r="44713" ht="13.9" customHeight="1"/>
    <row r="44714" ht="13.9" customHeight="1"/>
    <row r="44715" ht="13.9" customHeight="1"/>
    <row r="44716" ht="13.9" customHeight="1"/>
    <row r="44717" ht="13.9" customHeight="1"/>
    <row r="44718" ht="13.9" customHeight="1"/>
    <row r="44719" ht="13.9" customHeight="1"/>
    <row r="44720" ht="13.9" customHeight="1"/>
    <row r="44721" ht="13.9" customHeight="1"/>
    <row r="44722" ht="13.9" customHeight="1"/>
    <row r="44723" ht="13.9" customHeight="1"/>
    <row r="44724" ht="13.9" customHeight="1"/>
    <row r="44725" ht="13.9" customHeight="1"/>
    <row r="44726" ht="13.9" customHeight="1"/>
    <row r="44727" ht="13.9" customHeight="1"/>
    <row r="44728" ht="13.9" customHeight="1"/>
    <row r="44729" ht="13.9" customHeight="1"/>
    <row r="44730" ht="13.9" customHeight="1"/>
    <row r="44731" ht="13.9" customHeight="1"/>
    <row r="44732" ht="13.9" customHeight="1"/>
    <row r="44733" ht="13.9" customHeight="1"/>
    <row r="44734" ht="13.9" customHeight="1"/>
    <row r="44735" ht="13.9" customHeight="1"/>
    <row r="44736" ht="13.9" customHeight="1"/>
    <row r="44737" ht="13.9" customHeight="1"/>
    <row r="44738" ht="13.9" customHeight="1"/>
    <row r="44739" ht="13.9" customHeight="1"/>
    <row r="44740" ht="13.9" customHeight="1"/>
    <row r="44741" ht="13.9" customHeight="1"/>
    <row r="44742" ht="13.9" customHeight="1"/>
    <row r="44743" ht="13.9" customHeight="1"/>
    <row r="44744" ht="13.9" customHeight="1"/>
    <row r="44745" ht="13.9" customHeight="1"/>
    <row r="44746" ht="13.9" customHeight="1"/>
    <row r="44747" ht="13.9" customHeight="1"/>
    <row r="44748" ht="13.9" customHeight="1"/>
    <row r="44749" ht="13.9" customHeight="1"/>
    <row r="44750" ht="13.9" customHeight="1"/>
    <row r="44751" ht="13.9" customHeight="1"/>
    <row r="44752" ht="13.9" customHeight="1"/>
    <row r="44753" ht="13.9" customHeight="1"/>
    <row r="44754" ht="13.9" customHeight="1"/>
    <row r="44755" ht="13.9" customHeight="1"/>
    <row r="44756" ht="13.9" customHeight="1"/>
    <row r="44757" ht="13.9" customHeight="1"/>
    <row r="44758" ht="13.9" customHeight="1"/>
    <row r="44759" ht="13.9" customHeight="1"/>
    <row r="44760" ht="13.9" customHeight="1"/>
    <row r="44761" ht="13.9" customHeight="1"/>
    <row r="44762" ht="13.9" customHeight="1"/>
    <row r="44763" ht="13.9" customHeight="1"/>
    <row r="44764" ht="13.9" customHeight="1"/>
    <row r="44765" ht="13.9" customHeight="1"/>
    <row r="44766" ht="13.9" customHeight="1"/>
    <row r="44767" ht="13.9" customHeight="1"/>
    <row r="44768" ht="13.9" customHeight="1"/>
    <row r="44769" ht="13.9" customHeight="1"/>
    <row r="44770" ht="13.9" customHeight="1"/>
    <row r="44771" ht="13.9" customHeight="1"/>
    <row r="44772" ht="13.9" customHeight="1"/>
    <row r="44773" ht="13.9" customHeight="1"/>
    <row r="44774" ht="13.9" customHeight="1"/>
    <row r="44775" ht="13.9" customHeight="1"/>
    <row r="44776" ht="13.9" customHeight="1"/>
    <row r="44777" ht="13.9" customHeight="1"/>
    <row r="44778" ht="13.9" customHeight="1"/>
    <row r="44779" ht="13.9" customHeight="1"/>
    <row r="44780" ht="13.9" customHeight="1"/>
    <row r="44781" ht="13.9" customHeight="1"/>
    <row r="44782" ht="13.9" customHeight="1"/>
    <row r="44783" ht="13.9" customHeight="1"/>
    <row r="44784" ht="13.9" customHeight="1"/>
    <row r="44785" ht="13.9" customHeight="1"/>
    <row r="44786" ht="13.9" customHeight="1"/>
    <row r="44787" ht="13.9" customHeight="1"/>
    <row r="44788" ht="13.9" customHeight="1"/>
    <row r="44789" ht="13.9" customHeight="1"/>
    <row r="44790" ht="13.9" customHeight="1"/>
    <row r="44791" ht="13.9" customHeight="1"/>
    <row r="44792" ht="13.9" customHeight="1"/>
    <row r="44793" ht="13.9" customHeight="1"/>
    <row r="44794" ht="13.9" customHeight="1"/>
    <row r="44795" ht="13.9" customHeight="1"/>
    <row r="44796" ht="13.9" customHeight="1"/>
    <row r="44797" ht="13.9" customHeight="1"/>
    <row r="44798" ht="13.9" customHeight="1"/>
    <row r="44799" ht="13.9" customHeight="1"/>
    <row r="44800" ht="13.9" customHeight="1"/>
    <row r="44801" ht="13.9" customHeight="1"/>
    <row r="44802" ht="13.9" customHeight="1"/>
    <row r="44803" ht="13.9" customHeight="1"/>
    <row r="44804" ht="13.9" customHeight="1"/>
    <row r="44805" ht="13.9" customHeight="1"/>
    <row r="44806" ht="13.9" customHeight="1"/>
    <row r="44807" ht="13.9" customHeight="1"/>
    <row r="44808" ht="13.9" customHeight="1"/>
    <row r="44809" ht="13.9" customHeight="1"/>
    <row r="44810" ht="13.9" customHeight="1"/>
    <row r="44811" ht="13.9" customHeight="1"/>
    <row r="44812" ht="13.9" customHeight="1"/>
    <row r="44813" ht="13.9" customHeight="1"/>
    <row r="44814" ht="13.9" customHeight="1"/>
    <row r="44815" ht="13.9" customHeight="1"/>
    <row r="44816" ht="13.9" customHeight="1"/>
    <row r="44817" ht="13.9" customHeight="1"/>
    <row r="44818" ht="13.9" customHeight="1"/>
    <row r="44819" ht="13.9" customHeight="1"/>
    <row r="44820" ht="13.9" customHeight="1"/>
    <row r="44821" ht="13.9" customHeight="1"/>
    <row r="44822" ht="13.9" customHeight="1"/>
    <row r="44823" ht="13.9" customHeight="1"/>
    <row r="44824" ht="13.9" customHeight="1"/>
    <row r="44825" ht="13.9" customHeight="1"/>
    <row r="44826" ht="13.9" customHeight="1"/>
    <row r="44827" ht="13.9" customHeight="1"/>
    <row r="44828" ht="13.9" customHeight="1"/>
    <row r="44829" ht="13.9" customHeight="1"/>
    <row r="44830" ht="13.9" customHeight="1"/>
    <row r="44831" ht="13.9" customHeight="1"/>
    <row r="44832" ht="13.9" customHeight="1"/>
    <row r="44833" ht="13.9" customHeight="1"/>
    <row r="44834" ht="13.9" customHeight="1"/>
    <row r="44835" ht="13.9" customHeight="1"/>
    <row r="44836" ht="13.9" customHeight="1"/>
    <row r="44837" ht="13.9" customHeight="1"/>
    <row r="44838" ht="13.9" customHeight="1"/>
    <row r="44839" ht="13.9" customHeight="1"/>
    <row r="44840" ht="13.9" customHeight="1"/>
    <row r="44841" ht="13.9" customHeight="1"/>
    <row r="44842" ht="13.9" customHeight="1"/>
    <row r="44843" ht="13.9" customHeight="1"/>
    <row r="44844" ht="13.9" customHeight="1"/>
    <row r="44845" ht="13.9" customHeight="1"/>
    <row r="44846" ht="13.9" customHeight="1"/>
    <row r="44847" ht="13.9" customHeight="1"/>
    <row r="44848" ht="13.9" customHeight="1"/>
    <row r="44849" ht="13.9" customHeight="1"/>
    <row r="44850" ht="13.9" customHeight="1"/>
    <row r="44851" ht="13.9" customHeight="1"/>
    <row r="44852" ht="13.9" customHeight="1"/>
    <row r="44853" ht="13.9" customHeight="1"/>
    <row r="44854" ht="13.9" customHeight="1"/>
    <row r="44855" ht="13.9" customHeight="1"/>
    <row r="44856" ht="13.9" customHeight="1"/>
    <row r="44857" ht="13.9" customHeight="1"/>
    <row r="44858" ht="13.9" customHeight="1"/>
    <row r="44859" ht="13.9" customHeight="1"/>
    <row r="44860" ht="13.9" customHeight="1"/>
    <row r="44861" ht="13.9" customHeight="1"/>
    <row r="44862" ht="13.9" customHeight="1"/>
    <row r="44863" ht="13.9" customHeight="1"/>
    <row r="44864" ht="13.9" customHeight="1"/>
    <row r="44865" ht="13.9" customHeight="1"/>
    <row r="44866" ht="13.9" customHeight="1"/>
    <row r="44867" ht="13.9" customHeight="1"/>
    <row r="44868" ht="13.9" customHeight="1"/>
    <row r="44869" ht="13.9" customHeight="1"/>
    <row r="44870" ht="13.9" customHeight="1"/>
    <row r="44871" ht="13.9" customHeight="1"/>
    <row r="44872" ht="13.9" customHeight="1"/>
    <row r="44873" ht="13.9" customHeight="1"/>
    <row r="44874" ht="13.9" customHeight="1"/>
    <row r="44875" ht="13.9" customHeight="1"/>
    <row r="44876" ht="13.9" customHeight="1"/>
    <row r="44877" ht="13.9" customHeight="1"/>
    <row r="44878" ht="13.9" customHeight="1"/>
    <row r="44879" ht="13.9" customHeight="1"/>
    <row r="44880" ht="13.9" customHeight="1"/>
    <row r="44881" ht="13.9" customHeight="1"/>
    <row r="44882" ht="13.9" customHeight="1"/>
    <row r="44883" ht="13.9" customHeight="1"/>
    <row r="44884" ht="13.9" customHeight="1"/>
    <row r="44885" ht="13.9" customHeight="1"/>
    <row r="44886" ht="13.9" customHeight="1"/>
    <row r="44887" ht="13.9" customHeight="1"/>
    <row r="44888" ht="13.9" customHeight="1"/>
    <row r="44889" ht="13.9" customHeight="1"/>
    <row r="44890" ht="13.9" customHeight="1"/>
    <row r="44891" ht="13.9" customHeight="1"/>
    <row r="44892" ht="13.9" customHeight="1"/>
    <row r="44893" ht="13.9" customHeight="1"/>
    <row r="44894" ht="13.9" customHeight="1"/>
    <row r="44895" ht="13.9" customHeight="1"/>
    <row r="44896" ht="13.9" customHeight="1"/>
    <row r="44897" ht="13.9" customHeight="1"/>
    <row r="44898" ht="13.9" customHeight="1"/>
    <row r="44899" ht="13.9" customHeight="1"/>
    <row r="44900" ht="13.9" customHeight="1"/>
    <row r="44901" ht="13.9" customHeight="1"/>
    <row r="44902" ht="13.9" customHeight="1"/>
    <row r="44903" ht="13.9" customHeight="1"/>
    <row r="44904" ht="13.9" customHeight="1"/>
    <row r="44905" ht="13.9" customHeight="1"/>
    <row r="44906" ht="13.9" customHeight="1"/>
    <row r="44907" ht="13.9" customHeight="1"/>
    <row r="44908" ht="13.9" customHeight="1"/>
    <row r="44909" ht="13.9" customHeight="1"/>
    <row r="44910" ht="13.9" customHeight="1"/>
    <row r="44911" ht="13.9" customHeight="1"/>
    <row r="44912" ht="13.9" customHeight="1"/>
    <row r="44913" ht="13.9" customHeight="1"/>
    <row r="44914" ht="13.9" customHeight="1"/>
    <row r="44915" ht="13.9" customHeight="1"/>
    <row r="44916" ht="13.9" customHeight="1"/>
    <row r="44917" ht="13.9" customHeight="1"/>
    <row r="44918" ht="13.9" customHeight="1"/>
    <row r="44919" ht="13.9" customHeight="1"/>
    <row r="44920" ht="13.9" customHeight="1"/>
    <row r="44921" ht="13.9" customHeight="1"/>
    <row r="44922" ht="13.9" customHeight="1"/>
    <row r="44923" ht="13.9" customHeight="1"/>
    <row r="44924" ht="13.9" customHeight="1"/>
    <row r="44925" ht="13.9" customHeight="1"/>
    <row r="44926" ht="13.9" customHeight="1"/>
    <row r="44927" ht="13.9" customHeight="1"/>
    <row r="44928" ht="13.9" customHeight="1"/>
    <row r="44929" ht="13.9" customHeight="1"/>
    <row r="44930" ht="13.9" customHeight="1"/>
    <row r="44931" ht="13.9" customHeight="1"/>
    <row r="44932" ht="13.9" customHeight="1"/>
    <row r="44933" ht="13.9" customHeight="1"/>
    <row r="44934" ht="13.9" customHeight="1"/>
    <row r="44935" ht="13.9" customHeight="1"/>
    <row r="44936" ht="13.9" customHeight="1"/>
    <row r="44937" ht="13.9" customHeight="1"/>
    <row r="44938" ht="13.9" customHeight="1"/>
    <row r="44939" ht="13.9" customHeight="1"/>
    <row r="44940" ht="13.9" customHeight="1"/>
    <row r="44941" ht="13.9" customHeight="1"/>
    <row r="44942" ht="13.9" customHeight="1"/>
    <row r="44943" ht="13.9" customHeight="1"/>
    <row r="44944" ht="13.9" customHeight="1"/>
    <row r="44945" ht="13.9" customHeight="1"/>
    <row r="44946" ht="13.9" customHeight="1"/>
    <row r="44947" ht="13.9" customHeight="1"/>
    <row r="44948" ht="13.9" customHeight="1"/>
    <row r="44949" ht="13.9" customHeight="1"/>
    <row r="44950" ht="13.9" customHeight="1"/>
    <row r="44951" ht="13.9" customHeight="1"/>
    <row r="44952" ht="13.9" customHeight="1"/>
    <row r="44953" ht="13.9" customHeight="1"/>
    <row r="44954" ht="13.9" customHeight="1"/>
    <row r="44955" ht="13.9" customHeight="1"/>
    <row r="44956" ht="13.9" customHeight="1"/>
    <row r="44957" ht="13.9" customHeight="1"/>
    <row r="44958" ht="13.9" customHeight="1"/>
    <row r="44959" ht="13.9" customHeight="1"/>
    <row r="44960" ht="13.9" customHeight="1"/>
    <row r="44961" ht="13.9" customHeight="1"/>
    <row r="44962" ht="13.9" customHeight="1"/>
    <row r="44963" ht="13.9" customHeight="1"/>
    <row r="44964" ht="13.9" customHeight="1"/>
    <row r="44965" ht="13.9" customHeight="1"/>
    <row r="44966" ht="13.9" customHeight="1"/>
    <row r="44967" ht="13.9" customHeight="1"/>
    <row r="44968" ht="13.9" customHeight="1"/>
    <row r="44969" ht="13.9" customHeight="1"/>
    <row r="44970" ht="13.9" customHeight="1"/>
    <row r="44971" ht="13.9" customHeight="1"/>
    <row r="44972" ht="13.9" customHeight="1"/>
    <row r="44973" ht="13.9" customHeight="1"/>
    <row r="44974" ht="13.9" customHeight="1"/>
    <row r="44975" ht="13.9" customHeight="1"/>
    <row r="44976" ht="13.9" customHeight="1"/>
    <row r="44977" ht="13.9" customHeight="1"/>
    <row r="44978" ht="13.9" customHeight="1"/>
    <row r="44979" ht="13.9" customHeight="1"/>
    <row r="44980" ht="13.9" customHeight="1"/>
    <row r="44981" ht="13.9" customHeight="1"/>
    <row r="44982" ht="13.9" customHeight="1"/>
    <row r="44983" ht="13.9" customHeight="1"/>
    <row r="44984" ht="13.9" customHeight="1"/>
    <row r="44985" ht="13.9" customHeight="1"/>
    <row r="44986" ht="13.9" customHeight="1"/>
    <row r="44987" ht="13.9" customHeight="1"/>
    <row r="44988" ht="13.9" customHeight="1"/>
    <row r="44989" ht="13.9" customHeight="1"/>
    <row r="44990" ht="13.9" customHeight="1"/>
    <row r="44991" ht="13.9" customHeight="1"/>
    <row r="44992" ht="13.9" customHeight="1"/>
    <row r="44993" ht="13.9" customHeight="1"/>
    <row r="44994" ht="13.9" customHeight="1"/>
    <row r="44995" ht="13.9" customHeight="1"/>
    <row r="44996" ht="13.9" customHeight="1"/>
    <row r="44997" ht="13.9" customHeight="1"/>
    <row r="44998" ht="13.9" customHeight="1"/>
    <row r="44999" ht="13.9" customHeight="1"/>
    <row r="45000" ht="13.9" customHeight="1"/>
    <row r="45001" ht="13.9" customHeight="1"/>
    <row r="45002" ht="13.9" customHeight="1"/>
    <row r="45003" ht="13.9" customHeight="1"/>
    <row r="45004" ht="13.9" customHeight="1"/>
    <row r="45005" ht="13.9" customHeight="1"/>
    <row r="45006" ht="13.9" customHeight="1"/>
    <row r="45007" ht="13.9" customHeight="1"/>
    <row r="45008" ht="13.9" customHeight="1"/>
    <row r="45009" ht="13.9" customHeight="1"/>
    <row r="45010" ht="13.9" customHeight="1"/>
    <row r="45011" ht="13.9" customHeight="1"/>
    <row r="45012" ht="13.9" customHeight="1"/>
    <row r="45013" ht="13.9" customHeight="1"/>
    <row r="45014" ht="13.9" customHeight="1"/>
    <row r="45015" ht="13.9" customHeight="1"/>
    <row r="45016" ht="13.9" customHeight="1"/>
    <row r="45017" ht="13.9" customHeight="1"/>
    <row r="45018" ht="13.9" customHeight="1"/>
    <row r="45019" ht="13.9" customHeight="1"/>
    <row r="45020" ht="13.9" customHeight="1"/>
    <row r="45021" ht="13.9" customHeight="1"/>
    <row r="45022" ht="13.9" customHeight="1"/>
    <row r="45023" ht="13.9" customHeight="1"/>
    <row r="45024" ht="13.9" customHeight="1"/>
    <row r="45025" ht="13.9" customHeight="1"/>
    <row r="45026" ht="13.9" customHeight="1"/>
    <row r="45027" ht="13.9" customHeight="1"/>
    <row r="45028" ht="13.9" customHeight="1"/>
    <row r="45029" ht="13.9" customHeight="1"/>
    <row r="45030" ht="13.9" customHeight="1"/>
    <row r="45031" ht="13.9" customHeight="1"/>
    <row r="45032" ht="13.9" customHeight="1"/>
    <row r="45033" ht="13.9" customHeight="1"/>
    <row r="45034" ht="13.9" customHeight="1"/>
    <row r="45035" ht="13.9" customHeight="1"/>
    <row r="45036" ht="13.9" customHeight="1"/>
    <row r="45037" ht="13.9" customHeight="1"/>
    <row r="45038" ht="13.9" customHeight="1"/>
    <row r="45039" ht="13.9" customHeight="1"/>
    <row r="45040" ht="13.9" customHeight="1"/>
    <row r="45041" ht="13.9" customHeight="1"/>
    <row r="45042" ht="13.9" customHeight="1"/>
    <row r="45043" ht="13.9" customHeight="1"/>
    <row r="45044" ht="13.9" customHeight="1"/>
    <row r="45045" ht="13.9" customHeight="1"/>
    <row r="45046" ht="13.9" customHeight="1"/>
    <row r="45047" ht="13.9" customHeight="1"/>
    <row r="45048" ht="13.9" customHeight="1"/>
    <row r="45049" ht="13.9" customHeight="1"/>
    <row r="45050" ht="13.9" customHeight="1"/>
    <row r="45051" ht="13.9" customHeight="1"/>
    <row r="45052" ht="13.9" customHeight="1"/>
    <row r="45053" ht="13.9" customHeight="1"/>
    <row r="45054" ht="13.9" customHeight="1"/>
    <row r="45055" ht="13.9" customHeight="1"/>
    <row r="45056" ht="13.9" customHeight="1"/>
    <row r="45057" ht="13.9" customHeight="1"/>
    <row r="45058" ht="13.9" customHeight="1"/>
    <row r="45059" ht="13.9" customHeight="1"/>
    <row r="45060" ht="13.9" customHeight="1"/>
    <row r="45061" ht="13.9" customHeight="1"/>
    <row r="45062" ht="13.9" customHeight="1"/>
    <row r="45063" ht="13.9" customHeight="1"/>
    <row r="45064" ht="13.9" customHeight="1"/>
    <row r="45065" ht="13.9" customHeight="1"/>
    <row r="45066" ht="13.9" customHeight="1"/>
    <row r="45067" ht="13.9" customHeight="1"/>
    <row r="45068" ht="13.9" customHeight="1"/>
    <row r="45069" ht="13.9" customHeight="1"/>
    <row r="45070" ht="13.9" customHeight="1"/>
    <row r="45071" ht="13.9" customHeight="1"/>
    <row r="45072" ht="13.9" customHeight="1"/>
    <row r="45073" ht="13.9" customHeight="1"/>
    <row r="45074" ht="13.9" customHeight="1"/>
    <row r="45075" ht="13.9" customHeight="1"/>
    <row r="45076" ht="13.9" customHeight="1"/>
    <row r="45077" ht="13.9" customHeight="1"/>
    <row r="45078" ht="13.9" customHeight="1"/>
    <row r="45079" ht="13.9" customHeight="1"/>
    <row r="45080" ht="13.9" customHeight="1"/>
    <row r="45081" ht="13.9" customHeight="1"/>
    <row r="45082" ht="13.9" customHeight="1"/>
    <row r="45083" ht="13.9" customHeight="1"/>
    <row r="45084" ht="13.9" customHeight="1"/>
    <row r="45085" ht="13.9" customHeight="1"/>
    <row r="45086" ht="13.9" customHeight="1"/>
    <row r="45087" ht="13.9" customHeight="1"/>
    <row r="45088" ht="13.9" customHeight="1"/>
    <row r="45089" ht="13.9" customHeight="1"/>
    <row r="45090" ht="13.9" customHeight="1"/>
    <row r="45091" ht="13.9" customHeight="1"/>
    <row r="45092" ht="13.9" customHeight="1"/>
    <row r="45093" ht="13.9" customHeight="1"/>
    <row r="45094" ht="13.9" customHeight="1"/>
    <row r="45095" ht="13.9" customHeight="1"/>
    <row r="45096" ht="13.9" customHeight="1"/>
    <row r="45097" ht="13.9" customHeight="1"/>
    <row r="45098" ht="13.9" customHeight="1"/>
    <row r="45099" ht="13.9" customHeight="1"/>
    <row r="45100" ht="13.9" customHeight="1"/>
    <row r="45101" ht="13.9" customHeight="1"/>
    <row r="45102" ht="13.9" customHeight="1"/>
    <row r="45103" ht="13.9" customHeight="1"/>
    <row r="45104" ht="13.9" customHeight="1"/>
    <row r="45105" ht="13.9" customHeight="1"/>
    <row r="45106" ht="13.9" customHeight="1"/>
    <row r="45107" ht="13.9" customHeight="1"/>
    <row r="45108" ht="13.9" customHeight="1"/>
    <row r="45109" ht="13.9" customHeight="1"/>
    <row r="45110" ht="13.9" customHeight="1"/>
    <row r="45111" ht="13.9" customHeight="1"/>
    <row r="45112" ht="13.9" customHeight="1"/>
    <row r="45113" ht="13.9" customHeight="1"/>
    <row r="45114" ht="13.9" customHeight="1"/>
    <row r="45115" ht="13.9" customHeight="1"/>
    <row r="45116" ht="13.9" customHeight="1"/>
    <row r="45117" ht="13.9" customHeight="1"/>
    <row r="45118" ht="13.9" customHeight="1"/>
    <row r="45119" ht="13.9" customHeight="1"/>
    <row r="45120" ht="13.9" customHeight="1"/>
    <row r="45121" ht="13.9" customHeight="1"/>
    <row r="45122" ht="13.9" customHeight="1"/>
    <row r="45123" ht="13.9" customHeight="1"/>
    <row r="45124" ht="13.9" customHeight="1"/>
    <row r="45125" ht="13.9" customHeight="1"/>
    <row r="45126" ht="13.9" customHeight="1"/>
    <row r="45127" ht="13.9" customHeight="1"/>
    <row r="45128" ht="13.9" customHeight="1"/>
    <row r="45129" ht="13.9" customHeight="1"/>
    <row r="45130" ht="13.9" customHeight="1"/>
    <row r="45131" ht="13.9" customHeight="1"/>
    <row r="45132" ht="13.9" customHeight="1"/>
    <row r="45133" ht="13.9" customHeight="1"/>
    <row r="45134" ht="13.9" customHeight="1"/>
    <row r="45135" ht="13.9" customHeight="1"/>
    <row r="45136" ht="13.9" customHeight="1"/>
    <row r="45137" ht="13.9" customHeight="1"/>
    <row r="45138" ht="13.9" customHeight="1"/>
    <row r="45139" ht="13.9" customHeight="1"/>
    <row r="45140" ht="13.9" customHeight="1"/>
    <row r="45141" ht="13.9" customHeight="1"/>
    <row r="45142" ht="13.9" customHeight="1"/>
    <row r="45143" ht="13.9" customHeight="1"/>
    <row r="45144" ht="13.9" customHeight="1"/>
    <row r="45145" ht="13.9" customHeight="1"/>
    <row r="45146" ht="13.9" customHeight="1"/>
    <row r="45147" ht="13.9" customHeight="1"/>
    <row r="45148" ht="13.9" customHeight="1"/>
    <row r="45149" ht="13.9" customHeight="1"/>
    <row r="45150" ht="13.9" customHeight="1"/>
    <row r="45151" ht="13.9" customHeight="1"/>
    <row r="45152" ht="13.9" customHeight="1"/>
    <row r="45153" ht="13.9" customHeight="1"/>
    <row r="45154" ht="13.9" customHeight="1"/>
    <row r="45155" ht="13.9" customHeight="1"/>
    <row r="45156" ht="13.9" customHeight="1"/>
    <row r="45157" ht="13.9" customHeight="1"/>
    <row r="45158" ht="13.9" customHeight="1"/>
    <row r="45159" ht="13.9" customHeight="1"/>
    <row r="45160" ht="13.9" customHeight="1"/>
    <row r="45161" ht="13.9" customHeight="1"/>
    <row r="45162" ht="13.9" customHeight="1"/>
    <row r="45163" ht="13.9" customHeight="1"/>
    <row r="45164" ht="13.9" customHeight="1"/>
    <row r="45165" ht="13.9" customHeight="1"/>
    <row r="45166" ht="13.9" customHeight="1"/>
    <row r="45167" ht="13.9" customHeight="1"/>
    <row r="45168" ht="13.9" customHeight="1"/>
    <row r="45169" ht="13.9" customHeight="1"/>
    <row r="45170" ht="13.9" customHeight="1"/>
    <row r="45171" ht="13.9" customHeight="1"/>
    <row r="45172" ht="13.9" customHeight="1"/>
    <row r="45173" ht="13.9" customHeight="1"/>
    <row r="45174" ht="13.9" customHeight="1"/>
    <row r="45175" ht="13.9" customHeight="1"/>
    <row r="45176" ht="13.9" customHeight="1"/>
    <row r="45177" ht="13.9" customHeight="1"/>
    <row r="45178" ht="13.9" customHeight="1"/>
    <row r="45179" ht="13.9" customHeight="1"/>
    <row r="45180" ht="13.9" customHeight="1"/>
    <row r="45181" ht="13.9" customHeight="1"/>
    <row r="45182" ht="13.9" customHeight="1"/>
    <row r="45183" ht="13.9" customHeight="1"/>
    <row r="45184" ht="13.9" customHeight="1"/>
    <row r="45185" ht="13.9" customHeight="1"/>
    <row r="45186" ht="13.9" customHeight="1"/>
    <row r="45187" ht="13.9" customHeight="1"/>
    <row r="45188" ht="13.9" customHeight="1"/>
    <row r="45189" ht="13.9" customHeight="1"/>
    <row r="45190" ht="13.9" customHeight="1"/>
    <row r="45191" ht="13.9" customHeight="1"/>
    <row r="45192" ht="13.9" customHeight="1"/>
    <row r="45193" ht="13.9" customHeight="1"/>
    <row r="45194" ht="13.9" customHeight="1"/>
    <row r="45195" ht="13.9" customHeight="1"/>
    <row r="45196" ht="13.9" customHeight="1"/>
    <row r="45197" ht="13.9" customHeight="1"/>
    <row r="45198" ht="13.9" customHeight="1"/>
    <row r="45199" ht="13.9" customHeight="1"/>
    <row r="45200" ht="13.9" customHeight="1"/>
    <row r="45201" ht="13.9" customHeight="1"/>
    <row r="45202" ht="13.9" customHeight="1"/>
    <row r="45203" ht="13.9" customHeight="1"/>
    <row r="45204" ht="13.9" customHeight="1"/>
    <row r="45205" ht="13.9" customHeight="1"/>
    <row r="45206" ht="13.9" customHeight="1"/>
    <row r="45207" ht="13.9" customHeight="1"/>
    <row r="45208" ht="13.9" customHeight="1"/>
    <row r="45209" ht="13.9" customHeight="1"/>
    <row r="45210" ht="13.9" customHeight="1"/>
    <row r="45211" ht="13.9" customHeight="1"/>
    <row r="45212" ht="13.9" customHeight="1"/>
    <row r="45213" ht="13.9" customHeight="1"/>
    <row r="45214" ht="13.9" customHeight="1"/>
    <row r="45215" ht="13.9" customHeight="1"/>
    <row r="45216" ht="13.9" customHeight="1"/>
    <row r="45217" ht="13.9" customHeight="1"/>
    <row r="45218" ht="13.9" customHeight="1"/>
    <row r="45219" ht="13.9" customHeight="1"/>
    <row r="45220" ht="13.9" customHeight="1"/>
    <row r="45221" ht="13.9" customHeight="1"/>
    <row r="45222" ht="13.9" customHeight="1"/>
    <row r="45223" ht="13.9" customHeight="1"/>
    <row r="45224" ht="13.9" customHeight="1"/>
    <row r="45225" ht="13.9" customHeight="1"/>
    <row r="45226" ht="13.9" customHeight="1"/>
    <row r="45227" ht="13.9" customHeight="1"/>
    <row r="45228" ht="13.9" customHeight="1"/>
    <row r="45229" ht="13.9" customHeight="1"/>
    <row r="45230" ht="13.9" customHeight="1"/>
    <row r="45231" ht="13.9" customHeight="1"/>
    <row r="45232" ht="13.9" customHeight="1"/>
    <row r="45233" ht="13.9" customHeight="1"/>
    <row r="45234" ht="13.9" customHeight="1"/>
    <row r="45235" ht="13.9" customHeight="1"/>
    <row r="45236" ht="13.9" customHeight="1"/>
    <row r="45237" ht="13.9" customHeight="1"/>
    <row r="45238" ht="13.9" customHeight="1"/>
    <row r="45239" ht="13.9" customHeight="1"/>
    <row r="45240" ht="13.9" customHeight="1"/>
    <row r="45241" ht="13.9" customHeight="1"/>
    <row r="45242" ht="13.9" customHeight="1"/>
    <row r="45243" ht="13.9" customHeight="1"/>
    <row r="45244" ht="13.9" customHeight="1"/>
    <row r="45245" ht="13.9" customHeight="1"/>
    <row r="45246" ht="13.9" customHeight="1"/>
    <row r="45247" ht="13.9" customHeight="1"/>
    <row r="45248" ht="13.9" customHeight="1"/>
    <row r="45249" ht="13.9" customHeight="1"/>
    <row r="45250" ht="13.9" customHeight="1"/>
    <row r="45251" ht="13.9" customHeight="1"/>
    <row r="45252" ht="13.9" customHeight="1"/>
    <row r="45253" ht="13.9" customHeight="1"/>
    <row r="45254" ht="13.9" customHeight="1"/>
    <row r="45255" ht="13.9" customHeight="1"/>
    <row r="45256" ht="13.9" customHeight="1"/>
    <row r="45257" ht="13.9" customHeight="1"/>
    <row r="45258" ht="13.9" customHeight="1"/>
    <row r="45259" ht="13.9" customHeight="1"/>
    <row r="45260" ht="13.9" customHeight="1"/>
    <row r="45261" ht="13.9" customHeight="1"/>
    <row r="45262" ht="13.9" customHeight="1"/>
    <row r="45263" ht="13.9" customHeight="1"/>
    <row r="45264" ht="13.9" customHeight="1"/>
    <row r="45265" ht="13.9" customHeight="1"/>
    <row r="45266" ht="13.9" customHeight="1"/>
    <row r="45267" ht="13.9" customHeight="1"/>
    <row r="45268" ht="13.9" customHeight="1"/>
    <row r="45269" ht="13.9" customHeight="1"/>
    <row r="45270" ht="13.9" customHeight="1"/>
    <row r="45271" ht="13.9" customHeight="1"/>
    <row r="45272" ht="13.9" customHeight="1"/>
    <row r="45273" ht="13.9" customHeight="1"/>
    <row r="45274" ht="13.9" customHeight="1"/>
    <row r="45275" ht="13.9" customHeight="1"/>
    <row r="45276" ht="13.9" customHeight="1"/>
    <row r="45277" ht="13.9" customHeight="1"/>
    <row r="45278" ht="13.9" customHeight="1"/>
    <row r="45279" ht="13.9" customHeight="1"/>
    <row r="45280" ht="13.9" customHeight="1"/>
    <row r="45281" ht="13.9" customHeight="1"/>
    <row r="45282" ht="13.9" customHeight="1"/>
    <row r="45283" ht="13.9" customHeight="1"/>
    <row r="45284" ht="13.9" customHeight="1"/>
    <row r="45285" ht="13.9" customHeight="1"/>
    <row r="45286" ht="13.9" customHeight="1"/>
    <row r="45287" ht="13.9" customHeight="1"/>
    <row r="45288" ht="13.9" customHeight="1"/>
    <row r="45289" ht="13.9" customHeight="1"/>
    <row r="45290" ht="13.9" customHeight="1"/>
    <row r="45291" ht="13.9" customHeight="1"/>
    <row r="45292" ht="13.9" customHeight="1"/>
    <row r="45293" ht="13.9" customHeight="1"/>
    <row r="45294" ht="13.9" customHeight="1"/>
    <row r="45295" ht="13.9" customHeight="1"/>
    <row r="45296" ht="13.9" customHeight="1"/>
    <row r="45297" ht="13.9" customHeight="1"/>
    <row r="45298" ht="13.9" customHeight="1"/>
    <row r="45299" ht="13.9" customHeight="1"/>
    <row r="45300" ht="13.9" customHeight="1"/>
    <row r="45301" ht="13.9" customHeight="1"/>
    <row r="45302" ht="13.9" customHeight="1"/>
    <row r="45303" ht="13.9" customHeight="1"/>
    <row r="45304" ht="13.9" customHeight="1"/>
    <row r="45305" ht="13.9" customHeight="1"/>
    <row r="45306" ht="13.9" customHeight="1"/>
    <row r="45307" ht="13.9" customHeight="1"/>
    <row r="45308" ht="13.9" customHeight="1"/>
    <row r="45309" ht="13.9" customHeight="1"/>
    <row r="45310" ht="13.9" customHeight="1"/>
    <row r="45311" ht="13.9" customHeight="1"/>
    <row r="45312" ht="13.9" customHeight="1"/>
    <row r="45313" ht="13.9" customHeight="1"/>
    <row r="45314" ht="13.9" customHeight="1"/>
    <row r="45315" ht="13.9" customHeight="1"/>
    <row r="45316" ht="13.9" customHeight="1"/>
    <row r="45317" ht="13.9" customHeight="1"/>
    <row r="45318" ht="13.9" customHeight="1"/>
    <row r="45319" ht="13.9" customHeight="1"/>
    <row r="45320" ht="13.9" customHeight="1"/>
    <row r="45321" ht="13.9" customHeight="1"/>
    <row r="45322" ht="13.9" customHeight="1"/>
    <row r="45323" ht="13.9" customHeight="1"/>
    <row r="45324" ht="13.9" customHeight="1"/>
    <row r="45325" ht="13.9" customHeight="1"/>
    <row r="45326" ht="13.9" customHeight="1"/>
    <row r="45327" ht="13.9" customHeight="1"/>
    <row r="45328" ht="13.9" customHeight="1"/>
    <row r="45329" ht="13.9" customHeight="1"/>
    <row r="45330" ht="13.9" customHeight="1"/>
    <row r="45331" ht="13.9" customHeight="1"/>
    <row r="45332" ht="13.9" customHeight="1"/>
    <row r="45333" ht="13.9" customHeight="1"/>
    <row r="45334" ht="13.9" customHeight="1"/>
    <row r="45335" ht="13.9" customHeight="1"/>
    <row r="45336" ht="13.9" customHeight="1"/>
    <row r="45337" ht="13.9" customHeight="1"/>
    <row r="45338" ht="13.9" customHeight="1"/>
    <row r="45339" ht="13.9" customHeight="1"/>
    <row r="45340" ht="13.9" customHeight="1"/>
    <row r="45341" ht="13.9" customHeight="1"/>
    <row r="45342" ht="13.9" customHeight="1"/>
    <row r="45343" ht="13.9" customHeight="1"/>
    <row r="45344" ht="13.9" customHeight="1"/>
    <row r="45345" ht="13.9" customHeight="1"/>
    <row r="45346" ht="13.9" customHeight="1"/>
    <row r="45347" ht="13.9" customHeight="1"/>
    <row r="45348" ht="13.9" customHeight="1"/>
    <row r="45349" ht="13.9" customHeight="1"/>
    <row r="45350" ht="13.9" customHeight="1"/>
    <row r="45351" ht="13.9" customHeight="1"/>
    <row r="45352" ht="13.9" customHeight="1"/>
    <row r="45353" ht="13.9" customHeight="1"/>
    <row r="45354" ht="13.9" customHeight="1"/>
    <row r="45355" ht="13.9" customHeight="1"/>
    <row r="45356" ht="13.9" customHeight="1"/>
    <row r="45357" ht="13.9" customHeight="1"/>
    <row r="45358" ht="13.9" customHeight="1"/>
    <row r="45359" ht="13.9" customHeight="1"/>
    <row r="45360" ht="13.9" customHeight="1"/>
    <row r="45361" ht="13.9" customHeight="1"/>
    <row r="45362" ht="13.9" customHeight="1"/>
    <row r="45363" ht="13.9" customHeight="1"/>
    <row r="45364" ht="13.9" customHeight="1"/>
    <row r="45365" ht="13.9" customHeight="1"/>
    <row r="45366" ht="13.9" customHeight="1"/>
    <row r="45367" ht="13.9" customHeight="1"/>
    <row r="45368" ht="13.9" customHeight="1"/>
    <row r="45369" ht="13.9" customHeight="1"/>
    <row r="45370" ht="13.9" customHeight="1"/>
    <row r="45371" ht="13.9" customHeight="1"/>
    <row r="45372" ht="13.9" customHeight="1"/>
    <row r="45373" ht="13.9" customHeight="1"/>
    <row r="45374" ht="13.9" customHeight="1"/>
    <row r="45375" ht="13.9" customHeight="1"/>
    <row r="45376" ht="13.9" customHeight="1"/>
    <row r="45377" ht="13.9" customHeight="1"/>
    <row r="45378" ht="13.9" customHeight="1"/>
    <row r="45379" ht="13.9" customHeight="1"/>
    <row r="45380" ht="13.9" customHeight="1"/>
    <row r="45381" ht="13.9" customHeight="1"/>
    <row r="45382" ht="13.9" customHeight="1"/>
    <row r="45383" ht="13.9" customHeight="1"/>
    <row r="45384" ht="13.9" customHeight="1"/>
    <row r="45385" ht="13.9" customHeight="1"/>
    <row r="45386" ht="13.9" customHeight="1"/>
    <row r="45387" ht="13.9" customHeight="1"/>
    <row r="45388" ht="13.9" customHeight="1"/>
    <row r="45389" ht="13.9" customHeight="1"/>
    <row r="45390" ht="13.9" customHeight="1"/>
    <row r="45391" ht="13.9" customHeight="1"/>
    <row r="45392" ht="13.9" customHeight="1"/>
    <row r="45393" ht="13.9" customHeight="1"/>
    <row r="45394" ht="13.9" customHeight="1"/>
    <row r="45395" ht="13.9" customHeight="1"/>
    <row r="45396" ht="13.9" customHeight="1"/>
    <row r="45397" ht="13.9" customHeight="1"/>
    <row r="45398" ht="13.9" customHeight="1"/>
    <row r="45399" ht="13.9" customHeight="1"/>
    <row r="45400" ht="13.9" customHeight="1"/>
    <row r="45401" ht="13.9" customHeight="1"/>
    <row r="45402" ht="13.9" customHeight="1"/>
    <row r="45403" ht="13.9" customHeight="1"/>
    <row r="45404" ht="13.9" customHeight="1"/>
    <row r="45405" ht="13.9" customHeight="1"/>
    <row r="45406" ht="13.9" customHeight="1"/>
    <row r="45407" ht="13.9" customHeight="1"/>
    <row r="45408" ht="13.9" customHeight="1"/>
    <row r="45409" ht="13.9" customHeight="1"/>
    <row r="45410" ht="13.9" customHeight="1"/>
    <row r="45411" ht="13.9" customHeight="1"/>
    <row r="45412" ht="13.9" customHeight="1"/>
    <row r="45413" ht="13.9" customHeight="1"/>
    <row r="45414" ht="13.9" customHeight="1"/>
    <row r="45415" ht="13.9" customHeight="1"/>
    <row r="45416" ht="13.9" customHeight="1"/>
    <row r="45417" ht="13.9" customHeight="1"/>
    <row r="45418" ht="13.9" customHeight="1"/>
    <row r="45419" ht="13.9" customHeight="1"/>
    <row r="45420" ht="13.9" customHeight="1"/>
    <row r="45421" ht="13.9" customHeight="1"/>
    <row r="45422" ht="13.9" customHeight="1"/>
    <row r="45423" ht="13.9" customHeight="1"/>
    <row r="45424" ht="13.9" customHeight="1"/>
    <row r="45425" ht="13.9" customHeight="1"/>
    <row r="45426" ht="13.9" customHeight="1"/>
    <row r="45427" ht="13.9" customHeight="1"/>
    <row r="45428" ht="13.9" customHeight="1"/>
    <row r="45429" ht="13.9" customHeight="1"/>
    <row r="45430" ht="13.9" customHeight="1"/>
    <row r="45431" ht="13.9" customHeight="1"/>
    <row r="45432" ht="13.9" customHeight="1"/>
    <row r="45433" ht="13.9" customHeight="1"/>
    <row r="45434" ht="13.9" customHeight="1"/>
    <row r="45435" ht="13.9" customHeight="1"/>
    <row r="45436" ht="13.9" customHeight="1"/>
    <row r="45437" ht="13.9" customHeight="1"/>
    <row r="45438" ht="13.9" customHeight="1"/>
    <row r="45439" ht="13.9" customHeight="1"/>
    <row r="45440" ht="13.9" customHeight="1"/>
    <row r="45441" ht="13.9" customHeight="1"/>
    <row r="45442" ht="13.9" customHeight="1"/>
    <row r="45443" ht="13.9" customHeight="1"/>
    <row r="45444" ht="13.9" customHeight="1"/>
    <row r="45445" ht="13.9" customHeight="1"/>
    <row r="45446" ht="13.9" customHeight="1"/>
    <row r="45447" ht="13.9" customHeight="1"/>
    <row r="45448" ht="13.9" customHeight="1"/>
    <row r="45449" ht="13.9" customHeight="1"/>
    <row r="45450" ht="13.9" customHeight="1"/>
    <row r="45451" ht="13.9" customHeight="1"/>
    <row r="45452" ht="13.9" customHeight="1"/>
    <row r="45453" ht="13.9" customHeight="1"/>
    <row r="45454" ht="13.9" customHeight="1"/>
    <row r="45455" ht="13.9" customHeight="1"/>
    <row r="45456" ht="13.9" customHeight="1"/>
    <row r="45457" ht="13.9" customHeight="1"/>
    <row r="45458" ht="13.9" customHeight="1"/>
    <row r="45459" ht="13.9" customHeight="1"/>
    <row r="45460" ht="13.9" customHeight="1"/>
    <row r="45461" ht="13.9" customHeight="1"/>
    <row r="45462" ht="13.9" customHeight="1"/>
    <row r="45463" ht="13.9" customHeight="1"/>
    <row r="45464" ht="13.9" customHeight="1"/>
    <row r="45465" ht="13.9" customHeight="1"/>
    <row r="45466" ht="13.9" customHeight="1"/>
    <row r="45467" ht="13.9" customHeight="1"/>
    <row r="45468" ht="13.9" customHeight="1"/>
    <row r="45469" ht="13.9" customHeight="1"/>
    <row r="45470" ht="13.9" customHeight="1"/>
    <row r="45471" ht="13.9" customHeight="1"/>
    <row r="45472" ht="13.9" customHeight="1"/>
    <row r="45473" ht="13.9" customHeight="1"/>
    <row r="45474" ht="13.9" customHeight="1"/>
    <row r="45475" ht="13.9" customHeight="1"/>
    <row r="45476" ht="13.9" customHeight="1"/>
    <row r="45477" ht="13.9" customHeight="1"/>
    <row r="45478" ht="13.9" customHeight="1"/>
    <row r="45479" ht="13.9" customHeight="1"/>
    <row r="45480" ht="13.9" customHeight="1"/>
    <row r="45481" ht="13.9" customHeight="1"/>
    <row r="45482" ht="13.9" customHeight="1"/>
    <row r="45483" ht="13.9" customHeight="1"/>
    <row r="45484" ht="13.9" customHeight="1"/>
    <row r="45485" ht="13.9" customHeight="1"/>
    <row r="45486" ht="13.9" customHeight="1"/>
    <row r="45487" ht="13.9" customHeight="1"/>
    <row r="45488" ht="13.9" customHeight="1"/>
    <row r="45489" ht="13.9" customHeight="1"/>
    <row r="45490" ht="13.9" customHeight="1"/>
    <row r="45491" ht="13.9" customHeight="1"/>
    <row r="45492" ht="13.9" customHeight="1"/>
    <row r="45493" ht="13.9" customHeight="1"/>
    <row r="45494" ht="13.9" customHeight="1"/>
    <row r="45495" ht="13.9" customHeight="1"/>
    <row r="45496" ht="13.9" customHeight="1"/>
    <row r="45497" ht="13.9" customHeight="1"/>
    <row r="45498" ht="13.9" customHeight="1"/>
    <row r="45499" ht="13.9" customHeight="1"/>
    <row r="45500" ht="13.9" customHeight="1"/>
    <row r="45501" ht="13.9" customHeight="1"/>
    <row r="45502" ht="13.9" customHeight="1"/>
    <row r="45503" ht="13.9" customHeight="1"/>
    <row r="45504" ht="13.9" customHeight="1"/>
    <row r="45505" ht="13.9" customHeight="1"/>
    <row r="45506" ht="13.9" customHeight="1"/>
    <row r="45507" ht="13.9" customHeight="1"/>
    <row r="45508" ht="13.9" customHeight="1"/>
    <row r="45509" ht="13.9" customHeight="1"/>
    <row r="45510" ht="13.9" customHeight="1"/>
    <row r="45511" ht="13.9" customHeight="1"/>
    <row r="45512" ht="13.9" customHeight="1"/>
    <row r="45513" ht="13.9" customHeight="1"/>
    <row r="45514" ht="13.9" customHeight="1"/>
    <row r="45515" ht="13.9" customHeight="1"/>
    <row r="45516" ht="13.9" customHeight="1"/>
    <row r="45517" ht="13.9" customHeight="1"/>
    <row r="45518" ht="13.9" customHeight="1"/>
    <row r="45519" ht="13.9" customHeight="1"/>
    <row r="45520" ht="13.9" customHeight="1"/>
    <row r="45521" ht="13.9" customHeight="1"/>
    <row r="45522" ht="13.9" customHeight="1"/>
    <row r="45523" ht="13.9" customHeight="1"/>
    <row r="45524" ht="13.9" customHeight="1"/>
    <row r="45525" ht="13.9" customHeight="1"/>
    <row r="45526" ht="13.9" customHeight="1"/>
    <row r="45527" ht="13.9" customHeight="1"/>
    <row r="45528" ht="13.9" customHeight="1"/>
    <row r="45529" ht="13.9" customHeight="1"/>
    <row r="45530" ht="13.9" customHeight="1"/>
    <row r="45531" ht="13.9" customHeight="1"/>
    <row r="45532" ht="13.9" customHeight="1"/>
    <row r="45533" ht="13.9" customHeight="1"/>
    <row r="45534" ht="13.9" customHeight="1"/>
    <row r="45535" ht="13.9" customHeight="1"/>
    <row r="45536" ht="13.9" customHeight="1"/>
    <row r="45537" ht="13.9" customHeight="1"/>
    <row r="45538" ht="13.9" customHeight="1"/>
    <row r="45539" ht="13.9" customHeight="1"/>
    <row r="45540" ht="13.9" customHeight="1"/>
    <row r="45541" ht="13.9" customHeight="1"/>
    <row r="45542" ht="13.9" customHeight="1"/>
    <row r="45543" ht="13.9" customHeight="1"/>
    <row r="45544" ht="13.9" customHeight="1"/>
    <row r="45545" ht="13.9" customHeight="1"/>
    <row r="45546" ht="13.9" customHeight="1"/>
    <row r="45547" ht="13.9" customHeight="1"/>
    <row r="45548" ht="13.9" customHeight="1"/>
    <row r="45549" ht="13.9" customHeight="1"/>
    <row r="45550" ht="13.9" customHeight="1"/>
    <row r="45551" ht="13.9" customHeight="1"/>
    <row r="45552" ht="13.9" customHeight="1"/>
    <row r="45553" ht="13.9" customHeight="1"/>
    <row r="45554" ht="13.9" customHeight="1"/>
    <row r="45555" ht="13.9" customHeight="1"/>
    <row r="45556" ht="13.9" customHeight="1"/>
    <row r="45557" ht="13.9" customHeight="1"/>
    <row r="45558" ht="13.9" customHeight="1"/>
    <row r="45559" ht="13.9" customHeight="1"/>
    <row r="45560" ht="13.9" customHeight="1"/>
    <row r="45561" ht="13.9" customHeight="1"/>
    <row r="45562" ht="13.9" customHeight="1"/>
    <row r="45563" ht="13.9" customHeight="1"/>
    <row r="45564" ht="13.9" customHeight="1"/>
    <row r="45565" ht="13.9" customHeight="1"/>
    <row r="45566" ht="13.9" customHeight="1"/>
    <row r="45567" ht="13.9" customHeight="1"/>
    <row r="45568" ht="13.9" customHeight="1"/>
    <row r="45569" ht="13.9" customHeight="1"/>
    <row r="45570" ht="13.9" customHeight="1"/>
    <row r="45571" ht="13.9" customHeight="1"/>
    <row r="45572" ht="13.9" customHeight="1"/>
    <row r="45573" ht="13.9" customHeight="1"/>
    <row r="45574" ht="13.9" customHeight="1"/>
    <row r="45575" ht="13.9" customHeight="1"/>
    <row r="45576" ht="13.9" customHeight="1"/>
    <row r="45577" ht="13.9" customHeight="1"/>
    <row r="45578" ht="13.9" customHeight="1"/>
    <row r="45579" ht="13.9" customHeight="1"/>
    <row r="45580" ht="13.9" customHeight="1"/>
    <row r="45581" ht="13.9" customHeight="1"/>
    <row r="45582" ht="13.9" customHeight="1"/>
    <row r="45583" ht="13.9" customHeight="1"/>
    <row r="45584" ht="13.9" customHeight="1"/>
    <row r="45585" ht="13.9" customHeight="1"/>
    <row r="45586" ht="13.9" customHeight="1"/>
    <row r="45587" ht="13.9" customHeight="1"/>
    <row r="45588" ht="13.9" customHeight="1"/>
    <row r="45589" ht="13.9" customHeight="1"/>
    <row r="45590" ht="13.9" customHeight="1"/>
    <row r="45591" ht="13.9" customHeight="1"/>
    <row r="45592" ht="13.9" customHeight="1"/>
    <row r="45593" ht="13.9" customHeight="1"/>
    <row r="45594" ht="13.9" customHeight="1"/>
    <row r="45595" ht="13.9" customHeight="1"/>
    <row r="45596" ht="13.9" customHeight="1"/>
    <row r="45597" ht="13.9" customHeight="1"/>
    <row r="45598" ht="13.9" customHeight="1"/>
    <row r="45599" ht="13.9" customHeight="1"/>
    <row r="45600" ht="13.9" customHeight="1"/>
    <row r="45601" ht="13.9" customHeight="1"/>
    <row r="45602" ht="13.9" customHeight="1"/>
    <row r="45603" ht="13.9" customHeight="1"/>
    <row r="45604" ht="13.9" customHeight="1"/>
    <row r="45605" ht="13.9" customHeight="1"/>
    <row r="45606" ht="13.9" customHeight="1"/>
    <row r="45607" ht="13.9" customHeight="1"/>
    <row r="45608" ht="13.9" customHeight="1"/>
    <row r="45609" ht="13.9" customHeight="1"/>
    <row r="45610" ht="13.9" customHeight="1"/>
    <row r="45611" ht="13.9" customHeight="1"/>
    <row r="45612" ht="13.9" customHeight="1"/>
    <row r="45613" ht="13.9" customHeight="1"/>
    <row r="45614" ht="13.9" customHeight="1"/>
    <row r="45615" ht="13.9" customHeight="1"/>
    <row r="45616" ht="13.9" customHeight="1"/>
    <row r="45617" ht="13.9" customHeight="1"/>
    <row r="45618" ht="13.9" customHeight="1"/>
    <row r="45619" ht="13.9" customHeight="1"/>
    <row r="45620" ht="13.9" customHeight="1"/>
    <row r="45621" ht="13.9" customHeight="1"/>
    <row r="45622" ht="13.9" customHeight="1"/>
    <row r="45623" ht="13.9" customHeight="1"/>
    <row r="45624" ht="13.9" customHeight="1"/>
    <row r="45625" ht="13.9" customHeight="1"/>
    <row r="45626" ht="13.9" customHeight="1"/>
    <row r="45627" ht="13.9" customHeight="1"/>
    <row r="45628" ht="13.9" customHeight="1"/>
    <row r="45629" ht="13.9" customHeight="1"/>
    <row r="45630" ht="13.9" customHeight="1"/>
    <row r="45631" ht="13.9" customHeight="1"/>
    <row r="45632" ht="13.9" customHeight="1"/>
    <row r="45633" ht="13.9" customHeight="1"/>
    <row r="45634" ht="13.9" customHeight="1"/>
    <row r="45635" ht="13.9" customHeight="1"/>
    <row r="45636" ht="13.9" customHeight="1"/>
    <row r="45637" ht="13.9" customHeight="1"/>
    <row r="45638" ht="13.9" customHeight="1"/>
    <row r="45639" ht="13.9" customHeight="1"/>
    <row r="45640" ht="13.9" customHeight="1"/>
    <row r="45641" ht="13.9" customHeight="1"/>
    <row r="45642" ht="13.9" customHeight="1"/>
    <row r="45643" ht="13.9" customHeight="1"/>
    <row r="45644" ht="13.9" customHeight="1"/>
    <row r="45645" ht="13.9" customHeight="1"/>
    <row r="45646" ht="13.9" customHeight="1"/>
    <row r="45647" ht="13.9" customHeight="1"/>
    <row r="45648" ht="13.9" customHeight="1"/>
    <row r="45649" ht="13.9" customHeight="1"/>
    <row r="45650" ht="13.9" customHeight="1"/>
    <row r="45651" ht="13.9" customHeight="1"/>
    <row r="45652" ht="13.9" customHeight="1"/>
    <row r="45653" ht="13.9" customHeight="1"/>
    <row r="45654" ht="13.9" customHeight="1"/>
    <row r="45655" ht="13.9" customHeight="1"/>
    <row r="45656" ht="13.9" customHeight="1"/>
    <row r="45657" ht="13.9" customHeight="1"/>
    <row r="45658" ht="13.9" customHeight="1"/>
    <row r="45659" ht="13.9" customHeight="1"/>
    <row r="45660" ht="13.9" customHeight="1"/>
    <row r="45661" ht="13.9" customHeight="1"/>
    <row r="45662" ht="13.9" customHeight="1"/>
    <row r="45663" ht="13.9" customHeight="1"/>
    <row r="45664" ht="13.9" customHeight="1"/>
    <row r="45665" ht="13.9" customHeight="1"/>
    <row r="45666" ht="13.9" customHeight="1"/>
    <row r="45667" ht="13.9" customHeight="1"/>
    <row r="45668" ht="13.9" customHeight="1"/>
    <row r="45669" ht="13.9" customHeight="1"/>
    <row r="45670" ht="13.9" customHeight="1"/>
    <row r="45671" ht="13.9" customHeight="1"/>
    <row r="45672" ht="13.9" customHeight="1"/>
    <row r="45673" ht="13.9" customHeight="1"/>
    <row r="45674" ht="13.9" customHeight="1"/>
    <row r="45675" ht="13.9" customHeight="1"/>
    <row r="45676" ht="13.9" customHeight="1"/>
    <row r="45677" ht="13.9" customHeight="1"/>
    <row r="45678" ht="13.9" customHeight="1"/>
    <row r="45679" ht="13.9" customHeight="1"/>
    <row r="45680" ht="13.9" customHeight="1"/>
    <row r="45681" ht="13.9" customHeight="1"/>
    <row r="45682" ht="13.9" customHeight="1"/>
    <row r="45683" ht="13.9" customHeight="1"/>
    <row r="45684" ht="13.9" customHeight="1"/>
    <row r="45685" ht="13.9" customHeight="1"/>
    <row r="45686" ht="13.9" customHeight="1"/>
    <row r="45687" ht="13.9" customHeight="1"/>
    <row r="45688" ht="13.9" customHeight="1"/>
    <row r="45689" ht="13.9" customHeight="1"/>
    <row r="45690" ht="13.9" customHeight="1"/>
    <row r="45691" ht="13.9" customHeight="1"/>
    <row r="45692" ht="13.9" customHeight="1"/>
    <row r="45693" ht="13.9" customHeight="1"/>
    <row r="45694" ht="13.9" customHeight="1"/>
    <row r="45695" ht="13.9" customHeight="1"/>
    <row r="45696" ht="13.9" customHeight="1"/>
    <row r="45697" ht="13.9" customHeight="1"/>
    <row r="45698" ht="13.9" customHeight="1"/>
    <row r="45699" ht="13.9" customHeight="1"/>
    <row r="45700" ht="13.9" customHeight="1"/>
    <row r="45701" ht="13.9" customHeight="1"/>
    <row r="45702" ht="13.9" customHeight="1"/>
    <row r="45703" ht="13.9" customHeight="1"/>
    <row r="45704" ht="13.9" customHeight="1"/>
    <row r="45705" ht="13.9" customHeight="1"/>
    <row r="45706" ht="13.9" customHeight="1"/>
    <row r="45707" ht="13.9" customHeight="1"/>
    <row r="45708" ht="13.9" customHeight="1"/>
    <row r="45709" ht="13.9" customHeight="1"/>
    <row r="45710" ht="13.9" customHeight="1"/>
    <row r="45711" ht="13.9" customHeight="1"/>
    <row r="45712" ht="13.9" customHeight="1"/>
    <row r="45713" ht="13.9" customHeight="1"/>
    <row r="45714" ht="13.9" customHeight="1"/>
    <row r="45715" ht="13.9" customHeight="1"/>
    <row r="45716" ht="13.9" customHeight="1"/>
    <row r="45717" ht="13.9" customHeight="1"/>
    <row r="45718" ht="13.9" customHeight="1"/>
    <row r="45719" ht="13.9" customHeight="1"/>
    <row r="45720" ht="13.9" customHeight="1"/>
    <row r="45721" ht="13.9" customHeight="1"/>
    <row r="45722" ht="13.9" customHeight="1"/>
    <row r="45723" ht="13.9" customHeight="1"/>
    <row r="45724" ht="13.9" customHeight="1"/>
    <row r="45725" ht="13.9" customHeight="1"/>
    <row r="45726" ht="13.9" customHeight="1"/>
    <row r="45727" ht="13.9" customHeight="1"/>
    <row r="45728" ht="13.9" customHeight="1"/>
    <row r="45729" ht="13.9" customHeight="1"/>
    <row r="45730" ht="13.9" customHeight="1"/>
    <row r="45731" ht="13.9" customHeight="1"/>
    <row r="45732" ht="13.9" customHeight="1"/>
    <row r="45733" ht="13.9" customHeight="1"/>
    <row r="45734" ht="13.9" customHeight="1"/>
    <row r="45735" ht="13.9" customHeight="1"/>
    <row r="45736" ht="13.9" customHeight="1"/>
    <row r="45737" ht="13.9" customHeight="1"/>
    <row r="45738" ht="13.9" customHeight="1"/>
    <row r="45739" ht="13.9" customHeight="1"/>
    <row r="45740" ht="13.9" customHeight="1"/>
    <row r="45741" ht="13.9" customHeight="1"/>
    <row r="45742" ht="13.9" customHeight="1"/>
    <row r="45743" ht="13.9" customHeight="1"/>
    <row r="45744" ht="13.9" customHeight="1"/>
    <row r="45745" ht="13.9" customHeight="1"/>
    <row r="45746" ht="13.9" customHeight="1"/>
    <row r="45747" ht="13.9" customHeight="1"/>
    <row r="45748" ht="13.9" customHeight="1"/>
    <row r="45749" ht="13.9" customHeight="1"/>
    <row r="45750" ht="13.9" customHeight="1"/>
    <row r="45751" ht="13.9" customHeight="1"/>
    <row r="45752" ht="13.9" customHeight="1"/>
    <row r="45753" ht="13.9" customHeight="1"/>
    <row r="45754" ht="13.9" customHeight="1"/>
    <row r="45755" ht="13.9" customHeight="1"/>
    <row r="45756" ht="13.9" customHeight="1"/>
    <row r="45757" ht="13.9" customHeight="1"/>
    <row r="45758" ht="13.9" customHeight="1"/>
    <row r="45759" ht="13.9" customHeight="1"/>
    <row r="45760" ht="13.9" customHeight="1"/>
    <row r="45761" ht="13.9" customHeight="1"/>
    <row r="45762" ht="13.9" customHeight="1"/>
    <row r="45763" ht="13.9" customHeight="1"/>
    <row r="45764" ht="13.9" customHeight="1"/>
    <row r="45765" ht="13.9" customHeight="1"/>
    <row r="45766" ht="13.9" customHeight="1"/>
    <row r="45767" ht="13.9" customHeight="1"/>
    <row r="45768" ht="13.9" customHeight="1"/>
    <row r="45769" ht="13.9" customHeight="1"/>
    <row r="45770" ht="13.9" customHeight="1"/>
    <row r="45771" ht="13.9" customHeight="1"/>
    <row r="45772" ht="13.9" customHeight="1"/>
    <row r="45773" ht="13.9" customHeight="1"/>
    <row r="45774" ht="13.9" customHeight="1"/>
    <row r="45775" ht="13.9" customHeight="1"/>
    <row r="45776" ht="13.9" customHeight="1"/>
    <row r="45777" ht="13.9" customHeight="1"/>
    <row r="45778" ht="13.9" customHeight="1"/>
    <row r="45779" ht="13.9" customHeight="1"/>
    <row r="45780" ht="13.9" customHeight="1"/>
    <row r="45781" ht="13.9" customHeight="1"/>
    <row r="45782" ht="13.9" customHeight="1"/>
    <row r="45783" ht="13.9" customHeight="1"/>
    <row r="45784" ht="13.9" customHeight="1"/>
    <row r="45785" ht="13.9" customHeight="1"/>
    <row r="45786" ht="13.9" customHeight="1"/>
    <row r="45787" ht="13.9" customHeight="1"/>
    <row r="45788" ht="13.9" customHeight="1"/>
    <row r="45789" ht="13.9" customHeight="1"/>
    <row r="45790" ht="13.9" customHeight="1"/>
    <row r="45791" ht="13.9" customHeight="1"/>
    <row r="45792" ht="13.9" customHeight="1"/>
    <row r="45793" ht="13.9" customHeight="1"/>
    <row r="45794" ht="13.9" customHeight="1"/>
    <row r="45795" ht="13.9" customHeight="1"/>
    <row r="45796" ht="13.9" customHeight="1"/>
    <row r="45797" ht="13.9" customHeight="1"/>
    <row r="45798" ht="13.9" customHeight="1"/>
    <row r="45799" ht="13.9" customHeight="1"/>
    <row r="45800" ht="13.9" customHeight="1"/>
    <row r="45801" ht="13.9" customHeight="1"/>
    <row r="45802" ht="13.9" customHeight="1"/>
    <row r="45803" ht="13.9" customHeight="1"/>
    <row r="45804" ht="13.9" customHeight="1"/>
    <row r="45805" ht="13.9" customHeight="1"/>
    <row r="45806" ht="13.9" customHeight="1"/>
    <row r="45807" ht="13.9" customHeight="1"/>
    <row r="45808" ht="13.9" customHeight="1"/>
    <row r="45809" ht="13.9" customHeight="1"/>
    <row r="45810" ht="13.9" customHeight="1"/>
    <row r="45811" ht="13.9" customHeight="1"/>
    <row r="45812" ht="13.9" customHeight="1"/>
    <row r="45813" ht="13.9" customHeight="1"/>
    <row r="45814" ht="13.9" customHeight="1"/>
    <row r="45815" ht="13.9" customHeight="1"/>
    <row r="45816" ht="13.9" customHeight="1"/>
    <row r="45817" ht="13.9" customHeight="1"/>
    <row r="45818" ht="13.9" customHeight="1"/>
    <row r="45819" ht="13.9" customHeight="1"/>
    <row r="45820" ht="13.9" customHeight="1"/>
    <row r="45821" ht="13.9" customHeight="1"/>
    <row r="45822" ht="13.9" customHeight="1"/>
    <row r="45823" ht="13.9" customHeight="1"/>
    <row r="45824" ht="13.9" customHeight="1"/>
    <row r="45825" ht="13.9" customHeight="1"/>
    <row r="45826" ht="13.9" customHeight="1"/>
    <row r="45827" ht="13.9" customHeight="1"/>
    <row r="45828" ht="13.9" customHeight="1"/>
    <row r="45829" ht="13.9" customHeight="1"/>
    <row r="45830" ht="13.9" customHeight="1"/>
    <row r="45831" ht="13.9" customHeight="1"/>
    <row r="45832" ht="13.9" customHeight="1"/>
    <row r="45833" ht="13.9" customHeight="1"/>
    <row r="45834" ht="13.9" customHeight="1"/>
    <row r="45835" ht="13.9" customHeight="1"/>
    <row r="45836" ht="13.9" customHeight="1"/>
    <row r="45837" ht="13.9" customHeight="1"/>
    <row r="45838" ht="13.9" customHeight="1"/>
    <row r="45839" ht="13.9" customHeight="1"/>
    <row r="45840" ht="13.9" customHeight="1"/>
    <row r="45841" ht="13.9" customHeight="1"/>
    <row r="45842" ht="13.9" customHeight="1"/>
    <row r="45843" ht="13.9" customHeight="1"/>
    <row r="45844" ht="13.9" customHeight="1"/>
    <row r="45845" ht="13.9" customHeight="1"/>
    <row r="45846" ht="13.9" customHeight="1"/>
    <row r="45847" ht="13.9" customHeight="1"/>
    <row r="45848" ht="13.9" customHeight="1"/>
    <row r="45849" ht="13.9" customHeight="1"/>
    <row r="45850" ht="13.9" customHeight="1"/>
    <row r="45851" ht="13.9" customHeight="1"/>
    <row r="45852" ht="13.9" customHeight="1"/>
    <row r="45853" ht="13.9" customHeight="1"/>
    <row r="45854" ht="13.9" customHeight="1"/>
    <row r="45855" ht="13.9" customHeight="1"/>
    <row r="45856" ht="13.9" customHeight="1"/>
    <row r="45857" ht="13.9" customHeight="1"/>
    <row r="45858" ht="13.9" customHeight="1"/>
    <row r="45859" ht="13.9" customHeight="1"/>
    <row r="45860" ht="13.9" customHeight="1"/>
    <row r="45861" ht="13.9" customHeight="1"/>
    <row r="45862" ht="13.9" customHeight="1"/>
    <row r="45863" ht="13.9" customHeight="1"/>
    <row r="45864" ht="13.9" customHeight="1"/>
    <row r="45865" ht="13.9" customHeight="1"/>
    <row r="45866" ht="13.9" customHeight="1"/>
    <row r="45867" ht="13.9" customHeight="1"/>
    <row r="45868" ht="13.9" customHeight="1"/>
    <row r="45869" ht="13.9" customHeight="1"/>
    <row r="45870" ht="13.9" customHeight="1"/>
    <row r="45871" ht="13.9" customHeight="1"/>
    <row r="45872" ht="13.9" customHeight="1"/>
    <row r="45873" ht="13.9" customHeight="1"/>
    <row r="45874" ht="13.9" customHeight="1"/>
    <row r="45875" ht="13.9" customHeight="1"/>
    <row r="45876" ht="13.9" customHeight="1"/>
    <row r="45877" ht="13.9" customHeight="1"/>
    <row r="45878" ht="13.9" customHeight="1"/>
    <row r="45879" ht="13.9" customHeight="1"/>
    <row r="45880" ht="13.9" customHeight="1"/>
    <row r="45881" ht="13.9" customHeight="1"/>
    <row r="45882" ht="13.9" customHeight="1"/>
    <row r="45883" ht="13.9" customHeight="1"/>
    <row r="45884" ht="13.9" customHeight="1"/>
    <row r="45885" ht="13.9" customHeight="1"/>
    <row r="45886" ht="13.9" customHeight="1"/>
    <row r="45887" ht="13.9" customHeight="1"/>
    <row r="45888" ht="13.9" customHeight="1"/>
    <row r="45889" ht="13.9" customHeight="1"/>
    <row r="45890" ht="13.9" customHeight="1"/>
    <row r="45891" ht="13.9" customHeight="1"/>
    <row r="45892" ht="13.9" customHeight="1"/>
    <row r="45893" ht="13.9" customHeight="1"/>
    <row r="45894" ht="13.9" customHeight="1"/>
    <row r="45895" ht="13.9" customHeight="1"/>
    <row r="45896" ht="13.9" customHeight="1"/>
    <row r="45897" ht="13.9" customHeight="1"/>
    <row r="45898" ht="13.9" customHeight="1"/>
    <row r="45899" ht="13.9" customHeight="1"/>
    <row r="45900" ht="13.9" customHeight="1"/>
    <row r="45901" ht="13.9" customHeight="1"/>
    <row r="45902" ht="13.9" customHeight="1"/>
    <row r="45903" ht="13.9" customHeight="1"/>
    <row r="45904" ht="13.9" customHeight="1"/>
    <row r="45905" ht="13.9" customHeight="1"/>
    <row r="45906" ht="13.9" customHeight="1"/>
    <row r="45907" ht="13.9" customHeight="1"/>
    <row r="45908" ht="13.9" customHeight="1"/>
    <row r="45909" ht="13.9" customHeight="1"/>
    <row r="45910" ht="13.9" customHeight="1"/>
    <row r="45911" ht="13.9" customHeight="1"/>
    <row r="45912" ht="13.9" customHeight="1"/>
    <row r="45913" ht="13.9" customHeight="1"/>
    <row r="45914" ht="13.9" customHeight="1"/>
    <row r="45915" ht="13.9" customHeight="1"/>
    <row r="45916" ht="13.9" customHeight="1"/>
    <row r="45917" ht="13.9" customHeight="1"/>
    <row r="45918" ht="13.9" customHeight="1"/>
    <row r="45919" ht="13.9" customHeight="1"/>
    <row r="45920" ht="13.9" customHeight="1"/>
    <row r="45921" ht="13.9" customHeight="1"/>
    <row r="45922" ht="13.9" customHeight="1"/>
    <row r="45923" ht="13.9" customHeight="1"/>
    <row r="45924" ht="13.9" customHeight="1"/>
    <row r="45925" ht="13.9" customHeight="1"/>
    <row r="45926" ht="13.9" customHeight="1"/>
    <row r="45927" ht="13.9" customHeight="1"/>
    <row r="45928" ht="13.9" customHeight="1"/>
    <row r="45929" ht="13.9" customHeight="1"/>
    <row r="45930" ht="13.9" customHeight="1"/>
    <row r="45931" ht="13.9" customHeight="1"/>
    <row r="45932" ht="13.9" customHeight="1"/>
    <row r="45933" ht="13.9" customHeight="1"/>
    <row r="45934" ht="13.9" customHeight="1"/>
    <row r="45935" ht="13.9" customHeight="1"/>
    <row r="45936" ht="13.9" customHeight="1"/>
    <row r="45937" ht="13.9" customHeight="1"/>
    <row r="45938" ht="13.9" customHeight="1"/>
    <row r="45939" ht="13.9" customHeight="1"/>
    <row r="45940" ht="13.9" customHeight="1"/>
    <row r="45941" ht="13.9" customHeight="1"/>
    <row r="45942" ht="13.9" customHeight="1"/>
    <row r="45943" ht="13.9" customHeight="1"/>
    <row r="45944" ht="13.9" customHeight="1"/>
    <row r="45945" ht="13.9" customHeight="1"/>
    <row r="45946" ht="13.9" customHeight="1"/>
    <row r="45947" ht="13.9" customHeight="1"/>
    <row r="45948" ht="13.9" customHeight="1"/>
    <row r="45949" ht="13.9" customHeight="1"/>
    <row r="45950" ht="13.9" customHeight="1"/>
    <row r="45951" ht="13.9" customHeight="1"/>
    <row r="45952" ht="13.9" customHeight="1"/>
    <row r="45953" ht="13.9" customHeight="1"/>
    <row r="45954" ht="13.9" customHeight="1"/>
    <row r="45955" ht="13.9" customHeight="1"/>
    <row r="45956" ht="13.9" customHeight="1"/>
    <row r="45957" ht="13.9" customHeight="1"/>
    <row r="45958" ht="13.9" customHeight="1"/>
    <row r="45959" ht="13.9" customHeight="1"/>
    <row r="45960" ht="13.9" customHeight="1"/>
    <row r="45961" ht="13.9" customHeight="1"/>
    <row r="45962" ht="13.9" customHeight="1"/>
    <row r="45963" ht="13.9" customHeight="1"/>
    <row r="45964" ht="13.9" customHeight="1"/>
    <row r="45965" ht="13.9" customHeight="1"/>
    <row r="45966" ht="13.9" customHeight="1"/>
    <row r="45967" ht="13.9" customHeight="1"/>
    <row r="45968" ht="13.9" customHeight="1"/>
    <row r="45969" ht="13.9" customHeight="1"/>
    <row r="45970" ht="13.9" customHeight="1"/>
    <row r="45971" ht="13.9" customHeight="1"/>
    <row r="45972" ht="13.9" customHeight="1"/>
    <row r="45973" ht="13.9" customHeight="1"/>
    <row r="45974" ht="13.9" customHeight="1"/>
    <row r="45975" ht="13.9" customHeight="1"/>
    <row r="45976" ht="13.9" customHeight="1"/>
    <row r="45977" ht="13.9" customHeight="1"/>
    <row r="45978" ht="13.9" customHeight="1"/>
    <row r="45979" ht="13.9" customHeight="1"/>
    <row r="45980" ht="13.9" customHeight="1"/>
    <row r="45981" ht="13.9" customHeight="1"/>
    <row r="45982" ht="13.9" customHeight="1"/>
    <row r="45983" ht="13.9" customHeight="1"/>
    <row r="45984" ht="13.9" customHeight="1"/>
    <row r="45985" ht="13.9" customHeight="1"/>
    <row r="45986" ht="13.9" customHeight="1"/>
    <row r="45987" ht="13.9" customHeight="1"/>
    <row r="45988" ht="13.9" customHeight="1"/>
    <row r="45989" ht="13.9" customHeight="1"/>
    <row r="45990" ht="13.9" customHeight="1"/>
    <row r="45991" ht="13.9" customHeight="1"/>
    <row r="45992" ht="13.9" customHeight="1"/>
    <row r="45993" ht="13.9" customHeight="1"/>
    <row r="45994" ht="13.9" customHeight="1"/>
    <row r="45995" ht="13.9" customHeight="1"/>
    <row r="45996" ht="13.9" customHeight="1"/>
    <row r="45997" ht="13.9" customHeight="1"/>
    <row r="45998" ht="13.9" customHeight="1"/>
    <row r="45999" ht="13.9" customHeight="1"/>
    <row r="46000" ht="13.9" customHeight="1"/>
    <row r="46001" ht="13.9" customHeight="1"/>
    <row r="46002" ht="13.9" customHeight="1"/>
    <row r="46003" ht="13.9" customHeight="1"/>
    <row r="46004" ht="13.9" customHeight="1"/>
    <row r="46005" ht="13.9" customHeight="1"/>
    <row r="46006" ht="13.9" customHeight="1"/>
    <row r="46007" ht="13.9" customHeight="1"/>
    <row r="46008" ht="13.9" customHeight="1"/>
    <row r="46009" ht="13.9" customHeight="1"/>
    <row r="46010" ht="13.9" customHeight="1"/>
    <row r="46011" ht="13.9" customHeight="1"/>
    <row r="46012" ht="13.9" customHeight="1"/>
    <row r="46013" ht="13.9" customHeight="1"/>
    <row r="46014" ht="13.9" customHeight="1"/>
    <row r="46015" ht="13.9" customHeight="1"/>
    <row r="46016" ht="13.9" customHeight="1"/>
    <row r="46017" ht="13.9" customHeight="1"/>
    <row r="46018" ht="13.9" customHeight="1"/>
    <row r="46019" ht="13.9" customHeight="1"/>
    <row r="46020" ht="13.9" customHeight="1"/>
    <row r="46021" ht="13.9" customHeight="1"/>
    <row r="46022" ht="13.9" customHeight="1"/>
    <row r="46023" ht="13.9" customHeight="1"/>
    <row r="46024" ht="13.9" customHeight="1"/>
    <row r="46025" ht="13.9" customHeight="1"/>
    <row r="46026" ht="13.9" customHeight="1"/>
    <row r="46027" ht="13.9" customHeight="1"/>
    <row r="46028" ht="13.9" customHeight="1"/>
    <row r="46029" ht="13.9" customHeight="1"/>
    <row r="46030" ht="13.9" customHeight="1"/>
    <row r="46031" ht="13.9" customHeight="1"/>
    <row r="46032" ht="13.9" customHeight="1"/>
    <row r="46033" ht="13.9" customHeight="1"/>
    <row r="46034" ht="13.9" customHeight="1"/>
    <row r="46035" ht="13.9" customHeight="1"/>
    <row r="46036" ht="13.9" customHeight="1"/>
    <row r="46037" ht="13.9" customHeight="1"/>
    <row r="46038" ht="13.9" customHeight="1"/>
    <row r="46039" ht="13.9" customHeight="1"/>
    <row r="46040" ht="13.9" customHeight="1"/>
    <row r="46041" ht="13.9" customHeight="1"/>
    <row r="46042" ht="13.9" customHeight="1"/>
    <row r="46043" ht="13.9" customHeight="1"/>
    <row r="46044" ht="13.9" customHeight="1"/>
    <row r="46045" ht="13.9" customHeight="1"/>
    <row r="46046" ht="13.9" customHeight="1"/>
    <row r="46047" ht="13.9" customHeight="1"/>
    <row r="46048" ht="13.9" customHeight="1"/>
    <row r="46049" ht="13.9" customHeight="1"/>
    <row r="46050" ht="13.9" customHeight="1"/>
    <row r="46051" ht="13.9" customHeight="1"/>
    <row r="46052" ht="13.9" customHeight="1"/>
    <row r="46053" ht="13.9" customHeight="1"/>
    <row r="46054" ht="13.9" customHeight="1"/>
    <row r="46055" ht="13.9" customHeight="1"/>
    <row r="46056" ht="13.9" customHeight="1"/>
    <row r="46057" ht="13.9" customHeight="1"/>
    <row r="46058" ht="13.9" customHeight="1"/>
    <row r="46059" ht="13.9" customHeight="1"/>
    <row r="46060" ht="13.9" customHeight="1"/>
    <row r="46061" ht="13.9" customHeight="1"/>
    <row r="46062" ht="13.9" customHeight="1"/>
    <row r="46063" ht="13.9" customHeight="1"/>
    <row r="46064" ht="13.9" customHeight="1"/>
    <row r="46065" ht="13.9" customHeight="1"/>
    <row r="46066" ht="13.9" customHeight="1"/>
    <row r="46067" ht="13.9" customHeight="1"/>
    <row r="46068" ht="13.9" customHeight="1"/>
    <row r="46069" ht="13.9" customHeight="1"/>
    <row r="46070" ht="13.9" customHeight="1"/>
    <row r="46071" ht="13.9" customHeight="1"/>
    <row r="46072" ht="13.9" customHeight="1"/>
    <row r="46073" ht="13.9" customHeight="1"/>
    <row r="46074" ht="13.9" customHeight="1"/>
    <row r="46075" ht="13.9" customHeight="1"/>
    <row r="46076" ht="13.9" customHeight="1"/>
    <row r="46077" ht="13.9" customHeight="1"/>
    <row r="46078" ht="13.9" customHeight="1"/>
    <row r="46079" ht="13.9" customHeight="1"/>
    <row r="46080" ht="13.9" customHeight="1"/>
    <row r="46081" ht="13.9" customHeight="1"/>
    <row r="46082" ht="13.9" customHeight="1"/>
    <row r="46083" ht="13.9" customHeight="1"/>
    <row r="46084" ht="13.9" customHeight="1"/>
    <row r="46085" ht="13.9" customHeight="1"/>
    <row r="46086" ht="13.9" customHeight="1"/>
    <row r="46087" ht="13.9" customHeight="1"/>
    <row r="46088" ht="13.9" customHeight="1"/>
    <row r="46089" ht="13.9" customHeight="1"/>
    <row r="46090" ht="13.9" customHeight="1"/>
    <row r="46091" ht="13.9" customHeight="1"/>
    <row r="46092" ht="13.9" customHeight="1"/>
    <row r="46093" ht="13.9" customHeight="1"/>
    <row r="46094" ht="13.9" customHeight="1"/>
    <row r="46095" ht="13.9" customHeight="1"/>
    <row r="46096" ht="13.9" customHeight="1"/>
    <row r="46097" ht="13.9" customHeight="1"/>
    <row r="46098" ht="13.9" customHeight="1"/>
    <row r="46099" ht="13.9" customHeight="1"/>
    <row r="46100" ht="13.9" customHeight="1"/>
    <row r="46101" ht="13.9" customHeight="1"/>
    <row r="46102" ht="13.9" customHeight="1"/>
    <row r="46103" ht="13.9" customHeight="1"/>
    <row r="46104" ht="13.9" customHeight="1"/>
    <row r="46105" ht="13.9" customHeight="1"/>
    <row r="46106" ht="13.9" customHeight="1"/>
    <row r="46107" ht="13.9" customHeight="1"/>
    <row r="46108" ht="13.9" customHeight="1"/>
    <row r="46109" ht="13.9" customHeight="1"/>
    <row r="46110" ht="13.9" customHeight="1"/>
    <row r="46111" ht="13.9" customHeight="1"/>
    <row r="46112" ht="13.9" customHeight="1"/>
    <row r="46113" ht="13.9" customHeight="1"/>
    <row r="46114" ht="13.9" customHeight="1"/>
    <row r="46115" ht="13.9" customHeight="1"/>
    <row r="46116" ht="13.9" customHeight="1"/>
    <row r="46117" ht="13.9" customHeight="1"/>
    <row r="46118" ht="13.9" customHeight="1"/>
    <row r="46119" ht="13.9" customHeight="1"/>
    <row r="46120" ht="13.9" customHeight="1"/>
    <row r="46121" ht="13.9" customHeight="1"/>
    <row r="46122" ht="13.9" customHeight="1"/>
    <row r="46123" ht="13.9" customHeight="1"/>
    <row r="46124" ht="13.9" customHeight="1"/>
    <row r="46125" ht="13.9" customHeight="1"/>
    <row r="46126" ht="13.9" customHeight="1"/>
    <row r="46127" ht="13.9" customHeight="1"/>
    <row r="46128" ht="13.9" customHeight="1"/>
    <row r="46129" ht="13.9" customHeight="1"/>
    <row r="46130" ht="13.9" customHeight="1"/>
    <row r="46131" ht="13.9" customHeight="1"/>
    <row r="46132" ht="13.9" customHeight="1"/>
    <row r="46133" ht="13.9" customHeight="1"/>
    <row r="46134" ht="13.9" customHeight="1"/>
    <row r="46135" ht="13.9" customHeight="1"/>
    <row r="46136" ht="13.9" customHeight="1"/>
    <row r="46137" ht="13.9" customHeight="1"/>
    <row r="46138" ht="13.9" customHeight="1"/>
    <row r="46139" ht="13.9" customHeight="1"/>
    <row r="46140" ht="13.9" customHeight="1"/>
    <row r="46141" ht="13.9" customHeight="1"/>
    <row r="46142" ht="13.9" customHeight="1"/>
    <row r="46143" ht="13.9" customHeight="1"/>
    <row r="46144" ht="13.9" customHeight="1"/>
    <row r="46145" ht="13.9" customHeight="1"/>
    <row r="46146" ht="13.9" customHeight="1"/>
    <row r="46147" ht="13.9" customHeight="1"/>
    <row r="46148" ht="13.9" customHeight="1"/>
    <row r="46149" ht="13.9" customHeight="1"/>
    <row r="46150" ht="13.9" customHeight="1"/>
    <row r="46151" ht="13.9" customHeight="1"/>
    <row r="46152" ht="13.9" customHeight="1"/>
    <row r="46153" ht="13.9" customHeight="1"/>
    <row r="46154" ht="13.9" customHeight="1"/>
    <row r="46155" ht="13.9" customHeight="1"/>
    <row r="46156" ht="13.9" customHeight="1"/>
    <row r="46157" ht="13.9" customHeight="1"/>
    <row r="46158" ht="13.9" customHeight="1"/>
    <row r="46159" ht="13.9" customHeight="1"/>
    <row r="46160" ht="13.9" customHeight="1"/>
    <row r="46161" ht="13.9" customHeight="1"/>
    <row r="46162" ht="13.9" customHeight="1"/>
    <row r="46163" ht="13.9" customHeight="1"/>
    <row r="46164" ht="13.9" customHeight="1"/>
    <row r="46165" ht="13.9" customHeight="1"/>
    <row r="46166" ht="13.9" customHeight="1"/>
    <row r="46167" ht="13.9" customHeight="1"/>
    <row r="46168" ht="13.9" customHeight="1"/>
    <row r="46169" ht="13.9" customHeight="1"/>
    <row r="46170" ht="13.9" customHeight="1"/>
    <row r="46171" ht="13.9" customHeight="1"/>
    <row r="46172" ht="13.9" customHeight="1"/>
    <row r="46173" ht="13.9" customHeight="1"/>
    <row r="46174" ht="13.9" customHeight="1"/>
    <row r="46175" ht="13.9" customHeight="1"/>
    <row r="46176" ht="13.9" customHeight="1"/>
    <row r="46177" ht="13.9" customHeight="1"/>
    <row r="46178" ht="13.9" customHeight="1"/>
    <row r="46179" ht="13.9" customHeight="1"/>
    <row r="46180" ht="13.9" customHeight="1"/>
    <row r="46181" ht="13.9" customHeight="1"/>
    <row r="46182" ht="13.9" customHeight="1"/>
    <row r="46183" ht="13.9" customHeight="1"/>
    <row r="46184" ht="13.9" customHeight="1"/>
    <row r="46185" ht="13.9" customHeight="1"/>
    <row r="46186" ht="13.9" customHeight="1"/>
    <row r="46187" ht="13.9" customHeight="1"/>
    <row r="46188" ht="13.9" customHeight="1"/>
    <row r="46189" ht="13.9" customHeight="1"/>
    <row r="46190" ht="13.9" customHeight="1"/>
    <row r="46191" ht="13.9" customHeight="1"/>
    <row r="46192" ht="13.9" customHeight="1"/>
    <row r="46193" ht="13.9" customHeight="1"/>
    <row r="46194" ht="13.9" customHeight="1"/>
    <row r="46195" ht="13.9" customHeight="1"/>
    <row r="46196" ht="13.9" customHeight="1"/>
    <row r="46197" ht="13.9" customHeight="1"/>
    <row r="46198" ht="13.9" customHeight="1"/>
    <row r="46199" ht="13.9" customHeight="1"/>
    <row r="46200" ht="13.9" customHeight="1"/>
    <row r="46201" ht="13.9" customHeight="1"/>
    <row r="46202" ht="13.9" customHeight="1"/>
    <row r="46203" ht="13.9" customHeight="1"/>
    <row r="46204" ht="13.9" customHeight="1"/>
    <row r="46205" ht="13.9" customHeight="1"/>
    <row r="46206" ht="13.9" customHeight="1"/>
    <row r="46207" ht="13.9" customHeight="1"/>
    <row r="46208" ht="13.9" customHeight="1"/>
    <row r="46209" ht="13.9" customHeight="1"/>
    <row r="46210" ht="13.9" customHeight="1"/>
    <row r="46211" ht="13.9" customHeight="1"/>
    <row r="46212" ht="13.9" customHeight="1"/>
    <row r="46213" ht="13.9" customHeight="1"/>
    <row r="46214" ht="13.9" customHeight="1"/>
    <row r="46215" ht="13.9" customHeight="1"/>
    <row r="46216" ht="13.9" customHeight="1"/>
    <row r="46217" ht="13.9" customHeight="1"/>
    <row r="46218" ht="13.9" customHeight="1"/>
    <row r="46219" ht="13.9" customHeight="1"/>
    <row r="46220" ht="13.9" customHeight="1"/>
    <row r="46221" ht="13.9" customHeight="1"/>
    <row r="46222" ht="13.9" customHeight="1"/>
    <row r="46223" ht="13.9" customHeight="1"/>
    <row r="46224" ht="13.9" customHeight="1"/>
    <row r="46225" ht="13.9" customHeight="1"/>
    <row r="46226" ht="13.9" customHeight="1"/>
    <row r="46227" ht="13.9" customHeight="1"/>
    <row r="46228" ht="13.9" customHeight="1"/>
    <row r="46229" ht="13.9" customHeight="1"/>
    <row r="46230" ht="13.9" customHeight="1"/>
    <row r="46231" ht="13.9" customHeight="1"/>
    <row r="46232" ht="13.9" customHeight="1"/>
    <row r="46233" ht="13.9" customHeight="1"/>
    <row r="46234" ht="13.9" customHeight="1"/>
    <row r="46235" ht="13.9" customHeight="1"/>
    <row r="46236" ht="13.9" customHeight="1"/>
    <row r="46237" ht="13.9" customHeight="1"/>
    <row r="46238" ht="13.9" customHeight="1"/>
    <row r="46239" ht="13.9" customHeight="1"/>
    <row r="46240" ht="13.9" customHeight="1"/>
    <row r="46241" ht="13.9" customHeight="1"/>
    <row r="46242" ht="13.9" customHeight="1"/>
    <row r="46243" ht="13.9" customHeight="1"/>
    <row r="46244" ht="13.9" customHeight="1"/>
    <row r="46245" ht="13.9" customHeight="1"/>
    <row r="46246" ht="13.9" customHeight="1"/>
    <row r="46247" ht="13.9" customHeight="1"/>
    <row r="46248" ht="13.9" customHeight="1"/>
    <row r="46249" ht="13.9" customHeight="1"/>
    <row r="46250" ht="13.9" customHeight="1"/>
    <row r="46251" ht="13.9" customHeight="1"/>
    <row r="46252" ht="13.9" customHeight="1"/>
    <row r="46253" ht="13.9" customHeight="1"/>
    <row r="46254" ht="13.9" customHeight="1"/>
    <row r="46255" ht="13.9" customHeight="1"/>
    <row r="46256" ht="13.9" customHeight="1"/>
    <row r="46257" ht="13.9" customHeight="1"/>
    <row r="46258" ht="13.9" customHeight="1"/>
    <row r="46259" ht="13.9" customHeight="1"/>
    <row r="46260" ht="13.9" customHeight="1"/>
    <row r="46261" ht="13.9" customHeight="1"/>
    <row r="46262" ht="13.9" customHeight="1"/>
    <row r="46263" ht="13.9" customHeight="1"/>
    <row r="46264" ht="13.9" customHeight="1"/>
    <row r="46265" ht="13.9" customHeight="1"/>
    <row r="46266" ht="13.9" customHeight="1"/>
    <row r="46267" ht="13.9" customHeight="1"/>
    <row r="46268" ht="13.9" customHeight="1"/>
    <row r="46269" ht="13.9" customHeight="1"/>
    <row r="46270" ht="13.9" customHeight="1"/>
    <row r="46271" ht="13.9" customHeight="1"/>
    <row r="46272" ht="13.9" customHeight="1"/>
    <row r="46273" ht="13.9" customHeight="1"/>
    <row r="46274" ht="13.9" customHeight="1"/>
    <row r="46275" ht="13.9" customHeight="1"/>
    <row r="46276" ht="13.9" customHeight="1"/>
    <row r="46277" ht="13.9" customHeight="1"/>
    <row r="46278" ht="13.9" customHeight="1"/>
    <row r="46279" ht="13.9" customHeight="1"/>
    <row r="46280" ht="13.9" customHeight="1"/>
    <row r="46281" ht="13.9" customHeight="1"/>
    <row r="46282" ht="13.9" customHeight="1"/>
    <row r="46283" ht="13.9" customHeight="1"/>
    <row r="46284" ht="13.9" customHeight="1"/>
    <row r="46285" ht="13.9" customHeight="1"/>
    <row r="46286" ht="13.9" customHeight="1"/>
    <row r="46287" ht="13.9" customHeight="1"/>
    <row r="46288" ht="13.9" customHeight="1"/>
    <row r="46289" ht="13.9" customHeight="1"/>
    <row r="46290" ht="13.9" customHeight="1"/>
    <row r="46291" ht="13.9" customHeight="1"/>
    <row r="46292" ht="13.9" customHeight="1"/>
    <row r="46293" ht="13.9" customHeight="1"/>
    <row r="46294" ht="13.9" customHeight="1"/>
    <row r="46295" ht="13.9" customHeight="1"/>
    <row r="46296" ht="13.9" customHeight="1"/>
    <row r="46297" ht="13.9" customHeight="1"/>
    <row r="46298" ht="13.9" customHeight="1"/>
    <row r="46299" ht="13.9" customHeight="1"/>
    <row r="46300" ht="13.9" customHeight="1"/>
    <row r="46301" ht="13.9" customHeight="1"/>
    <row r="46302" ht="13.9" customHeight="1"/>
    <row r="46303" ht="13.9" customHeight="1"/>
    <row r="46304" ht="13.9" customHeight="1"/>
    <row r="46305" ht="13.9" customHeight="1"/>
    <row r="46306" ht="13.9" customHeight="1"/>
    <row r="46307" ht="13.9" customHeight="1"/>
    <row r="46308" ht="13.9" customHeight="1"/>
    <row r="46309" ht="13.9" customHeight="1"/>
    <row r="46310" ht="13.9" customHeight="1"/>
    <row r="46311" ht="13.9" customHeight="1"/>
    <row r="46312" ht="13.9" customHeight="1"/>
    <row r="46313" ht="13.9" customHeight="1"/>
    <row r="46314" ht="13.9" customHeight="1"/>
    <row r="46315" ht="13.9" customHeight="1"/>
    <row r="46316" ht="13.9" customHeight="1"/>
    <row r="46317" ht="13.9" customHeight="1"/>
    <row r="46318" ht="13.9" customHeight="1"/>
    <row r="46319" ht="13.9" customHeight="1"/>
    <row r="46320" ht="13.9" customHeight="1"/>
    <row r="46321" ht="13.9" customHeight="1"/>
    <row r="46322" ht="13.9" customHeight="1"/>
    <row r="46323" ht="13.9" customHeight="1"/>
    <row r="46324" ht="13.9" customHeight="1"/>
    <row r="46325" ht="13.9" customHeight="1"/>
    <row r="46326" ht="13.9" customHeight="1"/>
    <row r="46327" ht="13.9" customHeight="1"/>
    <row r="46328" ht="13.9" customHeight="1"/>
    <row r="46329" ht="13.9" customHeight="1"/>
    <row r="46330" ht="13.9" customHeight="1"/>
    <row r="46331" ht="13.9" customHeight="1"/>
    <row r="46332" ht="13.9" customHeight="1"/>
    <row r="46333" ht="13.9" customHeight="1"/>
    <row r="46334" ht="13.9" customHeight="1"/>
    <row r="46335" ht="13.9" customHeight="1"/>
    <row r="46336" ht="13.9" customHeight="1"/>
    <row r="46337" ht="13.9" customHeight="1"/>
    <row r="46338" ht="13.9" customHeight="1"/>
    <row r="46339" ht="13.9" customHeight="1"/>
    <row r="46340" ht="13.9" customHeight="1"/>
    <row r="46341" ht="13.9" customHeight="1"/>
    <row r="46342" ht="13.9" customHeight="1"/>
    <row r="46343" ht="13.9" customHeight="1"/>
    <row r="46344" ht="13.9" customHeight="1"/>
    <row r="46345" ht="13.9" customHeight="1"/>
    <row r="46346" ht="13.9" customHeight="1"/>
    <row r="46347" ht="13.9" customHeight="1"/>
    <row r="46348" ht="13.9" customHeight="1"/>
    <row r="46349" ht="13.9" customHeight="1"/>
    <row r="46350" ht="13.9" customHeight="1"/>
    <row r="46351" ht="13.9" customHeight="1"/>
    <row r="46352" ht="13.9" customHeight="1"/>
    <row r="46353" ht="13.9" customHeight="1"/>
    <row r="46354" ht="13.9" customHeight="1"/>
    <row r="46355" ht="13.9" customHeight="1"/>
    <row r="46356" ht="13.9" customHeight="1"/>
    <row r="46357" ht="13.9" customHeight="1"/>
    <row r="46358" ht="13.9" customHeight="1"/>
    <row r="46359" ht="13.9" customHeight="1"/>
    <row r="46360" ht="13.9" customHeight="1"/>
    <row r="46361" ht="13.9" customHeight="1"/>
    <row r="46362" ht="13.9" customHeight="1"/>
    <row r="46363" ht="13.9" customHeight="1"/>
    <row r="46364" ht="13.9" customHeight="1"/>
    <row r="46365" ht="13.9" customHeight="1"/>
    <row r="46366" ht="13.9" customHeight="1"/>
    <row r="46367" ht="13.9" customHeight="1"/>
    <row r="46368" ht="13.9" customHeight="1"/>
    <row r="46369" ht="13.9" customHeight="1"/>
    <row r="46370" ht="13.9" customHeight="1"/>
    <row r="46371" ht="13.9" customHeight="1"/>
    <row r="46372" ht="13.9" customHeight="1"/>
    <row r="46373" ht="13.9" customHeight="1"/>
    <row r="46374" ht="13.9" customHeight="1"/>
    <row r="46375" ht="13.9" customHeight="1"/>
    <row r="46376" ht="13.9" customHeight="1"/>
    <row r="46377" ht="13.9" customHeight="1"/>
    <row r="46378" ht="13.9" customHeight="1"/>
    <row r="46379" ht="13.9" customHeight="1"/>
    <row r="46380" ht="13.9" customHeight="1"/>
    <row r="46381" ht="13.9" customHeight="1"/>
    <row r="46382" ht="13.9" customHeight="1"/>
    <row r="46383" ht="13.9" customHeight="1"/>
    <row r="46384" ht="13.9" customHeight="1"/>
    <row r="46385" ht="13.9" customHeight="1"/>
    <row r="46386" ht="13.9" customHeight="1"/>
    <row r="46387" ht="13.9" customHeight="1"/>
    <row r="46388" ht="13.9" customHeight="1"/>
    <row r="46389" ht="13.9" customHeight="1"/>
    <row r="46390" ht="13.9" customHeight="1"/>
    <row r="46391" ht="13.9" customHeight="1"/>
    <row r="46392" ht="13.9" customHeight="1"/>
    <row r="46393" ht="13.9" customHeight="1"/>
    <row r="46394" ht="13.9" customHeight="1"/>
    <row r="46395" ht="13.9" customHeight="1"/>
    <row r="46396" ht="13.9" customHeight="1"/>
    <row r="46397" ht="13.9" customHeight="1"/>
    <row r="46398" ht="13.9" customHeight="1"/>
    <row r="46399" ht="13.9" customHeight="1"/>
    <row r="46400" ht="13.9" customHeight="1"/>
    <row r="46401" ht="13.9" customHeight="1"/>
    <row r="46402" ht="13.9" customHeight="1"/>
    <row r="46403" ht="13.9" customHeight="1"/>
    <row r="46404" ht="13.9" customHeight="1"/>
    <row r="46405" ht="13.9" customHeight="1"/>
    <row r="46406" ht="13.9" customHeight="1"/>
    <row r="46407" ht="13.9" customHeight="1"/>
    <row r="46408" ht="13.9" customHeight="1"/>
    <row r="46409" ht="13.9" customHeight="1"/>
    <row r="46410" ht="13.9" customHeight="1"/>
    <row r="46411" ht="13.9" customHeight="1"/>
    <row r="46412" ht="13.9" customHeight="1"/>
    <row r="46413" ht="13.9" customHeight="1"/>
    <row r="46414" ht="13.9" customHeight="1"/>
    <row r="46415" ht="13.9" customHeight="1"/>
    <row r="46416" ht="13.9" customHeight="1"/>
    <row r="46417" ht="13.9" customHeight="1"/>
    <row r="46418" ht="13.9" customHeight="1"/>
    <row r="46419" ht="13.9" customHeight="1"/>
    <row r="46420" ht="13.9" customHeight="1"/>
    <row r="46421" ht="13.9" customHeight="1"/>
    <row r="46422" ht="13.9" customHeight="1"/>
    <row r="46423" ht="13.9" customHeight="1"/>
    <row r="46424" ht="13.9" customHeight="1"/>
    <row r="46425" ht="13.9" customHeight="1"/>
    <row r="46426" ht="13.9" customHeight="1"/>
    <row r="46427" ht="13.9" customHeight="1"/>
    <row r="46428" ht="13.9" customHeight="1"/>
    <row r="46429" ht="13.9" customHeight="1"/>
    <row r="46430" ht="13.9" customHeight="1"/>
    <row r="46431" ht="13.9" customHeight="1"/>
    <row r="46432" ht="13.9" customHeight="1"/>
    <row r="46433" ht="13.9" customHeight="1"/>
    <row r="46434" ht="13.9" customHeight="1"/>
    <row r="46435" ht="13.9" customHeight="1"/>
    <row r="46436" ht="13.9" customHeight="1"/>
    <row r="46437" ht="13.9" customHeight="1"/>
    <row r="46438" ht="13.9" customHeight="1"/>
    <row r="46439" ht="13.9" customHeight="1"/>
    <row r="46440" ht="13.9" customHeight="1"/>
    <row r="46441" ht="13.9" customHeight="1"/>
    <row r="46442" ht="13.9" customHeight="1"/>
    <row r="46443" ht="13.9" customHeight="1"/>
    <row r="46444" ht="13.9" customHeight="1"/>
    <row r="46445" ht="13.9" customHeight="1"/>
    <row r="46446" ht="13.9" customHeight="1"/>
    <row r="46447" ht="13.9" customHeight="1"/>
    <row r="46448" ht="13.9" customHeight="1"/>
    <row r="46449" ht="13.9" customHeight="1"/>
    <row r="46450" ht="13.9" customHeight="1"/>
    <row r="46451" ht="13.9" customHeight="1"/>
    <row r="46452" ht="13.9" customHeight="1"/>
    <row r="46453" ht="13.9" customHeight="1"/>
    <row r="46454" ht="13.9" customHeight="1"/>
    <row r="46455" ht="13.9" customHeight="1"/>
    <row r="46456" ht="13.9" customHeight="1"/>
    <row r="46457" ht="13.9" customHeight="1"/>
    <row r="46458" ht="13.9" customHeight="1"/>
    <row r="46459" ht="13.9" customHeight="1"/>
    <row r="46460" ht="13.9" customHeight="1"/>
    <row r="46461" ht="13.9" customHeight="1"/>
    <row r="46462" ht="13.9" customHeight="1"/>
    <row r="46463" ht="13.9" customHeight="1"/>
    <row r="46464" ht="13.9" customHeight="1"/>
    <row r="46465" ht="13.9" customHeight="1"/>
    <row r="46466" ht="13.9" customHeight="1"/>
    <row r="46467" ht="13.9" customHeight="1"/>
    <row r="46468" ht="13.9" customHeight="1"/>
    <row r="46469" ht="13.9" customHeight="1"/>
    <row r="46470" ht="13.9" customHeight="1"/>
    <row r="46471" ht="13.9" customHeight="1"/>
    <row r="46472" ht="13.9" customHeight="1"/>
    <row r="46473" ht="13.9" customHeight="1"/>
    <row r="46474" ht="13.9" customHeight="1"/>
    <row r="46475" ht="13.9" customHeight="1"/>
    <row r="46476" ht="13.9" customHeight="1"/>
    <row r="46477" ht="13.9" customHeight="1"/>
    <row r="46478" ht="13.9" customHeight="1"/>
    <row r="46479" ht="13.9" customHeight="1"/>
    <row r="46480" ht="13.9" customHeight="1"/>
    <row r="46481" ht="13.9" customHeight="1"/>
    <row r="46482" ht="13.9" customHeight="1"/>
    <row r="46483" ht="13.9" customHeight="1"/>
    <row r="46484" ht="13.9" customHeight="1"/>
    <row r="46485" ht="13.9" customHeight="1"/>
    <row r="46486" ht="13.9" customHeight="1"/>
    <row r="46487" ht="13.9" customHeight="1"/>
    <row r="46488" ht="13.9" customHeight="1"/>
    <row r="46489" ht="13.9" customHeight="1"/>
    <row r="46490" ht="13.9" customHeight="1"/>
    <row r="46491" ht="13.9" customHeight="1"/>
    <row r="46492" ht="13.9" customHeight="1"/>
    <row r="46493" ht="13.9" customHeight="1"/>
    <row r="46494" ht="13.9" customHeight="1"/>
    <row r="46495" ht="13.9" customHeight="1"/>
    <row r="46496" ht="13.9" customHeight="1"/>
    <row r="46497" ht="13.9" customHeight="1"/>
    <row r="46498" ht="13.9" customHeight="1"/>
    <row r="46499" ht="13.9" customHeight="1"/>
    <row r="46500" ht="13.9" customHeight="1"/>
    <row r="46501" ht="13.9" customHeight="1"/>
    <row r="46502" ht="13.9" customHeight="1"/>
    <row r="46503" ht="13.9" customHeight="1"/>
    <row r="46504" ht="13.9" customHeight="1"/>
    <row r="46505" ht="13.9" customHeight="1"/>
    <row r="46506" ht="13.9" customHeight="1"/>
    <row r="46507" ht="13.9" customHeight="1"/>
    <row r="46508" ht="13.9" customHeight="1"/>
    <row r="46509" ht="13.9" customHeight="1"/>
    <row r="46510" ht="13.9" customHeight="1"/>
    <row r="46511" ht="13.9" customHeight="1"/>
    <row r="46512" ht="13.9" customHeight="1"/>
    <row r="46513" ht="13.9" customHeight="1"/>
    <row r="46514" ht="13.9" customHeight="1"/>
    <row r="46515" ht="13.9" customHeight="1"/>
    <row r="46516" ht="13.9" customHeight="1"/>
    <row r="46517" ht="13.9" customHeight="1"/>
    <row r="46518" ht="13.9" customHeight="1"/>
    <row r="46519" ht="13.9" customHeight="1"/>
    <row r="46520" ht="13.9" customHeight="1"/>
    <row r="46521" ht="13.9" customHeight="1"/>
    <row r="46522" ht="13.9" customHeight="1"/>
    <row r="46523" ht="13.9" customHeight="1"/>
    <row r="46524" ht="13.9" customHeight="1"/>
    <row r="46525" ht="13.9" customHeight="1"/>
    <row r="46526" ht="13.9" customHeight="1"/>
    <row r="46527" ht="13.9" customHeight="1"/>
    <row r="46528" ht="13.9" customHeight="1"/>
    <row r="46529" ht="13.9" customHeight="1"/>
    <row r="46530" ht="13.9" customHeight="1"/>
    <row r="46531" ht="13.9" customHeight="1"/>
    <row r="46532" ht="13.9" customHeight="1"/>
    <row r="46533" ht="13.9" customHeight="1"/>
    <row r="46534" ht="13.9" customHeight="1"/>
    <row r="46535" ht="13.9" customHeight="1"/>
    <row r="46536" ht="13.9" customHeight="1"/>
    <row r="46537" ht="13.9" customHeight="1"/>
    <row r="46538" ht="13.9" customHeight="1"/>
    <row r="46539" ht="13.9" customHeight="1"/>
    <row r="46540" ht="13.9" customHeight="1"/>
    <row r="46541" ht="13.9" customHeight="1"/>
    <row r="46542" ht="13.9" customHeight="1"/>
    <row r="46543" ht="13.9" customHeight="1"/>
    <row r="46544" ht="13.9" customHeight="1"/>
    <row r="46545" ht="13.9" customHeight="1"/>
    <row r="46546" ht="13.9" customHeight="1"/>
    <row r="46547" ht="13.9" customHeight="1"/>
    <row r="46548" ht="13.9" customHeight="1"/>
    <row r="46549" ht="13.9" customHeight="1"/>
    <row r="46550" ht="13.9" customHeight="1"/>
    <row r="46551" ht="13.9" customHeight="1"/>
    <row r="46552" ht="13.9" customHeight="1"/>
    <row r="46553" ht="13.9" customHeight="1"/>
    <row r="46554" ht="13.9" customHeight="1"/>
    <row r="46555" ht="13.9" customHeight="1"/>
    <row r="46556" ht="13.9" customHeight="1"/>
    <row r="46557" ht="13.9" customHeight="1"/>
    <row r="46558" ht="13.9" customHeight="1"/>
    <row r="46559" ht="13.9" customHeight="1"/>
    <row r="46560" ht="13.9" customHeight="1"/>
    <row r="46561" ht="13.9" customHeight="1"/>
    <row r="46562" ht="13.9" customHeight="1"/>
    <row r="46563" ht="13.9" customHeight="1"/>
    <row r="46564" ht="13.9" customHeight="1"/>
    <row r="46565" ht="13.9" customHeight="1"/>
    <row r="46566" ht="13.9" customHeight="1"/>
    <row r="46567" ht="13.9" customHeight="1"/>
    <row r="46568" ht="13.9" customHeight="1"/>
    <row r="46569" ht="13.9" customHeight="1"/>
    <row r="46570" ht="13.9" customHeight="1"/>
    <row r="46571" ht="13.9" customHeight="1"/>
    <row r="46572" ht="13.9" customHeight="1"/>
    <row r="46573" ht="13.9" customHeight="1"/>
    <row r="46574" ht="13.9" customHeight="1"/>
    <row r="46575" ht="13.9" customHeight="1"/>
    <row r="46576" ht="13.9" customHeight="1"/>
    <row r="46577" ht="13.9" customHeight="1"/>
    <row r="46578" ht="13.9" customHeight="1"/>
    <row r="46579" ht="13.9" customHeight="1"/>
    <row r="46580" ht="13.9" customHeight="1"/>
    <row r="46581" ht="13.9" customHeight="1"/>
    <row r="46582" ht="13.9" customHeight="1"/>
    <row r="46583" ht="13.9" customHeight="1"/>
    <row r="46584" ht="13.9" customHeight="1"/>
    <row r="46585" ht="13.9" customHeight="1"/>
    <row r="46586" ht="13.9" customHeight="1"/>
    <row r="46587" ht="13.9" customHeight="1"/>
    <row r="46588" ht="13.9" customHeight="1"/>
    <row r="46589" ht="13.9" customHeight="1"/>
    <row r="46590" ht="13.9" customHeight="1"/>
    <row r="46591" ht="13.9" customHeight="1"/>
    <row r="46592" ht="13.9" customHeight="1"/>
    <row r="46593" ht="13.9" customHeight="1"/>
    <row r="46594" ht="13.9" customHeight="1"/>
    <row r="46595" ht="13.9" customHeight="1"/>
    <row r="46596" ht="13.9" customHeight="1"/>
    <row r="46597" ht="13.9" customHeight="1"/>
    <row r="46598" ht="13.9" customHeight="1"/>
    <row r="46599" ht="13.9" customHeight="1"/>
    <row r="46600" ht="13.9" customHeight="1"/>
    <row r="46601" ht="13.9" customHeight="1"/>
    <row r="46602" ht="13.9" customHeight="1"/>
    <row r="46603" ht="13.9" customHeight="1"/>
    <row r="46604" ht="13.9" customHeight="1"/>
    <row r="46605" ht="13.9" customHeight="1"/>
    <row r="46606" ht="13.9" customHeight="1"/>
    <row r="46607" ht="13.9" customHeight="1"/>
    <row r="46608" ht="13.9" customHeight="1"/>
    <row r="46609" ht="13.9" customHeight="1"/>
    <row r="46610" ht="13.9" customHeight="1"/>
    <row r="46611" ht="13.9" customHeight="1"/>
    <row r="46612" ht="13.9" customHeight="1"/>
    <row r="46613" ht="13.9" customHeight="1"/>
    <row r="46614" ht="13.9" customHeight="1"/>
    <row r="46615" ht="13.9" customHeight="1"/>
    <row r="46616" ht="13.9" customHeight="1"/>
    <row r="46617" ht="13.9" customHeight="1"/>
    <row r="46618" ht="13.9" customHeight="1"/>
    <row r="46619" ht="13.9" customHeight="1"/>
    <row r="46620" ht="13.9" customHeight="1"/>
    <row r="46621" ht="13.9" customHeight="1"/>
    <row r="46622" ht="13.9" customHeight="1"/>
    <row r="46623" ht="13.9" customHeight="1"/>
    <row r="46624" ht="13.9" customHeight="1"/>
    <row r="46625" ht="13.9" customHeight="1"/>
    <row r="46626" ht="13.9" customHeight="1"/>
    <row r="46627" ht="13.9" customHeight="1"/>
    <row r="46628" ht="13.9" customHeight="1"/>
    <row r="46629" ht="13.9" customHeight="1"/>
    <row r="46630" ht="13.9" customHeight="1"/>
    <row r="46631" ht="13.9" customHeight="1"/>
    <row r="46632" ht="13.9" customHeight="1"/>
    <row r="46633" ht="13.9" customHeight="1"/>
    <row r="46634" ht="13.9" customHeight="1"/>
    <row r="46635" ht="13.9" customHeight="1"/>
    <row r="46636" ht="13.9" customHeight="1"/>
    <row r="46637" ht="13.9" customHeight="1"/>
    <row r="46638" ht="13.9" customHeight="1"/>
    <row r="46639" ht="13.9" customHeight="1"/>
    <row r="46640" ht="13.9" customHeight="1"/>
    <row r="46641" ht="13.9" customHeight="1"/>
    <row r="46642" ht="13.9" customHeight="1"/>
    <row r="46643" ht="13.9" customHeight="1"/>
    <row r="46644" ht="13.9" customHeight="1"/>
    <row r="46645" ht="13.9" customHeight="1"/>
    <row r="46646" ht="13.9" customHeight="1"/>
    <row r="46647" ht="13.9" customHeight="1"/>
    <row r="46648" ht="13.9" customHeight="1"/>
    <row r="46649" ht="13.9" customHeight="1"/>
    <row r="46650" ht="13.9" customHeight="1"/>
    <row r="46651" ht="13.9" customHeight="1"/>
    <row r="46652" ht="13.9" customHeight="1"/>
    <row r="46653" ht="13.9" customHeight="1"/>
    <row r="46654" ht="13.9" customHeight="1"/>
    <row r="46655" ht="13.9" customHeight="1"/>
    <row r="46656" ht="13.9" customHeight="1"/>
    <row r="46657" ht="13.9" customHeight="1"/>
    <row r="46658" ht="13.9" customHeight="1"/>
    <row r="46659" ht="13.9" customHeight="1"/>
    <row r="46660" ht="13.9" customHeight="1"/>
    <row r="46661" ht="13.9" customHeight="1"/>
    <row r="46662" ht="13.9" customHeight="1"/>
    <row r="46663" ht="13.9" customHeight="1"/>
    <row r="46664" ht="13.9" customHeight="1"/>
    <row r="46665" ht="13.9" customHeight="1"/>
    <row r="46666" ht="13.9" customHeight="1"/>
    <row r="46667" ht="13.9" customHeight="1"/>
    <row r="46668" ht="13.9" customHeight="1"/>
    <row r="46669" ht="13.9" customHeight="1"/>
    <row r="46670" ht="13.9" customHeight="1"/>
    <row r="46671" ht="13.9" customHeight="1"/>
    <row r="46672" ht="13.9" customHeight="1"/>
    <row r="46673" ht="13.9" customHeight="1"/>
    <row r="46674" ht="13.9" customHeight="1"/>
    <row r="46675" ht="13.9" customHeight="1"/>
    <row r="46676" ht="13.9" customHeight="1"/>
    <row r="46677" ht="13.9" customHeight="1"/>
    <row r="46678" ht="13.9" customHeight="1"/>
    <row r="46679" ht="13.9" customHeight="1"/>
    <row r="46680" ht="13.9" customHeight="1"/>
    <row r="46681" ht="13.9" customHeight="1"/>
    <row r="46682" ht="13.9" customHeight="1"/>
    <row r="46683" ht="13.9" customHeight="1"/>
    <row r="46684" ht="13.9" customHeight="1"/>
    <row r="46685" ht="13.9" customHeight="1"/>
    <row r="46686" ht="13.9" customHeight="1"/>
    <row r="46687" ht="13.9" customHeight="1"/>
    <row r="46688" ht="13.9" customHeight="1"/>
    <row r="46689" ht="13.9" customHeight="1"/>
    <row r="46690" ht="13.9" customHeight="1"/>
    <row r="46691" ht="13.9" customHeight="1"/>
    <row r="46692" ht="13.9" customHeight="1"/>
    <row r="46693" ht="13.9" customHeight="1"/>
    <row r="46694" ht="13.9" customHeight="1"/>
    <row r="46695" ht="13.9" customHeight="1"/>
    <row r="46696" ht="13.9" customHeight="1"/>
    <row r="46697" ht="13.9" customHeight="1"/>
    <row r="46698" ht="13.9" customHeight="1"/>
    <row r="46699" ht="13.9" customHeight="1"/>
    <row r="46700" ht="13.9" customHeight="1"/>
    <row r="46701" ht="13.9" customHeight="1"/>
    <row r="46702" ht="13.9" customHeight="1"/>
    <row r="46703" ht="13.9" customHeight="1"/>
    <row r="46704" ht="13.9" customHeight="1"/>
    <row r="46705" ht="13.9" customHeight="1"/>
    <row r="46706" ht="13.9" customHeight="1"/>
    <row r="46707" ht="13.9" customHeight="1"/>
    <row r="46708" ht="13.9" customHeight="1"/>
    <row r="46709" ht="13.9" customHeight="1"/>
    <row r="46710" ht="13.9" customHeight="1"/>
    <row r="46711" ht="13.9" customHeight="1"/>
    <row r="46712" ht="13.9" customHeight="1"/>
    <row r="46713" ht="13.9" customHeight="1"/>
    <row r="46714" ht="13.9" customHeight="1"/>
    <row r="46715" ht="13.9" customHeight="1"/>
    <row r="46716" ht="13.9" customHeight="1"/>
    <row r="46717" ht="13.9" customHeight="1"/>
    <row r="46718" ht="13.9" customHeight="1"/>
    <row r="46719" ht="13.9" customHeight="1"/>
    <row r="46720" ht="13.9" customHeight="1"/>
    <row r="46721" ht="13.9" customHeight="1"/>
    <row r="46722" ht="13.9" customHeight="1"/>
    <row r="46723" ht="13.9" customHeight="1"/>
    <row r="46724" ht="13.9" customHeight="1"/>
    <row r="46725" ht="13.9" customHeight="1"/>
    <row r="46726" ht="13.9" customHeight="1"/>
    <row r="46727" ht="13.9" customHeight="1"/>
    <row r="46728" ht="13.9" customHeight="1"/>
    <row r="46729" ht="13.9" customHeight="1"/>
    <row r="46730" ht="13.9" customHeight="1"/>
    <row r="46731" ht="13.9" customHeight="1"/>
    <row r="46732" ht="13.9" customHeight="1"/>
    <row r="46733" ht="13.9" customHeight="1"/>
    <row r="46734" ht="13.9" customHeight="1"/>
    <row r="46735" ht="13.9" customHeight="1"/>
    <row r="46736" ht="13.9" customHeight="1"/>
    <row r="46737" ht="13.9" customHeight="1"/>
    <row r="46738" ht="13.9" customHeight="1"/>
    <row r="46739" ht="13.9" customHeight="1"/>
    <row r="46740" ht="13.9" customHeight="1"/>
    <row r="46741" ht="13.9" customHeight="1"/>
    <row r="46742" ht="13.9" customHeight="1"/>
    <row r="46743" ht="13.9" customHeight="1"/>
    <row r="46744" ht="13.9" customHeight="1"/>
    <row r="46745" ht="13.9" customHeight="1"/>
    <row r="46746" ht="13.9" customHeight="1"/>
    <row r="46747" ht="13.9" customHeight="1"/>
    <row r="46748" ht="13.9" customHeight="1"/>
    <row r="46749" ht="13.9" customHeight="1"/>
    <row r="46750" ht="13.9" customHeight="1"/>
    <row r="46751" ht="13.9" customHeight="1"/>
    <row r="46752" ht="13.9" customHeight="1"/>
    <row r="46753" ht="13.9" customHeight="1"/>
    <row r="46754" ht="13.9" customHeight="1"/>
    <row r="46755" ht="13.9" customHeight="1"/>
    <row r="46756" ht="13.9" customHeight="1"/>
    <row r="46757" ht="13.9" customHeight="1"/>
    <row r="46758" ht="13.9" customHeight="1"/>
    <row r="46759" ht="13.9" customHeight="1"/>
    <row r="46760" ht="13.9" customHeight="1"/>
    <row r="46761" ht="13.9" customHeight="1"/>
    <row r="46762" ht="13.9" customHeight="1"/>
    <row r="46763" ht="13.9" customHeight="1"/>
    <row r="46764" ht="13.9" customHeight="1"/>
    <row r="46765" ht="13.9" customHeight="1"/>
    <row r="46766" ht="13.9" customHeight="1"/>
    <row r="46767" ht="13.9" customHeight="1"/>
    <row r="46768" ht="13.9" customHeight="1"/>
    <row r="46769" ht="13.9" customHeight="1"/>
    <row r="46770" ht="13.9" customHeight="1"/>
    <row r="46771" ht="13.9" customHeight="1"/>
    <row r="46772" ht="13.9" customHeight="1"/>
    <row r="46773" ht="13.9" customHeight="1"/>
    <row r="46774" ht="13.9" customHeight="1"/>
    <row r="46775" ht="13.9" customHeight="1"/>
    <row r="46776" ht="13.9" customHeight="1"/>
    <row r="46777" ht="13.9" customHeight="1"/>
    <row r="46778" ht="13.9" customHeight="1"/>
    <row r="46779" ht="13.9" customHeight="1"/>
    <row r="46780" ht="13.9" customHeight="1"/>
    <row r="46781" ht="13.9" customHeight="1"/>
    <row r="46782" ht="13.9" customHeight="1"/>
    <row r="46783" ht="13.9" customHeight="1"/>
    <row r="46784" ht="13.9" customHeight="1"/>
    <row r="46785" ht="13.9" customHeight="1"/>
    <row r="46786" ht="13.9" customHeight="1"/>
    <row r="46787" ht="13.9" customHeight="1"/>
    <row r="46788" ht="13.9" customHeight="1"/>
    <row r="46789" ht="13.9" customHeight="1"/>
    <row r="46790" ht="13.9" customHeight="1"/>
    <row r="46791" ht="13.9" customHeight="1"/>
    <row r="46792" ht="13.9" customHeight="1"/>
    <row r="46793" ht="13.9" customHeight="1"/>
    <row r="46794" ht="13.9" customHeight="1"/>
    <row r="46795" ht="13.9" customHeight="1"/>
    <row r="46796" ht="13.9" customHeight="1"/>
    <row r="46797" ht="13.9" customHeight="1"/>
    <row r="46798" ht="13.9" customHeight="1"/>
    <row r="46799" ht="13.9" customHeight="1"/>
    <row r="46800" ht="13.9" customHeight="1"/>
    <row r="46801" ht="13.9" customHeight="1"/>
    <row r="46802" ht="13.9" customHeight="1"/>
    <row r="46803" ht="13.9" customHeight="1"/>
    <row r="46804" ht="13.9" customHeight="1"/>
    <row r="46805" ht="13.9" customHeight="1"/>
    <row r="46806" ht="13.9" customHeight="1"/>
    <row r="46807" ht="13.9" customHeight="1"/>
    <row r="46808" ht="13.9" customHeight="1"/>
    <row r="46809" ht="13.9" customHeight="1"/>
    <row r="46810" ht="13.9" customHeight="1"/>
    <row r="46811" ht="13.9" customHeight="1"/>
    <row r="46812" ht="13.9" customHeight="1"/>
    <row r="46813" ht="13.9" customHeight="1"/>
    <row r="46814" ht="13.9" customHeight="1"/>
    <row r="46815" ht="13.9" customHeight="1"/>
    <row r="46816" ht="13.9" customHeight="1"/>
    <row r="46817" ht="13.9" customHeight="1"/>
    <row r="46818" ht="13.9" customHeight="1"/>
    <row r="46819" ht="13.9" customHeight="1"/>
    <row r="46820" ht="13.9" customHeight="1"/>
    <row r="46821" ht="13.9" customHeight="1"/>
    <row r="46822" ht="13.9" customHeight="1"/>
    <row r="46823" ht="13.9" customHeight="1"/>
    <row r="46824" ht="13.9" customHeight="1"/>
    <row r="46825" ht="13.9" customHeight="1"/>
    <row r="46826" ht="13.9" customHeight="1"/>
    <row r="46827" ht="13.9" customHeight="1"/>
    <row r="46828" ht="13.9" customHeight="1"/>
    <row r="46829" ht="13.9" customHeight="1"/>
    <row r="46830" ht="13.9" customHeight="1"/>
    <row r="46831" ht="13.9" customHeight="1"/>
    <row r="46832" ht="13.9" customHeight="1"/>
    <row r="46833" ht="13.9" customHeight="1"/>
    <row r="46834" ht="13.9" customHeight="1"/>
    <row r="46835" ht="13.9" customHeight="1"/>
    <row r="46836" ht="13.9" customHeight="1"/>
    <row r="46837" ht="13.9" customHeight="1"/>
    <row r="46838" ht="13.9" customHeight="1"/>
    <row r="46839" ht="13.9" customHeight="1"/>
    <row r="46840" ht="13.9" customHeight="1"/>
    <row r="46841" ht="13.9" customHeight="1"/>
    <row r="46842" ht="13.9" customHeight="1"/>
    <row r="46843" ht="13.9" customHeight="1"/>
    <row r="46844" ht="13.9" customHeight="1"/>
    <row r="46845" ht="13.9" customHeight="1"/>
    <row r="46846" ht="13.9" customHeight="1"/>
    <row r="46847" ht="13.9" customHeight="1"/>
    <row r="46848" ht="13.9" customHeight="1"/>
    <row r="46849" ht="13.9" customHeight="1"/>
    <row r="46850" ht="13.9" customHeight="1"/>
    <row r="46851" ht="13.9" customHeight="1"/>
    <row r="46852" ht="13.9" customHeight="1"/>
    <row r="46853" ht="13.9" customHeight="1"/>
    <row r="46854" ht="13.9" customHeight="1"/>
    <row r="46855" ht="13.9" customHeight="1"/>
    <row r="46856" ht="13.9" customHeight="1"/>
    <row r="46857" ht="13.9" customHeight="1"/>
    <row r="46858" ht="13.9" customHeight="1"/>
    <row r="46859" ht="13.9" customHeight="1"/>
    <row r="46860" ht="13.9" customHeight="1"/>
    <row r="46861" ht="13.9" customHeight="1"/>
    <row r="46862" ht="13.9" customHeight="1"/>
    <row r="46863" ht="13.9" customHeight="1"/>
    <row r="46864" ht="13.9" customHeight="1"/>
    <row r="46865" ht="13.9" customHeight="1"/>
    <row r="46866" ht="13.9" customHeight="1"/>
    <row r="46867" ht="13.9" customHeight="1"/>
    <row r="46868" ht="13.9" customHeight="1"/>
    <row r="46869" ht="13.9" customHeight="1"/>
    <row r="46870" ht="13.9" customHeight="1"/>
    <row r="46871" ht="13.9" customHeight="1"/>
    <row r="46872" ht="13.9" customHeight="1"/>
    <row r="46873" ht="13.9" customHeight="1"/>
    <row r="46874" ht="13.9" customHeight="1"/>
    <row r="46875" ht="13.9" customHeight="1"/>
    <row r="46876" ht="13.9" customHeight="1"/>
    <row r="46877" ht="13.9" customHeight="1"/>
    <row r="46878" ht="13.9" customHeight="1"/>
    <row r="46879" ht="13.9" customHeight="1"/>
    <row r="46880" ht="13.9" customHeight="1"/>
    <row r="46881" ht="13.9" customHeight="1"/>
    <row r="46882" ht="13.9" customHeight="1"/>
    <row r="46883" ht="13.9" customHeight="1"/>
    <row r="46884" ht="13.9" customHeight="1"/>
    <row r="46885" ht="13.9" customHeight="1"/>
    <row r="46886" ht="13.9" customHeight="1"/>
    <row r="46887" ht="13.9" customHeight="1"/>
    <row r="46888" ht="13.9" customHeight="1"/>
    <row r="46889" ht="13.9" customHeight="1"/>
    <row r="46890" ht="13.9" customHeight="1"/>
    <row r="46891" ht="13.9" customHeight="1"/>
    <row r="46892" ht="13.9" customHeight="1"/>
    <row r="46893" ht="13.9" customHeight="1"/>
    <row r="46894" ht="13.9" customHeight="1"/>
    <row r="46895" ht="13.9" customHeight="1"/>
    <row r="46896" ht="13.9" customHeight="1"/>
    <row r="46897" ht="13.9" customHeight="1"/>
    <row r="46898" ht="13.9" customHeight="1"/>
    <row r="46899" ht="13.9" customHeight="1"/>
    <row r="46900" ht="13.9" customHeight="1"/>
    <row r="46901" ht="13.9" customHeight="1"/>
    <row r="46902" ht="13.9" customHeight="1"/>
    <row r="46903" ht="13.9" customHeight="1"/>
    <row r="46904" ht="13.9" customHeight="1"/>
    <row r="46905" ht="13.9" customHeight="1"/>
    <row r="46906" ht="13.9" customHeight="1"/>
    <row r="46907" ht="13.9" customHeight="1"/>
    <row r="46908" ht="13.9" customHeight="1"/>
    <row r="46909" ht="13.9" customHeight="1"/>
    <row r="46910" ht="13.9" customHeight="1"/>
    <row r="46911" ht="13.9" customHeight="1"/>
    <row r="46912" ht="13.9" customHeight="1"/>
    <row r="46913" ht="13.9" customHeight="1"/>
    <row r="46914" ht="13.9" customHeight="1"/>
    <row r="46915" ht="13.9" customHeight="1"/>
    <row r="46916" ht="13.9" customHeight="1"/>
    <row r="46917" ht="13.9" customHeight="1"/>
    <row r="46918" ht="13.9" customHeight="1"/>
    <row r="46919" ht="13.9" customHeight="1"/>
    <row r="46920" ht="13.9" customHeight="1"/>
    <row r="46921" ht="13.9" customHeight="1"/>
    <row r="46922" ht="13.9" customHeight="1"/>
    <row r="46923" ht="13.9" customHeight="1"/>
    <row r="46924" ht="13.9" customHeight="1"/>
    <row r="46925" ht="13.9" customHeight="1"/>
    <row r="46926" ht="13.9" customHeight="1"/>
    <row r="46927" ht="13.9" customHeight="1"/>
    <row r="46928" ht="13.9" customHeight="1"/>
    <row r="46929" ht="13.9" customHeight="1"/>
    <row r="46930" ht="13.9" customHeight="1"/>
    <row r="46931" ht="13.9" customHeight="1"/>
    <row r="46932" ht="13.9" customHeight="1"/>
    <row r="46933" ht="13.9" customHeight="1"/>
    <row r="46934" ht="13.9" customHeight="1"/>
    <row r="46935" ht="13.9" customHeight="1"/>
    <row r="46936" ht="13.9" customHeight="1"/>
    <row r="46937" ht="13.9" customHeight="1"/>
    <row r="46938" ht="13.9" customHeight="1"/>
    <row r="46939" ht="13.9" customHeight="1"/>
    <row r="46940" ht="13.9" customHeight="1"/>
    <row r="46941" ht="13.9" customHeight="1"/>
    <row r="46942" ht="13.9" customHeight="1"/>
    <row r="46943" ht="13.9" customHeight="1"/>
    <row r="46944" ht="13.9" customHeight="1"/>
    <row r="46945" ht="13.9" customHeight="1"/>
    <row r="46946" ht="13.9" customHeight="1"/>
    <row r="46947" ht="13.9" customHeight="1"/>
    <row r="46948" ht="13.9" customHeight="1"/>
    <row r="46949" ht="13.9" customHeight="1"/>
    <row r="46950" ht="13.9" customHeight="1"/>
    <row r="46951" ht="13.9" customHeight="1"/>
    <row r="46952" ht="13.9" customHeight="1"/>
    <row r="46953" ht="13.9" customHeight="1"/>
    <row r="46954" ht="13.9" customHeight="1"/>
    <row r="46955" ht="13.9" customHeight="1"/>
    <row r="46956" ht="13.9" customHeight="1"/>
    <row r="46957" ht="13.9" customHeight="1"/>
    <row r="46958" ht="13.9" customHeight="1"/>
    <row r="46959" ht="13.9" customHeight="1"/>
    <row r="46960" ht="13.9" customHeight="1"/>
    <row r="46961" ht="13.9" customHeight="1"/>
    <row r="46962" ht="13.9" customHeight="1"/>
    <row r="46963" ht="13.9" customHeight="1"/>
    <row r="46964" ht="13.9" customHeight="1"/>
    <row r="46965" ht="13.9" customHeight="1"/>
    <row r="46966" ht="13.9" customHeight="1"/>
    <row r="46967" ht="13.9" customHeight="1"/>
    <row r="46968" ht="13.9" customHeight="1"/>
    <row r="46969" ht="13.9" customHeight="1"/>
    <row r="46970" ht="13.9" customHeight="1"/>
    <row r="46971" ht="13.9" customHeight="1"/>
    <row r="46972" ht="13.9" customHeight="1"/>
    <row r="46973" ht="13.9" customHeight="1"/>
    <row r="46974" ht="13.9" customHeight="1"/>
    <row r="46975" ht="13.9" customHeight="1"/>
    <row r="46976" ht="13.9" customHeight="1"/>
    <row r="46977" ht="13.9" customHeight="1"/>
    <row r="46978" ht="13.9" customHeight="1"/>
    <row r="46979" ht="13.9" customHeight="1"/>
    <row r="46980" ht="13.9" customHeight="1"/>
    <row r="46981" ht="13.9" customHeight="1"/>
    <row r="46982" ht="13.9" customHeight="1"/>
    <row r="46983" ht="13.9" customHeight="1"/>
    <row r="46984" ht="13.9" customHeight="1"/>
    <row r="46985" ht="13.9" customHeight="1"/>
    <row r="46986" ht="13.9" customHeight="1"/>
    <row r="46987" ht="13.9" customHeight="1"/>
    <row r="46988" ht="13.9" customHeight="1"/>
    <row r="46989" ht="13.9" customHeight="1"/>
    <row r="46990" ht="13.9" customHeight="1"/>
    <row r="46991" ht="13.9" customHeight="1"/>
    <row r="46992" ht="13.9" customHeight="1"/>
    <row r="46993" ht="13.9" customHeight="1"/>
    <row r="46994" ht="13.9" customHeight="1"/>
    <row r="46995" ht="13.9" customHeight="1"/>
    <row r="46996" ht="13.9" customHeight="1"/>
    <row r="46997" ht="13.9" customHeight="1"/>
    <row r="46998" ht="13.9" customHeight="1"/>
    <row r="46999" ht="13.9" customHeight="1"/>
    <row r="47000" ht="13.9" customHeight="1"/>
    <row r="47001" ht="13.9" customHeight="1"/>
    <row r="47002" ht="13.9" customHeight="1"/>
    <row r="47003" ht="13.9" customHeight="1"/>
    <row r="47004" ht="13.9" customHeight="1"/>
    <row r="47005" ht="13.9" customHeight="1"/>
    <row r="47006" ht="13.9" customHeight="1"/>
    <row r="47007" ht="13.9" customHeight="1"/>
    <row r="47008" ht="13.9" customHeight="1"/>
    <row r="47009" ht="13.9" customHeight="1"/>
    <row r="47010" ht="13.9" customHeight="1"/>
    <row r="47011" ht="13.9" customHeight="1"/>
    <row r="47012" ht="13.9" customHeight="1"/>
    <row r="47013" ht="13.9" customHeight="1"/>
    <row r="47014" ht="13.9" customHeight="1"/>
    <row r="47015" ht="13.9" customHeight="1"/>
    <row r="47016" ht="13.9" customHeight="1"/>
    <row r="47017" ht="13.9" customHeight="1"/>
    <row r="47018" ht="13.9" customHeight="1"/>
    <row r="47019" ht="13.9" customHeight="1"/>
    <row r="47020" ht="13.9" customHeight="1"/>
    <row r="47021" ht="13.9" customHeight="1"/>
    <row r="47022" ht="13.9" customHeight="1"/>
    <row r="47023" ht="13.9" customHeight="1"/>
    <row r="47024" ht="13.9" customHeight="1"/>
    <row r="47025" ht="13.9" customHeight="1"/>
    <row r="47026" ht="13.9" customHeight="1"/>
    <row r="47027" ht="13.9" customHeight="1"/>
    <row r="47028" ht="13.9" customHeight="1"/>
    <row r="47029" ht="13.9" customHeight="1"/>
    <row r="47030" ht="13.9" customHeight="1"/>
    <row r="47031" ht="13.9" customHeight="1"/>
    <row r="47032" ht="13.9" customHeight="1"/>
    <row r="47033" ht="13.9" customHeight="1"/>
    <row r="47034" ht="13.9" customHeight="1"/>
    <row r="47035" ht="13.9" customHeight="1"/>
    <row r="47036" ht="13.9" customHeight="1"/>
    <row r="47037" ht="13.9" customHeight="1"/>
    <row r="47038" ht="13.9" customHeight="1"/>
    <row r="47039" ht="13.9" customHeight="1"/>
    <row r="47040" ht="13.9" customHeight="1"/>
    <row r="47041" ht="13.9" customHeight="1"/>
    <row r="47042" ht="13.9" customHeight="1"/>
    <row r="47043" ht="13.9" customHeight="1"/>
    <row r="47044" ht="13.9" customHeight="1"/>
    <row r="47045" ht="13.9" customHeight="1"/>
    <row r="47046" ht="13.9" customHeight="1"/>
    <row r="47047" ht="13.9" customHeight="1"/>
    <row r="47048" ht="13.9" customHeight="1"/>
    <row r="47049" ht="13.9" customHeight="1"/>
    <row r="47050" ht="13.9" customHeight="1"/>
    <row r="47051" ht="13.9" customHeight="1"/>
    <row r="47052" ht="13.9" customHeight="1"/>
    <row r="47053" ht="13.9" customHeight="1"/>
    <row r="47054" ht="13.9" customHeight="1"/>
    <row r="47055" ht="13.9" customHeight="1"/>
    <row r="47056" ht="13.9" customHeight="1"/>
    <row r="47057" ht="13.9" customHeight="1"/>
    <row r="47058" ht="13.9" customHeight="1"/>
    <row r="47059" ht="13.9" customHeight="1"/>
    <row r="47060" ht="13.9" customHeight="1"/>
    <row r="47061" ht="13.9" customHeight="1"/>
    <row r="47062" ht="13.9" customHeight="1"/>
    <row r="47063" ht="13.9" customHeight="1"/>
    <row r="47064" ht="13.9" customHeight="1"/>
    <row r="47065" ht="13.9" customHeight="1"/>
    <row r="47066" ht="13.9" customHeight="1"/>
    <row r="47067" ht="13.9" customHeight="1"/>
    <row r="47068" ht="13.9" customHeight="1"/>
    <row r="47069" ht="13.9" customHeight="1"/>
    <row r="47070" ht="13.9" customHeight="1"/>
    <row r="47071" ht="13.9" customHeight="1"/>
    <row r="47072" ht="13.9" customHeight="1"/>
    <row r="47073" ht="13.9" customHeight="1"/>
    <row r="47074" ht="13.9" customHeight="1"/>
    <row r="47075" ht="13.9" customHeight="1"/>
    <row r="47076" ht="13.9" customHeight="1"/>
    <row r="47077" ht="13.9" customHeight="1"/>
    <row r="47078" ht="13.9" customHeight="1"/>
    <row r="47079" ht="13.9" customHeight="1"/>
    <row r="47080" ht="13.9" customHeight="1"/>
    <row r="47081" ht="13.9" customHeight="1"/>
    <row r="47082" ht="13.9" customHeight="1"/>
    <row r="47083" ht="13.9" customHeight="1"/>
    <row r="47084" ht="13.9" customHeight="1"/>
    <row r="47085" ht="13.9" customHeight="1"/>
    <row r="47086" ht="13.9" customHeight="1"/>
    <row r="47087" ht="13.9" customHeight="1"/>
    <row r="47088" ht="13.9" customHeight="1"/>
    <row r="47089" ht="13.9" customHeight="1"/>
    <row r="47090" ht="13.9" customHeight="1"/>
    <row r="47091" ht="13.9" customHeight="1"/>
    <row r="47092" ht="13.9" customHeight="1"/>
    <row r="47093" ht="13.9" customHeight="1"/>
    <row r="47094" ht="13.9" customHeight="1"/>
    <row r="47095" ht="13.9" customHeight="1"/>
    <row r="47096" ht="13.9" customHeight="1"/>
    <row r="47097" ht="13.9" customHeight="1"/>
    <row r="47098" ht="13.9" customHeight="1"/>
    <row r="47099" ht="13.9" customHeight="1"/>
    <row r="47100" ht="13.9" customHeight="1"/>
    <row r="47101" ht="13.9" customHeight="1"/>
    <row r="47102" ht="13.9" customHeight="1"/>
    <row r="47103" ht="13.9" customHeight="1"/>
    <row r="47104" ht="13.9" customHeight="1"/>
    <row r="47105" ht="13.9" customHeight="1"/>
    <row r="47106" ht="13.9" customHeight="1"/>
    <row r="47107" ht="13.9" customHeight="1"/>
    <row r="47108" ht="13.9" customHeight="1"/>
    <row r="47109" ht="13.9" customHeight="1"/>
    <row r="47110" ht="13.9" customHeight="1"/>
    <row r="47111" ht="13.9" customHeight="1"/>
    <row r="47112" ht="13.9" customHeight="1"/>
    <row r="47113" ht="13.9" customHeight="1"/>
    <row r="47114" ht="13.9" customHeight="1"/>
    <row r="47115" ht="13.9" customHeight="1"/>
    <row r="47116" ht="13.9" customHeight="1"/>
    <row r="47117" ht="13.9" customHeight="1"/>
    <row r="47118" ht="13.9" customHeight="1"/>
    <row r="47119" ht="13.9" customHeight="1"/>
    <row r="47120" ht="13.9" customHeight="1"/>
    <row r="47121" ht="13.9" customHeight="1"/>
    <row r="47122" ht="13.9" customHeight="1"/>
    <row r="47123" ht="13.9" customHeight="1"/>
    <row r="47124" ht="13.9" customHeight="1"/>
    <row r="47125" ht="13.9" customHeight="1"/>
    <row r="47126" ht="13.9" customHeight="1"/>
    <row r="47127" ht="13.9" customHeight="1"/>
    <row r="47128" ht="13.9" customHeight="1"/>
    <row r="47129" ht="13.9" customHeight="1"/>
    <row r="47130" ht="13.9" customHeight="1"/>
    <row r="47131" ht="13.9" customHeight="1"/>
    <row r="47132" ht="13.9" customHeight="1"/>
    <row r="47133" ht="13.9" customHeight="1"/>
    <row r="47134" ht="13.9" customHeight="1"/>
    <row r="47135" ht="13.9" customHeight="1"/>
    <row r="47136" ht="13.9" customHeight="1"/>
    <row r="47137" ht="13.9" customHeight="1"/>
    <row r="47138" ht="13.9" customHeight="1"/>
    <row r="47139" ht="13.9" customHeight="1"/>
    <row r="47140" ht="13.9" customHeight="1"/>
    <row r="47141" ht="13.9" customHeight="1"/>
    <row r="47142" ht="13.9" customHeight="1"/>
    <row r="47143" ht="13.9" customHeight="1"/>
    <row r="47144" ht="13.9" customHeight="1"/>
    <row r="47145" ht="13.9" customHeight="1"/>
    <row r="47146" ht="13.9" customHeight="1"/>
    <row r="47147" ht="13.9" customHeight="1"/>
    <row r="47148" ht="13.9" customHeight="1"/>
    <row r="47149" ht="13.9" customHeight="1"/>
    <row r="47150" ht="13.9" customHeight="1"/>
    <row r="47151" ht="13.9" customHeight="1"/>
    <row r="47152" ht="13.9" customHeight="1"/>
    <row r="47153" ht="13.9" customHeight="1"/>
    <row r="47154" ht="13.9" customHeight="1"/>
    <row r="47155" ht="13.9" customHeight="1"/>
    <row r="47156" ht="13.9" customHeight="1"/>
    <row r="47157" ht="13.9" customHeight="1"/>
    <row r="47158" ht="13.9" customHeight="1"/>
    <row r="47159" ht="13.9" customHeight="1"/>
    <row r="47160" ht="13.9" customHeight="1"/>
    <row r="47161" ht="13.9" customHeight="1"/>
    <row r="47162" ht="13.9" customHeight="1"/>
    <row r="47163" ht="13.9" customHeight="1"/>
    <row r="47164" ht="13.9" customHeight="1"/>
    <row r="47165" ht="13.9" customHeight="1"/>
    <row r="47166" ht="13.9" customHeight="1"/>
    <row r="47167" ht="13.9" customHeight="1"/>
    <row r="47168" ht="13.9" customHeight="1"/>
    <row r="47169" ht="13.9" customHeight="1"/>
    <row r="47170" ht="13.9" customHeight="1"/>
    <row r="47171" ht="13.9" customHeight="1"/>
    <row r="47172" ht="13.9" customHeight="1"/>
    <row r="47173" ht="13.9" customHeight="1"/>
    <row r="47174" ht="13.9" customHeight="1"/>
    <row r="47175" ht="13.9" customHeight="1"/>
    <row r="47176" ht="13.9" customHeight="1"/>
    <row r="47177" ht="13.9" customHeight="1"/>
    <row r="47178" ht="13.9" customHeight="1"/>
    <row r="47179" ht="13.9" customHeight="1"/>
    <row r="47180" ht="13.9" customHeight="1"/>
    <row r="47181" ht="13.9" customHeight="1"/>
    <row r="47182" ht="13.9" customHeight="1"/>
    <row r="47183" ht="13.9" customHeight="1"/>
    <row r="47184" ht="13.9" customHeight="1"/>
    <row r="47185" ht="13.9" customHeight="1"/>
    <row r="47186" ht="13.9" customHeight="1"/>
    <row r="47187" ht="13.9" customHeight="1"/>
    <row r="47188" ht="13.9" customHeight="1"/>
    <row r="47189" ht="13.9" customHeight="1"/>
    <row r="47190" ht="13.9" customHeight="1"/>
    <row r="47191" ht="13.9" customHeight="1"/>
    <row r="47192" ht="13.9" customHeight="1"/>
    <row r="47193" ht="13.9" customHeight="1"/>
    <row r="47194" ht="13.9" customHeight="1"/>
    <row r="47195" ht="13.9" customHeight="1"/>
    <row r="47196" ht="13.9" customHeight="1"/>
    <row r="47197" ht="13.9" customHeight="1"/>
    <row r="47198" ht="13.9" customHeight="1"/>
    <row r="47199" ht="13.9" customHeight="1"/>
    <row r="47200" ht="13.9" customHeight="1"/>
    <row r="47201" ht="13.9" customHeight="1"/>
    <row r="47202" ht="13.9" customHeight="1"/>
    <row r="47203" ht="13.9" customHeight="1"/>
    <row r="47204" ht="13.9" customHeight="1"/>
    <row r="47205" ht="13.9" customHeight="1"/>
    <row r="47206" ht="13.9" customHeight="1"/>
    <row r="47207" ht="13.9" customHeight="1"/>
    <row r="47208" ht="13.9" customHeight="1"/>
    <row r="47209" ht="13.9" customHeight="1"/>
    <row r="47210" ht="13.9" customHeight="1"/>
    <row r="47211" ht="13.9" customHeight="1"/>
    <row r="47212" ht="13.9" customHeight="1"/>
    <row r="47213" ht="13.9" customHeight="1"/>
    <row r="47214" ht="13.9" customHeight="1"/>
    <row r="47215" ht="13.9" customHeight="1"/>
    <row r="47216" ht="13.9" customHeight="1"/>
    <row r="47217" ht="13.9" customHeight="1"/>
    <row r="47218" ht="13.9" customHeight="1"/>
    <row r="47219" ht="13.9" customHeight="1"/>
    <row r="47220" ht="13.9" customHeight="1"/>
    <row r="47221" ht="13.9" customHeight="1"/>
    <row r="47222" ht="13.9" customHeight="1"/>
    <row r="47223" ht="13.9" customHeight="1"/>
    <row r="47224" ht="13.9" customHeight="1"/>
    <row r="47225" ht="13.9" customHeight="1"/>
    <row r="47226" ht="13.9" customHeight="1"/>
    <row r="47227" ht="13.9" customHeight="1"/>
    <row r="47228" ht="13.9" customHeight="1"/>
    <row r="47229" ht="13.9" customHeight="1"/>
    <row r="47230" ht="13.9" customHeight="1"/>
    <row r="47231" ht="13.9" customHeight="1"/>
    <row r="47232" ht="13.9" customHeight="1"/>
    <row r="47233" ht="13.9" customHeight="1"/>
    <row r="47234" ht="13.9" customHeight="1"/>
    <row r="47235" ht="13.9" customHeight="1"/>
    <row r="47236" ht="13.9" customHeight="1"/>
    <row r="47237" ht="13.9" customHeight="1"/>
    <row r="47238" ht="13.9" customHeight="1"/>
    <row r="47239" ht="13.9" customHeight="1"/>
    <row r="47240" ht="13.9" customHeight="1"/>
    <row r="47241" ht="13.9" customHeight="1"/>
    <row r="47242" ht="13.9" customHeight="1"/>
    <row r="47243" ht="13.9" customHeight="1"/>
    <row r="47244" ht="13.9" customHeight="1"/>
    <row r="47245" ht="13.9" customHeight="1"/>
    <row r="47246" ht="13.9" customHeight="1"/>
    <row r="47247" ht="13.9" customHeight="1"/>
    <row r="47248" ht="13.9" customHeight="1"/>
    <row r="47249" ht="13.9" customHeight="1"/>
    <row r="47250" ht="13.9" customHeight="1"/>
    <row r="47251" ht="13.9" customHeight="1"/>
    <row r="47252" ht="13.9" customHeight="1"/>
    <row r="47253" ht="13.9" customHeight="1"/>
    <row r="47254" ht="13.9" customHeight="1"/>
    <row r="47255" ht="13.9" customHeight="1"/>
    <row r="47256" ht="13.9" customHeight="1"/>
    <row r="47257" ht="13.9" customHeight="1"/>
    <row r="47258" ht="13.9" customHeight="1"/>
    <row r="47259" ht="13.9" customHeight="1"/>
    <row r="47260" ht="13.9" customHeight="1"/>
    <row r="47261" ht="13.9" customHeight="1"/>
    <row r="47262" ht="13.9" customHeight="1"/>
    <row r="47263" ht="13.9" customHeight="1"/>
    <row r="47264" ht="13.9" customHeight="1"/>
    <row r="47265" ht="13.9" customHeight="1"/>
    <row r="47266" ht="13.9" customHeight="1"/>
    <row r="47267" ht="13.9" customHeight="1"/>
    <row r="47268" ht="13.9" customHeight="1"/>
    <row r="47269" ht="13.9" customHeight="1"/>
    <row r="47270" ht="13.9" customHeight="1"/>
    <row r="47271" ht="13.9" customHeight="1"/>
    <row r="47272" ht="13.9" customHeight="1"/>
    <row r="47273" ht="13.9" customHeight="1"/>
    <row r="47274" ht="13.9" customHeight="1"/>
    <row r="47275" ht="13.9" customHeight="1"/>
    <row r="47276" ht="13.9" customHeight="1"/>
    <row r="47277" ht="13.9" customHeight="1"/>
    <row r="47278" ht="13.9" customHeight="1"/>
    <row r="47279" ht="13.9" customHeight="1"/>
    <row r="47280" ht="13.9" customHeight="1"/>
    <row r="47281" ht="13.9" customHeight="1"/>
    <row r="47282" ht="13.9" customHeight="1"/>
    <row r="47283" ht="13.9" customHeight="1"/>
    <row r="47284" ht="13.9" customHeight="1"/>
    <row r="47285" ht="13.9" customHeight="1"/>
    <row r="47286" ht="13.9" customHeight="1"/>
    <row r="47287" ht="13.9" customHeight="1"/>
    <row r="47288" ht="13.9" customHeight="1"/>
    <row r="47289" ht="13.9" customHeight="1"/>
    <row r="47290" ht="13.9" customHeight="1"/>
    <row r="47291" ht="13.9" customHeight="1"/>
    <row r="47292" ht="13.9" customHeight="1"/>
    <row r="47293" ht="13.9" customHeight="1"/>
    <row r="47294" ht="13.9" customHeight="1"/>
    <row r="47295" ht="13.9" customHeight="1"/>
    <row r="47296" ht="13.9" customHeight="1"/>
    <row r="47297" ht="13.9" customHeight="1"/>
    <row r="47298" ht="13.9" customHeight="1"/>
    <row r="47299" ht="13.9" customHeight="1"/>
    <row r="47300" ht="13.9" customHeight="1"/>
    <row r="47301" ht="13.9" customHeight="1"/>
    <row r="47302" ht="13.9" customHeight="1"/>
    <row r="47303" ht="13.9" customHeight="1"/>
    <row r="47304" ht="13.9" customHeight="1"/>
    <row r="47305" ht="13.9" customHeight="1"/>
    <row r="47306" ht="13.9" customHeight="1"/>
    <row r="47307" ht="13.9" customHeight="1"/>
    <row r="47308" ht="13.9" customHeight="1"/>
    <row r="47309" ht="13.9" customHeight="1"/>
    <row r="47310" ht="13.9" customHeight="1"/>
    <row r="47311" ht="13.9" customHeight="1"/>
    <row r="47312" ht="13.9" customHeight="1"/>
    <row r="47313" ht="13.9" customHeight="1"/>
    <row r="47314" ht="13.9" customHeight="1"/>
    <row r="47315" ht="13.9" customHeight="1"/>
    <row r="47316" ht="13.9" customHeight="1"/>
    <row r="47317" ht="13.9" customHeight="1"/>
    <row r="47318" ht="13.9" customHeight="1"/>
    <row r="47319" ht="13.9" customHeight="1"/>
    <row r="47320" ht="13.9" customHeight="1"/>
    <row r="47321" ht="13.9" customHeight="1"/>
    <row r="47322" ht="13.9" customHeight="1"/>
    <row r="47323" ht="13.9" customHeight="1"/>
    <row r="47324" ht="13.9" customHeight="1"/>
    <row r="47325" ht="13.9" customHeight="1"/>
    <row r="47326" ht="13.9" customHeight="1"/>
    <row r="47327" ht="13.9" customHeight="1"/>
    <row r="47328" ht="13.9" customHeight="1"/>
    <row r="47329" ht="13.9" customHeight="1"/>
    <row r="47330" ht="13.9" customHeight="1"/>
    <row r="47331" ht="13.9" customHeight="1"/>
    <row r="47332" ht="13.9" customHeight="1"/>
    <row r="47333" ht="13.9" customHeight="1"/>
    <row r="47334" ht="13.9" customHeight="1"/>
    <row r="47335" ht="13.9" customHeight="1"/>
    <row r="47336" ht="13.9" customHeight="1"/>
    <row r="47337" ht="13.9" customHeight="1"/>
    <row r="47338" ht="13.9" customHeight="1"/>
    <row r="47339" ht="13.9" customHeight="1"/>
    <row r="47340" ht="13.9" customHeight="1"/>
    <row r="47341" ht="13.9" customHeight="1"/>
    <row r="47342" ht="13.9" customHeight="1"/>
    <row r="47343" ht="13.9" customHeight="1"/>
    <row r="47344" ht="13.9" customHeight="1"/>
    <row r="47345" ht="13.9" customHeight="1"/>
    <row r="47346" ht="13.9" customHeight="1"/>
    <row r="47347" ht="13.9" customHeight="1"/>
    <row r="47348" ht="13.9" customHeight="1"/>
    <row r="47349" ht="13.9" customHeight="1"/>
    <row r="47350" ht="13.9" customHeight="1"/>
    <row r="47351" ht="13.9" customHeight="1"/>
    <row r="47352" ht="13.9" customHeight="1"/>
    <row r="47353" ht="13.9" customHeight="1"/>
    <row r="47354" ht="13.9" customHeight="1"/>
    <row r="47355" ht="13.9" customHeight="1"/>
    <row r="47356" ht="13.9" customHeight="1"/>
    <row r="47357" ht="13.9" customHeight="1"/>
    <row r="47358" ht="13.9" customHeight="1"/>
    <row r="47359" ht="13.9" customHeight="1"/>
    <row r="47360" ht="13.9" customHeight="1"/>
    <row r="47361" ht="13.9" customHeight="1"/>
    <row r="47362" ht="13.9" customHeight="1"/>
    <row r="47363" ht="13.9" customHeight="1"/>
    <row r="47364" ht="13.9" customHeight="1"/>
    <row r="47365" ht="13.9" customHeight="1"/>
    <row r="47366" ht="13.9" customHeight="1"/>
    <row r="47367" ht="13.9" customHeight="1"/>
    <row r="47368" ht="13.9" customHeight="1"/>
    <row r="47369" ht="13.9" customHeight="1"/>
    <row r="47370" ht="13.9" customHeight="1"/>
    <row r="47371" ht="13.9" customHeight="1"/>
    <row r="47372" ht="13.9" customHeight="1"/>
    <row r="47373" ht="13.9" customHeight="1"/>
    <row r="47374" ht="13.9" customHeight="1"/>
    <row r="47375" ht="13.9" customHeight="1"/>
    <row r="47376" ht="13.9" customHeight="1"/>
    <row r="47377" ht="13.9" customHeight="1"/>
    <row r="47378" ht="13.9" customHeight="1"/>
    <row r="47379" ht="13.9" customHeight="1"/>
    <row r="47380" ht="13.9" customHeight="1"/>
    <row r="47381" ht="13.9" customHeight="1"/>
    <row r="47382" ht="13.9" customHeight="1"/>
    <row r="47383" ht="13.9" customHeight="1"/>
    <row r="47384" ht="13.9" customHeight="1"/>
    <row r="47385" ht="13.9" customHeight="1"/>
    <row r="47386" ht="13.9" customHeight="1"/>
    <row r="47387" ht="13.9" customHeight="1"/>
    <row r="47388" ht="13.9" customHeight="1"/>
    <row r="47389" ht="13.9" customHeight="1"/>
    <row r="47390" ht="13.9" customHeight="1"/>
    <row r="47391" ht="13.9" customHeight="1"/>
    <row r="47392" ht="13.9" customHeight="1"/>
    <row r="47393" ht="13.9" customHeight="1"/>
    <row r="47394" ht="13.9" customHeight="1"/>
    <row r="47395" ht="13.9" customHeight="1"/>
    <row r="47396" ht="13.9" customHeight="1"/>
    <row r="47397" ht="13.9" customHeight="1"/>
    <row r="47398" ht="13.9" customHeight="1"/>
    <row r="47399" ht="13.9" customHeight="1"/>
    <row r="47400" ht="13.9" customHeight="1"/>
    <row r="47401" ht="13.9" customHeight="1"/>
    <row r="47402" ht="13.9" customHeight="1"/>
    <row r="47403" ht="13.9" customHeight="1"/>
    <row r="47404" ht="13.9" customHeight="1"/>
    <row r="47405" ht="13.9" customHeight="1"/>
    <row r="47406" ht="13.9" customHeight="1"/>
    <row r="47407" ht="13.9" customHeight="1"/>
    <row r="47408" ht="13.9" customHeight="1"/>
    <row r="47409" ht="13.9" customHeight="1"/>
    <row r="47410" ht="13.9" customHeight="1"/>
    <row r="47411" ht="13.9" customHeight="1"/>
    <row r="47412" ht="13.9" customHeight="1"/>
    <row r="47413" ht="13.9" customHeight="1"/>
    <row r="47414" ht="13.9" customHeight="1"/>
    <row r="47415" ht="13.9" customHeight="1"/>
    <row r="47416" ht="13.9" customHeight="1"/>
    <row r="47417" ht="13.9" customHeight="1"/>
    <row r="47418" ht="13.9" customHeight="1"/>
    <row r="47419" ht="13.9" customHeight="1"/>
    <row r="47420" ht="13.9" customHeight="1"/>
    <row r="47421" ht="13.9" customHeight="1"/>
    <row r="47422" ht="13.9" customHeight="1"/>
    <row r="47423" ht="13.9" customHeight="1"/>
    <row r="47424" ht="13.9" customHeight="1"/>
    <row r="47425" ht="13.9" customHeight="1"/>
    <row r="47426" ht="13.9" customHeight="1"/>
    <row r="47427" ht="13.9" customHeight="1"/>
    <row r="47428" ht="13.9" customHeight="1"/>
    <row r="47429" ht="13.9" customHeight="1"/>
    <row r="47430" ht="13.9" customHeight="1"/>
    <row r="47431" ht="13.9" customHeight="1"/>
    <row r="47432" ht="13.9" customHeight="1"/>
    <row r="47433" ht="13.9" customHeight="1"/>
    <row r="47434" ht="13.9" customHeight="1"/>
    <row r="47435" ht="13.9" customHeight="1"/>
    <row r="47436" ht="13.9" customHeight="1"/>
    <row r="47437" ht="13.9" customHeight="1"/>
    <row r="47438" ht="13.9" customHeight="1"/>
    <row r="47439" ht="13.9" customHeight="1"/>
    <row r="47440" ht="13.9" customHeight="1"/>
    <row r="47441" ht="13.9" customHeight="1"/>
    <row r="47442" ht="13.9" customHeight="1"/>
    <row r="47443" ht="13.9" customHeight="1"/>
    <row r="47444" ht="13.9" customHeight="1"/>
    <row r="47445" ht="13.9" customHeight="1"/>
    <row r="47446" ht="13.9" customHeight="1"/>
    <row r="47447" ht="13.9" customHeight="1"/>
    <row r="47448" ht="13.9" customHeight="1"/>
    <row r="47449" ht="13.9" customHeight="1"/>
    <row r="47450" ht="13.9" customHeight="1"/>
    <row r="47451" ht="13.9" customHeight="1"/>
    <row r="47452" ht="13.9" customHeight="1"/>
    <row r="47453" ht="13.9" customHeight="1"/>
    <row r="47454" ht="13.9" customHeight="1"/>
    <row r="47455" ht="13.9" customHeight="1"/>
    <row r="47456" ht="13.9" customHeight="1"/>
    <row r="47457" ht="13.9" customHeight="1"/>
    <row r="47458" ht="13.9" customHeight="1"/>
    <row r="47459" ht="13.9" customHeight="1"/>
    <row r="47460" ht="13.9" customHeight="1"/>
    <row r="47461" ht="13.9" customHeight="1"/>
    <row r="47462" ht="13.9" customHeight="1"/>
    <row r="47463" ht="13.9" customHeight="1"/>
    <row r="47464" ht="13.9" customHeight="1"/>
    <row r="47465" ht="13.9" customHeight="1"/>
    <row r="47466" ht="13.9" customHeight="1"/>
    <row r="47467" ht="13.9" customHeight="1"/>
    <row r="47468" ht="13.9" customHeight="1"/>
    <row r="47469" ht="13.9" customHeight="1"/>
    <row r="47470" ht="13.9" customHeight="1"/>
    <row r="47471" ht="13.9" customHeight="1"/>
    <row r="47472" ht="13.9" customHeight="1"/>
    <row r="47473" ht="13.9" customHeight="1"/>
    <row r="47474" ht="13.9" customHeight="1"/>
    <row r="47475" ht="13.9" customHeight="1"/>
    <row r="47476" ht="13.9" customHeight="1"/>
    <row r="47477" ht="13.9" customHeight="1"/>
    <row r="47478" ht="13.9" customHeight="1"/>
    <row r="47479" ht="13.9" customHeight="1"/>
    <row r="47480" ht="13.9" customHeight="1"/>
    <row r="47481" ht="13.9" customHeight="1"/>
    <row r="47482" ht="13.9" customHeight="1"/>
    <row r="47483" ht="13.9" customHeight="1"/>
    <row r="47484" ht="13.9" customHeight="1"/>
    <row r="47485" ht="13.9" customHeight="1"/>
    <row r="47486" ht="13.9" customHeight="1"/>
    <row r="47487" ht="13.9" customHeight="1"/>
    <row r="47488" ht="13.9" customHeight="1"/>
    <row r="47489" ht="13.9" customHeight="1"/>
    <row r="47490" ht="13.9" customHeight="1"/>
    <row r="47491" ht="13.9" customHeight="1"/>
    <row r="47492" ht="13.9" customHeight="1"/>
    <row r="47493" ht="13.9" customHeight="1"/>
    <row r="47494" ht="13.9" customHeight="1"/>
    <row r="47495" ht="13.9" customHeight="1"/>
    <row r="47496" ht="13.9" customHeight="1"/>
    <row r="47497" ht="13.9" customHeight="1"/>
    <row r="47498" ht="13.9" customHeight="1"/>
    <row r="47499" ht="13.9" customHeight="1"/>
    <row r="47500" ht="13.9" customHeight="1"/>
    <row r="47501" ht="13.9" customHeight="1"/>
    <row r="47502" ht="13.9" customHeight="1"/>
    <row r="47503" ht="13.9" customHeight="1"/>
    <row r="47504" ht="13.9" customHeight="1"/>
    <row r="47505" ht="13.9" customHeight="1"/>
    <row r="47506" ht="13.9" customHeight="1"/>
    <row r="47507" ht="13.9" customHeight="1"/>
    <row r="47508" ht="13.9" customHeight="1"/>
    <row r="47509" ht="13.9" customHeight="1"/>
    <row r="47510" ht="13.9" customHeight="1"/>
    <row r="47511" ht="13.9" customHeight="1"/>
    <row r="47512" ht="13.9" customHeight="1"/>
    <row r="47513" ht="13.9" customHeight="1"/>
    <row r="47514" ht="13.9" customHeight="1"/>
    <row r="47515" ht="13.9" customHeight="1"/>
    <row r="47516" ht="13.9" customHeight="1"/>
    <row r="47517" ht="13.9" customHeight="1"/>
    <row r="47518" ht="13.9" customHeight="1"/>
    <row r="47519" ht="13.9" customHeight="1"/>
    <row r="47520" ht="13.9" customHeight="1"/>
    <row r="47521" ht="13.9" customHeight="1"/>
    <row r="47522" ht="13.9" customHeight="1"/>
    <row r="47523" ht="13.9" customHeight="1"/>
    <row r="47524" ht="13.9" customHeight="1"/>
    <row r="47525" ht="13.9" customHeight="1"/>
    <row r="47526" ht="13.9" customHeight="1"/>
    <row r="47527" ht="13.9" customHeight="1"/>
    <row r="47528" ht="13.9" customHeight="1"/>
    <row r="47529" ht="13.9" customHeight="1"/>
    <row r="47530" ht="13.9" customHeight="1"/>
    <row r="47531" ht="13.9" customHeight="1"/>
    <row r="47532" ht="13.9" customHeight="1"/>
    <row r="47533" ht="13.9" customHeight="1"/>
    <row r="47534" ht="13.9" customHeight="1"/>
    <row r="47535" ht="13.9" customHeight="1"/>
    <row r="47536" ht="13.9" customHeight="1"/>
    <row r="47537" ht="13.9" customHeight="1"/>
    <row r="47538" ht="13.9" customHeight="1"/>
    <row r="47539" ht="13.9" customHeight="1"/>
    <row r="47540" ht="13.9" customHeight="1"/>
    <row r="47541" ht="13.9" customHeight="1"/>
    <row r="47542" ht="13.9" customHeight="1"/>
    <row r="47543" ht="13.9" customHeight="1"/>
    <row r="47544" ht="13.9" customHeight="1"/>
    <row r="47545" ht="13.9" customHeight="1"/>
    <row r="47546" ht="13.9" customHeight="1"/>
    <row r="47547" ht="13.9" customHeight="1"/>
    <row r="47548" ht="13.9" customHeight="1"/>
    <row r="47549" ht="13.9" customHeight="1"/>
    <row r="47550" ht="13.9" customHeight="1"/>
    <row r="47551" ht="13.9" customHeight="1"/>
    <row r="47552" ht="13.9" customHeight="1"/>
    <row r="47553" ht="13.9" customHeight="1"/>
    <row r="47554" ht="13.9" customHeight="1"/>
    <row r="47555" ht="13.9" customHeight="1"/>
    <row r="47556" ht="13.9" customHeight="1"/>
    <row r="47557" ht="13.9" customHeight="1"/>
    <row r="47558" ht="13.9" customHeight="1"/>
    <row r="47559" ht="13.9" customHeight="1"/>
    <row r="47560" ht="13.9" customHeight="1"/>
    <row r="47561" ht="13.9" customHeight="1"/>
    <row r="47562" ht="13.9" customHeight="1"/>
    <row r="47563" ht="13.9" customHeight="1"/>
    <row r="47564" ht="13.9" customHeight="1"/>
    <row r="47565" ht="13.9" customHeight="1"/>
    <row r="47566" ht="13.9" customHeight="1"/>
    <row r="47567" ht="13.9" customHeight="1"/>
    <row r="47568" ht="13.9" customHeight="1"/>
    <row r="47569" ht="13.9" customHeight="1"/>
    <row r="47570" ht="13.9" customHeight="1"/>
    <row r="47571" ht="13.9" customHeight="1"/>
    <row r="47572" ht="13.9" customHeight="1"/>
    <row r="47573" ht="13.9" customHeight="1"/>
    <row r="47574" ht="13.9" customHeight="1"/>
    <row r="47575" ht="13.9" customHeight="1"/>
    <row r="47576" ht="13.9" customHeight="1"/>
    <row r="47577" ht="13.9" customHeight="1"/>
    <row r="47578" ht="13.9" customHeight="1"/>
    <row r="47579" ht="13.9" customHeight="1"/>
    <row r="47580" ht="13.9" customHeight="1"/>
    <row r="47581" ht="13.9" customHeight="1"/>
    <row r="47582" ht="13.9" customHeight="1"/>
    <row r="47583" ht="13.9" customHeight="1"/>
    <row r="47584" ht="13.9" customHeight="1"/>
    <row r="47585" ht="13.9" customHeight="1"/>
    <row r="47586" ht="13.9" customHeight="1"/>
    <row r="47587" ht="13.9" customHeight="1"/>
    <row r="47588" ht="13.9" customHeight="1"/>
    <row r="47589" ht="13.9" customHeight="1"/>
    <row r="47590" ht="13.9" customHeight="1"/>
    <row r="47591" ht="13.9" customHeight="1"/>
    <row r="47592" ht="13.9" customHeight="1"/>
    <row r="47593" ht="13.9" customHeight="1"/>
    <row r="47594" ht="13.9" customHeight="1"/>
    <row r="47595" ht="13.9" customHeight="1"/>
    <row r="47596" ht="13.9" customHeight="1"/>
    <row r="47597" ht="13.9" customHeight="1"/>
    <row r="47598" ht="13.9" customHeight="1"/>
    <row r="47599" ht="13.9" customHeight="1"/>
    <row r="47600" ht="13.9" customHeight="1"/>
    <row r="47601" ht="13.9" customHeight="1"/>
    <row r="47602" ht="13.9" customHeight="1"/>
    <row r="47603" ht="13.9" customHeight="1"/>
    <row r="47604" ht="13.9" customHeight="1"/>
    <row r="47605" ht="13.9" customHeight="1"/>
    <row r="47606" ht="13.9" customHeight="1"/>
    <row r="47607" ht="13.9" customHeight="1"/>
    <row r="47608" ht="13.9" customHeight="1"/>
    <row r="47609" ht="13.9" customHeight="1"/>
    <row r="47610" ht="13.9" customHeight="1"/>
    <row r="47611" ht="13.9" customHeight="1"/>
    <row r="47612" ht="13.9" customHeight="1"/>
    <row r="47613" ht="13.9" customHeight="1"/>
    <row r="47614" ht="13.9" customHeight="1"/>
    <row r="47615" ht="13.9" customHeight="1"/>
    <row r="47616" ht="13.9" customHeight="1"/>
    <row r="47617" ht="13.9" customHeight="1"/>
    <row r="47618" ht="13.9" customHeight="1"/>
    <row r="47619" ht="13.9" customHeight="1"/>
    <row r="47620" ht="13.9" customHeight="1"/>
    <row r="47621" ht="13.9" customHeight="1"/>
    <row r="47622" ht="13.9" customHeight="1"/>
    <row r="47623" ht="13.9" customHeight="1"/>
    <row r="47624" ht="13.9" customHeight="1"/>
    <row r="47625" ht="13.9" customHeight="1"/>
    <row r="47626" ht="13.9" customHeight="1"/>
    <row r="47627" ht="13.9" customHeight="1"/>
    <row r="47628" ht="13.9" customHeight="1"/>
    <row r="47629" ht="13.9" customHeight="1"/>
    <row r="47630" ht="13.9" customHeight="1"/>
    <row r="47631" ht="13.9" customHeight="1"/>
    <row r="47632" ht="13.9" customHeight="1"/>
    <row r="47633" ht="13.9" customHeight="1"/>
    <row r="47634" ht="13.9" customHeight="1"/>
    <row r="47635" ht="13.9" customHeight="1"/>
    <row r="47636" ht="13.9" customHeight="1"/>
    <row r="47637" ht="13.9" customHeight="1"/>
    <row r="47638" ht="13.9" customHeight="1"/>
    <row r="47639" ht="13.9" customHeight="1"/>
    <row r="47640" ht="13.9" customHeight="1"/>
    <row r="47641" ht="13.9" customHeight="1"/>
    <row r="47642" ht="13.9" customHeight="1"/>
    <row r="47643" ht="13.9" customHeight="1"/>
    <row r="47644" ht="13.9" customHeight="1"/>
    <row r="47645" ht="13.9" customHeight="1"/>
    <row r="47646" ht="13.9" customHeight="1"/>
    <row r="47647" ht="13.9" customHeight="1"/>
    <row r="47648" ht="13.9" customHeight="1"/>
    <row r="47649" ht="13.9" customHeight="1"/>
    <row r="47650" ht="13.9" customHeight="1"/>
    <row r="47651" ht="13.9" customHeight="1"/>
    <row r="47652" ht="13.9" customHeight="1"/>
    <row r="47653" ht="13.9" customHeight="1"/>
    <row r="47654" ht="13.9" customHeight="1"/>
    <row r="47655" ht="13.9" customHeight="1"/>
    <row r="47656" ht="13.9" customHeight="1"/>
    <row r="47657" ht="13.9" customHeight="1"/>
    <row r="47658" ht="13.9" customHeight="1"/>
    <row r="47659" ht="13.9" customHeight="1"/>
    <row r="47660" ht="13.9" customHeight="1"/>
    <row r="47661" ht="13.9" customHeight="1"/>
    <row r="47662" ht="13.9" customHeight="1"/>
    <row r="47663" ht="13.9" customHeight="1"/>
    <row r="47664" ht="13.9" customHeight="1"/>
    <row r="47665" ht="13.9" customHeight="1"/>
    <row r="47666" ht="13.9" customHeight="1"/>
    <row r="47667" ht="13.9" customHeight="1"/>
    <row r="47668" ht="13.9" customHeight="1"/>
    <row r="47669" ht="13.9" customHeight="1"/>
    <row r="47670" ht="13.9" customHeight="1"/>
    <row r="47671" ht="13.9" customHeight="1"/>
    <row r="47672" ht="13.9" customHeight="1"/>
    <row r="47673" ht="13.9" customHeight="1"/>
    <row r="47674" ht="13.9" customHeight="1"/>
    <row r="47675" ht="13.9" customHeight="1"/>
    <row r="47676" ht="13.9" customHeight="1"/>
    <row r="47677" ht="13.9" customHeight="1"/>
    <row r="47678" ht="13.9" customHeight="1"/>
    <row r="47679" ht="13.9" customHeight="1"/>
    <row r="47680" ht="13.9" customHeight="1"/>
    <row r="47681" ht="13.9" customHeight="1"/>
    <row r="47682" ht="13.9" customHeight="1"/>
    <row r="47683" ht="13.9" customHeight="1"/>
    <row r="47684" ht="13.9" customHeight="1"/>
    <row r="47685" ht="13.9" customHeight="1"/>
    <row r="47686" ht="13.9" customHeight="1"/>
    <row r="47687" ht="13.9" customHeight="1"/>
    <row r="47688" ht="13.9" customHeight="1"/>
    <row r="47689" ht="13.9" customHeight="1"/>
    <row r="47690" ht="13.9" customHeight="1"/>
    <row r="47691" ht="13.9" customHeight="1"/>
    <row r="47692" ht="13.9" customHeight="1"/>
    <row r="47693" ht="13.9" customHeight="1"/>
    <row r="47694" ht="13.9" customHeight="1"/>
    <row r="47695" ht="13.9" customHeight="1"/>
    <row r="47696" ht="13.9" customHeight="1"/>
    <row r="47697" ht="13.9" customHeight="1"/>
    <row r="47698" ht="13.9" customHeight="1"/>
    <row r="47699" ht="13.9" customHeight="1"/>
    <row r="47700" ht="13.9" customHeight="1"/>
    <row r="47701" ht="13.9" customHeight="1"/>
    <row r="47702" ht="13.9" customHeight="1"/>
    <row r="47703" ht="13.9" customHeight="1"/>
    <row r="47704" ht="13.9" customHeight="1"/>
    <row r="47705" ht="13.9" customHeight="1"/>
    <row r="47706" ht="13.9" customHeight="1"/>
    <row r="47707" ht="13.9" customHeight="1"/>
    <row r="47708" ht="13.9" customHeight="1"/>
    <row r="47709" ht="13.9" customHeight="1"/>
    <row r="47710" ht="13.9" customHeight="1"/>
    <row r="47711" ht="13.9" customHeight="1"/>
    <row r="47712" ht="13.9" customHeight="1"/>
    <row r="47713" ht="13.9" customHeight="1"/>
    <row r="47714" ht="13.9" customHeight="1"/>
    <row r="47715" ht="13.9" customHeight="1"/>
    <row r="47716" ht="13.9" customHeight="1"/>
    <row r="47717" ht="13.9" customHeight="1"/>
    <row r="47718" ht="13.9" customHeight="1"/>
    <row r="47719" ht="13.9" customHeight="1"/>
    <row r="47720" ht="13.9" customHeight="1"/>
    <row r="47721" ht="13.9" customHeight="1"/>
    <row r="47722" ht="13.9" customHeight="1"/>
    <row r="47723" ht="13.9" customHeight="1"/>
    <row r="47724" ht="13.9" customHeight="1"/>
    <row r="47725" ht="13.9" customHeight="1"/>
    <row r="47726" ht="13.9" customHeight="1"/>
    <row r="47727" ht="13.9" customHeight="1"/>
    <row r="47728" ht="13.9" customHeight="1"/>
    <row r="47729" ht="13.9" customHeight="1"/>
    <row r="47730" ht="13.9" customHeight="1"/>
    <row r="47731" ht="13.9" customHeight="1"/>
    <row r="47732" ht="13.9" customHeight="1"/>
    <row r="47733" ht="13.9" customHeight="1"/>
    <row r="47734" ht="13.9" customHeight="1"/>
    <row r="47735" ht="13.9" customHeight="1"/>
    <row r="47736" ht="13.9" customHeight="1"/>
    <row r="47737" ht="13.9" customHeight="1"/>
    <row r="47738" ht="13.9" customHeight="1"/>
    <row r="47739" ht="13.9" customHeight="1"/>
    <row r="47740" ht="13.9" customHeight="1"/>
    <row r="47741" ht="13.9" customHeight="1"/>
    <row r="47742" ht="13.9" customHeight="1"/>
    <row r="47743" ht="13.9" customHeight="1"/>
    <row r="47744" ht="13.9" customHeight="1"/>
    <row r="47745" ht="13.9" customHeight="1"/>
    <row r="47746" ht="13.9" customHeight="1"/>
    <row r="47747" ht="13.9" customHeight="1"/>
    <row r="47748" ht="13.9" customHeight="1"/>
    <row r="47749" ht="13.9" customHeight="1"/>
    <row r="47750" ht="13.9" customHeight="1"/>
    <row r="47751" ht="13.9" customHeight="1"/>
    <row r="47752" ht="13.9" customHeight="1"/>
    <row r="47753" ht="13.9" customHeight="1"/>
    <row r="47754" ht="13.9" customHeight="1"/>
    <row r="47755" ht="13.9" customHeight="1"/>
    <row r="47756" ht="13.9" customHeight="1"/>
    <row r="47757" ht="13.9" customHeight="1"/>
    <row r="47758" ht="13.9" customHeight="1"/>
    <row r="47759" ht="13.9" customHeight="1"/>
    <row r="47760" ht="13.9" customHeight="1"/>
    <row r="47761" ht="13.9" customHeight="1"/>
    <row r="47762" ht="13.9" customHeight="1"/>
    <row r="47763" ht="13.9" customHeight="1"/>
    <row r="47764" ht="13.9" customHeight="1"/>
    <row r="47765" ht="13.9" customHeight="1"/>
    <row r="47766" ht="13.9" customHeight="1"/>
    <row r="47767" ht="13.9" customHeight="1"/>
    <row r="47768" ht="13.9" customHeight="1"/>
    <row r="47769" ht="13.9" customHeight="1"/>
    <row r="47770" ht="13.9" customHeight="1"/>
    <row r="47771" ht="13.9" customHeight="1"/>
    <row r="47772" ht="13.9" customHeight="1"/>
    <row r="47773" ht="13.9" customHeight="1"/>
    <row r="47774" ht="13.9" customHeight="1"/>
    <row r="47775" ht="13.9" customHeight="1"/>
    <row r="47776" ht="13.9" customHeight="1"/>
    <row r="47777" ht="13.9" customHeight="1"/>
    <row r="47778" ht="13.9" customHeight="1"/>
    <row r="47779" ht="13.9" customHeight="1"/>
    <row r="47780" ht="13.9" customHeight="1"/>
    <row r="47781" ht="13.9" customHeight="1"/>
    <row r="47782" ht="13.9" customHeight="1"/>
    <row r="47783" ht="13.9" customHeight="1"/>
    <row r="47784" ht="13.9" customHeight="1"/>
    <row r="47785" ht="13.9" customHeight="1"/>
    <row r="47786" ht="13.9" customHeight="1"/>
    <row r="47787" ht="13.9" customHeight="1"/>
    <row r="47788" ht="13.9" customHeight="1"/>
    <row r="47789" ht="13.9" customHeight="1"/>
    <row r="47790" ht="13.9" customHeight="1"/>
    <row r="47791" ht="13.9" customHeight="1"/>
    <row r="47792" ht="13.9" customHeight="1"/>
    <row r="47793" ht="13.9" customHeight="1"/>
    <row r="47794" ht="13.9" customHeight="1"/>
    <row r="47795" ht="13.9" customHeight="1"/>
    <row r="47796" ht="13.9" customHeight="1"/>
    <row r="47797" ht="13.9" customHeight="1"/>
    <row r="47798" ht="13.9" customHeight="1"/>
    <row r="47799" ht="13.9" customHeight="1"/>
    <row r="47800" ht="13.9" customHeight="1"/>
    <row r="47801" ht="13.9" customHeight="1"/>
    <row r="47802" ht="13.9" customHeight="1"/>
    <row r="47803" ht="13.9" customHeight="1"/>
    <row r="47804" ht="13.9" customHeight="1"/>
    <row r="47805" ht="13.9" customHeight="1"/>
    <row r="47806" ht="13.9" customHeight="1"/>
    <row r="47807" ht="13.9" customHeight="1"/>
    <row r="47808" ht="13.9" customHeight="1"/>
    <row r="47809" ht="13.9" customHeight="1"/>
    <row r="47810" ht="13.9" customHeight="1"/>
    <row r="47811" ht="13.9" customHeight="1"/>
    <row r="47812" ht="13.9" customHeight="1"/>
    <row r="47813" ht="13.9" customHeight="1"/>
    <row r="47814" ht="13.9" customHeight="1"/>
    <row r="47815" ht="13.9" customHeight="1"/>
    <row r="47816" ht="13.9" customHeight="1"/>
    <row r="47817" ht="13.9" customHeight="1"/>
    <row r="47818" ht="13.9" customHeight="1"/>
    <row r="47819" ht="13.9" customHeight="1"/>
    <row r="47820" ht="13.9" customHeight="1"/>
    <row r="47821" ht="13.9" customHeight="1"/>
    <row r="47822" ht="13.9" customHeight="1"/>
    <row r="47823" ht="13.9" customHeight="1"/>
    <row r="47824" ht="13.9" customHeight="1"/>
    <row r="47825" ht="13.9" customHeight="1"/>
    <row r="47826" ht="13.9" customHeight="1"/>
    <row r="47827" ht="13.9" customHeight="1"/>
    <row r="47828" ht="13.9" customHeight="1"/>
    <row r="47829" ht="13.9" customHeight="1"/>
    <row r="47830" ht="13.9" customHeight="1"/>
    <row r="47831" ht="13.9" customHeight="1"/>
    <row r="47832" ht="13.9" customHeight="1"/>
    <row r="47833" ht="13.9" customHeight="1"/>
    <row r="47834" ht="13.9" customHeight="1"/>
    <row r="47835" ht="13.9" customHeight="1"/>
    <row r="47836" ht="13.9" customHeight="1"/>
    <row r="47837" ht="13.9" customHeight="1"/>
    <row r="47838" ht="13.9" customHeight="1"/>
    <row r="47839" ht="13.9" customHeight="1"/>
    <row r="47840" ht="13.9" customHeight="1"/>
    <row r="47841" ht="13.9" customHeight="1"/>
    <row r="47842" ht="13.9" customHeight="1"/>
    <row r="47843" ht="13.9" customHeight="1"/>
    <row r="47844" ht="13.9" customHeight="1"/>
    <row r="47845" ht="13.9" customHeight="1"/>
    <row r="47846" ht="13.9" customHeight="1"/>
    <row r="47847" ht="13.9" customHeight="1"/>
    <row r="47848" ht="13.9" customHeight="1"/>
    <row r="47849" ht="13.9" customHeight="1"/>
    <row r="47850" ht="13.9" customHeight="1"/>
    <row r="47851" ht="13.9" customHeight="1"/>
    <row r="47852" ht="13.9" customHeight="1"/>
    <row r="47853" ht="13.9" customHeight="1"/>
    <row r="47854" ht="13.9" customHeight="1"/>
    <row r="47855" ht="13.9" customHeight="1"/>
    <row r="47856" ht="13.9" customHeight="1"/>
    <row r="47857" ht="13.9" customHeight="1"/>
    <row r="47858" ht="13.9" customHeight="1"/>
    <row r="47859" ht="13.9" customHeight="1"/>
    <row r="47860" ht="13.9" customHeight="1"/>
    <row r="47861" ht="13.9" customHeight="1"/>
    <row r="47862" ht="13.9" customHeight="1"/>
    <row r="47863" ht="13.9" customHeight="1"/>
    <row r="47864" ht="13.9" customHeight="1"/>
    <row r="47865" ht="13.9" customHeight="1"/>
    <row r="47866" ht="13.9" customHeight="1"/>
    <row r="47867" ht="13.9" customHeight="1"/>
    <row r="47868" ht="13.9" customHeight="1"/>
    <row r="47869" ht="13.9" customHeight="1"/>
    <row r="47870" ht="13.9" customHeight="1"/>
    <row r="47871" ht="13.9" customHeight="1"/>
    <row r="47872" ht="13.9" customHeight="1"/>
    <row r="47873" ht="13.9" customHeight="1"/>
    <row r="47874" ht="13.9" customHeight="1"/>
    <row r="47875" ht="13.9" customHeight="1"/>
    <row r="47876" ht="13.9" customHeight="1"/>
    <row r="47877" ht="13.9" customHeight="1"/>
    <row r="47878" ht="13.9" customHeight="1"/>
    <row r="47879" ht="13.9" customHeight="1"/>
    <row r="47880" ht="13.9" customHeight="1"/>
    <row r="47881" ht="13.9" customHeight="1"/>
    <row r="47882" ht="13.9" customHeight="1"/>
    <row r="47883" ht="13.9" customHeight="1"/>
    <row r="47884" ht="13.9" customHeight="1"/>
    <row r="47885" ht="13.9" customHeight="1"/>
    <row r="47886" ht="13.9" customHeight="1"/>
    <row r="47887" ht="13.9" customHeight="1"/>
    <row r="47888" ht="13.9" customHeight="1"/>
    <row r="47889" ht="13.9" customHeight="1"/>
    <row r="47890" ht="13.9" customHeight="1"/>
    <row r="47891" ht="13.9" customHeight="1"/>
    <row r="47892" ht="13.9" customHeight="1"/>
    <row r="47893" ht="13.9" customHeight="1"/>
    <row r="47894" ht="13.9" customHeight="1"/>
    <row r="47895" ht="13.9" customHeight="1"/>
    <row r="47896" ht="13.9" customHeight="1"/>
    <row r="47897" ht="13.9" customHeight="1"/>
    <row r="47898" ht="13.9" customHeight="1"/>
    <row r="47899" ht="13.9" customHeight="1"/>
    <row r="47900" ht="13.9" customHeight="1"/>
    <row r="47901" ht="13.9" customHeight="1"/>
    <row r="47902" ht="13.9" customHeight="1"/>
    <row r="47903" ht="13.9" customHeight="1"/>
    <row r="47904" ht="13.9" customHeight="1"/>
    <row r="47905" ht="13.9" customHeight="1"/>
    <row r="47906" ht="13.9" customHeight="1"/>
    <row r="47907" ht="13.9" customHeight="1"/>
    <row r="47908" ht="13.9" customHeight="1"/>
    <row r="47909" ht="13.9" customHeight="1"/>
    <row r="47910" ht="13.9" customHeight="1"/>
    <row r="47911" ht="13.9" customHeight="1"/>
    <row r="47912" ht="13.9" customHeight="1"/>
    <row r="47913" ht="13.9" customHeight="1"/>
    <row r="47914" ht="13.9" customHeight="1"/>
    <row r="47915" ht="13.9" customHeight="1"/>
    <row r="47916" ht="13.9" customHeight="1"/>
    <row r="47917" ht="13.9" customHeight="1"/>
    <row r="47918" ht="13.9" customHeight="1"/>
    <row r="47919" ht="13.9" customHeight="1"/>
    <row r="47920" ht="13.9" customHeight="1"/>
    <row r="47921" ht="13.9" customHeight="1"/>
    <row r="47922" ht="13.9" customHeight="1"/>
    <row r="47923" ht="13.9" customHeight="1"/>
    <row r="47924" ht="13.9" customHeight="1"/>
    <row r="47925" ht="13.9" customHeight="1"/>
    <row r="47926" ht="13.9" customHeight="1"/>
    <row r="47927" ht="13.9" customHeight="1"/>
    <row r="47928" ht="13.9" customHeight="1"/>
    <row r="47929" ht="13.9" customHeight="1"/>
    <row r="47930" ht="13.9" customHeight="1"/>
    <row r="47931" ht="13.9" customHeight="1"/>
    <row r="47932" ht="13.9" customHeight="1"/>
    <row r="47933" ht="13.9" customHeight="1"/>
    <row r="47934" ht="13.9" customHeight="1"/>
    <row r="47935" ht="13.9" customHeight="1"/>
    <row r="47936" ht="13.9" customHeight="1"/>
    <row r="47937" ht="13.9" customHeight="1"/>
    <row r="47938" ht="13.9" customHeight="1"/>
    <row r="47939" ht="13.9" customHeight="1"/>
    <row r="47940" ht="13.9" customHeight="1"/>
    <row r="47941" ht="13.9" customHeight="1"/>
    <row r="47942" ht="13.9" customHeight="1"/>
    <row r="47943" ht="13.9" customHeight="1"/>
    <row r="47944" ht="13.9" customHeight="1"/>
    <row r="47945" ht="13.9" customHeight="1"/>
    <row r="47946" ht="13.9" customHeight="1"/>
    <row r="47947" ht="13.9" customHeight="1"/>
    <row r="47948" ht="13.9" customHeight="1"/>
    <row r="47949" ht="13.9" customHeight="1"/>
    <row r="47950" ht="13.9" customHeight="1"/>
    <row r="47951" ht="13.9" customHeight="1"/>
    <row r="47952" ht="13.9" customHeight="1"/>
    <row r="47953" ht="13.9" customHeight="1"/>
    <row r="47954" ht="13.9" customHeight="1"/>
    <row r="47955" ht="13.9" customHeight="1"/>
    <row r="47956" ht="13.9" customHeight="1"/>
    <row r="47957" ht="13.9" customHeight="1"/>
    <row r="47958" ht="13.9" customHeight="1"/>
    <row r="47959" ht="13.9" customHeight="1"/>
    <row r="47960" ht="13.9" customHeight="1"/>
    <row r="47961" ht="13.9" customHeight="1"/>
    <row r="47962" ht="13.9" customHeight="1"/>
    <row r="47963" ht="13.9" customHeight="1"/>
    <row r="47964" ht="13.9" customHeight="1"/>
    <row r="47965" ht="13.9" customHeight="1"/>
    <row r="47966" ht="13.9" customHeight="1"/>
    <row r="47967" ht="13.9" customHeight="1"/>
    <row r="47968" ht="13.9" customHeight="1"/>
    <row r="47969" ht="13.9" customHeight="1"/>
    <row r="47970" ht="13.9" customHeight="1"/>
    <row r="47971" ht="13.9" customHeight="1"/>
    <row r="47972" ht="13.9" customHeight="1"/>
    <row r="47973" ht="13.9" customHeight="1"/>
    <row r="47974" ht="13.9" customHeight="1"/>
    <row r="47975" ht="13.9" customHeight="1"/>
    <row r="47976" ht="13.9" customHeight="1"/>
    <row r="47977" ht="13.9" customHeight="1"/>
    <row r="47978" ht="13.9" customHeight="1"/>
    <row r="47979" ht="13.9" customHeight="1"/>
    <row r="47980" ht="13.9" customHeight="1"/>
    <row r="47981" ht="13.9" customHeight="1"/>
    <row r="47982" ht="13.9" customHeight="1"/>
    <row r="47983" ht="13.9" customHeight="1"/>
    <row r="47984" ht="13.9" customHeight="1"/>
    <row r="47985" ht="13.9" customHeight="1"/>
    <row r="47986" ht="13.9" customHeight="1"/>
    <row r="47987" ht="13.9" customHeight="1"/>
    <row r="47988" ht="13.9" customHeight="1"/>
    <row r="47989" ht="13.9" customHeight="1"/>
    <row r="47990" ht="13.9" customHeight="1"/>
    <row r="47991" ht="13.9" customHeight="1"/>
    <row r="47992" ht="13.9" customHeight="1"/>
    <row r="47993" ht="13.9" customHeight="1"/>
    <row r="47994" ht="13.9" customHeight="1"/>
    <row r="47995" ht="13.9" customHeight="1"/>
    <row r="47996" ht="13.9" customHeight="1"/>
    <row r="47997" ht="13.9" customHeight="1"/>
    <row r="47998" ht="13.9" customHeight="1"/>
    <row r="47999" ht="13.9" customHeight="1"/>
    <row r="48000" ht="13.9" customHeight="1"/>
    <row r="48001" ht="13.9" customHeight="1"/>
    <row r="48002" ht="13.9" customHeight="1"/>
    <row r="48003" ht="13.9" customHeight="1"/>
    <row r="48004" ht="13.9" customHeight="1"/>
    <row r="48005" ht="13.9" customHeight="1"/>
    <row r="48006" ht="13.9" customHeight="1"/>
    <row r="48007" ht="13.9" customHeight="1"/>
    <row r="48008" ht="13.9" customHeight="1"/>
    <row r="48009" ht="13.9" customHeight="1"/>
    <row r="48010" ht="13.9" customHeight="1"/>
    <row r="48011" ht="13.9" customHeight="1"/>
    <row r="48012" ht="13.9" customHeight="1"/>
    <row r="48013" ht="13.9" customHeight="1"/>
    <row r="48014" ht="13.9" customHeight="1"/>
    <row r="48015" ht="13.9" customHeight="1"/>
    <row r="48016" ht="13.9" customHeight="1"/>
    <row r="48017" ht="13.9" customHeight="1"/>
    <row r="48018" ht="13.9" customHeight="1"/>
    <row r="48019" ht="13.9" customHeight="1"/>
    <row r="48020" ht="13.9" customHeight="1"/>
    <row r="48021" ht="13.9" customHeight="1"/>
    <row r="48022" ht="13.9" customHeight="1"/>
    <row r="48023" ht="13.9" customHeight="1"/>
    <row r="48024" ht="13.9" customHeight="1"/>
    <row r="48025" ht="13.9" customHeight="1"/>
    <row r="48026" ht="13.9" customHeight="1"/>
    <row r="48027" ht="13.9" customHeight="1"/>
    <row r="48028" ht="13.9" customHeight="1"/>
    <row r="48029" ht="13.9" customHeight="1"/>
    <row r="48030" ht="13.9" customHeight="1"/>
    <row r="48031" ht="13.9" customHeight="1"/>
    <row r="48032" ht="13.9" customHeight="1"/>
    <row r="48033" ht="13.9" customHeight="1"/>
    <row r="48034" ht="13.9" customHeight="1"/>
    <row r="48035" ht="13.9" customHeight="1"/>
    <row r="48036" ht="13.9" customHeight="1"/>
    <row r="48037" ht="13.9" customHeight="1"/>
    <row r="48038" ht="13.9" customHeight="1"/>
    <row r="48039" ht="13.9" customHeight="1"/>
    <row r="48040" ht="13.9" customHeight="1"/>
    <row r="48041" ht="13.9" customHeight="1"/>
    <row r="48042" ht="13.9" customHeight="1"/>
    <row r="48043" ht="13.9" customHeight="1"/>
    <row r="48044" ht="13.9" customHeight="1"/>
    <row r="48045" ht="13.9" customHeight="1"/>
    <row r="48046" ht="13.9" customHeight="1"/>
    <row r="48047" ht="13.9" customHeight="1"/>
    <row r="48048" ht="13.9" customHeight="1"/>
    <row r="48049" ht="13.9" customHeight="1"/>
    <row r="48050" ht="13.9" customHeight="1"/>
    <row r="48051" ht="13.9" customHeight="1"/>
    <row r="48052" ht="13.9" customHeight="1"/>
    <row r="48053" ht="13.9" customHeight="1"/>
    <row r="48054" ht="13.9" customHeight="1"/>
    <row r="48055" ht="13.9" customHeight="1"/>
    <row r="48056" ht="13.9" customHeight="1"/>
    <row r="48057" ht="13.9" customHeight="1"/>
    <row r="48058" ht="13.9" customHeight="1"/>
    <row r="48059" ht="13.9" customHeight="1"/>
    <row r="48060" ht="13.9" customHeight="1"/>
    <row r="48061" ht="13.9" customHeight="1"/>
    <row r="48062" ht="13.9" customHeight="1"/>
    <row r="48063" ht="13.9" customHeight="1"/>
    <row r="48064" ht="13.9" customHeight="1"/>
    <row r="48065" ht="13.9" customHeight="1"/>
    <row r="48066" ht="13.9" customHeight="1"/>
    <row r="48067" ht="13.9" customHeight="1"/>
    <row r="48068" ht="13.9" customHeight="1"/>
    <row r="48069" ht="13.9" customHeight="1"/>
    <row r="48070" ht="13.9" customHeight="1"/>
    <row r="48071" ht="13.9" customHeight="1"/>
    <row r="48072" ht="13.9" customHeight="1"/>
    <row r="48073" ht="13.9" customHeight="1"/>
    <row r="48074" ht="13.9" customHeight="1"/>
    <row r="48075" ht="13.9" customHeight="1"/>
    <row r="48076" ht="13.9" customHeight="1"/>
    <row r="48077" ht="13.9" customHeight="1"/>
    <row r="48078" ht="13.9" customHeight="1"/>
    <row r="48079" ht="13.9" customHeight="1"/>
    <row r="48080" ht="13.9" customHeight="1"/>
    <row r="48081" ht="13.9" customHeight="1"/>
    <row r="48082" ht="13.9" customHeight="1"/>
    <row r="48083" ht="13.9" customHeight="1"/>
    <row r="48084" ht="13.9" customHeight="1"/>
    <row r="48085" ht="13.9" customHeight="1"/>
    <row r="48086" ht="13.9" customHeight="1"/>
    <row r="48087" ht="13.9" customHeight="1"/>
    <row r="48088" ht="13.9" customHeight="1"/>
    <row r="48089" ht="13.9" customHeight="1"/>
    <row r="48090" ht="13.9" customHeight="1"/>
    <row r="48091" ht="13.9" customHeight="1"/>
    <row r="48092" ht="13.9" customHeight="1"/>
    <row r="48093" ht="13.9" customHeight="1"/>
    <row r="48094" ht="13.9" customHeight="1"/>
    <row r="48095" ht="13.9" customHeight="1"/>
    <row r="48096" ht="13.9" customHeight="1"/>
    <row r="48097" ht="13.9" customHeight="1"/>
    <row r="48098" ht="13.9" customHeight="1"/>
    <row r="48099" ht="13.9" customHeight="1"/>
    <row r="48100" ht="13.9" customHeight="1"/>
    <row r="48101" ht="13.9" customHeight="1"/>
    <row r="48102" ht="13.9" customHeight="1"/>
    <row r="48103" ht="13.9" customHeight="1"/>
    <row r="48104" ht="13.9" customHeight="1"/>
    <row r="48105" ht="13.9" customHeight="1"/>
    <row r="48106" ht="13.9" customHeight="1"/>
    <row r="48107" ht="13.9" customHeight="1"/>
    <row r="48108" ht="13.9" customHeight="1"/>
    <row r="48109" ht="13.9" customHeight="1"/>
    <row r="48110" ht="13.9" customHeight="1"/>
    <row r="48111" ht="13.9" customHeight="1"/>
    <row r="48112" ht="13.9" customHeight="1"/>
    <row r="48113" ht="13.9" customHeight="1"/>
    <row r="48114" ht="13.9" customHeight="1"/>
    <row r="48115" ht="13.9" customHeight="1"/>
    <row r="48116" ht="13.9" customHeight="1"/>
    <row r="48117" ht="13.9" customHeight="1"/>
    <row r="48118" ht="13.9" customHeight="1"/>
    <row r="48119" ht="13.9" customHeight="1"/>
    <row r="48120" ht="13.9" customHeight="1"/>
    <row r="48121" ht="13.9" customHeight="1"/>
    <row r="48122" ht="13.9" customHeight="1"/>
    <row r="48123" ht="13.9" customHeight="1"/>
    <row r="48124" ht="13.9" customHeight="1"/>
    <row r="48125" ht="13.9" customHeight="1"/>
    <row r="48126" ht="13.9" customHeight="1"/>
    <row r="48127" ht="13.9" customHeight="1"/>
    <row r="48128" ht="13.9" customHeight="1"/>
    <row r="48129" ht="13.9" customHeight="1"/>
    <row r="48130" ht="13.9" customHeight="1"/>
    <row r="48131" ht="13.9" customHeight="1"/>
    <row r="48132" ht="13.9" customHeight="1"/>
    <row r="48133" ht="13.9" customHeight="1"/>
    <row r="48134" ht="13.9" customHeight="1"/>
    <row r="48135" ht="13.9" customHeight="1"/>
    <row r="48136" ht="13.9" customHeight="1"/>
    <row r="48137" ht="13.9" customHeight="1"/>
    <row r="48138" ht="13.9" customHeight="1"/>
    <row r="48139" ht="13.9" customHeight="1"/>
    <row r="48140" ht="13.9" customHeight="1"/>
    <row r="48141" ht="13.9" customHeight="1"/>
    <row r="48142" ht="13.9" customHeight="1"/>
    <row r="48143" ht="13.9" customHeight="1"/>
    <row r="48144" ht="13.9" customHeight="1"/>
    <row r="48145" ht="13.9" customHeight="1"/>
    <row r="48146" ht="13.9" customHeight="1"/>
    <row r="48147" ht="13.9" customHeight="1"/>
    <row r="48148" ht="13.9" customHeight="1"/>
    <row r="48149" ht="13.9" customHeight="1"/>
    <row r="48150" ht="13.9" customHeight="1"/>
    <row r="48151" ht="13.9" customHeight="1"/>
    <row r="48152" ht="13.9" customHeight="1"/>
    <row r="48153" ht="13.9" customHeight="1"/>
    <row r="48154" ht="13.9" customHeight="1"/>
    <row r="48155" ht="13.9" customHeight="1"/>
    <row r="48156" ht="13.9" customHeight="1"/>
    <row r="48157" ht="13.9" customHeight="1"/>
    <row r="48158" ht="13.9" customHeight="1"/>
    <row r="48159" ht="13.9" customHeight="1"/>
    <row r="48160" ht="13.9" customHeight="1"/>
    <row r="48161" ht="13.9" customHeight="1"/>
    <row r="48162" ht="13.9" customHeight="1"/>
    <row r="48163" ht="13.9" customHeight="1"/>
    <row r="48164" ht="13.9" customHeight="1"/>
    <row r="48165" ht="13.9" customHeight="1"/>
    <row r="48166" ht="13.9" customHeight="1"/>
    <row r="48167" ht="13.9" customHeight="1"/>
    <row r="48168" ht="13.9" customHeight="1"/>
    <row r="48169" ht="13.9" customHeight="1"/>
    <row r="48170" ht="13.9" customHeight="1"/>
    <row r="48171" ht="13.9" customHeight="1"/>
    <row r="48172" ht="13.9" customHeight="1"/>
    <row r="48173" ht="13.9" customHeight="1"/>
    <row r="48174" ht="13.9" customHeight="1"/>
    <row r="48175" ht="13.9" customHeight="1"/>
    <row r="48176" ht="13.9" customHeight="1"/>
    <row r="48177" ht="13.9" customHeight="1"/>
    <row r="48178" ht="13.9" customHeight="1"/>
    <row r="48179" ht="13.9" customHeight="1"/>
    <row r="48180" ht="13.9" customHeight="1"/>
    <row r="48181" ht="13.9" customHeight="1"/>
    <row r="48182" ht="13.9" customHeight="1"/>
    <row r="48183" ht="13.9" customHeight="1"/>
    <row r="48184" ht="13.9" customHeight="1"/>
    <row r="48185" ht="13.9" customHeight="1"/>
    <row r="48186" ht="13.9" customHeight="1"/>
    <row r="48187" ht="13.9" customHeight="1"/>
    <row r="48188" ht="13.9" customHeight="1"/>
    <row r="48189" ht="13.9" customHeight="1"/>
    <row r="48190" ht="13.9" customHeight="1"/>
    <row r="48191" ht="13.9" customHeight="1"/>
    <row r="48192" ht="13.9" customHeight="1"/>
    <row r="48193" ht="13.9" customHeight="1"/>
    <row r="48194" ht="13.9" customHeight="1"/>
    <row r="48195" ht="13.9" customHeight="1"/>
    <row r="48196" ht="13.9" customHeight="1"/>
    <row r="48197" ht="13.9" customHeight="1"/>
    <row r="48198" ht="13.9" customHeight="1"/>
    <row r="48199" ht="13.9" customHeight="1"/>
    <row r="48200" ht="13.9" customHeight="1"/>
    <row r="48201" ht="13.9" customHeight="1"/>
    <row r="48202" ht="13.9" customHeight="1"/>
    <row r="48203" ht="13.9" customHeight="1"/>
    <row r="48204" ht="13.9" customHeight="1"/>
    <row r="48205" ht="13.9" customHeight="1"/>
    <row r="48206" ht="13.9" customHeight="1"/>
    <row r="48207" ht="13.9" customHeight="1"/>
    <row r="48208" ht="13.9" customHeight="1"/>
    <row r="48209" ht="13.9" customHeight="1"/>
    <row r="48210" ht="13.9" customHeight="1"/>
    <row r="48211" ht="13.9" customHeight="1"/>
    <row r="48212" ht="13.9" customHeight="1"/>
    <row r="48213" ht="13.9" customHeight="1"/>
    <row r="48214" ht="13.9" customHeight="1"/>
    <row r="48215" ht="13.9" customHeight="1"/>
    <row r="48216" ht="13.9" customHeight="1"/>
    <row r="48217" ht="13.9" customHeight="1"/>
    <row r="48218" ht="13.9" customHeight="1"/>
    <row r="48219" ht="13.9" customHeight="1"/>
    <row r="48220" ht="13.9" customHeight="1"/>
    <row r="48221" ht="13.9" customHeight="1"/>
    <row r="48222" ht="13.9" customHeight="1"/>
    <row r="48223" ht="13.9" customHeight="1"/>
    <row r="48224" ht="13.9" customHeight="1"/>
    <row r="48225" ht="13.9" customHeight="1"/>
    <row r="48226" ht="13.9" customHeight="1"/>
    <row r="48227" ht="13.9" customHeight="1"/>
    <row r="48228" ht="13.9" customHeight="1"/>
    <row r="48229" ht="13.9" customHeight="1"/>
    <row r="48230" ht="13.9" customHeight="1"/>
    <row r="48231" ht="13.9" customHeight="1"/>
    <row r="48232" ht="13.9" customHeight="1"/>
    <row r="48233" ht="13.9" customHeight="1"/>
    <row r="48234" ht="13.9" customHeight="1"/>
    <row r="48235" ht="13.9" customHeight="1"/>
    <row r="48236" ht="13.9" customHeight="1"/>
    <row r="48237" ht="13.9" customHeight="1"/>
    <row r="48238" ht="13.9" customHeight="1"/>
    <row r="48239" ht="13.9" customHeight="1"/>
    <row r="48240" ht="13.9" customHeight="1"/>
    <row r="48241" ht="13.9" customHeight="1"/>
    <row r="48242" ht="13.9" customHeight="1"/>
    <row r="48243" ht="13.9" customHeight="1"/>
    <row r="48244" ht="13.9" customHeight="1"/>
    <row r="48245" ht="13.9" customHeight="1"/>
    <row r="48246" ht="13.9" customHeight="1"/>
    <row r="48247" ht="13.9" customHeight="1"/>
    <row r="48248" ht="13.9" customHeight="1"/>
    <row r="48249" ht="13.9" customHeight="1"/>
    <row r="48250" ht="13.9" customHeight="1"/>
    <row r="48251" ht="13.9" customHeight="1"/>
    <row r="48252" ht="13.9" customHeight="1"/>
    <row r="48253" ht="13.9" customHeight="1"/>
    <row r="48254" ht="13.9" customHeight="1"/>
    <row r="48255" ht="13.9" customHeight="1"/>
    <row r="48256" ht="13.9" customHeight="1"/>
    <row r="48257" ht="13.9" customHeight="1"/>
    <row r="48258" ht="13.9" customHeight="1"/>
    <row r="48259" ht="13.9" customHeight="1"/>
    <row r="48260" ht="13.9" customHeight="1"/>
    <row r="48261" ht="13.9" customHeight="1"/>
    <row r="48262" ht="13.9" customHeight="1"/>
    <row r="48263" ht="13.9" customHeight="1"/>
    <row r="48264" ht="13.9" customHeight="1"/>
    <row r="48265" ht="13.9" customHeight="1"/>
    <row r="48266" ht="13.9" customHeight="1"/>
    <row r="48267" ht="13.9" customHeight="1"/>
    <row r="48268" ht="13.9" customHeight="1"/>
    <row r="48269" ht="13.9" customHeight="1"/>
    <row r="48270" ht="13.9" customHeight="1"/>
    <row r="48271" ht="13.9" customHeight="1"/>
    <row r="48272" ht="13.9" customHeight="1"/>
    <row r="48273" ht="13.9" customHeight="1"/>
    <row r="48274" ht="13.9" customHeight="1"/>
    <row r="48275" ht="13.9" customHeight="1"/>
    <row r="48276" ht="13.9" customHeight="1"/>
    <row r="48277" ht="13.9" customHeight="1"/>
    <row r="48278" ht="13.9" customHeight="1"/>
    <row r="48279" ht="13.9" customHeight="1"/>
    <row r="48280" ht="13.9" customHeight="1"/>
    <row r="48281" ht="13.9" customHeight="1"/>
    <row r="48282" ht="13.9" customHeight="1"/>
    <row r="48283" ht="13.9" customHeight="1"/>
    <row r="48284" ht="13.9" customHeight="1"/>
    <row r="48285" ht="13.9" customHeight="1"/>
    <row r="48286" ht="13.9" customHeight="1"/>
    <row r="48287" ht="13.9" customHeight="1"/>
    <row r="48288" ht="13.9" customHeight="1"/>
    <row r="48289" ht="13.9" customHeight="1"/>
    <row r="48290" ht="13.9" customHeight="1"/>
    <row r="48291" ht="13.9" customHeight="1"/>
    <row r="48292" ht="13.9" customHeight="1"/>
    <row r="48293" ht="13.9" customHeight="1"/>
    <row r="48294" ht="13.9" customHeight="1"/>
    <row r="48295" ht="13.9" customHeight="1"/>
    <row r="48296" ht="13.9" customHeight="1"/>
    <row r="48297" ht="13.9" customHeight="1"/>
    <row r="48298" ht="13.9" customHeight="1"/>
    <row r="48299" ht="13.9" customHeight="1"/>
    <row r="48300" ht="13.9" customHeight="1"/>
    <row r="48301" ht="13.9" customHeight="1"/>
    <row r="48302" ht="13.9" customHeight="1"/>
    <row r="48303" ht="13.9" customHeight="1"/>
    <row r="48304" ht="13.9" customHeight="1"/>
    <row r="48305" ht="13.9" customHeight="1"/>
    <row r="48306" ht="13.9" customHeight="1"/>
    <row r="48307" ht="13.9" customHeight="1"/>
    <row r="48308" ht="13.9" customHeight="1"/>
    <row r="48309" ht="13.9" customHeight="1"/>
    <row r="48310" ht="13.9" customHeight="1"/>
    <row r="48311" ht="13.9" customHeight="1"/>
    <row r="48312" ht="13.9" customHeight="1"/>
    <row r="48313" ht="13.9" customHeight="1"/>
    <row r="48314" ht="13.9" customHeight="1"/>
    <row r="48315" ht="13.9" customHeight="1"/>
    <row r="48316" ht="13.9" customHeight="1"/>
    <row r="48317" ht="13.9" customHeight="1"/>
    <row r="48318" ht="13.9" customHeight="1"/>
    <row r="48319" ht="13.9" customHeight="1"/>
    <row r="48320" ht="13.9" customHeight="1"/>
    <row r="48321" ht="13.9" customHeight="1"/>
    <row r="48322" ht="13.9" customHeight="1"/>
    <row r="48323" ht="13.9" customHeight="1"/>
    <row r="48324" ht="13.9" customHeight="1"/>
    <row r="48325" ht="13.9" customHeight="1"/>
    <row r="48326" ht="13.9" customHeight="1"/>
    <row r="48327" ht="13.9" customHeight="1"/>
    <row r="48328" ht="13.9" customHeight="1"/>
    <row r="48329" ht="13.9" customHeight="1"/>
    <row r="48330" ht="13.9" customHeight="1"/>
    <row r="48331" ht="13.9" customHeight="1"/>
    <row r="48332" ht="13.9" customHeight="1"/>
    <row r="48333" ht="13.9" customHeight="1"/>
    <row r="48334" ht="13.9" customHeight="1"/>
    <row r="48335" ht="13.9" customHeight="1"/>
    <row r="48336" ht="13.9" customHeight="1"/>
    <row r="48337" ht="13.9" customHeight="1"/>
    <row r="48338" ht="13.9" customHeight="1"/>
    <row r="48339" ht="13.9" customHeight="1"/>
    <row r="48340" ht="13.9" customHeight="1"/>
    <row r="48341" ht="13.9" customHeight="1"/>
    <row r="48342" ht="13.9" customHeight="1"/>
    <row r="48343" ht="13.9" customHeight="1"/>
    <row r="48344" ht="13.9" customHeight="1"/>
    <row r="48345" ht="13.9" customHeight="1"/>
    <row r="48346" ht="13.9" customHeight="1"/>
    <row r="48347" ht="13.9" customHeight="1"/>
    <row r="48348" ht="13.9" customHeight="1"/>
    <row r="48349" ht="13.9" customHeight="1"/>
    <row r="48350" ht="13.9" customHeight="1"/>
    <row r="48351" ht="13.9" customHeight="1"/>
    <row r="48352" ht="13.9" customHeight="1"/>
    <row r="48353" ht="13.9" customHeight="1"/>
    <row r="48354" ht="13.9" customHeight="1"/>
    <row r="48355" ht="13.9" customHeight="1"/>
    <row r="48356" ht="13.9" customHeight="1"/>
    <row r="48357" ht="13.9" customHeight="1"/>
    <row r="48358" ht="13.9" customHeight="1"/>
    <row r="48359" ht="13.9" customHeight="1"/>
    <row r="48360" ht="13.9" customHeight="1"/>
    <row r="48361" ht="13.9" customHeight="1"/>
    <row r="48362" ht="13.9" customHeight="1"/>
    <row r="48363" ht="13.9" customHeight="1"/>
    <row r="48364" ht="13.9" customHeight="1"/>
    <row r="48365" ht="13.9" customHeight="1"/>
    <row r="48366" ht="13.9" customHeight="1"/>
    <row r="48367" ht="13.9" customHeight="1"/>
    <row r="48368" ht="13.9" customHeight="1"/>
    <row r="48369" ht="13.9" customHeight="1"/>
    <row r="48370" ht="13.9" customHeight="1"/>
    <row r="48371" ht="13.9" customHeight="1"/>
    <row r="48372" ht="13.9" customHeight="1"/>
    <row r="48373" ht="13.9" customHeight="1"/>
    <row r="48374" ht="13.9" customHeight="1"/>
    <row r="48375" ht="13.9" customHeight="1"/>
    <row r="48376" ht="13.9" customHeight="1"/>
    <row r="48377" ht="13.9" customHeight="1"/>
    <row r="48378" ht="13.9" customHeight="1"/>
    <row r="48379" ht="13.9" customHeight="1"/>
    <row r="48380" ht="13.9" customHeight="1"/>
    <row r="48381" ht="13.9" customHeight="1"/>
    <row r="48382" ht="13.9" customHeight="1"/>
    <row r="48383" ht="13.9" customHeight="1"/>
    <row r="48384" ht="13.9" customHeight="1"/>
    <row r="48385" ht="13.9" customHeight="1"/>
    <row r="48386" ht="13.9" customHeight="1"/>
    <row r="48387" ht="13.9" customHeight="1"/>
    <row r="48388" ht="13.9" customHeight="1"/>
    <row r="48389" ht="13.9" customHeight="1"/>
    <row r="48390" ht="13.9" customHeight="1"/>
    <row r="48391" ht="13.9" customHeight="1"/>
    <row r="48392" ht="13.9" customHeight="1"/>
    <row r="48393" ht="13.9" customHeight="1"/>
    <row r="48394" ht="13.9" customHeight="1"/>
    <row r="48395" ht="13.9" customHeight="1"/>
    <row r="48396" ht="13.9" customHeight="1"/>
    <row r="48397" ht="13.9" customHeight="1"/>
    <row r="48398" ht="13.9" customHeight="1"/>
    <row r="48399" ht="13.9" customHeight="1"/>
    <row r="48400" ht="13.9" customHeight="1"/>
    <row r="48401" ht="13.9" customHeight="1"/>
    <row r="48402" ht="13.9" customHeight="1"/>
    <row r="48403" ht="13.9" customHeight="1"/>
    <row r="48404" ht="13.9" customHeight="1"/>
    <row r="48405" ht="13.9" customHeight="1"/>
    <row r="48406" ht="13.9" customHeight="1"/>
    <row r="48407" ht="13.9" customHeight="1"/>
    <row r="48408" ht="13.9" customHeight="1"/>
    <row r="48409" ht="13.9" customHeight="1"/>
    <row r="48410" ht="13.9" customHeight="1"/>
    <row r="48411" ht="13.9" customHeight="1"/>
    <row r="48412" ht="13.9" customHeight="1"/>
    <row r="48413" ht="13.9" customHeight="1"/>
    <row r="48414" ht="13.9" customHeight="1"/>
    <row r="48415" ht="13.9" customHeight="1"/>
    <row r="48416" ht="13.9" customHeight="1"/>
    <row r="48417" ht="13.9" customHeight="1"/>
    <row r="48418" ht="13.9" customHeight="1"/>
    <row r="48419" ht="13.9" customHeight="1"/>
    <row r="48420" ht="13.9" customHeight="1"/>
    <row r="48421" ht="13.9" customHeight="1"/>
    <row r="48422" ht="13.9" customHeight="1"/>
    <row r="48423" ht="13.9" customHeight="1"/>
    <row r="48424" ht="13.9" customHeight="1"/>
    <row r="48425" ht="13.9" customHeight="1"/>
    <row r="48426" ht="13.9" customHeight="1"/>
    <row r="48427" ht="13.9" customHeight="1"/>
    <row r="48428" ht="13.9" customHeight="1"/>
    <row r="48429" ht="13.9" customHeight="1"/>
    <row r="48430" ht="13.9" customHeight="1"/>
    <row r="48431" ht="13.9" customHeight="1"/>
    <row r="48432" ht="13.9" customHeight="1"/>
    <row r="48433" ht="13.9" customHeight="1"/>
    <row r="48434" ht="13.9" customHeight="1"/>
    <row r="48435" ht="13.9" customHeight="1"/>
    <row r="48436" ht="13.9" customHeight="1"/>
    <row r="48437" ht="13.9" customHeight="1"/>
    <row r="48438" ht="13.9" customHeight="1"/>
    <row r="48439" ht="13.9" customHeight="1"/>
    <row r="48440" ht="13.9" customHeight="1"/>
    <row r="48441" ht="13.9" customHeight="1"/>
    <row r="48442" ht="13.9" customHeight="1"/>
    <row r="48443" ht="13.9" customHeight="1"/>
    <row r="48444" ht="13.9" customHeight="1"/>
    <row r="48445" ht="13.9" customHeight="1"/>
    <row r="48446" ht="13.9" customHeight="1"/>
    <row r="48447" ht="13.9" customHeight="1"/>
    <row r="48448" ht="13.9" customHeight="1"/>
    <row r="48449" ht="13.9" customHeight="1"/>
    <row r="48450" ht="13.9" customHeight="1"/>
    <row r="48451" ht="13.9" customHeight="1"/>
    <row r="48452" ht="13.9" customHeight="1"/>
    <row r="48453" ht="13.9" customHeight="1"/>
    <row r="48454" ht="13.9" customHeight="1"/>
    <row r="48455" ht="13.9" customHeight="1"/>
    <row r="48456" ht="13.9" customHeight="1"/>
    <row r="48457" ht="13.9" customHeight="1"/>
    <row r="48458" ht="13.9" customHeight="1"/>
    <row r="48459" ht="13.9" customHeight="1"/>
    <row r="48460" ht="13.9" customHeight="1"/>
    <row r="48461" ht="13.9" customHeight="1"/>
    <row r="48462" ht="13.9" customHeight="1"/>
    <row r="48463" ht="13.9" customHeight="1"/>
    <row r="48464" ht="13.9" customHeight="1"/>
    <row r="48465" ht="13.9" customHeight="1"/>
    <row r="48466" ht="13.9" customHeight="1"/>
    <row r="48467" ht="13.9" customHeight="1"/>
    <row r="48468" ht="13.9" customHeight="1"/>
    <row r="48469" ht="13.9" customHeight="1"/>
    <row r="48470" ht="13.9" customHeight="1"/>
    <row r="48471" ht="13.9" customHeight="1"/>
    <row r="48472" ht="13.9" customHeight="1"/>
    <row r="48473" ht="13.9" customHeight="1"/>
    <row r="48474" ht="13.9" customHeight="1"/>
    <row r="48475" ht="13.9" customHeight="1"/>
    <row r="48476" ht="13.9" customHeight="1"/>
    <row r="48477" ht="13.9" customHeight="1"/>
    <row r="48478" ht="13.9" customHeight="1"/>
    <row r="48479" ht="13.9" customHeight="1"/>
    <row r="48480" ht="13.9" customHeight="1"/>
    <row r="48481" ht="13.9" customHeight="1"/>
    <row r="48482" ht="13.9" customHeight="1"/>
    <row r="48483" ht="13.9" customHeight="1"/>
    <row r="48484" ht="13.9" customHeight="1"/>
    <row r="48485" ht="13.9" customHeight="1"/>
    <row r="48486" ht="13.9" customHeight="1"/>
    <row r="48487" ht="13.9" customHeight="1"/>
    <row r="48488" ht="13.9" customHeight="1"/>
    <row r="48489" ht="13.9" customHeight="1"/>
    <row r="48490" ht="13.9" customHeight="1"/>
    <row r="48491" ht="13.9" customHeight="1"/>
    <row r="48492" ht="13.9" customHeight="1"/>
    <row r="48493" ht="13.9" customHeight="1"/>
    <row r="48494" ht="13.9" customHeight="1"/>
    <row r="48495" ht="13.9" customHeight="1"/>
    <row r="48496" ht="13.9" customHeight="1"/>
    <row r="48497" ht="13.9" customHeight="1"/>
    <row r="48498" ht="13.9" customHeight="1"/>
    <row r="48499" ht="13.9" customHeight="1"/>
    <row r="48500" ht="13.9" customHeight="1"/>
    <row r="48501" ht="13.9" customHeight="1"/>
    <row r="48502" ht="13.9" customHeight="1"/>
    <row r="48503" ht="13.9" customHeight="1"/>
    <row r="48504" ht="13.9" customHeight="1"/>
    <row r="48505" ht="13.9" customHeight="1"/>
    <row r="48506" ht="13.9" customHeight="1"/>
    <row r="48507" ht="13.9" customHeight="1"/>
    <row r="48508" ht="13.9" customHeight="1"/>
    <row r="48509" ht="13.9" customHeight="1"/>
    <row r="48510" ht="13.9" customHeight="1"/>
    <row r="48511" ht="13.9" customHeight="1"/>
    <row r="48512" ht="13.9" customHeight="1"/>
    <row r="48513" ht="13.9" customHeight="1"/>
    <row r="48514" ht="13.9" customHeight="1"/>
    <row r="48515" ht="13.9" customHeight="1"/>
    <row r="48516" ht="13.9" customHeight="1"/>
    <row r="48517" ht="13.9" customHeight="1"/>
    <row r="48518" ht="13.9" customHeight="1"/>
    <row r="48519" ht="13.9" customHeight="1"/>
    <row r="48520" ht="13.9" customHeight="1"/>
    <row r="48521" ht="13.9" customHeight="1"/>
    <row r="48522" ht="13.9" customHeight="1"/>
    <row r="48523" ht="13.9" customHeight="1"/>
    <row r="48524" ht="13.9" customHeight="1"/>
    <row r="48525" ht="13.9" customHeight="1"/>
    <row r="48526" ht="13.9" customHeight="1"/>
    <row r="48527" ht="13.9" customHeight="1"/>
    <row r="48528" ht="13.9" customHeight="1"/>
    <row r="48529" ht="13.9" customHeight="1"/>
    <row r="48530" ht="13.9" customHeight="1"/>
    <row r="48531" ht="13.9" customHeight="1"/>
    <row r="48532" ht="13.9" customHeight="1"/>
    <row r="48533" ht="13.9" customHeight="1"/>
    <row r="48534" ht="13.9" customHeight="1"/>
    <row r="48535" ht="13.9" customHeight="1"/>
    <row r="48536" ht="13.9" customHeight="1"/>
    <row r="48537" ht="13.9" customHeight="1"/>
    <row r="48538" ht="13.9" customHeight="1"/>
    <row r="48539" ht="13.9" customHeight="1"/>
    <row r="48540" ht="13.9" customHeight="1"/>
    <row r="48541" ht="13.9" customHeight="1"/>
    <row r="48542" ht="13.9" customHeight="1"/>
    <row r="48543" ht="13.9" customHeight="1"/>
    <row r="48544" ht="13.9" customHeight="1"/>
    <row r="48545" ht="13.9" customHeight="1"/>
    <row r="48546" ht="13.9" customHeight="1"/>
    <row r="48547" ht="13.9" customHeight="1"/>
    <row r="48548" ht="13.9" customHeight="1"/>
    <row r="48549" ht="13.9" customHeight="1"/>
    <row r="48550" ht="13.9" customHeight="1"/>
    <row r="48551" ht="13.9" customHeight="1"/>
    <row r="48552" ht="13.9" customHeight="1"/>
    <row r="48553" ht="13.9" customHeight="1"/>
    <row r="48554" ht="13.9" customHeight="1"/>
    <row r="48555" ht="13.9" customHeight="1"/>
    <row r="48556" ht="13.9" customHeight="1"/>
    <row r="48557" ht="13.9" customHeight="1"/>
    <row r="48558" ht="13.9" customHeight="1"/>
    <row r="48559" ht="13.9" customHeight="1"/>
    <row r="48560" ht="13.9" customHeight="1"/>
    <row r="48561" ht="13.9" customHeight="1"/>
    <row r="48562" ht="13.9" customHeight="1"/>
    <row r="48563" ht="13.9" customHeight="1"/>
    <row r="48564" ht="13.9" customHeight="1"/>
    <row r="48565" ht="13.9" customHeight="1"/>
    <row r="48566" ht="13.9" customHeight="1"/>
    <row r="48567" ht="13.9" customHeight="1"/>
    <row r="48568" ht="13.9" customHeight="1"/>
    <row r="48569" ht="13.9" customHeight="1"/>
    <row r="48570" ht="13.9" customHeight="1"/>
    <row r="48571" ht="13.9" customHeight="1"/>
    <row r="48572" ht="13.9" customHeight="1"/>
    <row r="48573" ht="13.9" customHeight="1"/>
    <row r="48574" ht="13.9" customHeight="1"/>
    <row r="48575" ht="13.9" customHeight="1"/>
    <row r="48576" ht="13.9" customHeight="1"/>
    <row r="48577" ht="13.9" customHeight="1"/>
    <row r="48578" ht="13.9" customHeight="1"/>
    <row r="48579" ht="13.9" customHeight="1"/>
    <row r="48580" ht="13.9" customHeight="1"/>
    <row r="48581" ht="13.9" customHeight="1"/>
    <row r="48582" ht="13.9" customHeight="1"/>
    <row r="48583" ht="13.9" customHeight="1"/>
    <row r="48584" ht="13.9" customHeight="1"/>
    <row r="48585" ht="13.9" customHeight="1"/>
    <row r="48586" ht="13.9" customHeight="1"/>
    <row r="48587" ht="13.9" customHeight="1"/>
    <row r="48588" ht="13.9" customHeight="1"/>
    <row r="48589" ht="13.9" customHeight="1"/>
    <row r="48590" ht="13.9" customHeight="1"/>
    <row r="48591" ht="13.9" customHeight="1"/>
    <row r="48592" ht="13.9" customHeight="1"/>
    <row r="48593" ht="13.9" customHeight="1"/>
    <row r="48594" ht="13.9" customHeight="1"/>
    <row r="48595" ht="13.9" customHeight="1"/>
    <row r="48596" ht="13.9" customHeight="1"/>
    <row r="48597" ht="13.9" customHeight="1"/>
    <row r="48598" ht="13.9" customHeight="1"/>
    <row r="48599" ht="13.9" customHeight="1"/>
    <row r="48600" ht="13.9" customHeight="1"/>
    <row r="48601" ht="13.9" customHeight="1"/>
    <row r="48602" ht="13.9" customHeight="1"/>
    <row r="48603" ht="13.9" customHeight="1"/>
    <row r="48604" ht="13.9" customHeight="1"/>
    <row r="48605" ht="13.9" customHeight="1"/>
    <row r="48606" ht="13.9" customHeight="1"/>
    <row r="48607" ht="13.9" customHeight="1"/>
    <row r="48608" ht="13.9" customHeight="1"/>
    <row r="48609" ht="13.9" customHeight="1"/>
    <row r="48610" ht="13.9" customHeight="1"/>
    <row r="48611" ht="13.9" customHeight="1"/>
    <row r="48612" ht="13.9" customHeight="1"/>
    <row r="48613" ht="13.9" customHeight="1"/>
    <row r="48614" ht="13.9" customHeight="1"/>
    <row r="48615" ht="13.9" customHeight="1"/>
    <row r="48616" ht="13.9" customHeight="1"/>
    <row r="48617" ht="13.9" customHeight="1"/>
    <row r="48618" ht="13.9" customHeight="1"/>
    <row r="48619" ht="13.9" customHeight="1"/>
    <row r="48620" ht="13.9" customHeight="1"/>
    <row r="48621" ht="13.9" customHeight="1"/>
    <row r="48622" ht="13.9" customHeight="1"/>
    <row r="48623" ht="13.9" customHeight="1"/>
    <row r="48624" ht="13.9" customHeight="1"/>
    <row r="48625" ht="13.9" customHeight="1"/>
    <row r="48626" ht="13.9" customHeight="1"/>
    <row r="48627" ht="13.9" customHeight="1"/>
    <row r="48628" ht="13.9" customHeight="1"/>
    <row r="48629" ht="13.9" customHeight="1"/>
    <row r="48630" ht="13.9" customHeight="1"/>
    <row r="48631" ht="13.9" customHeight="1"/>
    <row r="48632" ht="13.9" customHeight="1"/>
    <row r="48633" ht="13.9" customHeight="1"/>
    <row r="48634" ht="13.9" customHeight="1"/>
    <row r="48635" ht="13.9" customHeight="1"/>
    <row r="48636" ht="13.9" customHeight="1"/>
    <row r="48637" ht="13.9" customHeight="1"/>
    <row r="48638" ht="13.9" customHeight="1"/>
    <row r="48639" ht="13.9" customHeight="1"/>
    <row r="48640" ht="13.9" customHeight="1"/>
    <row r="48641" ht="13.9" customHeight="1"/>
    <row r="48642" ht="13.9" customHeight="1"/>
    <row r="48643" ht="13.9" customHeight="1"/>
    <row r="48644" ht="13.9" customHeight="1"/>
    <row r="48645" ht="13.9" customHeight="1"/>
    <row r="48646" ht="13.9" customHeight="1"/>
    <row r="48647" ht="13.9" customHeight="1"/>
    <row r="48648" ht="13.9" customHeight="1"/>
    <row r="48649" ht="13.9" customHeight="1"/>
    <row r="48650" ht="13.9" customHeight="1"/>
    <row r="48651" ht="13.9" customHeight="1"/>
    <row r="48652" ht="13.9" customHeight="1"/>
    <row r="48653" ht="13.9" customHeight="1"/>
    <row r="48654" ht="13.9" customHeight="1"/>
    <row r="48655" ht="13.9" customHeight="1"/>
    <row r="48656" ht="13.9" customHeight="1"/>
    <row r="48657" ht="13.9" customHeight="1"/>
    <row r="48658" ht="13.9" customHeight="1"/>
    <row r="48659" ht="13.9" customHeight="1"/>
    <row r="48660" ht="13.9" customHeight="1"/>
    <row r="48661" ht="13.9" customHeight="1"/>
    <row r="48662" ht="13.9" customHeight="1"/>
    <row r="48663" ht="13.9" customHeight="1"/>
    <row r="48664" ht="13.9" customHeight="1"/>
    <row r="48665" ht="13.9" customHeight="1"/>
    <row r="48666" ht="13.9" customHeight="1"/>
    <row r="48667" ht="13.9" customHeight="1"/>
    <row r="48668" ht="13.9" customHeight="1"/>
    <row r="48669" ht="13.9" customHeight="1"/>
    <row r="48670" ht="13.9" customHeight="1"/>
    <row r="48671" ht="13.9" customHeight="1"/>
    <row r="48672" ht="13.9" customHeight="1"/>
    <row r="48673" ht="13.9" customHeight="1"/>
    <row r="48674" ht="13.9" customHeight="1"/>
    <row r="48675" ht="13.9" customHeight="1"/>
    <row r="48676" ht="13.9" customHeight="1"/>
    <row r="48677" ht="13.9" customHeight="1"/>
    <row r="48678" ht="13.9" customHeight="1"/>
    <row r="48679" ht="13.9" customHeight="1"/>
    <row r="48680" ht="13.9" customHeight="1"/>
    <row r="48681" ht="13.9" customHeight="1"/>
    <row r="48682" ht="13.9" customHeight="1"/>
    <row r="48683" ht="13.9" customHeight="1"/>
    <row r="48684" ht="13.9" customHeight="1"/>
    <row r="48685" ht="13.9" customHeight="1"/>
    <row r="48686" ht="13.9" customHeight="1"/>
    <row r="48687" ht="13.9" customHeight="1"/>
    <row r="48688" ht="13.9" customHeight="1"/>
    <row r="48689" ht="13.9" customHeight="1"/>
    <row r="48690" ht="13.9" customHeight="1"/>
    <row r="48691" ht="13.9" customHeight="1"/>
    <row r="48692" ht="13.9" customHeight="1"/>
    <row r="48693" ht="13.9" customHeight="1"/>
    <row r="48694" ht="13.9" customHeight="1"/>
    <row r="48695" ht="13.9" customHeight="1"/>
    <row r="48696" ht="13.9" customHeight="1"/>
    <row r="48697" ht="13.9" customHeight="1"/>
    <row r="48698" ht="13.9" customHeight="1"/>
    <row r="48699" ht="13.9" customHeight="1"/>
    <row r="48700" ht="13.9" customHeight="1"/>
    <row r="48701" ht="13.9" customHeight="1"/>
    <row r="48702" ht="13.9" customHeight="1"/>
    <row r="48703" ht="13.9" customHeight="1"/>
    <row r="48704" ht="13.9" customHeight="1"/>
    <row r="48705" ht="13.9" customHeight="1"/>
    <row r="48706" ht="13.9" customHeight="1"/>
    <row r="48707" ht="13.9" customHeight="1"/>
    <row r="48708" ht="13.9" customHeight="1"/>
    <row r="48709" ht="13.9" customHeight="1"/>
    <row r="48710" ht="13.9" customHeight="1"/>
    <row r="48711" ht="13.9" customHeight="1"/>
    <row r="48712" ht="13.9" customHeight="1"/>
    <row r="48713" ht="13.9" customHeight="1"/>
    <row r="48714" ht="13.9" customHeight="1"/>
    <row r="48715" ht="13.9" customHeight="1"/>
    <row r="48716" ht="13.9" customHeight="1"/>
    <row r="48717" ht="13.9" customHeight="1"/>
    <row r="48718" ht="13.9" customHeight="1"/>
    <row r="48719" ht="13.9" customHeight="1"/>
    <row r="48720" ht="13.9" customHeight="1"/>
    <row r="48721" ht="13.9" customHeight="1"/>
    <row r="48722" ht="13.9" customHeight="1"/>
    <row r="48723" ht="13.9" customHeight="1"/>
    <row r="48724" ht="13.9" customHeight="1"/>
    <row r="48725" ht="13.9" customHeight="1"/>
    <row r="48726" ht="13.9" customHeight="1"/>
    <row r="48727" ht="13.9" customHeight="1"/>
    <row r="48728" ht="13.9" customHeight="1"/>
    <row r="48729" ht="13.9" customHeight="1"/>
    <row r="48730" ht="13.9" customHeight="1"/>
    <row r="48731" ht="13.9" customHeight="1"/>
    <row r="48732" ht="13.9" customHeight="1"/>
    <row r="48733" ht="13.9" customHeight="1"/>
    <row r="48734" ht="13.9" customHeight="1"/>
    <row r="48735" ht="13.9" customHeight="1"/>
    <row r="48736" ht="13.9" customHeight="1"/>
    <row r="48737" ht="13.9" customHeight="1"/>
    <row r="48738" ht="13.9" customHeight="1"/>
    <row r="48739" ht="13.9" customHeight="1"/>
    <row r="48740" ht="13.9" customHeight="1"/>
    <row r="48741" ht="13.9" customHeight="1"/>
    <row r="48742" ht="13.9" customHeight="1"/>
    <row r="48743" ht="13.9" customHeight="1"/>
    <row r="48744" ht="13.9" customHeight="1"/>
    <row r="48745" ht="13.9" customHeight="1"/>
    <row r="48746" ht="13.9" customHeight="1"/>
    <row r="48747" ht="13.9" customHeight="1"/>
    <row r="48748" ht="13.9" customHeight="1"/>
    <row r="48749" ht="13.9" customHeight="1"/>
    <row r="48750" ht="13.9" customHeight="1"/>
    <row r="48751" ht="13.9" customHeight="1"/>
    <row r="48752" ht="13.9" customHeight="1"/>
    <row r="48753" ht="13.9" customHeight="1"/>
    <row r="48754" ht="13.9" customHeight="1"/>
    <row r="48755" ht="13.9" customHeight="1"/>
    <row r="48756" ht="13.9" customHeight="1"/>
    <row r="48757" ht="13.9" customHeight="1"/>
    <row r="48758" ht="13.9" customHeight="1"/>
    <row r="48759" ht="13.9" customHeight="1"/>
    <row r="48760" ht="13.9" customHeight="1"/>
    <row r="48761" ht="13.9" customHeight="1"/>
    <row r="48762" ht="13.9" customHeight="1"/>
    <row r="48763" ht="13.9" customHeight="1"/>
    <row r="48764" ht="13.9" customHeight="1"/>
    <row r="48765" ht="13.9" customHeight="1"/>
    <row r="48766" ht="13.9" customHeight="1"/>
    <row r="48767" ht="13.9" customHeight="1"/>
    <row r="48768" ht="13.9" customHeight="1"/>
    <row r="48769" ht="13.9" customHeight="1"/>
    <row r="48770" ht="13.9" customHeight="1"/>
    <row r="48771" ht="13.9" customHeight="1"/>
    <row r="48772" ht="13.9" customHeight="1"/>
    <row r="48773" ht="13.9" customHeight="1"/>
    <row r="48774" ht="13.9" customHeight="1"/>
    <row r="48775" ht="13.9" customHeight="1"/>
    <row r="48776" ht="13.9" customHeight="1"/>
    <row r="48777" ht="13.9" customHeight="1"/>
    <row r="48778" ht="13.9" customHeight="1"/>
    <row r="48779" ht="13.9" customHeight="1"/>
    <row r="48780" ht="13.9" customHeight="1"/>
    <row r="48781" ht="13.9" customHeight="1"/>
    <row r="48782" ht="13.9" customHeight="1"/>
    <row r="48783" ht="13.9" customHeight="1"/>
    <row r="48784" ht="13.9" customHeight="1"/>
    <row r="48785" ht="13.9" customHeight="1"/>
    <row r="48786" ht="13.9" customHeight="1"/>
    <row r="48787" ht="13.9" customHeight="1"/>
    <row r="48788" ht="13.9" customHeight="1"/>
    <row r="48789" ht="13.9" customHeight="1"/>
    <row r="48790" ht="13.9" customHeight="1"/>
    <row r="48791" ht="13.9" customHeight="1"/>
    <row r="48792" ht="13.9" customHeight="1"/>
    <row r="48793" ht="13.9" customHeight="1"/>
    <row r="48794" ht="13.9" customHeight="1"/>
    <row r="48795" ht="13.9" customHeight="1"/>
    <row r="48796" ht="13.9" customHeight="1"/>
    <row r="48797" ht="13.9" customHeight="1"/>
    <row r="48798" ht="13.9" customHeight="1"/>
    <row r="48799" ht="13.9" customHeight="1"/>
    <row r="48800" ht="13.9" customHeight="1"/>
    <row r="48801" ht="13.9" customHeight="1"/>
    <row r="48802" ht="13.9" customHeight="1"/>
    <row r="48803" ht="13.9" customHeight="1"/>
    <row r="48804" ht="13.9" customHeight="1"/>
    <row r="48805" ht="13.9" customHeight="1"/>
    <row r="48806" ht="13.9" customHeight="1"/>
    <row r="48807" ht="13.9" customHeight="1"/>
    <row r="48808" ht="13.9" customHeight="1"/>
    <row r="48809" ht="13.9" customHeight="1"/>
    <row r="48810" ht="13.9" customHeight="1"/>
    <row r="48811" ht="13.9" customHeight="1"/>
    <row r="48812" ht="13.9" customHeight="1"/>
    <row r="48813" ht="13.9" customHeight="1"/>
    <row r="48814" ht="13.9" customHeight="1"/>
    <row r="48815" ht="13.9" customHeight="1"/>
    <row r="48816" ht="13.9" customHeight="1"/>
    <row r="48817" ht="13.9" customHeight="1"/>
    <row r="48818" ht="13.9" customHeight="1"/>
    <row r="48819" ht="13.9" customHeight="1"/>
    <row r="48820" ht="13.9" customHeight="1"/>
    <row r="48821" ht="13.9" customHeight="1"/>
    <row r="48822" ht="13.9" customHeight="1"/>
    <row r="48823" ht="13.9" customHeight="1"/>
    <row r="48824" ht="13.9" customHeight="1"/>
    <row r="48825" ht="13.9" customHeight="1"/>
    <row r="48826" ht="13.9" customHeight="1"/>
    <row r="48827" ht="13.9" customHeight="1"/>
    <row r="48828" ht="13.9" customHeight="1"/>
    <row r="48829" ht="13.9" customHeight="1"/>
    <row r="48830" ht="13.9" customHeight="1"/>
    <row r="48831" ht="13.9" customHeight="1"/>
    <row r="48832" ht="13.9" customHeight="1"/>
    <row r="48833" ht="13.9" customHeight="1"/>
    <row r="48834" ht="13.9" customHeight="1"/>
    <row r="48835" ht="13.9" customHeight="1"/>
    <row r="48836" ht="13.9" customHeight="1"/>
    <row r="48837" ht="13.9" customHeight="1"/>
    <row r="48838" ht="13.9" customHeight="1"/>
    <row r="48839" ht="13.9" customHeight="1"/>
    <row r="48840" ht="13.9" customHeight="1"/>
    <row r="48841" ht="13.9" customHeight="1"/>
    <row r="48842" ht="13.9" customHeight="1"/>
    <row r="48843" ht="13.9" customHeight="1"/>
    <row r="48844" ht="13.9" customHeight="1"/>
    <row r="48845" ht="13.9" customHeight="1"/>
    <row r="48846" ht="13.9" customHeight="1"/>
    <row r="48847" ht="13.9" customHeight="1"/>
    <row r="48848" ht="13.9" customHeight="1"/>
    <row r="48849" ht="13.9" customHeight="1"/>
    <row r="48850" ht="13.9" customHeight="1"/>
    <row r="48851" ht="13.9" customHeight="1"/>
    <row r="48852" ht="13.9" customHeight="1"/>
    <row r="48853" ht="13.9" customHeight="1"/>
    <row r="48854" ht="13.9" customHeight="1"/>
    <row r="48855" ht="13.9" customHeight="1"/>
    <row r="48856" ht="13.9" customHeight="1"/>
    <row r="48857" ht="13.9" customHeight="1"/>
    <row r="48858" ht="13.9" customHeight="1"/>
    <row r="48859" ht="13.9" customHeight="1"/>
    <row r="48860" ht="13.9" customHeight="1"/>
    <row r="48861" ht="13.9" customHeight="1"/>
    <row r="48862" ht="13.9" customHeight="1"/>
    <row r="48863" ht="13.9" customHeight="1"/>
    <row r="48864" ht="13.9" customHeight="1"/>
    <row r="48865" ht="13.9" customHeight="1"/>
    <row r="48866" ht="13.9" customHeight="1"/>
    <row r="48867" ht="13.9" customHeight="1"/>
    <row r="48868" ht="13.9" customHeight="1"/>
    <row r="48869" ht="13.9" customHeight="1"/>
    <row r="48870" ht="13.9" customHeight="1"/>
    <row r="48871" ht="13.9" customHeight="1"/>
    <row r="48872" ht="13.9" customHeight="1"/>
    <row r="48873" ht="13.9" customHeight="1"/>
    <row r="48874" ht="13.9" customHeight="1"/>
    <row r="48875" ht="13.9" customHeight="1"/>
    <row r="48876" ht="13.9" customHeight="1"/>
    <row r="48877" ht="13.9" customHeight="1"/>
    <row r="48878" ht="13.9" customHeight="1"/>
    <row r="48879" ht="13.9" customHeight="1"/>
    <row r="48880" ht="13.9" customHeight="1"/>
    <row r="48881" ht="13.9" customHeight="1"/>
    <row r="48882" ht="13.9" customHeight="1"/>
    <row r="48883" ht="13.9" customHeight="1"/>
    <row r="48884" ht="13.9" customHeight="1"/>
    <row r="48885" ht="13.9" customHeight="1"/>
    <row r="48886" ht="13.9" customHeight="1"/>
    <row r="48887" ht="13.9" customHeight="1"/>
    <row r="48888" ht="13.9" customHeight="1"/>
    <row r="48889" ht="13.9" customHeight="1"/>
    <row r="48890" ht="13.9" customHeight="1"/>
    <row r="48891" ht="13.9" customHeight="1"/>
    <row r="48892" ht="13.9" customHeight="1"/>
    <row r="48893" ht="13.9" customHeight="1"/>
    <row r="48894" ht="13.9" customHeight="1"/>
    <row r="48895" ht="13.9" customHeight="1"/>
    <row r="48896" ht="13.9" customHeight="1"/>
    <row r="48897" ht="13.9" customHeight="1"/>
    <row r="48898" ht="13.9" customHeight="1"/>
    <row r="48899" ht="13.9" customHeight="1"/>
    <row r="48900" ht="13.9" customHeight="1"/>
    <row r="48901" ht="13.9" customHeight="1"/>
    <row r="48902" ht="13.9" customHeight="1"/>
    <row r="48903" ht="13.9" customHeight="1"/>
    <row r="48904" ht="13.9" customHeight="1"/>
    <row r="48905" ht="13.9" customHeight="1"/>
    <row r="48906" ht="13.9" customHeight="1"/>
    <row r="48907" ht="13.9" customHeight="1"/>
    <row r="48908" ht="13.9" customHeight="1"/>
    <row r="48909" ht="13.9" customHeight="1"/>
    <row r="48910" ht="13.9" customHeight="1"/>
    <row r="48911" ht="13.9" customHeight="1"/>
    <row r="48912" ht="13.9" customHeight="1"/>
    <row r="48913" ht="13.9" customHeight="1"/>
    <row r="48914" ht="13.9" customHeight="1"/>
    <row r="48915" ht="13.9" customHeight="1"/>
    <row r="48916" ht="13.9" customHeight="1"/>
    <row r="48917" ht="13.9" customHeight="1"/>
    <row r="48918" ht="13.9" customHeight="1"/>
    <row r="48919" ht="13.9" customHeight="1"/>
    <row r="48920" ht="13.9" customHeight="1"/>
    <row r="48921" ht="13.9" customHeight="1"/>
    <row r="48922" ht="13.9" customHeight="1"/>
    <row r="48923" ht="13.9" customHeight="1"/>
    <row r="48924" ht="13.9" customHeight="1"/>
    <row r="48925" ht="13.9" customHeight="1"/>
    <row r="48926" ht="13.9" customHeight="1"/>
    <row r="48927" ht="13.9" customHeight="1"/>
    <row r="48928" ht="13.9" customHeight="1"/>
    <row r="48929" ht="13.9" customHeight="1"/>
    <row r="48930" ht="13.9" customHeight="1"/>
    <row r="48931" ht="13.9" customHeight="1"/>
    <row r="48932" ht="13.9" customHeight="1"/>
    <row r="48933" ht="13.9" customHeight="1"/>
    <row r="48934" ht="13.9" customHeight="1"/>
    <row r="48935" ht="13.9" customHeight="1"/>
    <row r="48936" ht="13.9" customHeight="1"/>
    <row r="48937" ht="13.9" customHeight="1"/>
    <row r="48938" ht="13.9" customHeight="1"/>
    <row r="48939" ht="13.9" customHeight="1"/>
    <row r="48940" ht="13.9" customHeight="1"/>
    <row r="48941" ht="13.9" customHeight="1"/>
    <row r="48942" ht="13.9" customHeight="1"/>
    <row r="48943" ht="13.9" customHeight="1"/>
    <row r="48944" ht="13.9" customHeight="1"/>
    <row r="48945" ht="13.9" customHeight="1"/>
    <row r="48946" ht="13.9" customHeight="1"/>
    <row r="48947" ht="13.9" customHeight="1"/>
    <row r="48948" ht="13.9" customHeight="1"/>
    <row r="48949" ht="13.9" customHeight="1"/>
    <row r="48950" ht="13.9" customHeight="1"/>
    <row r="48951" ht="13.9" customHeight="1"/>
    <row r="48952" ht="13.9" customHeight="1"/>
    <row r="48953" ht="13.9" customHeight="1"/>
    <row r="48954" ht="13.9" customHeight="1"/>
    <row r="48955" ht="13.9" customHeight="1"/>
    <row r="48956" ht="13.9" customHeight="1"/>
    <row r="48957" ht="13.9" customHeight="1"/>
    <row r="48958" ht="13.9" customHeight="1"/>
    <row r="48959" ht="13.9" customHeight="1"/>
    <row r="48960" ht="13.9" customHeight="1"/>
    <row r="48961" ht="13.9" customHeight="1"/>
    <row r="48962" ht="13.9" customHeight="1"/>
    <row r="48963" ht="13.9" customHeight="1"/>
    <row r="48964" ht="13.9" customHeight="1"/>
    <row r="48965" ht="13.9" customHeight="1"/>
    <row r="48966" ht="13.9" customHeight="1"/>
    <row r="48967" ht="13.9" customHeight="1"/>
    <row r="48968" ht="13.9" customHeight="1"/>
    <row r="48969" ht="13.9" customHeight="1"/>
    <row r="48970" ht="13.9" customHeight="1"/>
    <row r="48971" ht="13.9" customHeight="1"/>
    <row r="48972" ht="13.9" customHeight="1"/>
    <row r="48973" ht="13.9" customHeight="1"/>
    <row r="48974" ht="13.9" customHeight="1"/>
    <row r="48975" ht="13.9" customHeight="1"/>
    <row r="48976" ht="13.9" customHeight="1"/>
    <row r="48977" ht="13.9" customHeight="1"/>
    <row r="48978" ht="13.9" customHeight="1"/>
    <row r="48979" ht="13.9" customHeight="1"/>
    <row r="48980" ht="13.9" customHeight="1"/>
    <row r="48981" ht="13.9" customHeight="1"/>
    <row r="48982" ht="13.9" customHeight="1"/>
    <row r="48983" ht="13.9" customHeight="1"/>
    <row r="48984" ht="13.9" customHeight="1"/>
    <row r="48985" ht="13.9" customHeight="1"/>
    <row r="48986" ht="13.9" customHeight="1"/>
    <row r="48987" ht="13.9" customHeight="1"/>
    <row r="48988" ht="13.9" customHeight="1"/>
    <row r="48989" ht="13.9" customHeight="1"/>
    <row r="48990" ht="13.9" customHeight="1"/>
    <row r="48991" ht="13.9" customHeight="1"/>
    <row r="48992" ht="13.9" customHeight="1"/>
    <row r="48993" ht="13.9" customHeight="1"/>
    <row r="48994" ht="13.9" customHeight="1"/>
    <row r="48995" ht="13.9" customHeight="1"/>
    <row r="48996" ht="13.9" customHeight="1"/>
    <row r="48997" ht="13.9" customHeight="1"/>
    <row r="48998" ht="13.9" customHeight="1"/>
    <row r="48999" ht="13.9" customHeight="1"/>
    <row r="49000" ht="13.9" customHeight="1"/>
    <row r="49001" ht="13.9" customHeight="1"/>
    <row r="49002" ht="13.9" customHeight="1"/>
    <row r="49003" ht="13.9" customHeight="1"/>
    <row r="49004" ht="13.9" customHeight="1"/>
    <row r="49005" ht="13.9" customHeight="1"/>
    <row r="49006" ht="13.9" customHeight="1"/>
    <row r="49007" ht="13.9" customHeight="1"/>
    <row r="49008" ht="13.9" customHeight="1"/>
    <row r="49009" ht="13.9" customHeight="1"/>
    <row r="49010" ht="13.9" customHeight="1"/>
    <row r="49011" ht="13.9" customHeight="1"/>
    <row r="49012" ht="13.9" customHeight="1"/>
    <row r="49013" ht="13.9" customHeight="1"/>
    <row r="49014" ht="13.9" customHeight="1"/>
    <row r="49015" ht="13.9" customHeight="1"/>
    <row r="49016" ht="13.9" customHeight="1"/>
    <row r="49017" ht="13.9" customHeight="1"/>
    <row r="49018" ht="13.9" customHeight="1"/>
    <row r="49019" ht="13.9" customHeight="1"/>
    <row r="49020" ht="13.9" customHeight="1"/>
    <row r="49021" ht="13.9" customHeight="1"/>
    <row r="49022" ht="13.9" customHeight="1"/>
    <row r="49023" ht="13.9" customHeight="1"/>
    <row r="49024" ht="13.9" customHeight="1"/>
    <row r="49025" ht="13.9" customHeight="1"/>
    <row r="49026" ht="13.9" customHeight="1"/>
    <row r="49027" ht="13.9" customHeight="1"/>
    <row r="49028" ht="13.9" customHeight="1"/>
    <row r="49029" ht="13.9" customHeight="1"/>
    <row r="49030" ht="13.9" customHeight="1"/>
    <row r="49031" ht="13.9" customHeight="1"/>
    <row r="49032" ht="13.9" customHeight="1"/>
    <row r="49033" ht="13.9" customHeight="1"/>
    <row r="49034" ht="13.9" customHeight="1"/>
    <row r="49035" ht="13.9" customHeight="1"/>
    <row r="49036" ht="13.9" customHeight="1"/>
    <row r="49037" ht="13.9" customHeight="1"/>
    <row r="49038" ht="13.9" customHeight="1"/>
    <row r="49039" ht="13.9" customHeight="1"/>
    <row r="49040" ht="13.9" customHeight="1"/>
    <row r="49041" ht="13.9" customHeight="1"/>
    <row r="49042" ht="13.9" customHeight="1"/>
    <row r="49043" ht="13.9" customHeight="1"/>
    <row r="49044" ht="13.9" customHeight="1"/>
    <row r="49045" ht="13.9" customHeight="1"/>
    <row r="49046" ht="13.9" customHeight="1"/>
    <row r="49047" ht="13.9" customHeight="1"/>
    <row r="49048" ht="13.9" customHeight="1"/>
    <row r="49049" ht="13.9" customHeight="1"/>
    <row r="49050" ht="13.9" customHeight="1"/>
    <row r="49051" ht="13.9" customHeight="1"/>
    <row r="49052" ht="13.9" customHeight="1"/>
    <row r="49053" ht="13.9" customHeight="1"/>
    <row r="49054" ht="13.9" customHeight="1"/>
    <row r="49055" ht="13.9" customHeight="1"/>
    <row r="49056" ht="13.9" customHeight="1"/>
    <row r="49057" ht="13.9" customHeight="1"/>
    <row r="49058" ht="13.9" customHeight="1"/>
    <row r="49059" ht="13.9" customHeight="1"/>
    <row r="49060" ht="13.9" customHeight="1"/>
    <row r="49061" ht="13.9" customHeight="1"/>
    <row r="49062" ht="13.9" customHeight="1"/>
    <row r="49063" ht="13.9" customHeight="1"/>
    <row r="49064" ht="13.9" customHeight="1"/>
    <row r="49065" ht="13.9" customHeight="1"/>
    <row r="49066" ht="13.9" customHeight="1"/>
    <row r="49067" ht="13.9" customHeight="1"/>
    <row r="49068" ht="13.9" customHeight="1"/>
    <row r="49069" ht="13.9" customHeight="1"/>
    <row r="49070" ht="13.9" customHeight="1"/>
    <row r="49071" ht="13.9" customHeight="1"/>
    <row r="49072" ht="13.9" customHeight="1"/>
    <row r="49073" ht="13.9" customHeight="1"/>
    <row r="49074" ht="13.9" customHeight="1"/>
    <row r="49075" ht="13.9" customHeight="1"/>
    <row r="49076" ht="13.9" customHeight="1"/>
    <row r="49077" ht="13.9" customHeight="1"/>
    <row r="49078" ht="13.9" customHeight="1"/>
    <row r="49079" ht="13.9" customHeight="1"/>
    <row r="49080" ht="13.9" customHeight="1"/>
    <row r="49081" ht="13.9" customHeight="1"/>
    <row r="49082" ht="13.9" customHeight="1"/>
    <row r="49083" ht="13.9" customHeight="1"/>
    <row r="49084" ht="13.9" customHeight="1"/>
    <row r="49085" ht="13.9" customHeight="1"/>
    <row r="49086" ht="13.9" customHeight="1"/>
    <row r="49087" ht="13.9" customHeight="1"/>
    <row r="49088" ht="13.9" customHeight="1"/>
    <row r="49089" ht="13.9" customHeight="1"/>
    <row r="49090" ht="13.9" customHeight="1"/>
    <row r="49091" ht="13.9" customHeight="1"/>
    <row r="49092" ht="13.9" customHeight="1"/>
    <row r="49093" ht="13.9" customHeight="1"/>
    <row r="49094" ht="13.9" customHeight="1"/>
    <row r="49095" ht="13.9" customHeight="1"/>
    <row r="49096" ht="13.9" customHeight="1"/>
    <row r="49097" ht="13.9" customHeight="1"/>
    <row r="49098" ht="13.9" customHeight="1"/>
    <row r="49099" ht="13.9" customHeight="1"/>
    <row r="49100" ht="13.9" customHeight="1"/>
    <row r="49101" ht="13.9" customHeight="1"/>
    <row r="49102" ht="13.9" customHeight="1"/>
    <row r="49103" ht="13.9" customHeight="1"/>
    <row r="49104" ht="13.9" customHeight="1"/>
    <row r="49105" ht="13.9" customHeight="1"/>
    <row r="49106" ht="13.9" customHeight="1"/>
    <row r="49107" ht="13.9" customHeight="1"/>
    <row r="49108" ht="13.9" customHeight="1"/>
    <row r="49109" ht="13.9" customHeight="1"/>
    <row r="49110" ht="13.9" customHeight="1"/>
    <row r="49111" ht="13.9" customHeight="1"/>
    <row r="49112" ht="13.9" customHeight="1"/>
    <row r="49113" ht="13.9" customHeight="1"/>
    <row r="49114" ht="13.9" customHeight="1"/>
    <row r="49115" ht="13.9" customHeight="1"/>
    <row r="49116" ht="13.9" customHeight="1"/>
    <row r="49117" ht="13.9" customHeight="1"/>
    <row r="49118" ht="13.9" customHeight="1"/>
    <row r="49119" ht="13.9" customHeight="1"/>
    <row r="49120" ht="13.9" customHeight="1"/>
    <row r="49121" ht="13.9" customHeight="1"/>
    <row r="49122" ht="13.9" customHeight="1"/>
    <row r="49123" ht="13.9" customHeight="1"/>
    <row r="49124" ht="13.9" customHeight="1"/>
    <row r="49125" ht="13.9" customHeight="1"/>
    <row r="49126" ht="13.9" customHeight="1"/>
    <row r="49127" ht="13.9" customHeight="1"/>
    <row r="49128" ht="13.9" customHeight="1"/>
    <row r="49129" ht="13.9" customHeight="1"/>
    <row r="49130" ht="13.9" customHeight="1"/>
    <row r="49131" ht="13.9" customHeight="1"/>
    <row r="49132" ht="13.9" customHeight="1"/>
    <row r="49133" ht="13.9" customHeight="1"/>
    <row r="49134" ht="13.9" customHeight="1"/>
    <row r="49135" ht="13.9" customHeight="1"/>
    <row r="49136" ht="13.9" customHeight="1"/>
    <row r="49137" ht="13.9" customHeight="1"/>
    <row r="49138" ht="13.9" customHeight="1"/>
    <row r="49139" ht="13.9" customHeight="1"/>
    <row r="49140" ht="13.9" customHeight="1"/>
    <row r="49141" ht="13.9" customHeight="1"/>
    <row r="49142" ht="13.9" customHeight="1"/>
    <row r="49143" ht="13.9" customHeight="1"/>
    <row r="49144" ht="13.9" customHeight="1"/>
    <row r="49145" ht="13.9" customHeight="1"/>
    <row r="49146" ht="13.9" customHeight="1"/>
    <row r="49147" ht="13.9" customHeight="1"/>
    <row r="49148" ht="13.9" customHeight="1"/>
    <row r="49149" ht="13.9" customHeight="1"/>
    <row r="49150" ht="13.9" customHeight="1"/>
    <row r="49151" ht="13.9" customHeight="1"/>
    <row r="49152" ht="13.9" customHeight="1"/>
    <row r="49153" ht="13.9" customHeight="1"/>
    <row r="49154" ht="13.9" customHeight="1"/>
    <row r="49155" ht="13.9" customHeight="1"/>
    <row r="49156" ht="13.9" customHeight="1"/>
    <row r="49157" ht="13.9" customHeight="1"/>
    <row r="49158" ht="13.9" customHeight="1"/>
    <row r="49159" ht="13.9" customHeight="1"/>
    <row r="49160" ht="13.9" customHeight="1"/>
    <row r="49161" ht="13.9" customHeight="1"/>
    <row r="49162" ht="13.9" customHeight="1"/>
    <row r="49163" ht="13.9" customHeight="1"/>
    <row r="49164" ht="13.9" customHeight="1"/>
    <row r="49165" ht="13.9" customHeight="1"/>
    <row r="49166" ht="13.9" customHeight="1"/>
    <row r="49167" ht="13.9" customHeight="1"/>
    <row r="49168" ht="13.9" customHeight="1"/>
    <row r="49169" ht="13.9" customHeight="1"/>
    <row r="49170" ht="13.9" customHeight="1"/>
    <row r="49171" ht="13.9" customHeight="1"/>
    <row r="49172" ht="13.9" customHeight="1"/>
    <row r="49173" ht="13.9" customHeight="1"/>
    <row r="49174" ht="13.9" customHeight="1"/>
    <row r="49175" ht="13.9" customHeight="1"/>
    <row r="49176" ht="13.9" customHeight="1"/>
    <row r="49177" ht="13.9" customHeight="1"/>
    <row r="49178" ht="13.9" customHeight="1"/>
    <row r="49179" ht="13.9" customHeight="1"/>
    <row r="49180" ht="13.9" customHeight="1"/>
    <row r="49181" ht="13.9" customHeight="1"/>
    <row r="49182" ht="13.9" customHeight="1"/>
    <row r="49183" ht="13.9" customHeight="1"/>
    <row r="49184" ht="13.9" customHeight="1"/>
    <row r="49185" ht="13.9" customHeight="1"/>
    <row r="49186" ht="13.9" customHeight="1"/>
    <row r="49187" ht="13.9" customHeight="1"/>
    <row r="49188" ht="13.9" customHeight="1"/>
    <row r="49189" ht="13.9" customHeight="1"/>
    <row r="49190" ht="13.9" customHeight="1"/>
    <row r="49191" ht="13.9" customHeight="1"/>
    <row r="49192" ht="13.9" customHeight="1"/>
    <row r="49193" ht="13.9" customHeight="1"/>
    <row r="49194" ht="13.9" customHeight="1"/>
    <row r="49195" ht="13.9" customHeight="1"/>
    <row r="49196" ht="13.9" customHeight="1"/>
    <row r="49197" ht="13.9" customHeight="1"/>
    <row r="49198" ht="13.9" customHeight="1"/>
    <row r="49199" ht="13.9" customHeight="1"/>
    <row r="49200" ht="13.9" customHeight="1"/>
    <row r="49201" ht="13.9" customHeight="1"/>
    <row r="49202" ht="13.9" customHeight="1"/>
    <row r="49203" ht="13.9" customHeight="1"/>
    <row r="49204" ht="13.9" customHeight="1"/>
    <row r="49205" ht="13.9" customHeight="1"/>
    <row r="49206" ht="13.9" customHeight="1"/>
    <row r="49207" ht="13.9" customHeight="1"/>
    <row r="49208" ht="13.9" customHeight="1"/>
    <row r="49209" ht="13.9" customHeight="1"/>
    <row r="49210" ht="13.9" customHeight="1"/>
    <row r="49211" ht="13.9" customHeight="1"/>
    <row r="49212" ht="13.9" customHeight="1"/>
    <row r="49213" ht="13.9" customHeight="1"/>
    <row r="49214" ht="13.9" customHeight="1"/>
    <row r="49215" ht="13.9" customHeight="1"/>
    <row r="49216" ht="13.9" customHeight="1"/>
    <row r="49217" ht="13.9" customHeight="1"/>
    <row r="49218" ht="13.9" customHeight="1"/>
    <row r="49219" ht="13.9" customHeight="1"/>
    <row r="49220" ht="13.9" customHeight="1"/>
    <row r="49221" ht="13.9" customHeight="1"/>
    <row r="49222" ht="13.9" customHeight="1"/>
    <row r="49223" ht="13.9" customHeight="1"/>
    <row r="49224" ht="13.9" customHeight="1"/>
    <row r="49225" ht="13.9" customHeight="1"/>
    <row r="49226" ht="13.9" customHeight="1"/>
    <row r="49227" ht="13.9" customHeight="1"/>
    <row r="49228" ht="13.9" customHeight="1"/>
    <row r="49229" ht="13.9" customHeight="1"/>
    <row r="49230" ht="13.9" customHeight="1"/>
    <row r="49231" ht="13.9" customHeight="1"/>
    <row r="49232" ht="13.9" customHeight="1"/>
    <row r="49233" ht="13.9" customHeight="1"/>
    <row r="49234" ht="13.9" customHeight="1"/>
    <row r="49235" ht="13.9" customHeight="1"/>
    <row r="49236" ht="13.9" customHeight="1"/>
    <row r="49237" ht="13.9" customHeight="1"/>
    <row r="49238" ht="13.9" customHeight="1"/>
    <row r="49239" ht="13.9" customHeight="1"/>
    <row r="49240" ht="13.9" customHeight="1"/>
    <row r="49241" ht="13.9" customHeight="1"/>
    <row r="49242" ht="13.9" customHeight="1"/>
    <row r="49243" ht="13.9" customHeight="1"/>
    <row r="49244" ht="13.9" customHeight="1"/>
    <row r="49245" ht="13.9" customHeight="1"/>
    <row r="49246" ht="13.9" customHeight="1"/>
    <row r="49247" ht="13.9" customHeight="1"/>
    <row r="49248" ht="13.9" customHeight="1"/>
    <row r="49249" ht="13.9" customHeight="1"/>
    <row r="49250" ht="13.9" customHeight="1"/>
    <row r="49251" ht="13.9" customHeight="1"/>
    <row r="49252" ht="13.9" customHeight="1"/>
    <row r="49253" ht="13.9" customHeight="1"/>
    <row r="49254" ht="13.9" customHeight="1"/>
    <row r="49255" ht="13.9" customHeight="1"/>
    <row r="49256" ht="13.9" customHeight="1"/>
    <row r="49257" ht="13.9" customHeight="1"/>
    <row r="49258" ht="13.9" customHeight="1"/>
    <row r="49259" ht="13.9" customHeight="1"/>
    <row r="49260" ht="13.9" customHeight="1"/>
    <row r="49261" ht="13.9" customHeight="1"/>
    <row r="49262" ht="13.9" customHeight="1"/>
    <row r="49263" ht="13.9" customHeight="1"/>
    <row r="49264" ht="13.9" customHeight="1"/>
    <row r="49265" ht="13.9" customHeight="1"/>
    <row r="49266" ht="13.9" customHeight="1"/>
    <row r="49267" ht="13.9" customHeight="1"/>
    <row r="49268" ht="13.9" customHeight="1"/>
    <row r="49269" ht="13.9" customHeight="1"/>
    <row r="49270" ht="13.9" customHeight="1"/>
    <row r="49271" ht="13.9" customHeight="1"/>
    <row r="49272" ht="13.9" customHeight="1"/>
    <row r="49273" ht="13.9" customHeight="1"/>
    <row r="49274" ht="13.9" customHeight="1"/>
    <row r="49275" ht="13.9" customHeight="1"/>
    <row r="49276" ht="13.9" customHeight="1"/>
    <row r="49277" ht="13.9" customHeight="1"/>
    <row r="49278" ht="13.9" customHeight="1"/>
    <row r="49279" ht="13.9" customHeight="1"/>
    <row r="49280" ht="13.9" customHeight="1"/>
    <row r="49281" ht="13.9" customHeight="1"/>
    <row r="49282" ht="13.9" customHeight="1"/>
    <row r="49283" ht="13.9" customHeight="1"/>
    <row r="49284" ht="13.9" customHeight="1"/>
    <row r="49285" ht="13.9" customHeight="1"/>
    <row r="49286" ht="13.9" customHeight="1"/>
    <row r="49287" ht="13.9" customHeight="1"/>
    <row r="49288" ht="13.9" customHeight="1"/>
    <row r="49289" ht="13.9" customHeight="1"/>
    <row r="49290" ht="13.9" customHeight="1"/>
    <row r="49291" ht="13.9" customHeight="1"/>
    <row r="49292" ht="13.9" customHeight="1"/>
    <row r="49293" ht="13.9" customHeight="1"/>
    <row r="49294" ht="13.9" customHeight="1"/>
    <row r="49295" ht="13.9" customHeight="1"/>
    <row r="49296" ht="13.9" customHeight="1"/>
    <row r="49297" ht="13.9" customHeight="1"/>
    <row r="49298" ht="13.9" customHeight="1"/>
    <row r="49299" ht="13.9" customHeight="1"/>
    <row r="49300" ht="13.9" customHeight="1"/>
    <row r="49301" ht="13.9" customHeight="1"/>
    <row r="49302" ht="13.9" customHeight="1"/>
    <row r="49303" ht="13.9" customHeight="1"/>
    <row r="49304" ht="13.9" customHeight="1"/>
    <row r="49305" ht="13.9" customHeight="1"/>
    <row r="49306" ht="13.9" customHeight="1"/>
    <row r="49307" ht="13.9" customHeight="1"/>
    <row r="49308" ht="13.9" customHeight="1"/>
    <row r="49309" ht="13.9" customHeight="1"/>
    <row r="49310" ht="13.9" customHeight="1"/>
    <row r="49311" ht="13.9" customHeight="1"/>
    <row r="49312" ht="13.9" customHeight="1"/>
    <row r="49313" ht="13.9" customHeight="1"/>
    <row r="49314" ht="13.9" customHeight="1"/>
    <row r="49315" ht="13.9" customHeight="1"/>
    <row r="49316" ht="13.9" customHeight="1"/>
    <row r="49317" ht="13.9" customHeight="1"/>
    <row r="49318" ht="13.9" customHeight="1"/>
    <row r="49319" ht="13.9" customHeight="1"/>
    <row r="49320" ht="13.9" customHeight="1"/>
    <row r="49321" ht="13.9" customHeight="1"/>
    <row r="49322" ht="13.9" customHeight="1"/>
    <row r="49323" ht="13.9" customHeight="1"/>
    <row r="49324" ht="13.9" customHeight="1"/>
    <row r="49325" ht="13.9" customHeight="1"/>
    <row r="49326" ht="13.9" customHeight="1"/>
    <row r="49327" ht="13.9" customHeight="1"/>
    <row r="49328" ht="13.9" customHeight="1"/>
    <row r="49329" ht="13.9" customHeight="1"/>
    <row r="49330" ht="13.9" customHeight="1"/>
    <row r="49331" ht="13.9" customHeight="1"/>
    <row r="49332" ht="13.9" customHeight="1"/>
    <row r="49333" ht="13.9" customHeight="1"/>
    <row r="49334" ht="13.9" customHeight="1"/>
    <row r="49335" ht="13.9" customHeight="1"/>
    <row r="49336" ht="13.9" customHeight="1"/>
    <row r="49337" ht="13.9" customHeight="1"/>
    <row r="49338" ht="13.9" customHeight="1"/>
    <row r="49339" ht="13.9" customHeight="1"/>
    <row r="49340" ht="13.9" customHeight="1"/>
    <row r="49341" ht="13.9" customHeight="1"/>
    <row r="49342" ht="13.9" customHeight="1"/>
    <row r="49343" ht="13.9" customHeight="1"/>
    <row r="49344" ht="13.9" customHeight="1"/>
    <row r="49345" ht="13.9" customHeight="1"/>
    <row r="49346" ht="13.9" customHeight="1"/>
    <row r="49347" ht="13.9" customHeight="1"/>
    <row r="49348" ht="13.9" customHeight="1"/>
    <row r="49349" ht="13.9" customHeight="1"/>
    <row r="49350" ht="13.9" customHeight="1"/>
    <row r="49351" ht="13.9" customHeight="1"/>
    <row r="49352" ht="13.9" customHeight="1"/>
    <row r="49353" ht="13.9" customHeight="1"/>
    <row r="49354" ht="13.9" customHeight="1"/>
    <row r="49355" ht="13.9" customHeight="1"/>
    <row r="49356" ht="13.9" customHeight="1"/>
    <row r="49357" ht="13.9" customHeight="1"/>
    <row r="49358" ht="13.9" customHeight="1"/>
    <row r="49359" ht="13.9" customHeight="1"/>
    <row r="49360" ht="13.9" customHeight="1"/>
    <row r="49361" ht="13.9" customHeight="1"/>
    <row r="49362" ht="13.9" customHeight="1"/>
    <row r="49363" ht="13.9" customHeight="1"/>
    <row r="49364" ht="13.9" customHeight="1"/>
    <row r="49365" ht="13.9" customHeight="1"/>
    <row r="49366" ht="13.9" customHeight="1"/>
    <row r="49367" ht="13.9" customHeight="1"/>
    <row r="49368" ht="13.9" customHeight="1"/>
    <row r="49369" ht="13.9" customHeight="1"/>
    <row r="49370" ht="13.9" customHeight="1"/>
    <row r="49371" ht="13.9" customHeight="1"/>
    <row r="49372" ht="13.9" customHeight="1"/>
    <row r="49373" ht="13.9" customHeight="1"/>
    <row r="49374" ht="13.9" customHeight="1"/>
    <row r="49375" ht="13.9" customHeight="1"/>
    <row r="49376" ht="13.9" customHeight="1"/>
    <row r="49377" ht="13.9" customHeight="1"/>
    <row r="49378" ht="13.9" customHeight="1"/>
    <row r="49379" ht="13.9" customHeight="1"/>
    <row r="49380" ht="13.9" customHeight="1"/>
    <row r="49381" ht="13.9" customHeight="1"/>
    <row r="49382" ht="13.9" customHeight="1"/>
    <row r="49383" ht="13.9" customHeight="1"/>
    <row r="49384" ht="13.9" customHeight="1"/>
    <row r="49385" ht="13.9" customHeight="1"/>
    <row r="49386" ht="13.9" customHeight="1"/>
    <row r="49387" ht="13.9" customHeight="1"/>
    <row r="49388" ht="13.9" customHeight="1"/>
    <row r="49389" ht="13.9" customHeight="1"/>
    <row r="49390" ht="13.9" customHeight="1"/>
    <row r="49391" ht="13.9" customHeight="1"/>
    <row r="49392" ht="13.9" customHeight="1"/>
    <row r="49393" ht="13.9" customHeight="1"/>
    <row r="49394" ht="13.9" customHeight="1"/>
    <row r="49395" ht="13.9" customHeight="1"/>
    <row r="49396" ht="13.9" customHeight="1"/>
    <row r="49397" ht="13.9" customHeight="1"/>
    <row r="49398" ht="13.9" customHeight="1"/>
    <row r="49399" ht="13.9" customHeight="1"/>
    <row r="49400" ht="13.9" customHeight="1"/>
    <row r="49401" ht="13.9" customHeight="1"/>
    <row r="49402" ht="13.9" customHeight="1"/>
    <row r="49403" ht="13.9" customHeight="1"/>
    <row r="49404" ht="13.9" customHeight="1"/>
    <row r="49405" ht="13.9" customHeight="1"/>
    <row r="49406" ht="13.9" customHeight="1"/>
    <row r="49407" ht="13.9" customHeight="1"/>
    <row r="49408" ht="13.9" customHeight="1"/>
    <row r="49409" ht="13.9" customHeight="1"/>
    <row r="49410" ht="13.9" customHeight="1"/>
    <row r="49411" ht="13.9" customHeight="1"/>
    <row r="49412" ht="13.9" customHeight="1"/>
    <row r="49413" ht="13.9" customHeight="1"/>
    <row r="49414" ht="13.9" customHeight="1"/>
    <row r="49415" ht="13.9" customHeight="1"/>
    <row r="49416" ht="13.9" customHeight="1"/>
    <row r="49417" ht="13.9" customHeight="1"/>
    <row r="49418" ht="13.9" customHeight="1"/>
    <row r="49419" ht="13.9" customHeight="1"/>
    <row r="49420" ht="13.9" customHeight="1"/>
    <row r="49421" ht="13.9" customHeight="1"/>
    <row r="49422" ht="13.9" customHeight="1"/>
    <row r="49423" ht="13.9" customHeight="1"/>
    <row r="49424" ht="13.9" customHeight="1"/>
    <row r="49425" ht="13.9" customHeight="1"/>
    <row r="49426" ht="13.9" customHeight="1"/>
    <row r="49427" ht="13.9" customHeight="1"/>
    <row r="49428" ht="13.9" customHeight="1"/>
    <row r="49429" ht="13.9" customHeight="1"/>
    <row r="49430" ht="13.9" customHeight="1"/>
    <row r="49431" ht="13.9" customHeight="1"/>
    <row r="49432" ht="13.9" customHeight="1"/>
    <row r="49433" ht="13.9" customHeight="1"/>
    <row r="49434" ht="13.9" customHeight="1"/>
    <row r="49435" ht="13.9" customHeight="1"/>
    <row r="49436" ht="13.9" customHeight="1"/>
    <row r="49437" ht="13.9" customHeight="1"/>
    <row r="49438" ht="13.9" customHeight="1"/>
    <row r="49439" ht="13.9" customHeight="1"/>
    <row r="49440" ht="13.9" customHeight="1"/>
    <row r="49441" ht="13.9" customHeight="1"/>
    <row r="49442" ht="13.9" customHeight="1"/>
    <row r="49443" ht="13.9" customHeight="1"/>
    <row r="49444" ht="13.9" customHeight="1"/>
    <row r="49445" ht="13.9" customHeight="1"/>
    <row r="49446" ht="13.9" customHeight="1"/>
    <row r="49447" ht="13.9" customHeight="1"/>
    <row r="49448" ht="13.9" customHeight="1"/>
    <row r="49449" ht="13.9" customHeight="1"/>
    <row r="49450" ht="13.9" customHeight="1"/>
    <row r="49451" ht="13.9" customHeight="1"/>
    <row r="49452" ht="13.9" customHeight="1"/>
    <row r="49453" ht="13.9" customHeight="1"/>
    <row r="49454" ht="13.9" customHeight="1"/>
    <row r="49455" ht="13.9" customHeight="1"/>
    <row r="49456" ht="13.9" customHeight="1"/>
    <row r="49457" ht="13.9" customHeight="1"/>
    <row r="49458" ht="13.9" customHeight="1"/>
    <row r="49459" ht="13.9" customHeight="1"/>
    <row r="49460" ht="13.9" customHeight="1"/>
    <row r="49461" ht="13.9" customHeight="1"/>
    <row r="49462" ht="13.9" customHeight="1"/>
    <row r="49463" ht="13.9" customHeight="1"/>
    <row r="49464" ht="13.9" customHeight="1"/>
    <row r="49465" ht="13.9" customHeight="1"/>
    <row r="49466" ht="13.9" customHeight="1"/>
    <row r="49467" ht="13.9" customHeight="1"/>
    <row r="49468" ht="13.9" customHeight="1"/>
    <row r="49469" ht="13.9" customHeight="1"/>
    <row r="49470" ht="13.9" customHeight="1"/>
    <row r="49471" ht="13.9" customHeight="1"/>
    <row r="49472" ht="13.9" customHeight="1"/>
    <row r="49473" ht="13.9" customHeight="1"/>
    <row r="49474" ht="13.9" customHeight="1"/>
    <row r="49475" ht="13.9" customHeight="1"/>
    <row r="49476" ht="13.9" customHeight="1"/>
    <row r="49477" ht="13.9" customHeight="1"/>
    <row r="49478" ht="13.9" customHeight="1"/>
    <row r="49479" ht="13.9" customHeight="1"/>
    <row r="49480" ht="13.9" customHeight="1"/>
    <row r="49481" ht="13.9" customHeight="1"/>
    <row r="49482" ht="13.9" customHeight="1"/>
    <row r="49483" ht="13.9" customHeight="1"/>
    <row r="49484" ht="13.9" customHeight="1"/>
    <row r="49485" ht="13.9" customHeight="1"/>
    <row r="49486" ht="13.9" customHeight="1"/>
    <row r="49487" ht="13.9" customHeight="1"/>
    <row r="49488" ht="13.9" customHeight="1"/>
    <row r="49489" ht="13.9" customHeight="1"/>
    <row r="49490" ht="13.9" customHeight="1"/>
    <row r="49491" ht="13.9" customHeight="1"/>
    <row r="49492" ht="13.9" customHeight="1"/>
    <row r="49493" ht="13.9" customHeight="1"/>
    <row r="49494" ht="13.9" customHeight="1"/>
    <row r="49495" ht="13.9" customHeight="1"/>
    <row r="49496" ht="13.9" customHeight="1"/>
    <row r="49497" ht="13.9" customHeight="1"/>
    <row r="49498" ht="13.9" customHeight="1"/>
    <row r="49499" ht="13.9" customHeight="1"/>
    <row r="49500" ht="13.9" customHeight="1"/>
    <row r="49501" ht="13.9" customHeight="1"/>
    <row r="49502" ht="13.9" customHeight="1"/>
    <row r="49503" ht="13.9" customHeight="1"/>
    <row r="49504" ht="13.9" customHeight="1"/>
    <row r="49505" ht="13.9" customHeight="1"/>
    <row r="49506" ht="13.9" customHeight="1"/>
    <row r="49507" ht="13.9" customHeight="1"/>
    <row r="49508" ht="13.9" customHeight="1"/>
    <row r="49509" ht="13.9" customHeight="1"/>
    <row r="49510" ht="13.9" customHeight="1"/>
    <row r="49511" ht="13.9" customHeight="1"/>
    <row r="49512" ht="13.9" customHeight="1"/>
    <row r="49513" ht="13.9" customHeight="1"/>
    <row r="49514" ht="13.9" customHeight="1"/>
    <row r="49515" ht="13.9" customHeight="1"/>
    <row r="49516" ht="13.9" customHeight="1"/>
    <row r="49517" ht="13.9" customHeight="1"/>
    <row r="49518" ht="13.9" customHeight="1"/>
    <row r="49519" ht="13.9" customHeight="1"/>
    <row r="49520" ht="13.9" customHeight="1"/>
    <row r="49521" ht="13.9" customHeight="1"/>
    <row r="49522" ht="13.9" customHeight="1"/>
    <row r="49523" ht="13.9" customHeight="1"/>
    <row r="49524" ht="13.9" customHeight="1"/>
    <row r="49525" ht="13.9" customHeight="1"/>
    <row r="49526" ht="13.9" customHeight="1"/>
    <row r="49527" ht="13.9" customHeight="1"/>
    <row r="49528" ht="13.9" customHeight="1"/>
    <row r="49529" ht="13.9" customHeight="1"/>
    <row r="49530" ht="13.9" customHeight="1"/>
    <row r="49531" ht="13.9" customHeight="1"/>
    <row r="49532" ht="13.9" customHeight="1"/>
    <row r="49533" ht="13.9" customHeight="1"/>
    <row r="49534" ht="13.9" customHeight="1"/>
    <row r="49535" ht="13.9" customHeight="1"/>
    <row r="49536" ht="13.9" customHeight="1"/>
    <row r="49537" ht="13.9" customHeight="1"/>
    <row r="49538" ht="13.9" customHeight="1"/>
    <row r="49539" ht="13.9" customHeight="1"/>
    <row r="49540" ht="13.9" customHeight="1"/>
    <row r="49541" ht="13.9" customHeight="1"/>
    <row r="49542" ht="13.9" customHeight="1"/>
    <row r="49543" ht="13.9" customHeight="1"/>
    <row r="49544" ht="13.9" customHeight="1"/>
    <row r="49545" ht="13.9" customHeight="1"/>
    <row r="49546" ht="13.9" customHeight="1"/>
    <row r="49547" ht="13.9" customHeight="1"/>
    <row r="49548" ht="13.9" customHeight="1"/>
    <row r="49549" ht="13.9" customHeight="1"/>
    <row r="49550" ht="13.9" customHeight="1"/>
    <row r="49551" ht="13.9" customHeight="1"/>
    <row r="49552" ht="13.9" customHeight="1"/>
    <row r="49553" ht="13.9" customHeight="1"/>
    <row r="49554" ht="13.9" customHeight="1"/>
    <row r="49555" ht="13.9" customHeight="1"/>
    <row r="49556" ht="13.9" customHeight="1"/>
    <row r="49557" ht="13.9" customHeight="1"/>
    <row r="49558" ht="13.9" customHeight="1"/>
    <row r="49559" ht="13.9" customHeight="1"/>
    <row r="49560" ht="13.9" customHeight="1"/>
    <row r="49561" ht="13.9" customHeight="1"/>
    <row r="49562" ht="13.9" customHeight="1"/>
    <row r="49563" ht="13.9" customHeight="1"/>
    <row r="49564" ht="13.9" customHeight="1"/>
    <row r="49565" ht="13.9" customHeight="1"/>
    <row r="49566" ht="13.9" customHeight="1"/>
    <row r="49567" ht="13.9" customHeight="1"/>
    <row r="49568" ht="13.9" customHeight="1"/>
    <row r="49569" ht="13.9" customHeight="1"/>
    <row r="49570" ht="13.9" customHeight="1"/>
    <row r="49571" ht="13.9" customHeight="1"/>
    <row r="49572" ht="13.9" customHeight="1"/>
    <row r="49573" ht="13.9" customHeight="1"/>
    <row r="49574" ht="13.9" customHeight="1"/>
    <row r="49575" ht="13.9" customHeight="1"/>
    <row r="49576" ht="13.9" customHeight="1"/>
    <row r="49577" ht="13.9" customHeight="1"/>
    <row r="49578" ht="13.9" customHeight="1"/>
    <row r="49579" ht="13.9" customHeight="1"/>
    <row r="49580" ht="13.9" customHeight="1"/>
    <row r="49581" ht="13.9" customHeight="1"/>
    <row r="49582" ht="13.9" customHeight="1"/>
    <row r="49583" ht="13.9" customHeight="1"/>
    <row r="49584" ht="13.9" customHeight="1"/>
    <row r="49585" ht="13.9" customHeight="1"/>
    <row r="49586" ht="13.9" customHeight="1"/>
    <row r="49587" ht="13.9" customHeight="1"/>
    <row r="49588" ht="13.9" customHeight="1"/>
    <row r="49589" ht="13.9" customHeight="1"/>
    <row r="49590" ht="13.9" customHeight="1"/>
    <row r="49591" ht="13.9" customHeight="1"/>
    <row r="49592" ht="13.9" customHeight="1"/>
    <row r="49593" ht="13.9" customHeight="1"/>
    <row r="49594" ht="13.9" customHeight="1"/>
    <row r="49595" ht="13.9" customHeight="1"/>
    <row r="49596" ht="13.9" customHeight="1"/>
    <row r="49597" ht="13.9" customHeight="1"/>
    <row r="49598" ht="13.9" customHeight="1"/>
    <row r="49599" ht="13.9" customHeight="1"/>
    <row r="49600" ht="13.9" customHeight="1"/>
    <row r="49601" ht="13.9" customHeight="1"/>
    <row r="49602" ht="13.9" customHeight="1"/>
    <row r="49603" ht="13.9" customHeight="1"/>
    <row r="49604" ht="13.9" customHeight="1"/>
    <row r="49605" ht="13.9" customHeight="1"/>
    <row r="49606" ht="13.9" customHeight="1"/>
    <row r="49607" ht="13.9" customHeight="1"/>
    <row r="49608" ht="13.9" customHeight="1"/>
    <row r="49609" ht="13.9" customHeight="1"/>
    <row r="49610" ht="13.9" customHeight="1"/>
    <row r="49611" ht="13.9" customHeight="1"/>
    <row r="49612" ht="13.9" customHeight="1"/>
    <row r="49613" ht="13.9" customHeight="1"/>
    <row r="49614" ht="13.9" customHeight="1"/>
    <row r="49615" ht="13.9" customHeight="1"/>
    <row r="49616" ht="13.9" customHeight="1"/>
    <row r="49617" ht="13.9" customHeight="1"/>
    <row r="49618" ht="13.9" customHeight="1"/>
    <row r="49619" ht="13.9" customHeight="1"/>
    <row r="49620" ht="13.9" customHeight="1"/>
    <row r="49621" ht="13.9" customHeight="1"/>
    <row r="49622" ht="13.9" customHeight="1"/>
    <row r="49623" ht="13.9" customHeight="1"/>
    <row r="49624" ht="13.9" customHeight="1"/>
    <row r="49625" ht="13.9" customHeight="1"/>
    <row r="49626" ht="13.9" customHeight="1"/>
    <row r="49627" ht="13.9" customHeight="1"/>
    <row r="49628" ht="13.9" customHeight="1"/>
    <row r="49629" ht="13.9" customHeight="1"/>
    <row r="49630" ht="13.9" customHeight="1"/>
    <row r="49631" ht="13.9" customHeight="1"/>
    <row r="49632" ht="13.9" customHeight="1"/>
    <row r="49633" ht="13.9" customHeight="1"/>
    <row r="49634" ht="13.9" customHeight="1"/>
    <row r="49635" ht="13.9" customHeight="1"/>
    <row r="49636" ht="13.9" customHeight="1"/>
    <row r="49637" ht="13.9" customHeight="1"/>
    <row r="49638" ht="13.9" customHeight="1"/>
    <row r="49639" ht="13.9" customHeight="1"/>
    <row r="49640" ht="13.9" customHeight="1"/>
    <row r="49641" ht="13.9" customHeight="1"/>
    <row r="49642" ht="13.9" customHeight="1"/>
    <row r="49643" ht="13.9" customHeight="1"/>
    <row r="49644" ht="13.9" customHeight="1"/>
    <row r="49645" ht="13.9" customHeight="1"/>
    <row r="49646" ht="13.9" customHeight="1"/>
    <row r="49647" ht="13.9" customHeight="1"/>
    <row r="49648" ht="13.9" customHeight="1"/>
    <row r="49649" ht="13.9" customHeight="1"/>
    <row r="49650" ht="13.9" customHeight="1"/>
    <row r="49651" ht="13.9" customHeight="1"/>
    <row r="49652" ht="13.9" customHeight="1"/>
    <row r="49653" ht="13.9" customHeight="1"/>
    <row r="49654" ht="13.9" customHeight="1"/>
    <row r="49655" ht="13.9" customHeight="1"/>
    <row r="49656" ht="13.9" customHeight="1"/>
    <row r="49657" ht="13.9" customHeight="1"/>
    <row r="49658" ht="13.9" customHeight="1"/>
    <row r="49659" ht="13.9" customHeight="1"/>
    <row r="49660" ht="13.9" customHeight="1"/>
    <row r="49661" ht="13.9" customHeight="1"/>
    <row r="49662" ht="13.9" customHeight="1"/>
    <row r="49663" ht="13.9" customHeight="1"/>
    <row r="49664" ht="13.9" customHeight="1"/>
    <row r="49665" ht="13.9" customHeight="1"/>
    <row r="49666" ht="13.9" customHeight="1"/>
    <row r="49667" ht="13.9" customHeight="1"/>
    <row r="49668" ht="13.9" customHeight="1"/>
    <row r="49669" ht="13.9" customHeight="1"/>
    <row r="49670" ht="13.9" customHeight="1"/>
    <row r="49671" ht="13.9" customHeight="1"/>
    <row r="49672" ht="13.9" customHeight="1"/>
    <row r="49673" ht="13.9" customHeight="1"/>
    <row r="49674" ht="13.9" customHeight="1"/>
    <row r="49675" ht="13.9" customHeight="1"/>
    <row r="49676" ht="13.9" customHeight="1"/>
    <row r="49677" ht="13.9" customHeight="1"/>
    <row r="49678" ht="13.9" customHeight="1"/>
    <row r="49679" ht="13.9" customHeight="1"/>
    <row r="49680" ht="13.9" customHeight="1"/>
    <row r="49681" ht="13.9" customHeight="1"/>
    <row r="49682" ht="13.9" customHeight="1"/>
    <row r="49683" ht="13.9" customHeight="1"/>
    <row r="49684" ht="13.9" customHeight="1"/>
    <row r="49685" ht="13.9" customHeight="1"/>
    <row r="49686" ht="13.9" customHeight="1"/>
    <row r="49687" ht="13.9" customHeight="1"/>
    <row r="49688" ht="13.9" customHeight="1"/>
    <row r="49689" ht="13.9" customHeight="1"/>
    <row r="49690" ht="13.9" customHeight="1"/>
    <row r="49691" ht="13.9" customHeight="1"/>
    <row r="49692" ht="13.9" customHeight="1"/>
    <row r="49693" ht="13.9" customHeight="1"/>
    <row r="49694" ht="13.9" customHeight="1"/>
    <row r="49695" ht="13.9" customHeight="1"/>
    <row r="49696" ht="13.9" customHeight="1"/>
    <row r="49697" ht="13.9" customHeight="1"/>
    <row r="49698" ht="13.9" customHeight="1"/>
    <row r="49699" ht="13.9" customHeight="1"/>
    <row r="49700" ht="13.9" customHeight="1"/>
    <row r="49701" ht="13.9" customHeight="1"/>
    <row r="49702" ht="13.9" customHeight="1"/>
    <row r="49703" ht="13.9" customHeight="1"/>
    <row r="49704" ht="13.9" customHeight="1"/>
    <row r="49705" ht="13.9" customHeight="1"/>
    <row r="49706" ht="13.9" customHeight="1"/>
    <row r="49707" ht="13.9" customHeight="1"/>
    <row r="49708" ht="13.9" customHeight="1"/>
    <row r="49709" ht="13.9" customHeight="1"/>
    <row r="49710" ht="13.9" customHeight="1"/>
    <row r="49711" ht="13.9" customHeight="1"/>
    <row r="49712" ht="13.9" customHeight="1"/>
    <row r="49713" ht="13.9" customHeight="1"/>
    <row r="49714" ht="13.9" customHeight="1"/>
    <row r="49715" ht="13.9" customHeight="1"/>
    <row r="49716" ht="13.9" customHeight="1"/>
    <row r="49717" ht="13.9" customHeight="1"/>
    <row r="49718" ht="13.9" customHeight="1"/>
    <row r="49719" ht="13.9" customHeight="1"/>
    <row r="49720" ht="13.9" customHeight="1"/>
    <row r="49721" ht="13.9" customHeight="1"/>
    <row r="49722" ht="13.9" customHeight="1"/>
    <row r="49723" ht="13.9" customHeight="1"/>
    <row r="49724" ht="13.9" customHeight="1"/>
    <row r="49725" ht="13.9" customHeight="1"/>
    <row r="49726" ht="13.9" customHeight="1"/>
    <row r="49727" ht="13.9" customHeight="1"/>
    <row r="49728" ht="13.9" customHeight="1"/>
    <row r="49729" ht="13.9" customHeight="1"/>
    <row r="49730" ht="13.9" customHeight="1"/>
    <row r="49731" ht="13.9" customHeight="1"/>
    <row r="49732" ht="13.9" customHeight="1"/>
    <row r="49733" ht="13.9" customHeight="1"/>
    <row r="49734" ht="13.9" customHeight="1"/>
    <row r="49735" ht="13.9" customHeight="1"/>
    <row r="49736" ht="13.9" customHeight="1"/>
    <row r="49737" ht="13.9" customHeight="1"/>
    <row r="49738" ht="13.9" customHeight="1"/>
    <row r="49739" ht="13.9" customHeight="1"/>
    <row r="49740" ht="13.9" customHeight="1"/>
    <row r="49741" ht="13.9" customHeight="1"/>
    <row r="49742" ht="13.9" customHeight="1"/>
    <row r="49743" ht="13.9" customHeight="1"/>
    <row r="49744" ht="13.9" customHeight="1"/>
    <row r="49745" ht="13.9" customHeight="1"/>
    <row r="49746" ht="13.9" customHeight="1"/>
    <row r="49747" ht="13.9" customHeight="1"/>
    <row r="49748" ht="13.9" customHeight="1"/>
    <row r="49749" ht="13.9" customHeight="1"/>
    <row r="49750" ht="13.9" customHeight="1"/>
    <row r="49751" ht="13.9" customHeight="1"/>
    <row r="49752" ht="13.9" customHeight="1"/>
    <row r="49753" ht="13.9" customHeight="1"/>
    <row r="49754" ht="13.9" customHeight="1"/>
    <row r="49755" ht="13.9" customHeight="1"/>
    <row r="49756" ht="13.9" customHeight="1"/>
    <row r="49757" ht="13.9" customHeight="1"/>
    <row r="49758" ht="13.9" customHeight="1"/>
    <row r="49759" ht="13.9" customHeight="1"/>
    <row r="49760" ht="13.9" customHeight="1"/>
    <row r="49761" ht="13.9" customHeight="1"/>
    <row r="49762" ht="13.9" customHeight="1"/>
    <row r="49763" ht="13.9" customHeight="1"/>
    <row r="49764" ht="13.9" customHeight="1"/>
    <row r="49765" ht="13.9" customHeight="1"/>
    <row r="49766" ht="13.9" customHeight="1"/>
    <row r="49767" ht="13.9" customHeight="1"/>
    <row r="49768" ht="13.9" customHeight="1"/>
    <row r="49769" ht="13.9" customHeight="1"/>
    <row r="49770" ht="13.9" customHeight="1"/>
    <row r="49771" ht="13.9" customHeight="1"/>
    <row r="49772" ht="13.9" customHeight="1"/>
    <row r="49773" ht="13.9" customHeight="1"/>
    <row r="49774" ht="13.9" customHeight="1"/>
    <row r="49775" ht="13.9" customHeight="1"/>
    <row r="49776" ht="13.9" customHeight="1"/>
    <row r="49777" ht="13.9" customHeight="1"/>
    <row r="49778" ht="13.9" customHeight="1"/>
    <row r="49779" ht="13.9" customHeight="1"/>
    <row r="49780" ht="13.9" customHeight="1"/>
    <row r="49781" ht="13.9" customHeight="1"/>
    <row r="49782" ht="13.9" customHeight="1"/>
    <row r="49783" ht="13.9" customHeight="1"/>
    <row r="49784" ht="13.9" customHeight="1"/>
    <row r="49785" ht="13.9" customHeight="1"/>
    <row r="49786" ht="13.9" customHeight="1"/>
    <row r="49787" ht="13.9" customHeight="1"/>
    <row r="49788" ht="13.9" customHeight="1"/>
    <row r="49789" ht="13.9" customHeight="1"/>
    <row r="49790" ht="13.9" customHeight="1"/>
    <row r="49791" ht="13.9" customHeight="1"/>
    <row r="49792" ht="13.9" customHeight="1"/>
    <row r="49793" ht="13.9" customHeight="1"/>
    <row r="49794" ht="13.9" customHeight="1"/>
    <row r="49795" ht="13.9" customHeight="1"/>
    <row r="49796" ht="13.9" customHeight="1"/>
    <row r="49797" ht="13.9" customHeight="1"/>
    <row r="49798" ht="13.9" customHeight="1"/>
    <row r="49799" ht="13.9" customHeight="1"/>
    <row r="49800" ht="13.9" customHeight="1"/>
    <row r="49801" ht="13.9" customHeight="1"/>
    <row r="49802" ht="13.9" customHeight="1"/>
    <row r="49803" ht="13.9" customHeight="1"/>
    <row r="49804" ht="13.9" customHeight="1"/>
    <row r="49805" ht="13.9" customHeight="1"/>
    <row r="49806" ht="13.9" customHeight="1"/>
    <row r="49807" ht="13.9" customHeight="1"/>
    <row r="49808" ht="13.9" customHeight="1"/>
    <row r="49809" ht="13.9" customHeight="1"/>
    <row r="49810" ht="13.9" customHeight="1"/>
    <row r="49811" ht="13.9" customHeight="1"/>
    <row r="49812" ht="13.9" customHeight="1"/>
    <row r="49813" ht="13.9" customHeight="1"/>
    <row r="49814" ht="13.9" customHeight="1"/>
    <row r="49815" ht="13.9" customHeight="1"/>
    <row r="49816" ht="13.9" customHeight="1"/>
    <row r="49817" ht="13.9" customHeight="1"/>
    <row r="49818" ht="13.9" customHeight="1"/>
    <row r="49819" ht="13.9" customHeight="1"/>
    <row r="49820" ht="13.9" customHeight="1"/>
    <row r="49821" ht="13.9" customHeight="1"/>
    <row r="49822" ht="13.9" customHeight="1"/>
    <row r="49823" ht="13.9" customHeight="1"/>
    <row r="49824" ht="13.9" customHeight="1"/>
    <row r="49825" ht="13.9" customHeight="1"/>
    <row r="49826" ht="13.9" customHeight="1"/>
    <row r="49827" ht="13.9" customHeight="1"/>
    <row r="49828" ht="13.9" customHeight="1"/>
    <row r="49829" ht="13.9" customHeight="1"/>
    <row r="49830" ht="13.9" customHeight="1"/>
    <row r="49831" ht="13.9" customHeight="1"/>
    <row r="49832" ht="13.9" customHeight="1"/>
    <row r="49833" ht="13.9" customHeight="1"/>
    <row r="49834" ht="13.9" customHeight="1"/>
    <row r="49835" ht="13.9" customHeight="1"/>
    <row r="49836" ht="13.9" customHeight="1"/>
    <row r="49837" ht="13.9" customHeight="1"/>
    <row r="49838" ht="13.9" customHeight="1"/>
    <row r="49839" ht="13.9" customHeight="1"/>
    <row r="49840" ht="13.9" customHeight="1"/>
    <row r="49841" ht="13.9" customHeight="1"/>
    <row r="49842" ht="13.9" customHeight="1"/>
    <row r="49843" ht="13.9" customHeight="1"/>
    <row r="49844" ht="13.9" customHeight="1"/>
    <row r="49845" ht="13.9" customHeight="1"/>
    <row r="49846" ht="13.9" customHeight="1"/>
    <row r="49847" ht="13.9" customHeight="1"/>
    <row r="49848" ht="13.9" customHeight="1"/>
    <row r="49849" ht="13.9" customHeight="1"/>
    <row r="49850" ht="13.9" customHeight="1"/>
    <row r="49851" ht="13.9" customHeight="1"/>
    <row r="49852" ht="13.9" customHeight="1"/>
    <row r="49853" ht="13.9" customHeight="1"/>
    <row r="49854" ht="13.9" customHeight="1"/>
    <row r="49855" ht="13.9" customHeight="1"/>
    <row r="49856" ht="13.9" customHeight="1"/>
    <row r="49857" ht="13.9" customHeight="1"/>
    <row r="49858" ht="13.9" customHeight="1"/>
    <row r="49859" ht="13.9" customHeight="1"/>
    <row r="49860" ht="13.9" customHeight="1"/>
    <row r="49861" ht="13.9" customHeight="1"/>
    <row r="49862" ht="13.9" customHeight="1"/>
    <row r="49863" ht="13.9" customHeight="1"/>
    <row r="49864" ht="13.9" customHeight="1"/>
    <row r="49865" ht="13.9" customHeight="1"/>
    <row r="49866" ht="13.9" customHeight="1"/>
    <row r="49867" ht="13.9" customHeight="1"/>
    <row r="49868" ht="13.9" customHeight="1"/>
    <row r="49869" ht="13.9" customHeight="1"/>
    <row r="49870" ht="13.9" customHeight="1"/>
    <row r="49871" ht="13.9" customHeight="1"/>
    <row r="49872" ht="13.9" customHeight="1"/>
    <row r="49873" ht="13.9" customHeight="1"/>
    <row r="49874" ht="13.9" customHeight="1"/>
    <row r="49875" ht="13.9" customHeight="1"/>
    <row r="49876" ht="13.9" customHeight="1"/>
    <row r="49877" ht="13.9" customHeight="1"/>
    <row r="49878" ht="13.9" customHeight="1"/>
    <row r="49879" ht="13.9" customHeight="1"/>
    <row r="49880" ht="13.9" customHeight="1"/>
    <row r="49881" ht="13.9" customHeight="1"/>
    <row r="49882" ht="13.9" customHeight="1"/>
    <row r="49883" ht="13.9" customHeight="1"/>
    <row r="49884" ht="13.9" customHeight="1"/>
    <row r="49885" ht="13.9" customHeight="1"/>
    <row r="49886" ht="13.9" customHeight="1"/>
    <row r="49887" ht="13.9" customHeight="1"/>
    <row r="49888" ht="13.9" customHeight="1"/>
    <row r="49889" ht="13.9" customHeight="1"/>
    <row r="49890" ht="13.9" customHeight="1"/>
    <row r="49891" ht="13.9" customHeight="1"/>
    <row r="49892" ht="13.9" customHeight="1"/>
    <row r="49893" ht="13.9" customHeight="1"/>
    <row r="49894" ht="13.9" customHeight="1"/>
    <row r="49895" ht="13.9" customHeight="1"/>
    <row r="49896" ht="13.9" customHeight="1"/>
    <row r="49897" ht="13.9" customHeight="1"/>
    <row r="49898" ht="13.9" customHeight="1"/>
    <row r="49899" ht="13.9" customHeight="1"/>
    <row r="49900" ht="13.9" customHeight="1"/>
    <row r="49901" ht="13.9" customHeight="1"/>
    <row r="49902" ht="13.9" customHeight="1"/>
    <row r="49903" ht="13.9" customHeight="1"/>
    <row r="49904" ht="13.9" customHeight="1"/>
    <row r="49905" ht="13.9" customHeight="1"/>
    <row r="49906" ht="13.9" customHeight="1"/>
    <row r="49907" ht="13.9" customHeight="1"/>
    <row r="49908" ht="13.9" customHeight="1"/>
    <row r="49909" ht="13.9" customHeight="1"/>
    <row r="49910" ht="13.9" customHeight="1"/>
    <row r="49911" ht="13.9" customHeight="1"/>
    <row r="49912" ht="13.9" customHeight="1"/>
    <row r="49913" ht="13.9" customHeight="1"/>
    <row r="49914" ht="13.9" customHeight="1"/>
    <row r="49915" ht="13.9" customHeight="1"/>
    <row r="49916" ht="13.9" customHeight="1"/>
    <row r="49917" ht="13.9" customHeight="1"/>
    <row r="49918" ht="13.9" customHeight="1"/>
    <row r="49919" ht="13.9" customHeight="1"/>
    <row r="49920" ht="13.9" customHeight="1"/>
    <row r="49921" ht="13.9" customHeight="1"/>
    <row r="49922" ht="13.9" customHeight="1"/>
    <row r="49923" ht="13.9" customHeight="1"/>
    <row r="49924" ht="13.9" customHeight="1"/>
    <row r="49925" ht="13.9" customHeight="1"/>
    <row r="49926" ht="13.9" customHeight="1"/>
    <row r="49927" ht="13.9" customHeight="1"/>
    <row r="49928" ht="13.9" customHeight="1"/>
    <row r="49929" ht="13.9" customHeight="1"/>
    <row r="49930" ht="13.9" customHeight="1"/>
    <row r="49931" ht="13.9" customHeight="1"/>
    <row r="49932" ht="13.9" customHeight="1"/>
    <row r="49933" ht="13.9" customHeight="1"/>
    <row r="49934" ht="13.9" customHeight="1"/>
    <row r="49935" ht="13.9" customHeight="1"/>
    <row r="49936" ht="13.9" customHeight="1"/>
    <row r="49937" ht="13.9" customHeight="1"/>
    <row r="49938" ht="13.9" customHeight="1"/>
    <row r="49939" ht="13.9" customHeight="1"/>
    <row r="49940" ht="13.9" customHeight="1"/>
    <row r="49941" ht="13.9" customHeight="1"/>
    <row r="49942" ht="13.9" customHeight="1"/>
    <row r="49943" ht="13.9" customHeight="1"/>
    <row r="49944" ht="13.9" customHeight="1"/>
    <row r="49945" ht="13.9" customHeight="1"/>
    <row r="49946" ht="13.9" customHeight="1"/>
    <row r="49947" ht="13.9" customHeight="1"/>
    <row r="49948" ht="13.9" customHeight="1"/>
    <row r="49949" ht="13.9" customHeight="1"/>
    <row r="49950" ht="13.9" customHeight="1"/>
    <row r="49951" ht="13.9" customHeight="1"/>
    <row r="49952" ht="13.9" customHeight="1"/>
    <row r="49953" ht="13.9" customHeight="1"/>
    <row r="49954" ht="13.9" customHeight="1"/>
    <row r="49955" ht="13.9" customHeight="1"/>
    <row r="49956" ht="13.9" customHeight="1"/>
    <row r="49957" ht="13.9" customHeight="1"/>
    <row r="49958" ht="13.9" customHeight="1"/>
    <row r="49959" ht="13.9" customHeight="1"/>
    <row r="49960" ht="13.9" customHeight="1"/>
    <row r="49961" ht="13.9" customHeight="1"/>
    <row r="49962" ht="13.9" customHeight="1"/>
    <row r="49963" ht="13.9" customHeight="1"/>
    <row r="49964" ht="13.9" customHeight="1"/>
    <row r="49965" ht="13.9" customHeight="1"/>
    <row r="49966" ht="13.9" customHeight="1"/>
    <row r="49967" ht="13.9" customHeight="1"/>
    <row r="49968" ht="13.9" customHeight="1"/>
    <row r="49969" ht="13.9" customHeight="1"/>
    <row r="49970" ht="13.9" customHeight="1"/>
    <row r="49971" ht="13.9" customHeight="1"/>
    <row r="49972" ht="13.9" customHeight="1"/>
    <row r="49973" ht="13.9" customHeight="1"/>
    <row r="49974" ht="13.9" customHeight="1"/>
    <row r="49975" ht="13.9" customHeight="1"/>
    <row r="49976" ht="13.9" customHeight="1"/>
    <row r="49977" ht="13.9" customHeight="1"/>
    <row r="49978" ht="13.9" customHeight="1"/>
    <row r="49979" ht="13.9" customHeight="1"/>
    <row r="49980" ht="13.9" customHeight="1"/>
    <row r="49981" ht="13.9" customHeight="1"/>
    <row r="49982" ht="13.9" customHeight="1"/>
    <row r="49983" ht="13.9" customHeight="1"/>
    <row r="49984" ht="13.9" customHeight="1"/>
    <row r="49985" ht="13.9" customHeight="1"/>
    <row r="49986" ht="13.9" customHeight="1"/>
    <row r="49987" ht="13.9" customHeight="1"/>
    <row r="49988" ht="13.9" customHeight="1"/>
    <row r="49989" ht="13.9" customHeight="1"/>
    <row r="49990" ht="13.9" customHeight="1"/>
    <row r="49991" ht="13.9" customHeight="1"/>
    <row r="49992" ht="13.9" customHeight="1"/>
    <row r="49993" ht="13.9" customHeight="1"/>
    <row r="49994" ht="13.9" customHeight="1"/>
    <row r="49995" ht="13.9" customHeight="1"/>
    <row r="49996" ht="13.9" customHeight="1"/>
    <row r="49997" ht="13.9" customHeight="1"/>
    <row r="49998" ht="13.9" customHeight="1"/>
    <row r="49999" ht="13.9" customHeight="1"/>
    <row r="50000" ht="13.9" customHeight="1"/>
    <row r="50001" ht="13.9" customHeight="1"/>
    <row r="50002" ht="13.9" customHeight="1"/>
    <row r="50003" ht="13.9" customHeight="1"/>
    <row r="50004" ht="13.9" customHeight="1"/>
    <row r="50005" ht="13.9" customHeight="1"/>
    <row r="50006" ht="13.9" customHeight="1"/>
    <row r="50007" ht="13.9" customHeight="1"/>
    <row r="50008" ht="13.9" customHeight="1"/>
    <row r="50009" ht="13.9" customHeight="1"/>
    <row r="50010" ht="13.9" customHeight="1"/>
    <row r="50011" ht="13.9" customHeight="1"/>
    <row r="50012" ht="13.9" customHeight="1"/>
    <row r="50013" ht="13.9" customHeight="1"/>
    <row r="50014" ht="13.9" customHeight="1"/>
    <row r="50015" ht="13.9" customHeight="1"/>
    <row r="50016" ht="13.9" customHeight="1"/>
    <row r="50017" ht="13.9" customHeight="1"/>
    <row r="50018" ht="13.9" customHeight="1"/>
    <row r="50019" ht="13.9" customHeight="1"/>
    <row r="50020" ht="13.9" customHeight="1"/>
    <row r="50021" ht="13.9" customHeight="1"/>
    <row r="50022" ht="13.9" customHeight="1"/>
    <row r="50023" ht="13.9" customHeight="1"/>
    <row r="50024" ht="13.9" customHeight="1"/>
    <row r="50025" ht="13.9" customHeight="1"/>
    <row r="50026" ht="13.9" customHeight="1"/>
    <row r="50027" ht="13.9" customHeight="1"/>
    <row r="50028" ht="13.9" customHeight="1"/>
    <row r="50029" ht="13.9" customHeight="1"/>
    <row r="50030" ht="13.9" customHeight="1"/>
    <row r="50031" ht="13.9" customHeight="1"/>
    <row r="50032" ht="13.9" customHeight="1"/>
    <row r="50033" ht="13.9" customHeight="1"/>
    <row r="50034" ht="13.9" customHeight="1"/>
    <row r="50035" ht="13.9" customHeight="1"/>
    <row r="50036" ht="13.9" customHeight="1"/>
    <row r="50037" ht="13.9" customHeight="1"/>
    <row r="50038" ht="13.9" customHeight="1"/>
    <row r="50039" ht="13.9" customHeight="1"/>
    <row r="50040" ht="13.9" customHeight="1"/>
    <row r="50041" ht="13.9" customHeight="1"/>
    <row r="50042" ht="13.9" customHeight="1"/>
    <row r="50043" ht="13.9" customHeight="1"/>
    <row r="50044" ht="13.9" customHeight="1"/>
    <row r="50045" ht="13.9" customHeight="1"/>
    <row r="50046" ht="13.9" customHeight="1"/>
    <row r="50047" ht="13.9" customHeight="1"/>
    <row r="50048" ht="13.9" customHeight="1"/>
    <row r="50049" ht="13.9" customHeight="1"/>
    <row r="50050" ht="13.9" customHeight="1"/>
    <row r="50051" ht="13.9" customHeight="1"/>
    <row r="50052" ht="13.9" customHeight="1"/>
    <row r="50053" ht="13.9" customHeight="1"/>
    <row r="50054" ht="13.9" customHeight="1"/>
    <row r="50055" ht="13.9" customHeight="1"/>
    <row r="50056" ht="13.9" customHeight="1"/>
    <row r="50057" ht="13.9" customHeight="1"/>
    <row r="50058" ht="13.9" customHeight="1"/>
    <row r="50059" ht="13.9" customHeight="1"/>
    <row r="50060" ht="13.9" customHeight="1"/>
    <row r="50061" ht="13.9" customHeight="1"/>
    <row r="50062" ht="13.9" customHeight="1"/>
    <row r="50063" ht="13.9" customHeight="1"/>
    <row r="50064" ht="13.9" customHeight="1"/>
    <row r="50065" ht="13.9" customHeight="1"/>
    <row r="50066" ht="13.9" customHeight="1"/>
    <row r="50067" ht="13.9" customHeight="1"/>
    <row r="50068" ht="13.9" customHeight="1"/>
    <row r="50069" ht="13.9" customHeight="1"/>
    <row r="50070" ht="13.9" customHeight="1"/>
    <row r="50071" ht="13.9" customHeight="1"/>
    <row r="50072" ht="13.9" customHeight="1"/>
    <row r="50073" ht="13.9" customHeight="1"/>
    <row r="50074" ht="13.9" customHeight="1"/>
    <row r="50075" ht="13.9" customHeight="1"/>
    <row r="50076" ht="13.9" customHeight="1"/>
    <row r="50077" ht="13.9" customHeight="1"/>
    <row r="50078" ht="13.9" customHeight="1"/>
    <row r="50079" ht="13.9" customHeight="1"/>
    <row r="50080" ht="13.9" customHeight="1"/>
    <row r="50081" ht="13.9" customHeight="1"/>
    <row r="50082" ht="13.9" customHeight="1"/>
    <row r="50083" ht="13.9" customHeight="1"/>
    <row r="50084" ht="13.9" customHeight="1"/>
    <row r="50085" ht="13.9" customHeight="1"/>
    <row r="50086" ht="13.9" customHeight="1"/>
    <row r="50087" ht="13.9" customHeight="1"/>
    <row r="50088" ht="13.9" customHeight="1"/>
    <row r="50089" ht="13.9" customHeight="1"/>
    <row r="50090" ht="13.9" customHeight="1"/>
    <row r="50091" ht="13.9" customHeight="1"/>
    <row r="50092" ht="13.9" customHeight="1"/>
    <row r="50093" ht="13.9" customHeight="1"/>
    <row r="50094" ht="13.9" customHeight="1"/>
    <row r="50095" ht="13.9" customHeight="1"/>
    <row r="50096" ht="13.9" customHeight="1"/>
    <row r="50097" ht="13.9" customHeight="1"/>
    <row r="50098" ht="13.9" customHeight="1"/>
    <row r="50099" ht="13.9" customHeight="1"/>
    <row r="50100" ht="13.9" customHeight="1"/>
    <row r="50101" ht="13.9" customHeight="1"/>
    <row r="50102" ht="13.9" customHeight="1"/>
    <row r="50103" ht="13.9" customHeight="1"/>
    <row r="50104" ht="13.9" customHeight="1"/>
    <row r="50105" ht="13.9" customHeight="1"/>
    <row r="50106" ht="13.9" customHeight="1"/>
    <row r="50107" ht="13.9" customHeight="1"/>
    <row r="50108" ht="13.9" customHeight="1"/>
    <row r="50109" ht="13.9" customHeight="1"/>
    <row r="50110" ht="13.9" customHeight="1"/>
    <row r="50111" ht="13.9" customHeight="1"/>
    <row r="50112" ht="13.9" customHeight="1"/>
    <row r="50113" ht="13.9" customHeight="1"/>
    <row r="50114" ht="13.9" customHeight="1"/>
    <row r="50115" ht="13.9" customHeight="1"/>
    <row r="50116" ht="13.9" customHeight="1"/>
    <row r="50117" ht="13.9" customHeight="1"/>
    <row r="50118" ht="13.9" customHeight="1"/>
    <row r="50119" ht="13.9" customHeight="1"/>
    <row r="50120" ht="13.9" customHeight="1"/>
    <row r="50121" ht="13.9" customHeight="1"/>
    <row r="50122" ht="13.9" customHeight="1"/>
    <row r="50123" ht="13.9" customHeight="1"/>
    <row r="50124" ht="13.9" customHeight="1"/>
    <row r="50125" ht="13.9" customHeight="1"/>
    <row r="50126" ht="13.9" customHeight="1"/>
    <row r="50127" ht="13.9" customHeight="1"/>
    <row r="50128" ht="13.9" customHeight="1"/>
    <row r="50129" ht="13.9" customHeight="1"/>
    <row r="50130" ht="13.9" customHeight="1"/>
    <row r="50131" ht="13.9" customHeight="1"/>
    <row r="50132" ht="13.9" customHeight="1"/>
    <row r="50133" ht="13.9" customHeight="1"/>
    <row r="50134" ht="13.9" customHeight="1"/>
    <row r="50135" ht="13.9" customHeight="1"/>
    <row r="50136" ht="13.9" customHeight="1"/>
    <row r="50137" ht="13.9" customHeight="1"/>
    <row r="50138" ht="13.9" customHeight="1"/>
    <row r="50139" ht="13.9" customHeight="1"/>
    <row r="50140" ht="13.9" customHeight="1"/>
    <row r="50141" ht="13.9" customHeight="1"/>
    <row r="50142" ht="13.9" customHeight="1"/>
    <row r="50143" ht="13.9" customHeight="1"/>
    <row r="50144" ht="13.9" customHeight="1"/>
    <row r="50145" ht="13.9" customHeight="1"/>
    <row r="50146" ht="13.9" customHeight="1"/>
    <row r="50147" ht="13.9" customHeight="1"/>
    <row r="50148" ht="13.9" customHeight="1"/>
    <row r="50149" ht="13.9" customHeight="1"/>
    <row r="50150" ht="13.9" customHeight="1"/>
    <row r="50151" ht="13.9" customHeight="1"/>
    <row r="50152" ht="13.9" customHeight="1"/>
    <row r="50153" ht="13.9" customHeight="1"/>
    <row r="50154" ht="13.9" customHeight="1"/>
    <row r="50155" ht="13.9" customHeight="1"/>
    <row r="50156" ht="13.9" customHeight="1"/>
    <row r="50157" ht="13.9" customHeight="1"/>
    <row r="50158" ht="13.9" customHeight="1"/>
    <row r="50159" ht="13.9" customHeight="1"/>
    <row r="50160" ht="13.9" customHeight="1"/>
    <row r="50161" ht="13.9" customHeight="1"/>
    <row r="50162" ht="13.9" customHeight="1"/>
    <row r="50163" ht="13.9" customHeight="1"/>
    <row r="50164" ht="13.9" customHeight="1"/>
    <row r="50165" ht="13.9" customHeight="1"/>
    <row r="50166" ht="13.9" customHeight="1"/>
    <row r="50167" ht="13.9" customHeight="1"/>
    <row r="50168" ht="13.9" customHeight="1"/>
    <row r="50169" ht="13.9" customHeight="1"/>
    <row r="50170" ht="13.9" customHeight="1"/>
    <row r="50171" ht="13.9" customHeight="1"/>
    <row r="50172" ht="13.9" customHeight="1"/>
    <row r="50173" ht="13.9" customHeight="1"/>
    <row r="50174" ht="13.9" customHeight="1"/>
    <row r="50175" ht="13.9" customHeight="1"/>
    <row r="50176" ht="13.9" customHeight="1"/>
    <row r="50177" ht="13.9" customHeight="1"/>
    <row r="50178" ht="13.9" customHeight="1"/>
    <row r="50179" ht="13.9" customHeight="1"/>
    <row r="50180" ht="13.9" customHeight="1"/>
    <row r="50181" ht="13.9" customHeight="1"/>
    <row r="50182" ht="13.9" customHeight="1"/>
    <row r="50183" ht="13.9" customHeight="1"/>
    <row r="50184" ht="13.9" customHeight="1"/>
    <row r="50185" ht="13.9" customHeight="1"/>
    <row r="50186" ht="13.9" customHeight="1"/>
    <row r="50187" ht="13.9" customHeight="1"/>
    <row r="50188" ht="13.9" customHeight="1"/>
    <row r="50189" ht="13.9" customHeight="1"/>
    <row r="50190" ht="13.9" customHeight="1"/>
    <row r="50191" ht="13.9" customHeight="1"/>
    <row r="50192" ht="13.9" customHeight="1"/>
    <row r="50193" ht="13.9" customHeight="1"/>
    <row r="50194" ht="13.9" customHeight="1"/>
    <row r="50195" ht="13.9" customHeight="1"/>
    <row r="50196" ht="13.9" customHeight="1"/>
    <row r="50197" ht="13.9" customHeight="1"/>
    <row r="50198" ht="13.9" customHeight="1"/>
    <row r="50199" ht="13.9" customHeight="1"/>
    <row r="50200" ht="13.9" customHeight="1"/>
    <row r="50201" ht="13.9" customHeight="1"/>
    <row r="50202" ht="13.9" customHeight="1"/>
    <row r="50203" ht="13.9" customHeight="1"/>
    <row r="50204" ht="13.9" customHeight="1"/>
    <row r="50205" ht="13.9" customHeight="1"/>
    <row r="50206" ht="13.9" customHeight="1"/>
    <row r="50207" ht="13.9" customHeight="1"/>
    <row r="50208" ht="13.9" customHeight="1"/>
    <row r="50209" ht="13.9" customHeight="1"/>
    <row r="50210" ht="13.9" customHeight="1"/>
    <row r="50211" ht="13.9" customHeight="1"/>
    <row r="50212" ht="13.9" customHeight="1"/>
    <row r="50213" ht="13.9" customHeight="1"/>
    <row r="50214" ht="13.9" customHeight="1"/>
    <row r="50215" ht="13.9" customHeight="1"/>
    <row r="50216" ht="13.9" customHeight="1"/>
    <row r="50217" ht="13.9" customHeight="1"/>
    <row r="50218" ht="13.9" customHeight="1"/>
    <row r="50219" ht="13.9" customHeight="1"/>
    <row r="50220" ht="13.9" customHeight="1"/>
    <row r="50221" ht="13.9" customHeight="1"/>
    <row r="50222" ht="13.9" customHeight="1"/>
    <row r="50223" ht="13.9" customHeight="1"/>
    <row r="50224" ht="13.9" customHeight="1"/>
    <row r="50225" ht="13.9" customHeight="1"/>
    <row r="50226" ht="13.9" customHeight="1"/>
    <row r="50227" ht="13.9" customHeight="1"/>
    <row r="50228" ht="13.9" customHeight="1"/>
    <row r="50229" ht="13.9" customHeight="1"/>
    <row r="50230" ht="13.9" customHeight="1"/>
    <row r="50231" ht="13.9" customHeight="1"/>
    <row r="50232" ht="13.9" customHeight="1"/>
    <row r="50233" ht="13.9" customHeight="1"/>
    <row r="50234" ht="13.9" customHeight="1"/>
    <row r="50235" ht="13.9" customHeight="1"/>
    <row r="50236" ht="13.9" customHeight="1"/>
    <row r="50237" ht="13.9" customHeight="1"/>
    <row r="50238" ht="13.9" customHeight="1"/>
    <row r="50239" ht="13.9" customHeight="1"/>
    <row r="50240" ht="13.9" customHeight="1"/>
    <row r="50241" ht="13.9" customHeight="1"/>
    <row r="50242" ht="13.9" customHeight="1"/>
    <row r="50243" ht="13.9" customHeight="1"/>
    <row r="50244" ht="13.9" customHeight="1"/>
    <row r="50245" ht="13.9" customHeight="1"/>
    <row r="50246" ht="13.9" customHeight="1"/>
    <row r="50247" ht="13.9" customHeight="1"/>
    <row r="50248" ht="13.9" customHeight="1"/>
    <row r="50249" ht="13.9" customHeight="1"/>
    <row r="50250" ht="13.9" customHeight="1"/>
    <row r="50251" ht="13.9" customHeight="1"/>
    <row r="50252" ht="13.9" customHeight="1"/>
    <row r="50253" ht="13.9" customHeight="1"/>
    <row r="50254" ht="13.9" customHeight="1"/>
    <row r="50255" ht="13.9" customHeight="1"/>
    <row r="50256" ht="13.9" customHeight="1"/>
    <row r="50257" ht="13.9" customHeight="1"/>
    <row r="50258" ht="13.9" customHeight="1"/>
    <row r="50259" ht="13.9" customHeight="1"/>
    <row r="50260" ht="13.9" customHeight="1"/>
    <row r="50261" ht="13.9" customHeight="1"/>
    <row r="50262" ht="13.9" customHeight="1"/>
    <row r="50263" ht="13.9" customHeight="1"/>
    <row r="50264" ht="13.9" customHeight="1"/>
    <row r="50265" ht="13.9" customHeight="1"/>
    <row r="50266" ht="13.9" customHeight="1"/>
    <row r="50267" ht="13.9" customHeight="1"/>
    <row r="50268" ht="13.9" customHeight="1"/>
    <row r="50269" ht="13.9" customHeight="1"/>
    <row r="50270" ht="13.9" customHeight="1"/>
    <row r="50271" ht="13.9" customHeight="1"/>
    <row r="50272" ht="13.9" customHeight="1"/>
    <row r="50273" ht="13.9" customHeight="1"/>
    <row r="50274" ht="13.9" customHeight="1"/>
    <row r="50275" ht="13.9" customHeight="1"/>
    <row r="50276" ht="13.9" customHeight="1"/>
    <row r="50277" ht="13.9" customHeight="1"/>
    <row r="50278" ht="13.9" customHeight="1"/>
    <row r="50279" ht="13.9" customHeight="1"/>
    <row r="50280" ht="13.9" customHeight="1"/>
    <row r="50281" ht="13.9" customHeight="1"/>
    <row r="50282" ht="13.9" customHeight="1"/>
    <row r="50283" ht="13.9" customHeight="1"/>
    <row r="50284" ht="13.9" customHeight="1"/>
    <row r="50285" ht="13.9" customHeight="1"/>
    <row r="50286" ht="13.9" customHeight="1"/>
    <row r="50287" ht="13.9" customHeight="1"/>
    <row r="50288" ht="13.9" customHeight="1"/>
    <row r="50289" ht="13.9" customHeight="1"/>
    <row r="50290" ht="13.9" customHeight="1"/>
    <row r="50291" ht="13.9" customHeight="1"/>
    <row r="50292" ht="13.9" customHeight="1"/>
    <row r="50293" ht="13.9" customHeight="1"/>
    <row r="50294" ht="13.9" customHeight="1"/>
    <row r="50295" ht="13.9" customHeight="1"/>
    <row r="50296" ht="13.9" customHeight="1"/>
    <row r="50297" ht="13.9" customHeight="1"/>
    <row r="50298" ht="13.9" customHeight="1"/>
    <row r="50299" ht="13.9" customHeight="1"/>
    <row r="50300" ht="13.9" customHeight="1"/>
    <row r="50301" ht="13.9" customHeight="1"/>
    <row r="50302" ht="13.9" customHeight="1"/>
    <row r="50303" ht="13.9" customHeight="1"/>
    <row r="50304" ht="13.9" customHeight="1"/>
    <row r="50305" ht="13.9" customHeight="1"/>
    <row r="50306" ht="13.9" customHeight="1"/>
    <row r="50307" ht="13.9" customHeight="1"/>
    <row r="50308" ht="13.9" customHeight="1"/>
    <row r="50309" ht="13.9" customHeight="1"/>
    <row r="50310" ht="13.9" customHeight="1"/>
    <row r="50311" ht="13.9" customHeight="1"/>
    <row r="50312" ht="13.9" customHeight="1"/>
    <row r="50313" ht="13.9" customHeight="1"/>
    <row r="50314" ht="13.9" customHeight="1"/>
    <row r="50315" ht="13.9" customHeight="1"/>
    <row r="50316" ht="13.9" customHeight="1"/>
    <row r="50317" ht="13.9" customHeight="1"/>
    <row r="50318" ht="13.9" customHeight="1"/>
    <row r="50319" ht="13.9" customHeight="1"/>
    <row r="50320" ht="13.9" customHeight="1"/>
    <row r="50321" ht="13.9" customHeight="1"/>
    <row r="50322" ht="13.9" customHeight="1"/>
    <row r="50323" ht="13.9" customHeight="1"/>
    <row r="50324" ht="13.9" customHeight="1"/>
    <row r="50325" ht="13.9" customHeight="1"/>
    <row r="50326" ht="13.9" customHeight="1"/>
    <row r="50327" ht="13.9" customHeight="1"/>
    <row r="50328" ht="13.9" customHeight="1"/>
    <row r="50329" ht="13.9" customHeight="1"/>
    <row r="50330" ht="13.9" customHeight="1"/>
    <row r="50331" ht="13.9" customHeight="1"/>
    <row r="50332" ht="13.9" customHeight="1"/>
    <row r="50333" ht="13.9" customHeight="1"/>
    <row r="50334" ht="13.9" customHeight="1"/>
    <row r="50335" ht="13.9" customHeight="1"/>
    <row r="50336" ht="13.9" customHeight="1"/>
    <row r="50337" ht="13.9" customHeight="1"/>
    <row r="50338" ht="13.9" customHeight="1"/>
    <row r="50339" ht="13.9" customHeight="1"/>
    <row r="50340" ht="13.9" customHeight="1"/>
    <row r="50341" ht="13.9" customHeight="1"/>
    <row r="50342" ht="13.9" customHeight="1"/>
    <row r="50343" ht="13.9" customHeight="1"/>
    <row r="50344" ht="13.9" customHeight="1"/>
    <row r="50345" ht="13.9" customHeight="1"/>
    <row r="50346" ht="13.9" customHeight="1"/>
    <row r="50347" ht="13.9" customHeight="1"/>
    <row r="50348" ht="13.9" customHeight="1"/>
    <row r="50349" ht="13.9" customHeight="1"/>
    <row r="50350" ht="13.9" customHeight="1"/>
    <row r="50351" ht="13.9" customHeight="1"/>
    <row r="50352" ht="13.9" customHeight="1"/>
    <row r="50353" ht="13.9" customHeight="1"/>
    <row r="50354" ht="13.9" customHeight="1"/>
    <row r="50355" ht="13.9" customHeight="1"/>
    <row r="50356" ht="13.9" customHeight="1"/>
    <row r="50357" ht="13.9" customHeight="1"/>
    <row r="50358" ht="13.9" customHeight="1"/>
    <row r="50359" ht="13.9" customHeight="1"/>
    <row r="50360" ht="13.9" customHeight="1"/>
    <row r="50361" ht="13.9" customHeight="1"/>
    <row r="50362" ht="13.9" customHeight="1"/>
    <row r="50363" ht="13.9" customHeight="1"/>
    <row r="50364" ht="13.9" customHeight="1"/>
    <row r="50365" ht="13.9" customHeight="1"/>
    <row r="50366" ht="13.9" customHeight="1"/>
    <row r="50367" ht="13.9" customHeight="1"/>
    <row r="50368" ht="13.9" customHeight="1"/>
    <row r="50369" ht="13.9" customHeight="1"/>
    <row r="50370" ht="13.9" customHeight="1"/>
    <row r="50371" ht="13.9" customHeight="1"/>
    <row r="50372" ht="13.9" customHeight="1"/>
    <row r="50373" ht="13.9" customHeight="1"/>
    <row r="50374" ht="13.9" customHeight="1"/>
    <row r="50375" ht="13.9" customHeight="1"/>
    <row r="50376" ht="13.9" customHeight="1"/>
    <row r="50377" ht="13.9" customHeight="1"/>
    <row r="50378" ht="13.9" customHeight="1"/>
    <row r="50379" ht="13.9" customHeight="1"/>
    <row r="50380" ht="13.9" customHeight="1"/>
    <row r="50381" ht="13.9" customHeight="1"/>
    <row r="50382" ht="13.9" customHeight="1"/>
    <row r="50383" ht="13.9" customHeight="1"/>
    <row r="50384" ht="13.9" customHeight="1"/>
    <row r="50385" ht="13.9" customHeight="1"/>
    <row r="50386" ht="13.9" customHeight="1"/>
    <row r="50387" ht="13.9" customHeight="1"/>
    <row r="50388" ht="13.9" customHeight="1"/>
    <row r="50389" ht="13.9" customHeight="1"/>
    <row r="50390" ht="13.9" customHeight="1"/>
    <row r="50391" ht="13.9" customHeight="1"/>
    <row r="50392" ht="13.9" customHeight="1"/>
    <row r="50393" ht="13.9" customHeight="1"/>
    <row r="50394" ht="13.9" customHeight="1"/>
    <row r="50395" ht="13.9" customHeight="1"/>
    <row r="50396" ht="13.9" customHeight="1"/>
    <row r="50397" ht="13.9" customHeight="1"/>
    <row r="50398" ht="13.9" customHeight="1"/>
    <row r="50399" ht="13.9" customHeight="1"/>
    <row r="50400" ht="13.9" customHeight="1"/>
    <row r="50401" ht="13.9" customHeight="1"/>
    <row r="50402" ht="13.9" customHeight="1"/>
    <row r="50403" ht="13.9" customHeight="1"/>
    <row r="50404" ht="13.9" customHeight="1"/>
    <row r="50405" ht="13.9" customHeight="1"/>
    <row r="50406" ht="13.9" customHeight="1"/>
    <row r="50407" ht="13.9" customHeight="1"/>
    <row r="50408" ht="13.9" customHeight="1"/>
    <row r="50409" ht="13.9" customHeight="1"/>
    <row r="50410" ht="13.9" customHeight="1"/>
    <row r="50411" ht="13.9" customHeight="1"/>
    <row r="50412" ht="13.9" customHeight="1"/>
    <row r="50413" ht="13.9" customHeight="1"/>
    <row r="50414" ht="13.9" customHeight="1"/>
    <row r="50415" ht="13.9" customHeight="1"/>
    <row r="50416" ht="13.9" customHeight="1"/>
    <row r="50417" ht="13.9" customHeight="1"/>
    <row r="50418" ht="13.9" customHeight="1"/>
    <row r="50419" ht="13.9" customHeight="1"/>
    <row r="50420" ht="13.9" customHeight="1"/>
    <row r="50421" ht="13.9" customHeight="1"/>
    <row r="50422" ht="13.9" customHeight="1"/>
    <row r="50423" ht="13.9" customHeight="1"/>
    <row r="50424" ht="13.9" customHeight="1"/>
    <row r="50425" ht="13.9" customHeight="1"/>
    <row r="50426" ht="13.9" customHeight="1"/>
    <row r="50427" ht="13.9" customHeight="1"/>
    <row r="50428" ht="13.9" customHeight="1"/>
    <row r="50429" ht="13.9" customHeight="1"/>
    <row r="50430" ht="13.9" customHeight="1"/>
    <row r="50431" ht="13.9" customHeight="1"/>
    <row r="50432" ht="13.9" customHeight="1"/>
    <row r="50433" ht="13.9" customHeight="1"/>
    <row r="50434" ht="13.9" customHeight="1"/>
    <row r="50435" ht="13.9" customHeight="1"/>
    <row r="50436" ht="13.9" customHeight="1"/>
    <row r="50437" ht="13.9" customHeight="1"/>
    <row r="50438" ht="13.9" customHeight="1"/>
    <row r="50439" ht="13.9" customHeight="1"/>
    <row r="50440" ht="13.9" customHeight="1"/>
    <row r="50441" ht="13.9" customHeight="1"/>
    <row r="50442" ht="13.9" customHeight="1"/>
    <row r="50443" ht="13.9" customHeight="1"/>
    <row r="50444" ht="13.9" customHeight="1"/>
    <row r="50445" ht="13.9" customHeight="1"/>
    <row r="50446" ht="13.9" customHeight="1"/>
    <row r="50447" ht="13.9" customHeight="1"/>
    <row r="50448" ht="13.9" customHeight="1"/>
    <row r="50449" ht="13.9" customHeight="1"/>
    <row r="50450" ht="13.9" customHeight="1"/>
    <row r="50451" ht="13.9" customHeight="1"/>
    <row r="50452" ht="13.9" customHeight="1"/>
    <row r="50453" ht="13.9" customHeight="1"/>
    <row r="50454" ht="13.9" customHeight="1"/>
    <row r="50455" ht="13.9" customHeight="1"/>
    <row r="50456" ht="13.9" customHeight="1"/>
    <row r="50457" ht="13.9" customHeight="1"/>
    <row r="50458" ht="13.9" customHeight="1"/>
    <row r="50459" ht="13.9" customHeight="1"/>
    <row r="50460" ht="13.9" customHeight="1"/>
    <row r="50461" ht="13.9" customHeight="1"/>
    <row r="50462" ht="13.9" customHeight="1"/>
    <row r="50463" ht="13.9" customHeight="1"/>
    <row r="50464" ht="13.9" customHeight="1"/>
    <row r="50465" ht="13.9" customHeight="1"/>
    <row r="50466" ht="13.9" customHeight="1"/>
    <row r="50467" ht="13.9" customHeight="1"/>
    <row r="50468" ht="13.9" customHeight="1"/>
    <row r="50469" ht="13.9" customHeight="1"/>
    <row r="50470" ht="13.9" customHeight="1"/>
    <row r="50471" ht="13.9" customHeight="1"/>
    <row r="50472" ht="13.9" customHeight="1"/>
    <row r="50473" ht="13.9" customHeight="1"/>
    <row r="50474" ht="13.9" customHeight="1"/>
    <row r="50475" ht="13.9" customHeight="1"/>
    <row r="50476" ht="13.9" customHeight="1"/>
    <row r="50477" ht="13.9" customHeight="1"/>
    <row r="50478" ht="13.9" customHeight="1"/>
    <row r="50479" ht="13.9" customHeight="1"/>
    <row r="50480" ht="13.9" customHeight="1"/>
    <row r="50481" ht="13.9" customHeight="1"/>
    <row r="50482" ht="13.9" customHeight="1"/>
    <row r="50483" ht="13.9" customHeight="1"/>
    <row r="50484" ht="13.9" customHeight="1"/>
    <row r="50485" ht="13.9" customHeight="1"/>
    <row r="50486" ht="13.9" customHeight="1"/>
    <row r="50487" ht="13.9" customHeight="1"/>
    <row r="50488" ht="13.9" customHeight="1"/>
    <row r="50489" ht="13.9" customHeight="1"/>
    <row r="50490" ht="13.9" customHeight="1"/>
    <row r="50491" ht="13.9" customHeight="1"/>
    <row r="50492" ht="13.9" customHeight="1"/>
    <row r="50493" ht="13.9" customHeight="1"/>
    <row r="50494" ht="13.9" customHeight="1"/>
    <row r="50495" ht="13.9" customHeight="1"/>
    <row r="50496" ht="13.9" customHeight="1"/>
    <row r="50497" ht="13.9" customHeight="1"/>
    <row r="50498" ht="13.9" customHeight="1"/>
    <row r="50499" ht="13.9" customHeight="1"/>
    <row r="50500" ht="13.9" customHeight="1"/>
    <row r="50501" ht="13.9" customHeight="1"/>
    <row r="50502" ht="13.9" customHeight="1"/>
    <row r="50503" ht="13.9" customHeight="1"/>
    <row r="50504" ht="13.9" customHeight="1"/>
    <row r="50505" ht="13.9" customHeight="1"/>
    <row r="50506" ht="13.9" customHeight="1"/>
    <row r="50507" ht="13.9" customHeight="1"/>
    <row r="50508" ht="13.9" customHeight="1"/>
    <row r="50509" ht="13.9" customHeight="1"/>
    <row r="50510" ht="13.9" customHeight="1"/>
    <row r="50511" ht="13.9" customHeight="1"/>
    <row r="50512" ht="13.9" customHeight="1"/>
    <row r="50513" ht="13.9" customHeight="1"/>
    <row r="50514" ht="13.9" customHeight="1"/>
    <row r="50515" ht="13.9" customHeight="1"/>
    <row r="50516" ht="13.9" customHeight="1"/>
    <row r="50517" ht="13.9" customHeight="1"/>
    <row r="50518" ht="13.9" customHeight="1"/>
    <row r="50519" ht="13.9" customHeight="1"/>
    <row r="50520" ht="13.9" customHeight="1"/>
    <row r="50521" ht="13.9" customHeight="1"/>
    <row r="50522" ht="13.9" customHeight="1"/>
    <row r="50523" ht="13.9" customHeight="1"/>
    <row r="50524" ht="13.9" customHeight="1"/>
    <row r="50525" ht="13.9" customHeight="1"/>
    <row r="50526" ht="13.9" customHeight="1"/>
    <row r="50527" ht="13.9" customHeight="1"/>
    <row r="50528" ht="13.9" customHeight="1"/>
    <row r="50529" ht="13.9" customHeight="1"/>
    <row r="50530" ht="13.9" customHeight="1"/>
    <row r="50531" ht="13.9" customHeight="1"/>
    <row r="50532" ht="13.9" customHeight="1"/>
    <row r="50533" ht="13.9" customHeight="1"/>
    <row r="50534" ht="13.9" customHeight="1"/>
    <row r="50535" ht="13.9" customHeight="1"/>
    <row r="50536" ht="13.9" customHeight="1"/>
    <row r="50537" ht="13.9" customHeight="1"/>
    <row r="50538" ht="13.9" customHeight="1"/>
    <row r="50539" ht="13.9" customHeight="1"/>
    <row r="50540" ht="13.9" customHeight="1"/>
    <row r="50541" ht="13.9" customHeight="1"/>
    <row r="50542" ht="13.9" customHeight="1"/>
    <row r="50543" ht="13.9" customHeight="1"/>
    <row r="50544" ht="13.9" customHeight="1"/>
    <row r="50545" ht="13.9" customHeight="1"/>
    <row r="50546" ht="13.9" customHeight="1"/>
    <row r="50547" ht="13.9" customHeight="1"/>
    <row r="50548" ht="13.9" customHeight="1"/>
    <row r="50549" ht="13.9" customHeight="1"/>
    <row r="50550" ht="13.9" customHeight="1"/>
    <row r="50551" ht="13.9" customHeight="1"/>
    <row r="50552" ht="13.9" customHeight="1"/>
    <row r="50553" ht="13.9" customHeight="1"/>
    <row r="50554" ht="13.9" customHeight="1"/>
    <row r="50555" ht="13.9" customHeight="1"/>
    <row r="50556" ht="13.9" customHeight="1"/>
    <row r="50557" ht="13.9" customHeight="1"/>
    <row r="50558" ht="13.9" customHeight="1"/>
    <row r="50559" ht="13.9" customHeight="1"/>
    <row r="50560" ht="13.9" customHeight="1"/>
    <row r="50561" ht="13.9" customHeight="1"/>
    <row r="50562" ht="13.9" customHeight="1"/>
    <row r="50563" ht="13.9" customHeight="1"/>
    <row r="50564" ht="13.9" customHeight="1"/>
    <row r="50565" ht="13.9" customHeight="1"/>
    <row r="50566" ht="13.9" customHeight="1"/>
    <row r="50567" ht="13.9" customHeight="1"/>
    <row r="50568" ht="13.9" customHeight="1"/>
    <row r="50569" ht="13.9" customHeight="1"/>
    <row r="50570" ht="13.9" customHeight="1"/>
    <row r="50571" ht="13.9" customHeight="1"/>
    <row r="50572" ht="13.9" customHeight="1"/>
    <row r="50573" ht="13.9" customHeight="1"/>
    <row r="50574" ht="13.9" customHeight="1"/>
    <row r="50575" ht="13.9" customHeight="1"/>
    <row r="50576" ht="13.9" customHeight="1"/>
    <row r="50577" ht="13.9" customHeight="1"/>
    <row r="50578" ht="13.9" customHeight="1"/>
    <row r="50579" ht="13.9" customHeight="1"/>
    <row r="50580" ht="13.9" customHeight="1"/>
    <row r="50581" ht="13.9" customHeight="1"/>
    <row r="50582" ht="13.9" customHeight="1"/>
    <row r="50583" ht="13.9" customHeight="1"/>
    <row r="50584" ht="13.9" customHeight="1"/>
    <row r="50585" ht="13.9" customHeight="1"/>
    <row r="50586" ht="13.9" customHeight="1"/>
    <row r="50587" ht="13.9" customHeight="1"/>
    <row r="50588" ht="13.9" customHeight="1"/>
    <row r="50589" ht="13.9" customHeight="1"/>
    <row r="50590" ht="13.9" customHeight="1"/>
    <row r="50591" ht="13.9" customHeight="1"/>
    <row r="50592" ht="13.9" customHeight="1"/>
    <row r="50593" ht="13.9" customHeight="1"/>
    <row r="50594" ht="13.9" customHeight="1"/>
    <row r="50595" ht="13.9" customHeight="1"/>
    <row r="50596" ht="13.9" customHeight="1"/>
    <row r="50597" ht="13.9" customHeight="1"/>
    <row r="50598" ht="13.9" customHeight="1"/>
    <row r="50599" ht="13.9" customHeight="1"/>
    <row r="50600" ht="13.9" customHeight="1"/>
    <row r="50601" ht="13.9" customHeight="1"/>
    <row r="50602" ht="13.9" customHeight="1"/>
    <row r="50603" ht="13.9" customHeight="1"/>
    <row r="50604" ht="13.9" customHeight="1"/>
    <row r="50605" ht="13.9" customHeight="1"/>
    <row r="50606" ht="13.9" customHeight="1"/>
    <row r="50607" ht="13.9" customHeight="1"/>
    <row r="50608" ht="13.9" customHeight="1"/>
    <row r="50609" ht="13.9" customHeight="1"/>
    <row r="50610" ht="13.9" customHeight="1"/>
    <row r="50611" ht="13.9" customHeight="1"/>
    <row r="50612" ht="13.9" customHeight="1"/>
    <row r="50613" ht="13.9" customHeight="1"/>
    <row r="50614" ht="13.9" customHeight="1"/>
    <row r="50615" ht="13.9" customHeight="1"/>
    <row r="50616" ht="13.9" customHeight="1"/>
    <row r="50617" ht="13.9" customHeight="1"/>
    <row r="50618" ht="13.9" customHeight="1"/>
    <row r="50619" ht="13.9" customHeight="1"/>
    <row r="50620" ht="13.9" customHeight="1"/>
    <row r="50621" ht="13.9" customHeight="1"/>
    <row r="50622" ht="13.9" customHeight="1"/>
    <row r="50623" ht="13.9" customHeight="1"/>
    <row r="50624" ht="13.9" customHeight="1"/>
    <row r="50625" ht="13.9" customHeight="1"/>
    <row r="50626" ht="13.9" customHeight="1"/>
    <row r="50627" ht="13.9" customHeight="1"/>
    <row r="50628" ht="13.9" customHeight="1"/>
    <row r="50629" ht="13.9" customHeight="1"/>
    <row r="50630" ht="13.9" customHeight="1"/>
    <row r="50631" ht="13.9" customHeight="1"/>
    <row r="50632" ht="13.9" customHeight="1"/>
    <row r="50633" ht="13.9" customHeight="1"/>
    <row r="50634" ht="13.9" customHeight="1"/>
    <row r="50635" ht="13.9" customHeight="1"/>
    <row r="50636" ht="13.9" customHeight="1"/>
    <row r="50637" ht="13.9" customHeight="1"/>
    <row r="50638" ht="13.9" customHeight="1"/>
    <row r="50639" ht="13.9" customHeight="1"/>
    <row r="50640" ht="13.9" customHeight="1"/>
    <row r="50641" ht="13.9" customHeight="1"/>
    <row r="50642" ht="13.9" customHeight="1"/>
    <row r="50643" ht="13.9" customHeight="1"/>
    <row r="50644" ht="13.9" customHeight="1"/>
    <row r="50645" ht="13.9" customHeight="1"/>
    <row r="50646" ht="13.9" customHeight="1"/>
    <row r="50647" ht="13.9" customHeight="1"/>
    <row r="50648" ht="13.9" customHeight="1"/>
    <row r="50649" ht="13.9" customHeight="1"/>
    <row r="50650" ht="13.9" customHeight="1"/>
    <row r="50651" ht="13.9" customHeight="1"/>
    <row r="50652" ht="13.9" customHeight="1"/>
    <row r="50653" ht="13.9" customHeight="1"/>
    <row r="50654" ht="13.9" customHeight="1"/>
    <row r="50655" ht="13.9" customHeight="1"/>
    <row r="50656" ht="13.9" customHeight="1"/>
    <row r="50657" ht="13.9" customHeight="1"/>
    <row r="50658" ht="13.9" customHeight="1"/>
    <row r="50659" ht="13.9" customHeight="1"/>
    <row r="50660" ht="13.9" customHeight="1"/>
    <row r="50661" ht="13.9" customHeight="1"/>
    <row r="50662" ht="13.9" customHeight="1"/>
    <row r="50663" ht="13.9" customHeight="1"/>
    <row r="50664" ht="13.9" customHeight="1"/>
    <row r="50665" ht="13.9" customHeight="1"/>
    <row r="50666" ht="13.9" customHeight="1"/>
    <row r="50667" ht="13.9" customHeight="1"/>
    <row r="50668" ht="13.9" customHeight="1"/>
    <row r="50669" ht="13.9" customHeight="1"/>
    <row r="50670" ht="13.9" customHeight="1"/>
    <row r="50671" ht="13.9" customHeight="1"/>
    <row r="50672" ht="13.9" customHeight="1"/>
    <row r="50673" ht="13.9" customHeight="1"/>
    <row r="50674" ht="13.9" customHeight="1"/>
    <row r="50675" ht="13.9" customHeight="1"/>
    <row r="50676" ht="13.9" customHeight="1"/>
    <row r="50677" ht="13.9" customHeight="1"/>
    <row r="50678" ht="13.9" customHeight="1"/>
    <row r="50679" ht="13.9" customHeight="1"/>
    <row r="50680" ht="13.9" customHeight="1"/>
    <row r="50681" ht="13.9" customHeight="1"/>
    <row r="50682" ht="13.9" customHeight="1"/>
    <row r="50683" ht="13.9" customHeight="1"/>
    <row r="50684" ht="13.9" customHeight="1"/>
    <row r="50685" ht="13.9" customHeight="1"/>
    <row r="50686" ht="13.9" customHeight="1"/>
    <row r="50687" ht="13.9" customHeight="1"/>
    <row r="50688" ht="13.9" customHeight="1"/>
    <row r="50689" ht="13.9" customHeight="1"/>
    <row r="50690" ht="13.9" customHeight="1"/>
    <row r="50691" ht="13.9" customHeight="1"/>
    <row r="50692" ht="13.9" customHeight="1"/>
    <row r="50693" ht="13.9" customHeight="1"/>
    <row r="50694" ht="13.9" customHeight="1"/>
    <row r="50695" ht="13.9" customHeight="1"/>
    <row r="50696" ht="13.9" customHeight="1"/>
    <row r="50697" ht="13.9" customHeight="1"/>
    <row r="50698" ht="13.9" customHeight="1"/>
    <row r="50699" ht="13.9" customHeight="1"/>
    <row r="50700" ht="13.9" customHeight="1"/>
    <row r="50701" ht="13.9" customHeight="1"/>
    <row r="50702" ht="13.9" customHeight="1"/>
    <row r="50703" ht="13.9" customHeight="1"/>
    <row r="50704" ht="13.9" customHeight="1"/>
    <row r="50705" ht="13.9" customHeight="1"/>
    <row r="50706" ht="13.9" customHeight="1"/>
    <row r="50707" ht="13.9" customHeight="1"/>
    <row r="50708" ht="13.9" customHeight="1"/>
    <row r="50709" ht="13.9" customHeight="1"/>
    <row r="50710" ht="13.9" customHeight="1"/>
    <row r="50711" ht="13.9" customHeight="1"/>
    <row r="50712" ht="13.9" customHeight="1"/>
    <row r="50713" ht="13.9" customHeight="1"/>
    <row r="50714" ht="13.9" customHeight="1"/>
    <row r="50715" ht="13.9" customHeight="1"/>
    <row r="50716" ht="13.9" customHeight="1"/>
    <row r="50717" ht="13.9" customHeight="1"/>
    <row r="50718" ht="13.9" customHeight="1"/>
    <row r="50719" ht="13.9" customHeight="1"/>
    <row r="50720" ht="13.9" customHeight="1"/>
    <row r="50721" ht="13.9" customHeight="1"/>
    <row r="50722" ht="13.9" customHeight="1"/>
    <row r="50723" ht="13.9" customHeight="1"/>
    <row r="50724" ht="13.9" customHeight="1"/>
    <row r="50725" ht="13.9" customHeight="1"/>
    <row r="50726" ht="13.9" customHeight="1"/>
    <row r="50727" ht="13.9" customHeight="1"/>
    <row r="50728" ht="13.9" customHeight="1"/>
    <row r="50729" ht="13.9" customHeight="1"/>
    <row r="50730" ht="13.9" customHeight="1"/>
    <row r="50731" ht="13.9" customHeight="1"/>
    <row r="50732" ht="13.9" customHeight="1"/>
    <row r="50733" ht="13.9" customHeight="1"/>
    <row r="50734" ht="13.9" customHeight="1"/>
    <row r="50735" ht="13.9" customHeight="1"/>
    <row r="50736" ht="13.9" customHeight="1"/>
    <row r="50737" ht="13.9" customHeight="1"/>
    <row r="50738" ht="13.9" customHeight="1"/>
    <row r="50739" ht="13.9" customHeight="1"/>
    <row r="50740" ht="13.9" customHeight="1"/>
    <row r="50741" ht="13.9" customHeight="1"/>
    <row r="50742" ht="13.9" customHeight="1"/>
    <row r="50743" ht="13.9" customHeight="1"/>
    <row r="50744" ht="13.9" customHeight="1"/>
    <row r="50745" ht="13.9" customHeight="1"/>
    <row r="50746" ht="13.9" customHeight="1"/>
    <row r="50747" ht="13.9" customHeight="1"/>
    <row r="50748" ht="13.9" customHeight="1"/>
    <row r="50749" ht="13.9" customHeight="1"/>
    <row r="50750" ht="13.9" customHeight="1"/>
    <row r="50751" ht="13.9" customHeight="1"/>
    <row r="50752" ht="13.9" customHeight="1"/>
    <row r="50753" ht="13.9" customHeight="1"/>
    <row r="50754" ht="13.9" customHeight="1"/>
    <row r="50755" ht="13.9" customHeight="1"/>
    <row r="50756" ht="13.9" customHeight="1"/>
    <row r="50757" ht="13.9" customHeight="1"/>
    <row r="50758" ht="13.9" customHeight="1"/>
    <row r="50759" ht="13.9" customHeight="1"/>
    <row r="50760" ht="13.9" customHeight="1"/>
    <row r="50761" ht="13.9" customHeight="1"/>
    <row r="50762" ht="13.9" customHeight="1"/>
    <row r="50763" ht="13.9" customHeight="1"/>
    <row r="50764" ht="13.9" customHeight="1"/>
    <row r="50765" ht="13.9" customHeight="1"/>
    <row r="50766" ht="13.9" customHeight="1"/>
    <row r="50767" ht="13.9" customHeight="1"/>
    <row r="50768" ht="13.9" customHeight="1"/>
    <row r="50769" ht="13.9" customHeight="1"/>
    <row r="50770" ht="13.9" customHeight="1"/>
    <row r="50771" ht="13.9" customHeight="1"/>
    <row r="50772" ht="13.9" customHeight="1"/>
    <row r="50773" ht="13.9" customHeight="1"/>
    <row r="50774" ht="13.9" customHeight="1"/>
    <row r="50775" ht="13.9" customHeight="1"/>
    <row r="50776" ht="13.9" customHeight="1"/>
    <row r="50777" ht="13.9" customHeight="1"/>
    <row r="50778" ht="13.9" customHeight="1"/>
    <row r="50779" ht="13.9" customHeight="1"/>
    <row r="50780" ht="13.9" customHeight="1"/>
    <row r="50781" ht="13.9" customHeight="1"/>
    <row r="50782" ht="13.9" customHeight="1"/>
    <row r="50783" ht="13.9" customHeight="1"/>
    <row r="50784" ht="13.9" customHeight="1"/>
    <row r="50785" ht="13.9" customHeight="1"/>
    <row r="50786" ht="13.9" customHeight="1"/>
    <row r="50787" ht="13.9" customHeight="1"/>
    <row r="50788" ht="13.9" customHeight="1"/>
    <row r="50789" ht="13.9" customHeight="1"/>
    <row r="50790" ht="13.9" customHeight="1"/>
    <row r="50791" ht="13.9" customHeight="1"/>
    <row r="50792" ht="13.9" customHeight="1"/>
    <row r="50793" ht="13.9" customHeight="1"/>
    <row r="50794" ht="13.9" customHeight="1"/>
    <row r="50795" ht="13.9" customHeight="1"/>
    <row r="50796" ht="13.9" customHeight="1"/>
    <row r="50797" ht="13.9" customHeight="1"/>
    <row r="50798" ht="13.9" customHeight="1"/>
    <row r="50799" ht="13.9" customHeight="1"/>
    <row r="50800" ht="13.9" customHeight="1"/>
    <row r="50801" ht="13.9" customHeight="1"/>
    <row r="50802" ht="13.9" customHeight="1"/>
    <row r="50803" ht="13.9" customHeight="1"/>
    <row r="50804" ht="13.9" customHeight="1"/>
    <row r="50805" ht="13.9" customHeight="1"/>
    <row r="50806" ht="13.9" customHeight="1"/>
    <row r="50807" ht="13.9" customHeight="1"/>
    <row r="50808" ht="13.9" customHeight="1"/>
    <row r="50809" ht="13.9" customHeight="1"/>
    <row r="50810" ht="13.9" customHeight="1"/>
    <row r="50811" ht="13.9" customHeight="1"/>
    <row r="50812" ht="13.9" customHeight="1"/>
    <row r="50813" ht="13.9" customHeight="1"/>
    <row r="50814" ht="13.9" customHeight="1"/>
    <row r="50815" ht="13.9" customHeight="1"/>
    <row r="50816" ht="13.9" customHeight="1"/>
    <row r="50817" ht="13.9" customHeight="1"/>
    <row r="50818" ht="13.9" customHeight="1"/>
    <row r="50819" ht="13.9" customHeight="1"/>
    <row r="50820" ht="13.9" customHeight="1"/>
    <row r="50821" ht="13.9" customHeight="1"/>
    <row r="50822" ht="13.9" customHeight="1"/>
    <row r="50823" ht="13.9" customHeight="1"/>
    <row r="50824" ht="13.9" customHeight="1"/>
    <row r="50825" ht="13.9" customHeight="1"/>
    <row r="50826" ht="13.9" customHeight="1"/>
    <row r="50827" ht="13.9" customHeight="1"/>
    <row r="50828" ht="13.9" customHeight="1"/>
    <row r="50829" ht="13.9" customHeight="1"/>
    <row r="50830" ht="13.9" customHeight="1"/>
    <row r="50831" ht="13.9" customHeight="1"/>
    <row r="50832" ht="13.9" customHeight="1"/>
    <row r="50833" ht="13.9" customHeight="1"/>
    <row r="50834" ht="13.9" customHeight="1"/>
    <row r="50835" ht="13.9" customHeight="1"/>
    <row r="50836" ht="13.9" customHeight="1"/>
    <row r="50837" ht="13.9" customHeight="1"/>
    <row r="50838" ht="13.9" customHeight="1"/>
    <row r="50839" ht="13.9" customHeight="1"/>
    <row r="50840" ht="13.9" customHeight="1"/>
    <row r="50841" ht="13.9" customHeight="1"/>
    <row r="50842" ht="13.9" customHeight="1"/>
    <row r="50843" ht="13.9" customHeight="1"/>
    <row r="50844" ht="13.9" customHeight="1"/>
    <row r="50845" ht="13.9" customHeight="1"/>
    <row r="50846" ht="13.9" customHeight="1"/>
    <row r="50847" ht="13.9" customHeight="1"/>
    <row r="50848" ht="13.9" customHeight="1"/>
    <row r="50849" ht="13.9" customHeight="1"/>
    <row r="50850" ht="13.9" customHeight="1"/>
    <row r="50851" ht="13.9" customHeight="1"/>
    <row r="50852" ht="13.9" customHeight="1"/>
    <row r="50853" ht="13.9" customHeight="1"/>
    <row r="50854" ht="13.9" customHeight="1"/>
    <row r="50855" ht="13.9" customHeight="1"/>
    <row r="50856" ht="13.9" customHeight="1"/>
    <row r="50857" ht="13.9" customHeight="1"/>
    <row r="50858" ht="13.9" customHeight="1"/>
    <row r="50859" ht="13.9" customHeight="1"/>
    <row r="50860" ht="13.9" customHeight="1"/>
    <row r="50861" ht="13.9" customHeight="1"/>
    <row r="50862" ht="13.9" customHeight="1"/>
    <row r="50863" ht="13.9" customHeight="1"/>
    <row r="50864" ht="13.9" customHeight="1"/>
    <row r="50865" ht="13.9" customHeight="1"/>
    <row r="50866" ht="13.9" customHeight="1"/>
    <row r="50867" ht="13.9" customHeight="1"/>
    <row r="50868" ht="13.9" customHeight="1"/>
    <row r="50869" ht="13.9" customHeight="1"/>
    <row r="50870" ht="13.9" customHeight="1"/>
    <row r="50871" ht="13.9" customHeight="1"/>
    <row r="50872" ht="13.9" customHeight="1"/>
    <row r="50873" ht="13.9" customHeight="1"/>
    <row r="50874" ht="13.9" customHeight="1"/>
    <row r="50875" ht="13.9" customHeight="1"/>
    <row r="50876" ht="13.9" customHeight="1"/>
    <row r="50877" ht="13.9" customHeight="1"/>
    <row r="50878" ht="13.9" customHeight="1"/>
    <row r="50879" ht="13.9" customHeight="1"/>
    <row r="50880" ht="13.9" customHeight="1"/>
    <row r="50881" ht="13.9" customHeight="1"/>
    <row r="50882" ht="13.9" customHeight="1"/>
    <row r="50883" ht="13.9" customHeight="1"/>
    <row r="50884" ht="13.9" customHeight="1"/>
    <row r="50885" ht="13.9" customHeight="1"/>
    <row r="50886" ht="13.9" customHeight="1"/>
    <row r="50887" ht="13.9" customHeight="1"/>
    <row r="50888" ht="13.9" customHeight="1"/>
    <row r="50889" ht="13.9" customHeight="1"/>
    <row r="50890" ht="13.9" customHeight="1"/>
    <row r="50891" ht="13.9" customHeight="1"/>
    <row r="50892" ht="13.9" customHeight="1"/>
    <row r="50893" ht="13.9" customHeight="1"/>
    <row r="50894" ht="13.9" customHeight="1"/>
    <row r="50895" ht="13.9" customHeight="1"/>
    <row r="50896" ht="13.9" customHeight="1"/>
    <row r="50897" ht="13.9" customHeight="1"/>
    <row r="50898" ht="13.9" customHeight="1"/>
    <row r="50899" ht="13.9" customHeight="1"/>
    <row r="50900" ht="13.9" customHeight="1"/>
    <row r="50901" ht="13.9" customHeight="1"/>
    <row r="50902" ht="13.9" customHeight="1"/>
    <row r="50903" ht="13.9" customHeight="1"/>
    <row r="50904" ht="13.9" customHeight="1"/>
    <row r="50905" ht="13.9" customHeight="1"/>
    <row r="50906" ht="13.9" customHeight="1"/>
    <row r="50907" ht="13.9" customHeight="1"/>
    <row r="50908" ht="13.9" customHeight="1"/>
    <row r="50909" ht="13.9" customHeight="1"/>
    <row r="50910" ht="13.9" customHeight="1"/>
    <row r="50911" ht="13.9" customHeight="1"/>
    <row r="50912" ht="13.9" customHeight="1"/>
    <row r="50913" ht="13.9" customHeight="1"/>
    <row r="50914" ht="13.9" customHeight="1"/>
    <row r="50915" ht="13.9" customHeight="1"/>
    <row r="50916" ht="13.9" customHeight="1"/>
    <row r="50917" ht="13.9" customHeight="1"/>
    <row r="50918" ht="13.9" customHeight="1"/>
    <row r="50919" ht="13.9" customHeight="1"/>
    <row r="50920" ht="13.9" customHeight="1"/>
    <row r="50921" ht="13.9" customHeight="1"/>
    <row r="50922" ht="13.9" customHeight="1"/>
    <row r="50923" ht="13.9" customHeight="1"/>
    <row r="50924" ht="13.9" customHeight="1"/>
    <row r="50925" ht="13.9" customHeight="1"/>
    <row r="50926" ht="13.9" customHeight="1"/>
    <row r="50927" ht="13.9" customHeight="1"/>
    <row r="50928" ht="13.9" customHeight="1"/>
    <row r="50929" ht="13.9" customHeight="1"/>
    <row r="50930" ht="13.9" customHeight="1"/>
    <row r="50931" ht="13.9" customHeight="1"/>
    <row r="50932" ht="13.9" customHeight="1"/>
    <row r="50933" ht="13.9" customHeight="1"/>
    <row r="50934" ht="13.9" customHeight="1"/>
    <row r="50935" ht="13.9" customHeight="1"/>
    <row r="50936" ht="13.9" customHeight="1"/>
    <row r="50937" ht="13.9" customHeight="1"/>
    <row r="50938" ht="13.9" customHeight="1"/>
    <row r="50939" ht="13.9" customHeight="1"/>
    <row r="50940" ht="13.9" customHeight="1"/>
    <row r="50941" ht="13.9" customHeight="1"/>
    <row r="50942" ht="13.9" customHeight="1"/>
    <row r="50943" ht="13.9" customHeight="1"/>
    <row r="50944" ht="13.9" customHeight="1"/>
    <row r="50945" ht="13.9" customHeight="1"/>
    <row r="50946" ht="13.9" customHeight="1"/>
    <row r="50947" ht="13.9" customHeight="1"/>
    <row r="50948" ht="13.9" customHeight="1"/>
    <row r="50949" ht="13.9" customHeight="1"/>
    <row r="50950" ht="13.9" customHeight="1"/>
    <row r="50951" ht="13.9" customHeight="1"/>
    <row r="50952" ht="13.9" customHeight="1"/>
    <row r="50953" ht="13.9" customHeight="1"/>
    <row r="50954" ht="13.9" customHeight="1"/>
    <row r="50955" ht="13.9" customHeight="1"/>
    <row r="50956" ht="13.9" customHeight="1"/>
    <row r="50957" ht="13.9" customHeight="1"/>
    <row r="50958" ht="13.9" customHeight="1"/>
    <row r="50959" ht="13.9" customHeight="1"/>
    <row r="50960" ht="13.9" customHeight="1"/>
    <row r="50961" ht="13.9" customHeight="1"/>
    <row r="50962" ht="13.9" customHeight="1"/>
    <row r="50963" ht="13.9" customHeight="1"/>
    <row r="50964" ht="13.9" customHeight="1"/>
    <row r="50965" ht="13.9" customHeight="1"/>
    <row r="50966" ht="13.9" customHeight="1"/>
    <row r="50967" ht="13.9" customHeight="1"/>
    <row r="50968" ht="13.9" customHeight="1"/>
    <row r="50969" ht="13.9" customHeight="1"/>
    <row r="50970" ht="13.9" customHeight="1"/>
    <row r="50971" ht="13.9" customHeight="1"/>
    <row r="50972" ht="13.9" customHeight="1"/>
    <row r="50973" ht="13.9" customHeight="1"/>
    <row r="50974" ht="13.9" customHeight="1"/>
    <row r="50975" ht="13.9" customHeight="1"/>
    <row r="50976" ht="13.9" customHeight="1"/>
    <row r="50977" ht="13.9" customHeight="1"/>
    <row r="50978" ht="13.9" customHeight="1"/>
    <row r="50979" ht="13.9" customHeight="1"/>
    <row r="50980" ht="13.9" customHeight="1"/>
    <row r="50981" ht="13.9" customHeight="1"/>
    <row r="50982" ht="13.9" customHeight="1"/>
    <row r="50983" ht="13.9" customHeight="1"/>
    <row r="50984" ht="13.9" customHeight="1"/>
    <row r="50985" ht="13.9" customHeight="1"/>
    <row r="50986" ht="13.9" customHeight="1"/>
    <row r="50987" ht="13.9" customHeight="1"/>
    <row r="50988" ht="13.9" customHeight="1"/>
    <row r="50989" ht="13.9" customHeight="1"/>
    <row r="50990" ht="13.9" customHeight="1"/>
    <row r="50991" ht="13.9" customHeight="1"/>
    <row r="50992" ht="13.9" customHeight="1"/>
    <row r="50993" ht="13.9" customHeight="1"/>
    <row r="50994" ht="13.9" customHeight="1"/>
    <row r="50995" ht="13.9" customHeight="1"/>
    <row r="50996" ht="13.9" customHeight="1"/>
    <row r="50997" ht="13.9" customHeight="1"/>
    <row r="50998" ht="13.9" customHeight="1"/>
    <row r="50999" ht="13.9" customHeight="1"/>
    <row r="51000" ht="13.9" customHeight="1"/>
    <row r="51001" ht="13.9" customHeight="1"/>
    <row r="51002" ht="13.9" customHeight="1"/>
    <row r="51003" ht="13.9" customHeight="1"/>
    <row r="51004" ht="13.9" customHeight="1"/>
    <row r="51005" ht="13.9" customHeight="1"/>
    <row r="51006" ht="13.9" customHeight="1"/>
    <row r="51007" ht="13.9" customHeight="1"/>
    <row r="51008" ht="13.9" customHeight="1"/>
    <row r="51009" ht="13.9" customHeight="1"/>
    <row r="51010" ht="13.9" customHeight="1"/>
    <row r="51011" ht="13.9" customHeight="1"/>
    <row r="51012" ht="13.9" customHeight="1"/>
    <row r="51013" ht="13.9" customHeight="1"/>
    <row r="51014" ht="13.9" customHeight="1"/>
    <row r="51015" ht="13.9" customHeight="1"/>
    <row r="51016" ht="13.9" customHeight="1"/>
    <row r="51017" ht="13.9" customHeight="1"/>
    <row r="51018" ht="13.9" customHeight="1"/>
    <row r="51019" ht="13.9" customHeight="1"/>
    <row r="51020" ht="13.9" customHeight="1"/>
    <row r="51021" ht="13.9" customHeight="1"/>
    <row r="51022" ht="13.9" customHeight="1"/>
    <row r="51023" ht="13.9" customHeight="1"/>
    <row r="51024" ht="13.9" customHeight="1"/>
    <row r="51025" ht="13.9" customHeight="1"/>
    <row r="51026" ht="13.9" customHeight="1"/>
    <row r="51027" ht="13.9" customHeight="1"/>
    <row r="51028" ht="13.9" customHeight="1"/>
    <row r="51029" ht="13.9" customHeight="1"/>
    <row r="51030" ht="13.9" customHeight="1"/>
    <row r="51031" ht="13.9" customHeight="1"/>
    <row r="51032" ht="13.9" customHeight="1"/>
    <row r="51033" ht="13.9" customHeight="1"/>
    <row r="51034" ht="13.9" customHeight="1"/>
    <row r="51035" ht="13.9" customHeight="1"/>
    <row r="51036" ht="13.9" customHeight="1"/>
    <row r="51037" ht="13.9" customHeight="1"/>
    <row r="51038" ht="13.9" customHeight="1"/>
    <row r="51039" ht="13.9" customHeight="1"/>
    <row r="51040" ht="13.9" customHeight="1"/>
    <row r="51041" ht="13.9" customHeight="1"/>
    <row r="51042" ht="13.9" customHeight="1"/>
    <row r="51043" ht="13.9" customHeight="1"/>
    <row r="51044" ht="13.9" customHeight="1"/>
    <row r="51045" ht="13.9" customHeight="1"/>
    <row r="51046" ht="13.9" customHeight="1"/>
    <row r="51047" ht="13.9" customHeight="1"/>
    <row r="51048" ht="13.9" customHeight="1"/>
    <row r="51049" ht="13.9" customHeight="1"/>
    <row r="51050" ht="13.9" customHeight="1"/>
    <row r="51051" ht="13.9" customHeight="1"/>
    <row r="51052" ht="13.9" customHeight="1"/>
    <row r="51053" ht="13.9" customHeight="1"/>
    <row r="51054" ht="13.9" customHeight="1"/>
    <row r="51055" ht="13.9" customHeight="1"/>
    <row r="51056" ht="13.9" customHeight="1"/>
    <row r="51057" ht="13.9" customHeight="1"/>
    <row r="51058" ht="13.9" customHeight="1"/>
    <row r="51059" ht="13.9" customHeight="1"/>
    <row r="51060" ht="13.9" customHeight="1"/>
    <row r="51061" ht="13.9" customHeight="1"/>
    <row r="51062" ht="13.9" customHeight="1"/>
    <row r="51063" ht="13.9" customHeight="1"/>
    <row r="51064" ht="13.9" customHeight="1"/>
    <row r="51065" ht="13.9" customHeight="1"/>
    <row r="51066" ht="13.9" customHeight="1"/>
    <row r="51067" ht="13.9" customHeight="1"/>
    <row r="51068" ht="13.9" customHeight="1"/>
    <row r="51069" ht="13.9" customHeight="1"/>
    <row r="51070" ht="13.9" customHeight="1"/>
    <row r="51071" ht="13.9" customHeight="1"/>
    <row r="51072" ht="13.9" customHeight="1"/>
    <row r="51073" ht="13.9" customHeight="1"/>
    <row r="51074" ht="13.9" customHeight="1"/>
    <row r="51075" ht="13.9" customHeight="1"/>
    <row r="51076" ht="13.9" customHeight="1"/>
    <row r="51077" ht="13.9" customHeight="1"/>
    <row r="51078" ht="13.9" customHeight="1"/>
    <row r="51079" ht="13.9" customHeight="1"/>
    <row r="51080" ht="13.9" customHeight="1"/>
    <row r="51081" ht="13.9" customHeight="1"/>
    <row r="51082" ht="13.9" customHeight="1"/>
    <row r="51083" ht="13.9" customHeight="1"/>
    <row r="51084" ht="13.9" customHeight="1"/>
    <row r="51085" ht="13.9" customHeight="1"/>
    <row r="51086" ht="13.9" customHeight="1"/>
    <row r="51087" ht="13.9" customHeight="1"/>
    <row r="51088" ht="13.9" customHeight="1"/>
    <row r="51089" ht="13.9" customHeight="1"/>
    <row r="51090" ht="13.9" customHeight="1"/>
    <row r="51091" ht="13.9" customHeight="1"/>
    <row r="51092" ht="13.9" customHeight="1"/>
    <row r="51093" ht="13.9" customHeight="1"/>
    <row r="51094" ht="13.9" customHeight="1"/>
    <row r="51095" ht="13.9" customHeight="1"/>
    <row r="51096" ht="13.9" customHeight="1"/>
    <row r="51097" ht="13.9" customHeight="1"/>
    <row r="51098" ht="13.9" customHeight="1"/>
    <row r="51099" ht="13.9" customHeight="1"/>
    <row r="51100" ht="13.9" customHeight="1"/>
    <row r="51101" ht="13.9" customHeight="1"/>
    <row r="51102" ht="13.9" customHeight="1"/>
    <row r="51103" ht="13.9" customHeight="1"/>
    <row r="51104" ht="13.9" customHeight="1"/>
    <row r="51105" ht="13.9" customHeight="1"/>
    <row r="51106" ht="13.9" customHeight="1"/>
    <row r="51107" ht="13.9" customHeight="1"/>
    <row r="51108" ht="13.9" customHeight="1"/>
    <row r="51109" ht="13.9" customHeight="1"/>
    <row r="51110" ht="13.9" customHeight="1"/>
    <row r="51111" ht="13.9" customHeight="1"/>
    <row r="51112" ht="13.9" customHeight="1"/>
    <row r="51113" ht="13.9" customHeight="1"/>
    <row r="51114" ht="13.9" customHeight="1"/>
    <row r="51115" ht="13.9" customHeight="1"/>
    <row r="51116" ht="13.9" customHeight="1"/>
    <row r="51117" ht="13.9" customHeight="1"/>
    <row r="51118" ht="13.9" customHeight="1"/>
    <row r="51119" ht="13.9" customHeight="1"/>
    <row r="51120" ht="13.9" customHeight="1"/>
    <row r="51121" ht="13.9" customHeight="1"/>
    <row r="51122" ht="13.9" customHeight="1"/>
    <row r="51123" ht="13.9" customHeight="1"/>
    <row r="51124" ht="13.9" customHeight="1"/>
    <row r="51125" ht="13.9" customHeight="1"/>
    <row r="51126" ht="13.9" customHeight="1"/>
    <row r="51127" ht="13.9" customHeight="1"/>
    <row r="51128" ht="13.9" customHeight="1"/>
    <row r="51129" ht="13.9" customHeight="1"/>
    <row r="51130" ht="13.9" customHeight="1"/>
    <row r="51131" ht="13.9" customHeight="1"/>
    <row r="51132" ht="13.9" customHeight="1"/>
    <row r="51133" ht="13.9" customHeight="1"/>
    <row r="51134" ht="13.9" customHeight="1"/>
    <row r="51135" ht="13.9" customHeight="1"/>
    <row r="51136" ht="13.9" customHeight="1"/>
    <row r="51137" ht="13.9" customHeight="1"/>
    <row r="51138" ht="13.9" customHeight="1"/>
    <row r="51139" ht="13.9" customHeight="1"/>
    <row r="51140" ht="13.9" customHeight="1"/>
    <row r="51141" ht="13.9" customHeight="1"/>
    <row r="51142" ht="13.9" customHeight="1"/>
    <row r="51143" ht="13.9" customHeight="1"/>
    <row r="51144" ht="13.9" customHeight="1"/>
    <row r="51145" ht="13.9" customHeight="1"/>
    <row r="51146" ht="13.9" customHeight="1"/>
    <row r="51147" ht="13.9" customHeight="1"/>
    <row r="51148" ht="13.9" customHeight="1"/>
    <row r="51149" ht="13.9" customHeight="1"/>
    <row r="51150" ht="13.9" customHeight="1"/>
    <row r="51151" ht="13.9" customHeight="1"/>
    <row r="51152" ht="13.9" customHeight="1"/>
    <row r="51153" ht="13.9" customHeight="1"/>
    <row r="51154" ht="13.9" customHeight="1"/>
    <row r="51155" ht="13.9" customHeight="1"/>
    <row r="51156" ht="13.9" customHeight="1"/>
    <row r="51157" ht="13.9" customHeight="1"/>
    <row r="51158" ht="13.9" customHeight="1"/>
    <row r="51159" ht="13.9" customHeight="1"/>
    <row r="51160" ht="13.9" customHeight="1"/>
    <row r="51161" ht="13.9" customHeight="1"/>
    <row r="51162" ht="13.9" customHeight="1"/>
    <row r="51163" ht="13.9" customHeight="1"/>
    <row r="51164" ht="13.9" customHeight="1"/>
    <row r="51165" ht="13.9" customHeight="1"/>
    <row r="51166" ht="13.9" customHeight="1"/>
    <row r="51167" ht="13.9" customHeight="1"/>
    <row r="51168" ht="13.9" customHeight="1"/>
    <row r="51169" ht="13.9" customHeight="1"/>
    <row r="51170" ht="13.9" customHeight="1"/>
    <row r="51171" ht="13.9" customHeight="1"/>
    <row r="51172" ht="13.9" customHeight="1"/>
    <row r="51173" ht="13.9" customHeight="1"/>
    <row r="51174" ht="13.9" customHeight="1"/>
    <row r="51175" ht="13.9" customHeight="1"/>
    <row r="51176" ht="13.9" customHeight="1"/>
    <row r="51177" ht="13.9" customHeight="1"/>
    <row r="51178" ht="13.9" customHeight="1"/>
    <row r="51179" ht="13.9" customHeight="1"/>
    <row r="51180" ht="13.9" customHeight="1"/>
    <row r="51181" ht="13.9" customHeight="1"/>
    <row r="51182" ht="13.9" customHeight="1"/>
    <row r="51183" ht="13.9" customHeight="1"/>
    <row r="51184" ht="13.9" customHeight="1"/>
    <row r="51185" ht="13.9" customHeight="1"/>
    <row r="51186" ht="13.9" customHeight="1"/>
    <row r="51187" ht="13.9" customHeight="1"/>
    <row r="51188" ht="13.9" customHeight="1"/>
    <row r="51189" ht="13.9" customHeight="1"/>
    <row r="51190" ht="13.9" customHeight="1"/>
    <row r="51191" ht="13.9" customHeight="1"/>
    <row r="51192" ht="13.9" customHeight="1"/>
    <row r="51193" ht="13.9" customHeight="1"/>
    <row r="51194" ht="13.9" customHeight="1"/>
    <row r="51195" ht="13.9" customHeight="1"/>
    <row r="51196" ht="13.9" customHeight="1"/>
    <row r="51197" ht="13.9" customHeight="1"/>
    <row r="51198" ht="13.9" customHeight="1"/>
    <row r="51199" ht="13.9" customHeight="1"/>
    <row r="51200" ht="13.9" customHeight="1"/>
    <row r="51201" ht="13.9" customHeight="1"/>
    <row r="51202" ht="13.9" customHeight="1"/>
    <row r="51203" ht="13.9" customHeight="1"/>
    <row r="51204" ht="13.9" customHeight="1"/>
    <row r="51205" ht="13.9" customHeight="1"/>
    <row r="51206" ht="13.9" customHeight="1"/>
    <row r="51207" ht="13.9" customHeight="1"/>
    <row r="51208" ht="13.9" customHeight="1"/>
    <row r="51209" ht="13.9" customHeight="1"/>
    <row r="51210" ht="13.9" customHeight="1"/>
    <row r="51211" ht="13.9" customHeight="1"/>
    <row r="51212" ht="13.9" customHeight="1"/>
    <row r="51213" ht="13.9" customHeight="1"/>
    <row r="51214" ht="13.9" customHeight="1"/>
    <row r="51215" ht="13.9" customHeight="1"/>
    <row r="51216" ht="13.9" customHeight="1"/>
    <row r="51217" ht="13.9" customHeight="1"/>
    <row r="51218" ht="13.9" customHeight="1"/>
    <row r="51219" ht="13.9" customHeight="1"/>
    <row r="51220" ht="13.9" customHeight="1"/>
    <row r="51221" ht="13.9" customHeight="1"/>
    <row r="51222" ht="13.9" customHeight="1"/>
    <row r="51223" ht="13.9" customHeight="1"/>
    <row r="51224" ht="13.9" customHeight="1"/>
    <row r="51225" ht="13.9" customHeight="1"/>
    <row r="51226" ht="13.9" customHeight="1"/>
    <row r="51227" ht="13.9" customHeight="1"/>
    <row r="51228" ht="13.9" customHeight="1"/>
    <row r="51229" ht="13.9" customHeight="1"/>
    <row r="51230" ht="13.9" customHeight="1"/>
    <row r="51231" ht="13.9" customHeight="1"/>
    <row r="51232" ht="13.9" customHeight="1"/>
    <row r="51233" ht="13.9" customHeight="1"/>
    <row r="51234" ht="13.9" customHeight="1"/>
    <row r="51235" ht="13.9" customHeight="1"/>
    <row r="51236" ht="13.9" customHeight="1"/>
    <row r="51237" ht="13.9" customHeight="1"/>
    <row r="51238" ht="13.9" customHeight="1"/>
    <row r="51239" ht="13.9" customHeight="1"/>
    <row r="51240" ht="13.9" customHeight="1"/>
    <row r="51241" ht="13.9" customHeight="1"/>
    <row r="51242" ht="13.9" customHeight="1"/>
    <row r="51243" ht="13.9" customHeight="1"/>
    <row r="51244" ht="13.9" customHeight="1"/>
    <row r="51245" ht="13.9" customHeight="1"/>
    <row r="51246" ht="13.9" customHeight="1"/>
    <row r="51247" ht="13.9" customHeight="1"/>
    <row r="51248" ht="13.9" customHeight="1"/>
    <row r="51249" ht="13.9" customHeight="1"/>
    <row r="51250" ht="13.9" customHeight="1"/>
    <row r="51251" ht="13.9" customHeight="1"/>
    <row r="51252" ht="13.9" customHeight="1"/>
    <row r="51253" ht="13.9" customHeight="1"/>
    <row r="51254" ht="13.9" customHeight="1"/>
    <row r="51255" ht="13.9" customHeight="1"/>
    <row r="51256" ht="13.9" customHeight="1"/>
    <row r="51257" ht="13.9" customHeight="1"/>
    <row r="51258" ht="13.9" customHeight="1"/>
    <row r="51259" ht="13.9" customHeight="1"/>
    <row r="51260" ht="13.9" customHeight="1"/>
    <row r="51261" ht="13.9" customHeight="1"/>
    <row r="51262" ht="13.9" customHeight="1"/>
    <row r="51263" ht="13.9" customHeight="1"/>
    <row r="51264" ht="13.9" customHeight="1"/>
    <row r="51265" ht="13.9" customHeight="1"/>
    <row r="51266" ht="13.9" customHeight="1"/>
    <row r="51267" ht="13.9" customHeight="1"/>
    <row r="51268" ht="13.9" customHeight="1"/>
    <row r="51269" ht="13.9" customHeight="1"/>
    <row r="51270" ht="13.9" customHeight="1"/>
    <row r="51271" ht="13.9" customHeight="1"/>
    <row r="51272" ht="13.9" customHeight="1"/>
    <row r="51273" ht="13.9" customHeight="1"/>
    <row r="51274" ht="13.9" customHeight="1"/>
    <row r="51275" ht="13.9" customHeight="1"/>
    <row r="51276" ht="13.9" customHeight="1"/>
    <row r="51277" ht="13.9" customHeight="1"/>
    <row r="51278" ht="13.9" customHeight="1"/>
    <row r="51279" ht="13.9" customHeight="1"/>
    <row r="51280" ht="13.9" customHeight="1"/>
    <row r="51281" ht="13.9" customHeight="1"/>
    <row r="51282" ht="13.9" customHeight="1"/>
    <row r="51283" ht="13.9" customHeight="1"/>
    <row r="51284" ht="13.9" customHeight="1"/>
    <row r="51285" ht="13.9" customHeight="1"/>
    <row r="51286" ht="13.9" customHeight="1"/>
    <row r="51287" ht="13.9" customHeight="1"/>
    <row r="51288" ht="13.9" customHeight="1"/>
    <row r="51289" ht="13.9" customHeight="1"/>
    <row r="51290" ht="13.9" customHeight="1"/>
    <row r="51291" ht="13.9" customHeight="1"/>
    <row r="51292" ht="13.9" customHeight="1"/>
    <row r="51293" ht="13.9" customHeight="1"/>
    <row r="51294" ht="13.9" customHeight="1"/>
    <row r="51295" ht="13.9" customHeight="1"/>
    <row r="51296" ht="13.9" customHeight="1"/>
    <row r="51297" ht="13.9" customHeight="1"/>
    <row r="51298" ht="13.9" customHeight="1"/>
    <row r="51299" ht="13.9" customHeight="1"/>
    <row r="51300" ht="13.9" customHeight="1"/>
    <row r="51301" ht="13.9" customHeight="1"/>
    <row r="51302" ht="13.9" customHeight="1"/>
    <row r="51303" ht="13.9" customHeight="1"/>
    <row r="51304" ht="13.9" customHeight="1"/>
    <row r="51305" ht="13.9" customHeight="1"/>
    <row r="51306" ht="13.9" customHeight="1"/>
    <row r="51307" ht="13.9" customHeight="1"/>
    <row r="51308" ht="13.9" customHeight="1"/>
    <row r="51309" ht="13.9" customHeight="1"/>
    <row r="51310" ht="13.9" customHeight="1"/>
    <row r="51311" ht="13.9" customHeight="1"/>
    <row r="51312" ht="13.9" customHeight="1"/>
    <row r="51313" ht="13.9" customHeight="1"/>
    <row r="51314" ht="13.9" customHeight="1"/>
    <row r="51315" ht="13.9" customHeight="1"/>
    <row r="51316" ht="13.9" customHeight="1"/>
    <row r="51317" ht="13.9" customHeight="1"/>
    <row r="51318" ht="13.9" customHeight="1"/>
    <row r="51319" ht="13.9" customHeight="1"/>
    <row r="51320" ht="13.9" customHeight="1"/>
    <row r="51321" ht="13.9" customHeight="1"/>
    <row r="51322" ht="13.9" customHeight="1"/>
    <row r="51323" ht="13.9" customHeight="1"/>
    <row r="51324" ht="13.9" customHeight="1"/>
    <row r="51325" ht="13.9" customHeight="1"/>
    <row r="51326" ht="13.9" customHeight="1"/>
    <row r="51327" ht="13.9" customHeight="1"/>
    <row r="51328" ht="13.9" customHeight="1"/>
    <row r="51329" ht="13.9" customHeight="1"/>
    <row r="51330" ht="13.9" customHeight="1"/>
    <row r="51331" ht="13.9" customHeight="1"/>
    <row r="51332" ht="13.9" customHeight="1"/>
    <row r="51333" ht="13.9" customHeight="1"/>
    <row r="51334" ht="13.9" customHeight="1"/>
    <row r="51335" ht="13.9" customHeight="1"/>
    <row r="51336" ht="13.9" customHeight="1"/>
    <row r="51337" ht="13.9" customHeight="1"/>
    <row r="51338" ht="13.9" customHeight="1"/>
    <row r="51339" ht="13.9" customHeight="1"/>
    <row r="51340" ht="13.9" customHeight="1"/>
    <row r="51341" ht="13.9" customHeight="1"/>
    <row r="51342" ht="13.9" customHeight="1"/>
    <row r="51343" ht="13.9" customHeight="1"/>
    <row r="51344" ht="13.9" customHeight="1"/>
    <row r="51345" ht="13.9" customHeight="1"/>
    <row r="51346" ht="13.9" customHeight="1"/>
    <row r="51347" ht="13.9" customHeight="1"/>
    <row r="51348" ht="13.9" customHeight="1"/>
    <row r="51349" ht="13.9" customHeight="1"/>
    <row r="51350" ht="13.9" customHeight="1"/>
    <row r="51351" ht="13.9" customHeight="1"/>
    <row r="51352" ht="13.9" customHeight="1"/>
    <row r="51353" ht="13.9" customHeight="1"/>
    <row r="51354" ht="13.9" customHeight="1"/>
    <row r="51355" ht="13.9" customHeight="1"/>
    <row r="51356" ht="13.9" customHeight="1"/>
    <row r="51357" ht="13.9" customHeight="1"/>
    <row r="51358" ht="13.9" customHeight="1"/>
    <row r="51359" ht="13.9" customHeight="1"/>
    <row r="51360" ht="13.9" customHeight="1"/>
    <row r="51361" ht="13.9" customHeight="1"/>
    <row r="51362" ht="13.9" customHeight="1"/>
    <row r="51363" ht="13.9" customHeight="1"/>
    <row r="51364" ht="13.9" customHeight="1"/>
    <row r="51365" ht="13.9" customHeight="1"/>
    <row r="51366" ht="13.9" customHeight="1"/>
    <row r="51367" ht="13.9" customHeight="1"/>
    <row r="51368" ht="13.9" customHeight="1"/>
    <row r="51369" ht="13.9" customHeight="1"/>
    <row r="51370" ht="13.9" customHeight="1"/>
    <row r="51371" ht="13.9" customHeight="1"/>
    <row r="51372" ht="13.9" customHeight="1"/>
    <row r="51373" ht="13.9" customHeight="1"/>
    <row r="51374" ht="13.9" customHeight="1"/>
    <row r="51375" ht="13.9" customHeight="1"/>
    <row r="51376" ht="13.9" customHeight="1"/>
    <row r="51377" ht="13.9" customHeight="1"/>
    <row r="51378" ht="13.9" customHeight="1"/>
    <row r="51379" ht="13.9" customHeight="1"/>
    <row r="51380" ht="13.9" customHeight="1"/>
    <row r="51381" ht="13.9" customHeight="1"/>
    <row r="51382" ht="13.9" customHeight="1"/>
    <row r="51383" ht="13.9" customHeight="1"/>
    <row r="51384" ht="13.9" customHeight="1"/>
    <row r="51385" ht="13.9" customHeight="1"/>
    <row r="51386" ht="13.9" customHeight="1"/>
    <row r="51387" ht="13.9" customHeight="1"/>
    <row r="51388" ht="13.9" customHeight="1"/>
    <row r="51389" ht="13.9" customHeight="1"/>
    <row r="51390" ht="13.9" customHeight="1"/>
    <row r="51391" ht="13.9" customHeight="1"/>
    <row r="51392" ht="13.9" customHeight="1"/>
    <row r="51393" ht="13.9" customHeight="1"/>
    <row r="51394" ht="13.9" customHeight="1"/>
    <row r="51395" ht="13.9" customHeight="1"/>
    <row r="51396" ht="13.9" customHeight="1"/>
    <row r="51397" ht="13.9" customHeight="1"/>
    <row r="51398" ht="13.9" customHeight="1"/>
    <row r="51399" ht="13.9" customHeight="1"/>
    <row r="51400" ht="13.9" customHeight="1"/>
    <row r="51401" ht="13.9" customHeight="1"/>
    <row r="51402" ht="13.9" customHeight="1"/>
    <row r="51403" ht="13.9" customHeight="1"/>
    <row r="51404" ht="13.9" customHeight="1"/>
    <row r="51405" ht="13.9" customHeight="1"/>
    <row r="51406" ht="13.9" customHeight="1"/>
    <row r="51407" ht="13.9" customHeight="1"/>
    <row r="51408" ht="13.9" customHeight="1"/>
    <row r="51409" ht="13.9" customHeight="1"/>
    <row r="51410" ht="13.9" customHeight="1"/>
    <row r="51411" ht="13.9" customHeight="1"/>
    <row r="51412" ht="13.9" customHeight="1"/>
    <row r="51413" ht="13.9" customHeight="1"/>
    <row r="51414" ht="13.9" customHeight="1"/>
    <row r="51415" ht="13.9" customHeight="1"/>
    <row r="51416" ht="13.9" customHeight="1"/>
    <row r="51417" ht="13.9" customHeight="1"/>
    <row r="51418" ht="13.9" customHeight="1"/>
    <row r="51419" ht="13.9" customHeight="1"/>
    <row r="51420" ht="13.9" customHeight="1"/>
    <row r="51421" ht="13.9" customHeight="1"/>
    <row r="51422" ht="13.9" customHeight="1"/>
    <row r="51423" ht="13.9" customHeight="1"/>
    <row r="51424" ht="13.9" customHeight="1"/>
    <row r="51425" ht="13.9" customHeight="1"/>
    <row r="51426" ht="13.9" customHeight="1"/>
    <row r="51427" ht="13.9" customHeight="1"/>
    <row r="51428" ht="13.9" customHeight="1"/>
    <row r="51429" ht="13.9" customHeight="1"/>
    <row r="51430" ht="13.9" customHeight="1"/>
    <row r="51431" ht="13.9" customHeight="1"/>
    <row r="51432" ht="13.9" customHeight="1"/>
    <row r="51433" ht="13.9" customHeight="1"/>
    <row r="51434" ht="13.9" customHeight="1"/>
    <row r="51435" ht="13.9" customHeight="1"/>
    <row r="51436" ht="13.9" customHeight="1"/>
    <row r="51437" ht="13.9" customHeight="1"/>
    <row r="51438" ht="13.9" customHeight="1"/>
    <row r="51439" ht="13.9" customHeight="1"/>
    <row r="51440" ht="13.9" customHeight="1"/>
    <row r="51441" ht="13.9" customHeight="1"/>
    <row r="51442" ht="13.9" customHeight="1"/>
    <row r="51443" ht="13.9" customHeight="1"/>
    <row r="51444" ht="13.9" customHeight="1"/>
    <row r="51445" ht="13.9" customHeight="1"/>
    <row r="51446" ht="13.9" customHeight="1"/>
    <row r="51447" ht="13.9" customHeight="1"/>
    <row r="51448" ht="13.9" customHeight="1"/>
    <row r="51449" ht="13.9" customHeight="1"/>
    <row r="51450" ht="13.9" customHeight="1"/>
    <row r="51451" ht="13.9" customHeight="1"/>
    <row r="51452" ht="13.9" customHeight="1"/>
    <row r="51453" ht="13.9" customHeight="1"/>
    <row r="51454" ht="13.9" customHeight="1"/>
    <row r="51455" ht="13.9" customHeight="1"/>
    <row r="51456" ht="13.9" customHeight="1"/>
    <row r="51457" ht="13.9" customHeight="1"/>
    <row r="51458" ht="13.9" customHeight="1"/>
    <row r="51459" ht="13.9" customHeight="1"/>
    <row r="51460" ht="13.9" customHeight="1"/>
    <row r="51461" ht="13.9" customHeight="1"/>
    <row r="51462" ht="13.9" customHeight="1"/>
    <row r="51463" ht="13.9" customHeight="1"/>
    <row r="51464" ht="13.9" customHeight="1"/>
    <row r="51465" ht="13.9" customHeight="1"/>
    <row r="51466" ht="13.9" customHeight="1"/>
    <row r="51467" ht="13.9" customHeight="1"/>
    <row r="51468" ht="13.9" customHeight="1"/>
    <row r="51469" ht="13.9" customHeight="1"/>
    <row r="51470" ht="13.9" customHeight="1"/>
    <row r="51471" ht="13.9" customHeight="1"/>
    <row r="51472" ht="13.9" customHeight="1"/>
    <row r="51473" ht="13.9" customHeight="1"/>
    <row r="51474" ht="13.9" customHeight="1"/>
    <row r="51475" ht="13.9" customHeight="1"/>
    <row r="51476" ht="13.9" customHeight="1"/>
    <row r="51477" ht="13.9" customHeight="1"/>
    <row r="51478" ht="13.9" customHeight="1"/>
    <row r="51479" ht="13.9" customHeight="1"/>
    <row r="51480" ht="13.9" customHeight="1"/>
    <row r="51481" ht="13.9" customHeight="1"/>
    <row r="51482" ht="13.9" customHeight="1"/>
    <row r="51483" ht="13.9" customHeight="1"/>
    <row r="51484" ht="13.9" customHeight="1"/>
    <row r="51485" ht="13.9" customHeight="1"/>
    <row r="51486" ht="13.9" customHeight="1"/>
    <row r="51487" ht="13.9" customHeight="1"/>
    <row r="51488" ht="13.9" customHeight="1"/>
    <row r="51489" ht="13.9" customHeight="1"/>
    <row r="51490" ht="13.9" customHeight="1"/>
    <row r="51491" ht="13.9" customHeight="1"/>
    <row r="51492" ht="13.9" customHeight="1"/>
    <row r="51493" ht="13.9" customHeight="1"/>
    <row r="51494" ht="13.9" customHeight="1"/>
    <row r="51495" ht="13.9" customHeight="1"/>
    <row r="51496" ht="13.9" customHeight="1"/>
    <row r="51497" ht="13.9" customHeight="1"/>
    <row r="51498" ht="13.9" customHeight="1"/>
    <row r="51499" ht="13.9" customHeight="1"/>
    <row r="51500" ht="13.9" customHeight="1"/>
    <row r="51501" ht="13.9" customHeight="1"/>
    <row r="51502" ht="13.9" customHeight="1"/>
    <row r="51503" ht="13.9" customHeight="1"/>
    <row r="51504" ht="13.9" customHeight="1"/>
    <row r="51505" ht="13.9" customHeight="1"/>
    <row r="51506" ht="13.9" customHeight="1"/>
    <row r="51507" ht="13.9" customHeight="1"/>
    <row r="51508" ht="13.9" customHeight="1"/>
    <row r="51509" ht="13.9" customHeight="1"/>
    <row r="51510" ht="13.9" customHeight="1"/>
    <row r="51511" ht="13.9" customHeight="1"/>
    <row r="51512" ht="13.9" customHeight="1"/>
    <row r="51513" ht="13.9" customHeight="1"/>
    <row r="51514" ht="13.9" customHeight="1"/>
    <row r="51515" ht="13.9" customHeight="1"/>
    <row r="51516" ht="13.9" customHeight="1"/>
    <row r="51517" ht="13.9" customHeight="1"/>
    <row r="51518" ht="13.9" customHeight="1"/>
    <row r="51519" ht="13.9" customHeight="1"/>
    <row r="51520" ht="13.9" customHeight="1"/>
    <row r="51521" ht="13.9" customHeight="1"/>
    <row r="51522" ht="13.9" customHeight="1"/>
    <row r="51523" ht="13.9" customHeight="1"/>
    <row r="51524" ht="13.9" customHeight="1"/>
    <row r="51525" ht="13.9" customHeight="1"/>
    <row r="51526" ht="13.9" customHeight="1"/>
    <row r="51527" ht="13.9" customHeight="1"/>
    <row r="51528" ht="13.9" customHeight="1"/>
    <row r="51529" ht="13.9" customHeight="1"/>
    <row r="51530" ht="13.9" customHeight="1"/>
    <row r="51531" ht="13.9" customHeight="1"/>
    <row r="51532" ht="13.9" customHeight="1"/>
    <row r="51533" ht="13.9" customHeight="1"/>
    <row r="51534" ht="13.9" customHeight="1"/>
    <row r="51535" ht="13.9" customHeight="1"/>
    <row r="51536" ht="13.9" customHeight="1"/>
    <row r="51537" ht="13.9" customHeight="1"/>
    <row r="51538" ht="13.9" customHeight="1"/>
    <row r="51539" ht="13.9" customHeight="1"/>
    <row r="51540" ht="13.9" customHeight="1"/>
    <row r="51541" ht="13.9" customHeight="1"/>
    <row r="51542" ht="13.9" customHeight="1"/>
    <row r="51543" ht="13.9" customHeight="1"/>
    <row r="51544" ht="13.9" customHeight="1"/>
    <row r="51545" ht="13.9" customHeight="1"/>
    <row r="51546" ht="13.9" customHeight="1"/>
    <row r="51547" ht="13.9" customHeight="1"/>
    <row r="51548" ht="13.9" customHeight="1"/>
    <row r="51549" ht="13.9" customHeight="1"/>
    <row r="51550" ht="13.9" customHeight="1"/>
    <row r="51551" ht="13.9" customHeight="1"/>
    <row r="51552" ht="13.9" customHeight="1"/>
    <row r="51553" ht="13.9" customHeight="1"/>
    <row r="51554" ht="13.9" customHeight="1"/>
    <row r="51555" ht="13.9" customHeight="1"/>
    <row r="51556" ht="13.9" customHeight="1"/>
    <row r="51557" ht="13.9" customHeight="1"/>
    <row r="51558" ht="13.9" customHeight="1"/>
    <row r="51559" ht="13.9" customHeight="1"/>
    <row r="51560" ht="13.9" customHeight="1"/>
    <row r="51561" ht="13.9" customHeight="1"/>
    <row r="51562" ht="13.9" customHeight="1"/>
    <row r="51563" ht="13.9" customHeight="1"/>
    <row r="51564" ht="13.9" customHeight="1"/>
    <row r="51565" ht="13.9" customHeight="1"/>
    <row r="51566" ht="13.9" customHeight="1"/>
    <row r="51567" ht="13.9" customHeight="1"/>
    <row r="51568" ht="13.9" customHeight="1"/>
    <row r="51569" ht="13.9" customHeight="1"/>
    <row r="51570" ht="13.9" customHeight="1"/>
    <row r="51571" ht="13.9" customHeight="1"/>
    <row r="51572" ht="13.9" customHeight="1"/>
    <row r="51573" ht="13.9" customHeight="1"/>
    <row r="51574" ht="13.9" customHeight="1"/>
    <row r="51575" ht="13.9" customHeight="1"/>
    <row r="51576" ht="13.9" customHeight="1"/>
    <row r="51577" ht="13.9" customHeight="1"/>
    <row r="51578" ht="13.9" customHeight="1"/>
    <row r="51579" ht="13.9" customHeight="1"/>
    <row r="51580" ht="13.9" customHeight="1"/>
    <row r="51581" ht="13.9" customHeight="1"/>
    <row r="51582" ht="13.9" customHeight="1"/>
    <row r="51583" ht="13.9" customHeight="1"/>
    <row r="51584" ht="13.9" customHeight="1"/>
    <row r="51585" ht="13.9" customHeight="1"/>
    <row r="51586" ht="13.9" customHeight="1"/>
    <row r="51587" ht="13.9" customHeight="1"/>
    <row r="51588" ht="13.9" customHeight="1"/>
    <row r="51589" ht="13.9" customHeight="1"/>
    <row r="51590" ht="13.9" customHeight="1"/>
    <row r="51591" ht="13.9" customHeight="1"/>
    <row r="51592" ht="13.9" customHeight="1"/>
    <row r="51593" ht="13.9" customHeight="1"/>
    <row r="51594" ht="13.9" customHeight="1"/>
    <row r="51595" ht="13.9" customHeight="1"/>
    <row r="51596" ht="13.9" customHeight="1"/>
    <row r="51597" ht="13.9" customHeight="1"/>
    <row r="51598" ht="13.9" customHeight="1"/>
    <row r="51599" ht="13.9" customHeight="1"/>
    <row r="51600" ht="13.9" customHeight="1"/>
    <row r="51601" ht="13.9" customHeight="1"/>
    <row r="51602" ht="13.9" customHeight="1"/>
    <row r="51603" ht="13.9" customHeight="1"/>
    <row r="51604" ht="13.9" customHeight="1"/>
    <row r="51605" ht="13.9" customHeight="1"/>
    <row r="51606" ht="13.9" customHeight="1"/>
    <row r="51607" ht="13.9" customHeight="1"/>
    <row r="51608" ht="13.9" customHeight="1"/>
    <row r="51609" ht="13.9" customHeight="1"/>
    <row r="51610" ht="13.9" customHeight="1"/>
    <row r="51611" ht="13.9" customHeight="1"/>
    <row r="51612" ht="13.9" customHeight="1"/>
    <row r="51613" ht="13.9" customHeight="1"/>
    <row r="51614" ht="13.9" customHeight="1"/>
    <row r="51615" ht="13.9" customHeight="1"/>
    <row r="51616" ht="13.9" customHeight="1"/>
    <row r="51617" ht="13.9" customHeight="1"/>
    <row r="51618" ht="13.9" customHeight="1"/>
    <row r="51619" ht="13.9" customHeight="1"/>
    <row r="51620" ht="13.9" customHeight="1"/>
    <row r="51621" ht="13.9" customHeight="1"/>
    <row r="51622" ht="13.9" customHeight="1"/>
    <row r="51623" ht="13.9" customHeight="1"/>
    <row r="51624" ht="13.9" customHeight="1"/>
    <row r="51625" ht="13.9" customHeight="1"/>
    <row r="51626" ht="13.9" customHeight="1"/>
    <row r="51627" ht="13.9" customHeight="1"/>
    <row r="51628" ht="13.9" customHeight="1"/>
    <row r="51629" ht="13.9" customHeight="1"/>
    <row r="51630" ht="13.9" customHeight="1"/>
    <row r="51631" ht="13.9" customHeight="1"/>
    <row r="51632" ht="13.9" customHeight="1"/>
    <row r="51633" ht="13.9" customHeight="1"/>
    <row r="51634" ht="13.9" customHeight="1"/>
    <row r="51635" ht="13.9" customHeight="1"/>
    <row r="51636" ht="13.9" customHeight="1"/>
    <row r="51637" ht="13.9" customHeight="1"/>
    <row r="51638" ht="13.9" customHeight="1"/>
    <row r="51639" ht="13.9" customHeight="1"/>
    <row r="51640" ht="13.9" customHeight="1"/>
    <row r="51641" ht="13.9" customHeight="1"/>
    <row r="51642" ht="13.9" customHeight="1"/>
    <row r="51643" ht="13.9" customHeight="1"/>
    <row r="51644" ht="13.9" customHeight="1"/>
    <row r="51645" ht="13.9" customHeight="1"/>
    <row r="51646" ht="13.9" customHeight="1"/>
    <row r="51647" ht="13.9" customHeight="1"/>
    <row r="51648" ht="13.9" customHeight="1"/>
    <row r="51649" ht="13.9" customHeight="1"/>
    <row r="51650" ht="13.9" customHeight="1"/>
    <row r="51651" ht="13.9" customHeight="1"/>
    <row r="51652" ht="13.9" customHeight="1"/>
    <row r="51653" ht="13.9" customHeight="1"/>
    <row r="51654" ht="13.9" customHeight="1"/>
    <row r="51655" ht="13.9" customHeight="1"/>
    <row r="51656" ht="13.9" customHeight="1"/>
    <row r="51657" ht="13.9" customHeight="1"/>
    <row r="51658" ht="13.9" customHeight="1"/>
    <row r="51659" ht="13.9" customHeight="1"/>
    <row r="51660" ht="13.9" customHeight="1"/>
    <row r="51661" ht="13.9" customHeight="1"/>
    <row r="51662" ht="13.9" customHeight="1"/>
    <row r="51663" ht="13.9" customHeight="1"/>
    <row r="51664" ht="13.9" customHeight="1"/>
    <row r="51665" ht="13.9" customHeight="1"/>
    <row r="51666" ht="13.9" customHeight="1"/>
    <row r="51667" ht="13.9" customHeight="1"/>
    <row r="51668" ht="13.9" customHeight="1"/>
    <row r="51669" ht="13.9" customHeight="1"/>
    <row r="51670" ht="13.9" customHeight="1"/>
    <row r="51671" ht="13.9" customHeight="1"/>
    <row r="51672" ht="13.9" customHeight="1"/>
    <row r="51673" ht="13.9" customHeight="1"/>
    <row r="51674" ht="13.9" customHeight="1"/>
    <row r="51675" ht="13.9" customHeight="1"/>
    <row r="51676" ht="13.9" customHeight="1"/>
    <row r="51677" ht="13.9" customHeight="1"/>
    <row r="51678" ht="13.9" customHeight="1"/>
    <row r="51679" ht="13.9" customHeight="1"/>
    <row r="51680" ht="13.9" customHeight="1"/>
    <row r="51681" ht="13.9" customHeight="1"/>
    <row r="51682" ht="13.9" customHeight="1"/>
    <row r="51683" ht="13.9" customHeight="1"/>
    <row r="51684" ht="13.9" customHeight="1"/>
    <row r="51685" ht="13.9" customHeight="1"/>
    <row r="51686" ht="13.9" customHeight="1"/>
    <row r="51687" ht="13.9" customHeight="1"/>
    <row r="51688" ht="13.9" customHeight="1"/>
    <row r="51689" ht="13.9" customHeight="1"/>
    <row r="51690" ht="13.9" customHeight="1"/>
    <row r="51691" ht="13.9" customHeight="1"/>
    <row r="51692" ht="13.9" customHeight="1"/>
    <row r="51693" ht="13.9" customHeight="1"/>
    <row r="51694" ht="13.9" customHeight="1"/>
    <row r="51695" ht="13.9" customHeight="1"/>
    <row r="51696" ht="13.9" customHeight="1"/>
    <row r="51697" ht="13.9" customHeight="1"/>
    <row r="51698" ht="13.9" customHeight="1"/>
    <row r="51699" ht="13.9" customHeight="1"/>
    <row r="51700" ht="13.9" customHeight="1"/>
    <row r="51701" ht="13.9" customHeight="1"/>
    <row r="51702" ht="13.9" customHeight="1"/>
    <row r="51703" ht="13.9" customHeight="1"/>
    <row r="51704" ht="13.9" customHeight="1"/>
    <row r="51705" ht="13.9" customHeight="1"/>
    <row r="51706" ht="13.9" customHeight="1"/>
    <row r="51707" ht="13.9" customHeight="1"/>
    <row r="51708" ht="13.9" customHeight="1"/>
    <row r="51709" ht="13.9" customHeight="1"/>
    <row r="51710" ht="13.9" customHeight="1"/>
    <row r="51711" ht="13.9" customHeight="1"/>
    <row r="51712" ht="13.9" customHeight="1"/>
    <row r="51713" ht="13.9" customHeight="1"/>
    <row r="51714" ht="13.9" customHeight="1"/>
    <row r="51715" ht="13.9" customHeight="1"/>
    <row r="51716" ht="13.9" customHeight="1"/>
    <row r="51717" ht="13.9" customHeight="1"/>
    <row r="51718" ht="13.9" customHeight="1"/>
    <row r="51719" ht="13.9" customHeight="1"/>
    <row r="51720" ht="13.9" customHeight="1"/>
    <row r="51721" ht="13.9" customHeight="1"/>
    <row r="51722" ht="13.9" customHeight="1"/>
    <row r="51723" ht="13.9" customHeight="1"/>
    <row r="51724" ht="13.9" customHeight="1"/>
    <row r="51725" ht="13.9" customHeight="1"/>
    <row r="51726" ht="13.9" customHeight="1"/>
    <row r="51727" ht="13.9" customHeight="1"/>
    <row r="51728" ht="13.9" customHeight="1"/>
    <row r="51729" ht="13.9" customHeight="1"/>
    <row r="51730" ht="13.9" customHeight="1"/>
    <row r="51731" ht="13.9" customHeight="1"/>
    <row r="51732" ht="13.9" customHeight="1"/>
    <row r="51733" ht="13.9" customHeight="1"/>
    <row r="51734" ht="13.9" customHeight="1"/>
    <row r="51735" ht="13.9" customHeight="1"/>
    <row r="51736" ht="13.9" customHeight="1"/>
    <row r="51737" ht="13.9" customHeight="1"/>
    <row r="51738" ht="13.9" customHeight="1"/>
    <row r="51739" ht="13.9" customHeight="1"/>
    <row r="51740" ht="13.9" customHeight="1"/>
    <row r="51741" ht="13.9" customHeight="1"/>
    <row r="51742" ht="13.9" customHeight="1"/>
    <row r="51743" ht="13.9" customHeight="1"/>
    <row r="51744" ht="13.9" customHeight="1"/>
    <row r="51745" ht="13.9" customHeight="1"/>
    <row r="51746" ht="13.9" customHeight="1"/>
    <row r="51747" ht="13.9" customHeight="1"/>
    <row r="51748" ht="13.9" customHeight="1"/>
    <row r="51749" ht="13.9" customHeight="1"/>
    <row r="51750" ht="13.9" customHeight="1"/>
    <row r="51751" ht="13.9" customHeight="1"/>
    <row r="51752" ht="13.9" customHeight="1"/>
    <row r="51753" ht="13.9" customHeight="1"/>
    <row r="51754" ht="13.9" customHeight="1"/>
    <row r="51755" ht="13.9" customHeight="1"/>
    <row r="51756" ht="13.9" customHeight="1"/>
    <row r="51757" ht="13.9" customHeight="1"/>
    <row r="51758" ht="13.9" customHeight="1"/>
    <row r="51759" ht="13.9" customHeight="1"/>
    <row r="51760" ht="13.9" customHeight="1"/>
    <row r="51761" ht="13.9" customHeight="1"/>
    <row r="51762" ht="13.9" customHeight="1"/>
    <row r="51763" ht="13.9" customHeight="1"/>
    <row r="51764" ht="13.9" customHeight="1"/>
    <row r="51765" ht="13.9" customHeight="1"/>
    <row r="51766" ht="13.9" customHeight="1"/>
    <row r="51767" ht="13.9" customHeight="1"/>
    <row r="51768" ht="13.9" customHeight="1"/>
    <row r="51769" ht="13.9" customHeight="1"/>
    <row r="51770" ht="13.9" customHeight="1"/>
    <row r="51771" ht="13.9" customHeight="1"/>
    <row r="51772" ht="13.9" customHeight="1"/>
    <row r="51773" ht="13.9" customHeight="1"/>
    <row r="51774" ht="13.9" customHeight="1"/>
    <row r="51775" ht="13.9" customHeight="1"/>
    <row r="51776" ht="13.9" customHeight="1"/>
    <row r="51777" ht="13.9" customHeight="1"/>
    <row r="51778" ht="13.9" customHeight="1"/>
    <row r="51779" ht="13.9" customHeight="1"/>
    <row r="51780" ht="13.9" customHeight="1"/>
    <row r="51781" ht="13.9" customHeight="1"/>
    <row r="51782" ht="13.9" customHeight="1"/>
    <row r="51783" ht="13.9" customHeight="1"/>
    <row r="51784" ht="13.9" customHeight="1"/>
    <row r="51785" ht="13.9" customHeight="1"/>
    <row r="51786" ht="13.9" customHeight="1"/>
    <row r="51787" ht="13.9" customHeight="1"/>
    <row r="51788" ht="13.9" customHeight="1"/>
    <row r="51789" ht="13.9" customHeight="1"/>
    <row r="51790" ht="13.9" customHeight="1"/>
    <row r="51791" ht="13.9" customHeight="1"/>
    <row r="51792" ht="13.9" customHeight="1"/>
    <row r="51793" ht="13.9" customHeight="1"/>
    <row r="51794" ht="13.9" customHeight="1"/>
    <row r="51795" ht="13.9" customHeight="1"/>
    <row r="51796" ht="13.9" customHeight="1"/>
    <row r="51797" ht="13.9" customHeight="1"/>
    <row r="51798" ht="13.9" customHeight="1"/>
    <row r="51799" ht="13.9" customHeight="1"/>
    <row r="51800" ht="13.9" customHeight="1"/>
    <row r="51801" ht="13.9" customHeight="1"/>
    <row r="51802" ht="13.9" customHeight="1"/>
    <row r="51803" ht="13.9" customHeight="1"/>
    <row r="51804" ht="13.9" customHeight="1"/>
    <row r="51805" ht="13.9" customHeight="1"/>
    <row r="51806" ht="13.9" customHeight="1"/>
    <row r="51807" ht="13.9" customHeight="1"/>
    <row r="51808" ht="13.9" customHeight="1"/>
    <row r="51809" ht="13.9" customHeight="1"/>
    <row r="51810" ht="13.9" customHeight="1"/>
    <row r="51811" ht="13.9" customHeight="1"/>
    <row r="51812" ht="13.9" customHeight="1"/>
    <row r="51813" ht="13.9" customHeight="1"/>
    <row r="51814" ht="13.9" customHeight="1"/>
    <row r="51815" ht="13.9" customHeight="1"/>
    <row r="51816" ht="13.9" customHeight="1"/>
    <row r="51817" ht="13.9" customHeight="1"/>
    <row r="51818" ht="13.9" customHeight="1"/>
    <row r="51819" ht="13.9" customHeight="1"/>
    <row r="51820" ht="13.9" customHeight="1"/>
    <row r="51821" ht="13.9" customHeight="1"/>
    <row r="51822" ht="13.9" customHeight="1"/>
    <row r="51823" ht="13.9" customHeight="1"/>
    <row r="51824" ht="13.9" customHeight="1"/>
    <row r="51825" ht="13.9" customHeight="1"/>
    <row r="51826" ht="13.9" customHeight="1"/>
    <row r="51827" ht="13.9" customHeight="1"/>
    <row r="51828" ht="13.9" customHeight="1"/>
    <row r="51829" ht="13.9" customHeight="1"/>
    <row r="51830" ht="13.9" customHeight="1"/>
    <row r="51831" ht="13.9" customHeight="1"/>
    <row r="51832" ht="13.9" customHeight="1"/>
    <row r="51833" ht="13.9" customHeight="1"/>
    <row r="51834" ht="13.9" customHeight="1"/>
    <row r="51835" ht="13.9" customHeight="1"/>
    <row r="51836" ht="13.9" customHeight="1"/>
    <row r="51837" ht="13.9" customHeight="1"/>
    <row r="51838" ht="13.9" customHeight="1"/>
    <row r="51839" ht="13.9" customHeight="1"/>
    <row r="51840" ht="13.9" customHeight="1"/>
    <row r="51841" ht="13.9" customHeight="1"/>
    <row r="51842" ht="13.9" customHeight="1"/>
    <row r="51843" ht="13.9" customHeight="1"/>
    <row r="51844" ht="13.9" customHeight="1"/>
    <row r="51845" ht="13.9" customHeight="1"/>
    <row r="51846" ht="13.9" customHeight="1"/>
    <row r="51847" ht="13.9" customHeight="1"/>
    <row r="51848" ht="13.9" customHeight="1"/>
    <row r="51849" ht="13.9" customHeight="1"/>
    <row r="51850" ht="13.9" customHeight="1"/>
    <row r="51851" ht="13.9" customHeight="1"/>
    <row r="51852" ht="13.9" customHeight="1"/>
    <row r="51853" ht="13.9" customHeight="1"/>
    <row r="51854" ht="13.9" customHeight="1"/>
    <row r="51855" ht="13.9" customHeight="1"/>
    <row r="51856" ht="13.9" customHeight="1"/>
    <row r="51857" ht="13.9" customHeight="1"/>
    <row r="51858" ht="13.9" customHeight="1"/>
    <row r="51859" ht="13.9" customHeight="1"/>
    <row r="51860" ht="13.9" customHeight="1"/>
    <row r="51861" ht="13.9" customHeight="1"/>
    <row r="51862" ht="13.9" customHeight="1"/>
    <row r="51863" ht="13.9" customHeight="1"/>
    <row r="51864" ht="13.9" customHeight="1"/>
    <row r="51865" ht="13.9" customHeight="1"/>
    <row r="51866" ht="13.9" customHeight="1"/>
    <row r="51867" ht="13.9" customHeight="1"/>
    <row r="51868" ht="13.9" customHeight="1"/>
    <row r="51869" ht="13.9" customHeight="1"/>
    <row r="51870" ht="13.9" customHeight="1"/>
    <row r="51871" ht="13.9" customHeight="1"/>
    <row r="51872" ht="13.9" customHeight="1"/>
    <row r="51873" ht="13.9" customHeight="1"/>
    <row r="51874" ht="13.9" customHeight="1"/>
    <row r="51875" ht="13.9" customHeight="1"/>
    <row r="51876" ht="13.9" customHeight="1"/>
    <row r="51877" ht="13.9" customHeight="1"/>
    <row r="51878" ht="13.9" customHeight="1"/>
    <row r="51879" ht="13.9" customHeight="1"/>
    <row r="51880" ht="13.9" customHeight="1"/>
    <row r="51881" ht="13.9" customHeight="1"/>
    <row r="51882" ht="13.9" customHeight="1"/>
    <row r="51883" ht="13.9" customHeight="1"/>
    <row r="51884" ht="13.9" customHeight="1"/>
    <row r="51885" ht="13.9" customHeight="1"/>
    <row r="51886" ht="13.9" customHeight="1"/>
    <row r="51887" ht="13.9" customHeight="1"/>
    <row r="51888" ht="13.9" customHeight="1"/>
    <row r="51889" ht="13.9" customHeight="1"/>
    <row r="51890" ht="13.9" customHeight="1"/>
    <row r="51891" ht="13.9" customHeight="1"/>
    <row r="51892" ht="13.9" customHeight="1"/>
    <row r="51893" ht="13.9" customHeight="1"/>
    <row r="51894" ht="13.9" customHeight="1"/>
    <row r="51895" ht="13.9" customHeight="1"/>
    <row r="51896" ht="13.9" customHeight="1"/>
    <row r="51897" ht="13.9" customHeight="1"/>
    <row r="51898" ht="13.9" customHeight="1"/>
    <row r="51899" ht="13.9" customHeight="1"/>
    <row r="51900" ht="13.9" customHeight="1"/>
    <row r="51901" ht="13.9" customHeight="1"/>
    <row r="51902" ht="13.9" customHeight="1"/>
    <row r="51903" ht="13.9" customHeight="1"/>
    <row r="51904" ht="13.9" customHeight="1"/>
    <row r="51905" ht="13.9" customHeight="1"/>
    <row r="51906" ht="13.9" customHeight="1"/>
    <row r="51907" ht="13.9" customHeight="1"/>
    <row r="51908" ht="13.9" customHeight="1"/>
    <row r="51909" ht="13.9" customHeight="1"/>
    <row r="51910" ht="13.9" customHeight="1"/>
    <row r="51911" ht="13.9" customHeight="1"/>
    <row r="51912" ht="13.9" customHeight="1"/>
    <row r="51913" ht="13.9" customHeight="1"/>
    <row r="51914" ht="13.9" customHeight="1"/>
    <row r="51915" ht="13.9" customHeight="1"/>
    <row r="51916" ht="13.9" customHeight="1"/>
    <row r="51917" ht="13.9" customHeight="1"/>
    <row r="51918" ht="13.9" customHeight="1"/>
    <row r="51919" ht="13.9" customHeight="1"/>
    <row r="51920" ht="13.9" customHeight="1"/>
    <row r="51921" ht="13.9" customHeight="1"/>
    <row r="51922" ht="13.9" customHeight="1"/>
    <row r="51923" ht="13.9" customHeight="1"/>
    <row r="51924" ht="13.9" customHeight="1"/>
    <row r="51925" ht="13.9" customHeight="1"/>
    <row r="51926" ht="13.9" customHeight="1"/>
    <row r="51927" ht="13.9" customHeight="1"/>
    <row r="51928" ht="13.9" customHeight="1"/>
    <row r="51929" ht="13.9" customHeight="1"/>
    <row r="51930" ht="13.9" customHeight="1"/>
    <row r="51931" ht="13.9" customHeight="1"/>
    <row r="51932" ht="13.9" customHeight="1"/>
    <row r="51933" ht="13.9" customHeight="1"/>
    <row r="51934" ht="13.9" customHeight="1"/>
    <row r="51935" ht="13.9" customHeight="1"/>
    <row r="51936" ht="13.9" customHeight="1"/>
    <row r="51937" ht="13.9" customHeight="1"/>
    <row r="51938" ht="13.9" customHeight="1"/>
    <row r="51939" ht="13.9" customHeight="1"/>
    <row r="51940" ht="13.9" customHeight="1"/>
    <row r="51941" ht="13.9" customHeight="1"/>
    <row r="51942" ht="13.9" customHeight="1"/>
    <row r="51943" ht="13.9" customHeight="1"/>
    <row r="51944" ht="13.9" customHeight="1"/>
    <row r="51945" ht="13.9" customHeight="1"/>
    <row r="51946" ht="13.9" customHeight="1"/>
    <row r="51947" ht="13.9" customHeight="1"/>
    <row r="51948" ht="13.9" customHeight="1"/>
    <row r="51949" ht="13.9" customHeight="1"/>
    <row r="51950" ht="13.9" customHeight="1"/>
    <row r="51951" ht="13.9" customHeight="1"/>
    <row r="51952" ht="13.9" customHeight="1"/>
    <row r="51953" ht="13.9" customHeight="1"/>
    <row r="51954" ht="13.9" customHeight="1"/>
    <row r="51955" ht="13.9" customHeight="1"/>
    <row r="51956" ht="13.9" customHeight="1"/>
    <row r="51957" ht="13.9" customHeight="1"/>
    <row r="51958" ht="13.9" customHeight="1"/>
    <row r="51959" ht="13.9" customHeight="1"/>
    <row r="51960" ht="13.9" customHeight="1"/>
    <row r="51961" ht="13.9" customHeight="1"/>
    <row r="51962" ht="13.9" customHeight="1"/>
    <row r="51963" ht="13.9" customHeight="1"/>
    <row r="51964" ht="13.9" customHeight="1"/>
    <row r="51965" ht="13.9" customHeight="1"/>
    <row r="51966" ht="13.9" customHeight="1"/>
    <row r="51967" ht="13.9" customHeight="1"/>
    <row r="51968" ht="13.9" customHeight="1"/>
    <row r="51969" ht="13.9" customHeight="1"/>
    <row r="51970" ht="13.9" customHeight="1"/>
    <row r="51971" ht="13.9" customHeight="1"/>
    <row r="51972" ht="13.9" customHeight="1"/>
    <row r="51973" ht="13.9" customHeight="1"/>
    <row r="51974" ht="13.9" customHeight="1"/>
    <row r="51975" ht="13.9" customHeight="1"/>
    <row r="51976" ht="13.9" customHeight="1"/>
    <row r="51977" ht="13.9" customHeight="1"/>
    <row r="51978" ht="13.9" customHeight="1"/>
    <row r="51979" ht="13.9" customHeight="1"/>
    <row r="51980" ht="13.9" customHeight="1"/>
    <row r="51981" ht="13.9" customHeight="1"/>
    <row r="51982" ht="13.9" customHeight="1"/>
    <row r="51983" ht="13.9" customHeight="1"/>
    <row r="51984" ht="13.9" customHeight="1"/>
    <row r="51985" ht="13.9" customHeight="1"/>
    <row r="51986" ht="13.9" customHeight="1"/>
    <row r="51987" ht="13.9" customHeight="1"/>
    <row r="51988" ht="13.9" customHeight="1"/>
    <row r="51989" ht="13.9" customHeight="1"/>
    <row r="51990" ht="13.9" customHeight="1"/>
    <row r="51991" ht="13.9" customHeight="1"/>
    <row r="51992" ht="13.9" customHeight="1"/>
    <row r="51993" ht="13.9" customHeight="1"/>
    <row r="51994" ht="13.9" customHeight="1"/>
    <row r="51995" ht="13.9" customHeight="1"/>
    <row r="51996" ht="13.9" customHeight="1"/>
    <row r="51997" ht="13.9" customHeight="1"/>
    <row r="51998" ht="13.9" customHeight="1"/>
    <row r="51999" ht="13.9" customHeight="1"/>
    <row r="52000" ht="13.9" customHeight="1"/>
    <row r="52001" ht="13.9" customHeight="1"/>
    <row r="52002" ht="13.9" customHeight="1"/>
    <row r="52003" ht="13.9" customHeight="1"/>
    <row r="52004" ht="13.9" customHeight="1"/>
    <row r="52005" ht="13.9" customHeight="1"/>
    <row r="52006" ht="13.9" customHeight="1"/>
    <row r="52007" ht="13.9" customHeight="1"/>
    <row r="52008" ht="13.9" customHeight="1"/>
    <row r="52009" ht="13.9" customHeight="1"/>
    <row r="52010" ht="13.9" customHeight="1"/>
    <row r="52011" ht="13.9" customHeight="1"/>
    <row r="52012" ht="13.9" customHeight="1"/>
    <row r="52013" ht="13.9" customHeight="1"/>
    <row r="52014" ht="13.9" customHeight="1"/>
    <row r="52015" ht="13.9" customHeight="1"/>
    <row r="52016" ht="13.9" customHeight="1"/>
    <row r="52017" ht="13.9" customHeight="1"/>
    <row r="52018" ht="13.9" customHeight="1"/>
    <row r="52019" ht="13.9" customHeight="1"/>
    <row r="52020" ht="13.9" customHeight="1"/>
    <row r="52021" ht="13.9" customHeight="1"/>
    <row r="52022" ht="13.9" customHeight="1"/>
    <row r="52023" ht="13.9" customHeight="1"/>
    <row r="52024" ht="13.9" customHeight="1"/>
    <row r="52025" ht="13.9" customHeight="1"/>
    <row r="52026" ht="13.9" customHeight="1"/>
    <row r="52027" ht="13.9" customHeight="1"/>
    <row r="52028" ht="13.9" customHeight="1"/>
    <row r="52029" ht="13.9" customHeight="1"/>
    <row r="52030" ht="13.9" customHeight="1"/>
    <row r="52031" ht="13.9" customHeight="1"/>
    <row r="52032" ht="13.9" customHeight="1"/>
    <row r="52033" ht="13.9" customHeight="1"/>
    <row r="52034" ht="13.9" customHeight="1"/>
    <row r="52035" ht="13.9" customHeight="1"/>
    <row r="52036" ht="13.9" customHeight="1"/>
    <row r="52037" ht="13.9" customHeight="1"/>
    <row r="52038" ht="13.9" customHeight="1"/>
    <row r="52039" ht="13.9" customHeight="1"/>
    <row r="52040" ht="13.9" customHeight="1"/>
    <row r="52041" ht="13.9" customHeight="1"/>
    <row r="52042" ht="13.9" customHeight="1"/>
    <row r="52043" ht="13.9" customHeight="1"/>
    <row r="52044" ht="13.9" customHeight="1"/>
    <row r="52045" ht="13.9" customHeight="1"/>
    <row r="52046" ht="13.9" customHeight="1"/>
    <row r="52047" ht="13.9" customHeight="1"/>
    <row r="52048" ht="13.9" customHeight="1"/>
    <row r="52049" ht="13.9" customHeight="1"/>
    <row r="52050" ht="13.9" customHeight="1"/>
    <row r="52051" ht="13.9" customHeight="1"/>
    <row r="52052" ht="13.9" customHeight="1"/>
    <row r="52053" ht="13.9" customHeight="1"/>
    <row r="52054" ht="13.9" customHeight="1"/>
    <row r="52055" ht="13.9" customHeight="1"/>
    <row r="52056" ht="13.9" customHeight="1"/>
    <row r="52057" ht="13.9" customHeight="1"/>
    <row r="52058" ht="13.9" customHeight="1"/>
    <row r="52059" ht="13.9" customHeight="1"/>
    <row r="52060" ht="13.9" customHeight="1"/>
    <row r="52061" ht="13.9" customHeight="1"/>
    <row r="52062" ht="13.9" customHeight="1"/>
    <row r="52063" ht="13.9" customHeight="1"/>
    <row r="52064" ht="13.9" customHeight="1"/>
    <row r="52065" ht="13.9" customHeight="1"/>
    <row r="52066" ht="13.9" customHeight="1"/>
    <row r="52067" ht="13.9" customHeight="1"/>
    <row r="52068" ht="13.9" customHeight="1"/>
    <row r="52069" ht="13.9" customHeight="1"/>
    <row r="52070" ht="13.9" customHeight="1"/>
    <row r="52071" ht="13.9" customHeight="1"/>
    <row r="52072" ht="13.9" customHeight="1"/>
    <row r="52073" ht="13.9" customHeight="1"/>
    <row r="52074" ht="13.9" customHeight="1"/>
    <row r="52075" ht="13.9" customHeight="1"/>
    <row r="52076" ht="13.9" customHeight="1"/>
    <row r="52077" ht="13.9" customHeight="1"/>
    <row r="52078" ht="13.9" customHeight="1"/>
    <row r="52079" ht="13.9" customHeight="1"/>
    <row r="52080" ht="13.9" customHeight="1"/>
    <row r="52081" ht="13.9" customHeight="1"/>
    <row r="52082" ht="13.9" customHeight="1"/>
    <row r="52083" ht="13.9" customHeight="1"/>
    <row r="52084" ht="13.9" customHeight="1"/>
    <row r="52085" ht="13.9" customHeight="1"/>
    <row r="52086" ht="13.9" customHeight="1"/>
    <row r="52087" ht="13.9" customHeight="1"/>
    <row r="52088" ht="13.9" customHeight="1"/>
    <row r="52089" ht="13.9" customHeight="1"/>
    <row r="52090" ht="13.9" customHeight="1"/>
    <row r="52091" ht="13.9" customHeight="1"/>
    <row r="52092" ht="13.9" customHeight="1"/>
    <row r="52093" ht="13.9" customHeight="1"/>
    <row r="52094" ht="13.9" customHeight="1"/>
    <row r="52095" ht="13.9" customHeight="1"/>
    <row r="52096" ht="13.9" customHeight="1"/>
    <row r="52097" ht="13.9" customHeight="1"/>
    <row r="52098" ht="13.9" customHeight="1"/>
    <row r="52099" ht="13.9" customHeight="1"/>
    <row r="52100" ht="13.9" customHeight="1"/>
    <row r="52101" ht="13.9" customHeight="1"/>
    <row r="52102" ht="13.9" customHeight="1"/>
    <row r="52103" ht="13.9" customHeight="1"/>
    <row r="52104" ht="13.9" customHeight="1"/>
    <row r="52105" ht="13.9" customHeight="1"/>
    <row r="52106" ht="13.9" customHeight="1"/>
    <row r="52107" ht="13.9" customHeight="1"/>
    <row r="52108" ht="13.9" customHeight="1"/>
    <row r="52109" ht="13.9" customHeight="1"/>
    <row r="52110" ht="13.9" customHeight="1"/>
    <row r="52111" ht="13.9" customHeight="1"/>
    <row r="52112" ht="13.9" customHeight="1"/>
    <row r="52113" ht="13.9" customHeight="1"/>
    <row r="52114" ht="13.9" customHeight="1"/>
    <row r="52115" ht="13.9" customHeight="1"/>
    <row r="52116" ht="13.9" customHeight="1"/>
    <row r="52117" ht="13.9" customHeight="1"/>
    <row r="52118" ht="13.9" customHeight="1"/>
    <row r="52119" ht="13.9" customHeight="1"/>
    <row r="52120" ht="13.9" customHeight="1"/>
    <row r="52121" ht="13.9" customHeight="1"/>
    <row r="52122" ht="13.9" customHeight="1"/>
    <row r="52123" ht="13.9" customHeight="1"/>
    <row r="52124" ht="13.9" customHeight="1"/>
    <row r="52125" ht="13.9" customHeight="1"/>
    <row r="52126" ht="13.9" customHeight="1"/>
    <row r="52127" ht="13.9" customHeight="1"/>
    <row r="52128" ht="13.9" customHeight="1"/>
    <row r="52129" ht="13.9" customHeight="1"/>
    <row r="52130" ht="13.9" customHeight="1"/>
    <row r="52131" ht="13.9" customHeight="1"/>
    <row r="52132" ht="13.9" customHeight="1"/>
    <row r="52133" ht="13.9" customHeight="1"/>
    <row r="52134" ht="13.9" customHeight="1"/>
    <row r="52135" ht="13.9" customHeight="1"/>
    <row r="52136" ht="13.9" customHeight="1"/>
    <row r="52137" ht="13.9" customHeight="1"/>
    <row r="52138" ht="13.9" customHeight="1"/>
    <row r="52139" ht="13.9" customHeight="1"/>
    <row r="52140" ht="13.9" customHeight="1"/>
    <row r="52141" ht="13.9" customHeight="1"/>
    <row r="52142" ht="13.9" customHeight="1"/>
    <row r="52143" ht="13.9" customHeight="1"/>
    <row r="52144" ht="13.9" customHeight="1"/>
    <row r="52145" ht="13.9" customHeight="1"/>
    <row r="52146" ht="13.9" customHeight="1"/>
    <row r="52147" ht="13.9" customHeight="1"/>
    <row r="52148" ht="13.9" customHeight="1"/>
    <row r="52149" ht="13.9" customHeight="1"/>
    <row r="52150" ht="13.9" customHeight="1"/>
    <row r="52151" ht="13.9" customHeight="1"/>
    <row r="52152" ht="13.9" customHeight="1"/>
    <row r="52153" ht="13.9" customHeight="1"/>
    <row r="52154" ht="13.9" customHeight="1"/>
    <row r="52155" ht="13.9" customHeight="1"/>
    <row r="52156" ht="13.9" customHeight="1"/>
    <row r="52157" ht="13.9" customHeight="1"/>
    <row r="52158" ht="13.9" customHeight="1"/>
    <row r="52159" ht="13.9" customHeight="1"/>
    <row r="52160" ht="13.9" customHeight="1"/>
    <row r="52161" ht="13.9" customHeight="1"/>
    <row r="52162" ht="13.9" customHeight="1"/>
    <row r="52163" ht="13.9" customHeight="1"/>
    <row r="52164" ht="13.9" customHeight="1"/>
    <row r="52165" ht="13.9" customHeight="1"/>
    <row r="52166" ht="13.9" customHeight="1"/>
    <row r="52167" ht="13.9" customHeight="1"/>
    <row r="52168" ht="13.9" customHeight="1"/>
    <row r="52169" ht="13.9" customHeight="1"/>
    <row r="52170" ht="13.9" customHeight="1"/>
    <row r="52171" ht="13.9" customHeight="1"/>
    <row r="52172" ht="13.9" customHeight="1"/>
    <row r="52173" ht="13.9" customHeight="1"/>
    <row r="52174" ht="13.9" customHeight="1"/>
    <row r="52175" ht="13.9" customHeight="1"/>
    <row r="52176" ht="13.9" customHeight="1"/>
    <row r="52177" ht="13.9" customHeight="1"/>
    <row r="52178" ht="13.9" customHeight="1"/>
    <row r="52179" ht="13.9" customHeight="1"/>
    <row r="52180" ht="13.9" customHeight="1"/>
    <row r="52181" ht="13.9" customHeight="1"/>
    <row r="52182" ht="13.9" customHeight="1"/>
    <row r="52183" ht="13.9" customHeight="1"/>
    <row r="52184" ht="13.9" customHeight="1"/>
    <row r="52185" ht="13.9" customHeight="1"/>
    <row r="52186" ht="13.9" customHeight="1"/>
    <row r="52187" ht="13.9" customHeight="1"/>
    <row r="52188" ht="13.9" customHeight="1"/>
    <row r="52189" ht="13.9" customHeight="1"/>
    <row r="52190" ht="13.9" customHeight="1"/>
    <row r="52191" ht="13.9" customHeight="1"/>
    <row r="52192" ht="13.9" customHeight="1"/>
    <row r="52193" ht="13.9" customHeight="1"/>
    <row r="52194" ht="13.9" customHeight="1"/>
    <row r="52195" ht="13.9" customHeight="1"/>
    <row r="52196" ht="13.9" customHeight="1"/>
    <row r="52197" ht="13.9" customHeight="1"/>
    <row r="52198" ht="13.9" customHeight="1"/>
    <row r="52199" ht="13.9" customHeight="1"/>
    <row r="52200" ht="13.9" customHeight="1"/>
    <row r="52201" ht="13.9" customHeight="1"/>
    <row r="52202" ht="13.9" customHeight="1"/>
    <row r="52203" ht="13.9" customHeight="1"/>
    <row r="52204" ht="13.9" customHeight="1"/>
    <row r="52205" ht="13.9" customHeight="1"/>
    <row r="52206" ht="13.9" customHeight="1"/>
    <row r="52207" ht="13.9" customHeight="1"/>
    <row r="52208" ht="13.9" customHeight="1"/>
    <row r="52209" ht="13.9" customHeight="1"/>
    <row r="52210" ht="13.9" customHeight="1"/>
    <row r="52211" ht="13.9" customHeight="1"/>
    <row r="52212" ht="13.9" customHeight="1"/>
    <row r="52213" ht="13.9" customHeight="1"/>
    <row r="52214" ht="13.9" customHeight="1"/>
    <row r="52215" ht="13.9" customHeight="1"/>
    <row r="52216" ht="13.9" customHeight="1"/>
    <row r="52217" ht="13.9" customHeight="1"/>
    <row r="52218" ht="13.9" customHeight="1"/>
    <row r="52219" ht="13.9" customHeight="1"/>
    <row r="52220" ht="13.9" customHeight="1"/>
    <row r="52221" ht="13.9" customHeight="1"/>
    <row r="52222" ht="13.9" customHeight="1"/>
    <row r="52223" ht="13.9" customHeight="1"/>
    <row r="52224" ht="13.9" customHeight="1"/>
    <row r="52225" ht="13.9" customHeight="1"/>
    <row r="52226" ht="13.9" customHeight="1"/>
    <row r="52227" ht="13.9" customHeight="1"/>
    <row r="52228" ht="13.9" customHeight="1"/>
    <row r="52229" ht="13.9" customHeight="1"/>
    <row r="52230" ht="13.9" customHeight="1"/>
    <row r="52231" ht="13.9" customHeight="1"/>
    <row r="52232" ht="13.9" customHeight="1"/>
    <row r="52233" ht="13.9" customHeight="1"/>
    <row r="52234" ht="13.9" customHeight="1"/>
    <row r="52235" ht="13.9" customHeight="1"/>
    <row r="52236" ht="13.9" customHeight="1"/>
    <row r="52237" ht="13.9" customHeight="1"/>
    <row r="52238" ht="13.9" customHeight="1"/>
    <row r="52239" ht="13.9" customHeight="1"/>
    <row r="52240" ht="13.9" customHeight="1"/>
    <row r="52241" ht="13.9" customHeight="1"/>
    <row r="52242" ht="13.9" customHeight="1"/>
    <row r="52243" ht="13.9" customHeight="1"/>
    <row r="52244" ht="13.9" customHeight="1"/>
    <row r="52245" ht="13.9" customHeight="1"/>
    <row r="52246" ht="13.9" customHeight="1"/>
    <row r="52247" ht="13.9" customHeight="1"/>
    <row r="52248" ht="13.9" customHeight="1"/>
    <row r="52249" ht="13.9" customHeight="1"/>
    <row r="52250" ht="13.9" customHeight="1"/>
    <row r="52251" ht="13.9" customHeight="1"/>
    <row r="52252" ht="13.9" customHeight="1"/>
    <row r="52253" ht="13.9" customHeight="1"/>
    <row r="52254" ht="13.9" customHeight="1"/>
    <row r="52255" ht="13.9" customHeight="1"/>
    <row r="52256" ht="13.9" customHeight="1"/>
    <row r="52257" ht="13.9" customHeight="1"/>
    <row r="52258" ht="13.9" customHeight="1"/>
    <row r="52259" ht="13.9" customHeight="1"/>
    <row r="52260" ht="13.9" customHeight="1"/>
    <row r="52261" ht="13.9" customHeight="1"/>
    <row r="52262" ht="13.9" customHeight="1"/>
    <row r="52263" ht="13.9" customHeight="1"/>
    <row r="52264" ht="13.9" customHeight="1"/>
    <row r="52265" ht="13.9" customHeight="1"/>
    <row r="52266" ht="13.9" customHeight="1"/>
    <row r="52267" ht="13.9" customHeight="1"/>
    <row r="52268" ht="13.9" customHeight="1"/>
    <row r="52269" ht="13.9" customHeight="1"/>
    <row r="52270" ht="13.9" customHeight="1"/>
    <row r="52271" ht="13.9" customHeight="1"/>
    <row r="52272" ht="13.9" customHeight="1"/>
    <row r="52273" ht="13.9" customHeight="1"/>
    <row r="52274" ht="13.9" customHeight="1"/>
    <row r="52275" ht="13.9" customHeight="1"/>
    <row r="52276" ht="13.9" customHeight="1"/>
    <row r="52277" ht="13.9" customHeight="1"/>
    <row r="52278" ht="13.9" customHeight="1"/>
    <row r="52279" ht="13.9" customHeight="1"/>
    <row r="52280" ht="13.9" customHeight="1"/>
    <row r="52281" ht="13.9" customHeight="1"/>
    <row r="52282" ht="13.9" customHeight="1"/>
    <row r="52283" ht="13.9" customHeight="1"/>
    <row r="52284" ht="13.9" customHeight="1"/>
    <row r="52285" ht="13.9" customHeight="1"/>
    <row r="52286" ht="13.9" customHeight="1"/>
    <row r="52287" ht="13.9" customHeight="1"/>
    <row r="52288" ht="13.9" customHeight="1"/>
    <row r="52289" ht="13.9" customHeight="1"/>
    <row r="52290" ht="13.9" customHeight="1"/>
    <row r="52291" ht="13.9" customHeight="1"/>
    <row r="52292" ht="13.9" customHeight="1"/>
    <row r="52293" ht="13.9" customHeight="1"/>
    <row r="52294" ht="13.9" customHeight="1"/>
    <row r="52295" ht="13.9" customHeight="1"/>
    <row r="52296" ht="13.9" customHeight="1"/>
    <row r="52297" ht="13.9" customHeight="1"/>
    <row r="52298" ht="13.9" customHeight="1"/>
    <row r="52299" ht="13.9" customHeight="1"/>
    <row r="52300" ht="13.9" customHeight="1"/>
    <row r="52301" ht="13.9" customHeight="1"/>
    <row r="52302" ht="13.9" customHeight="1"/>
    <row r="52303" ht="13.9" customHeight="1"/>
    <row r="52304" ht="13.9" customHeight="1"/>
    <row r="52305" ht="13.9" customHeight="1"/>
    <row r="52306" ht="13.9" customHeight="1"/>
    <row r="52307" ht="13.9" customHeight="1"/>
    <row r="52308" ht="13.9" customHeight="1"/>
    <row r="52309" ht="13.9" customHeight="1"/>
    <row r="52310" ht="13.9" customHeight="1"/>
    <row r="52311" ht="13.9" customHeight="1"/>
    <row r="52312" ht="13.9" customHeight="1"/>
    <row r="52313" ht="13.9" customHeight="1"/>
    <row r="52314" ht="13.9" customHeight="1"/>
    <row r="52315" ht="13.9" customHeight="1"/>
    <row r="52316" ht="13.9" customHeight="1"/>
    <row r="52317" ht="13.9" customHeight="1"/>
    <row r="52318" ht="13.9" customHeight="1"/>
    <row r="52319" ht="13.9" customHeight="1"/>
    <row r="52320" ht="13.9" customHeight="1"/>
    <row r="52321" ht="13.9" customHeight="1"/>
    <row r="52322" ht="13.9" customHeight="1"/>
    <row r="52323" ht="13.9" customHeight="1"/>
    <row r="52324" ht="13.9" customHeight="1"/>
    <row r="52325" ht="13.9" customHeight="1"/>
    <row r="52326" ht="13.9" customHeight="1"/>
    <row r="52327" ht="13.9" customHeight="1"/>
    <row r="52328" ht="13.9" customHeight="1"/>
    <row r="52329" ht="13.9" customHeight="1"/>
    <row r="52330" ht="13.9" customHeight="1"/>
    <row r="52331" ht="13.9" customHeight="1"/>
    <row r="52332" ht="13.9" customHeight="1"/>
    <row r="52333" ht="13.9" customHeight="1"/>
    <row r="52334" ht="13.9" customHeight="1"/>
    <row r="52335" ht="13.9" customHeight="1"/>
    <row r="52336" ht="13.9" customHeight="1"/>
    <row r="52337" ht="13.9" customHeight="1"/>
    <row r="52338" ht="13.9" customHeight="1"/>
    <row r="52339" ht="13.9" customHeight="1"/>
    <row r="52340" ht="13.9" customHeight="1"/>
    <row r="52341" ht="13.9" customHeight="1"/>
    <row r="52342" ht="13.9" customHeight="1"/>
    <row r="52343" ht="13.9" customHeight="1"/>
    <row r="52344" ht="13.9" customHeight="1"/>
    <row r="52345" ht="13.9" customHeight="1"/>
    <row r="52346" ht="13.9" customHeight="1"/>
    <row r="52347" ht="13.9" customHeight="1"/>
    <row r="52348" ht="13.9" customHeight="1"/>
    <row r="52349" ht="13.9" customHeight="1"/>
    <row r="52350" ht="13.9" customHeight="1"/>
    <row r="52351" ht="13.9" customHeight="1"/>
    <row r="52352" ht="13.9" customHeight="1"/>
    <row r="52353" ht="13.9" customHeight="1"/>
    <row r="52354" ht="13.9" customHeight="1"/>
    <row r="52355" ht="13.9" customHeight="1"/>
    <row r="52356" ht="13.9" customHeight="1"/>
    <row r="52357" ht="13.9" customHeight="1"/>
    <row r="52358" ht="13.9" customHeight="1"/>
    <row r="52359" ht="13.9" customHeight="1"/>
    <row r="52360" ht="13.9" customHeight="1"/>
    <row r="52361" ht="13.9" customHeight="1"/>
    <row r="52362" ht="13.9" customHeight="1"/>
    <row r="52363" ht="13.9" customHeight="1"/>
    <row r="52364" ht="13.9" customHeight="1"/>
    <row r="52365" ht="13.9" customHeight="1"/>
    <row r="52366" ht="13.9" customHeight="1"/>
    <row r="52367" ht="13.9" customHeight="1"/>
    <row r="52368" ht="13.9" customHeight="1"/>
    <row r="52369" ht="13.9" customHeight="1"/>
    <row r="52370" ht="13.9" customHeight="1"/>
    <row r="52371" ht="13.9" customHeight="1"/>
    <row r="52372" ht="13.9" customHeight="1"/>
    <row r="52373" ht="13.9" customHeight="1"/>
    <row r="52374" ht="13.9" customHeight="1"/>
    <row r="52375" ht="13.9" customHeight="1"/>
    <row r="52376" ht="13.9" customHeight="1"/>
    <row r="52377" ht="13.9" customHeight="1"/>
    <row r="52378" ht="13.9" customHeight="1"/>
    <row r="52379" ht="13.9" customHeight="1"/>
    <row r="52380" ht="13.9" customHeight="1"/>
    <row r="52381" ht="13.9" customHeight="1"/>
    <row r="52382" ht="13.9" customHeight="1"/>
    <row r="52383" ht="13.9" customHeight="1"/>
    <row r="52384" ht="13.9" customHeight="1"/>
    <row r="52385" ht="13.9" customHeight="1"/>
    <row r="52386" ht="13.9" customHeight="1"/>
    <row r="52387" ht="13.9" customHeight="1"/>
    <row r="52388" ht="13.9" customHeight="1"/>
    <row r="52389" ht="13.9" customHeight="1"/>
    <row r="52390" ht="13.9" customHeight="1"/>
    <row r="52391" ht="13.9" customHeight="1"/>
    <row r="52392" ht="13.9" customHeight="1"/>
    <row r="52393" ht="13.9" customHeight="1"/>
    <row r="52394" ht="13.9" customHeight="1"/>
    <row r="52395" ht="13.9" customHeight="1"/>
    <row r="52396" ht="13.9" customHeight="1"/>
    <row r="52397" ht="13.9" customHeight="1"/>
    <row r="52398" ht="13.9" customHeight="1"/>
    <row r="52399" ht="13.9" customHeight="1"/>
    <row r="52400" ht="13.9" customHeight="1"/>
    <row r="52401" ht="13.9" customHeight="1"/>
    <row r="52402" ht="13.9" customHeight="1"/>
    <row r="52403" ht="13.9" customHeight="1"/>
    <row r="52404" ht="13.9" customHeight="1"/>
    <row r="52405" ht="13.9" customHeight="1"/>
    <row r="52406" ht="13.9" customHeight="1"/>
    <row r="52407" ht="13.9" customHeight="1"/>
    <row r="52408" ht="13.9" customHeight="1"/>
    <row r="52409" ht="13.9" customHeight="1"/>
    <row r="52410" ht="13.9" customHeight="1"/>
    <row r="52411" ht="13.9" customHeight="1"/>
    <row r="52412" ht="13.9" customHeight="1"/>
    <row r="52413" ht="13.9" customHeight="1"/>
    <row r="52414" ht="13.9" customHeight="1"/>
    <row r="52415" ht="13.9" customHeight="1"/>
    <row r="52416" ht="13.9" customHeight="1"/>
    <row r="52417" ht="13.9" customHeight="1"/>
    <row r="52418" ht="13.9" customHeight="1"/>
    <row r="52419" ht="13.9" customHeight="1"/>
    <row r="52420" ht="13.9" customHeight="1"/>
    <row r="52421" ht="13.9" customHeight="1"/>
    <row r="52422" ht="13.9" customHeight="1"/>
    <row r="52423" ht="13.9" customHeight="1"/>
    <row r="52424" ht="13.9" customHeight="1"/>
    <row r="52425" ht="13.9" customHeight="1"/>
    <row r="52426" ht="13.9" customHeight="1"/>
    <row r="52427" ht="13.9" customHeight="1"/>
    <row r="52428" ht="13.9" customHeight="1"/>
    <row r="52429" ht="13.9" customHeight="1"/>
    <row r="52430" ht="13.9" customHeight="1"/>
    <row r="52431" ht="13.9" customHeight="1"/>
    <row r="52432" ht="13.9" customHeight="1"/>
    <row r="52433" ht="13.9" customHeight="1"/>
    <row r="52434" ht="13.9" customHeight="1"/>
    <row r="52435" ht="13.9" customHeight="1"/>
    <row r="52436" ht="13.9" customHeight="1"/>
    <row r="52437" ht="13.9" customHeight="1"/>
    <row r="52438" ht="13.9" customHeight="1"/>
    <row r="52439" ht="13.9" customHeight="1"/>
    <row r="52440" ht="13.9" customHeight="1"/>
    <row r="52441" ht="13.9" customHeight="1"/>
    <row r="52442" ht="13.9" customHeight="1"/>
    <row r="52443" ht="13.9" customHeight="1"/>
    <row r="52444" ht="13.9" customHeight="1"/>
    <row r="52445" ht="13.9" customHeight="1"/>
    <row r="52446" ht="13.9" customHeight="1"/>
    <row r="52447" ht="13.9" customHeight="1"/>
    <row r="52448" ht="13.9" customHeight="1"/>
    <row r="52449" ht="13.9" customHeight="1"/>
    <row r="52450" ht="13.9" customHeight="1"/>
    <row r="52451" ht="13.9" customHeight="1"/>
    <row r="52452" ht="13.9" customHeight="1"/>
    <row r="52453" ht="13.9" customHeight="1"/>
    <row r="52454" ht="13.9" customHeight="1"/>
    <row r="52455" ht="13.9" customHeight="1"/>
    <row r="52456" ht="13.9" customHeight="1"/>
    <row r="52457" ht="13.9" customHeight="1"/>
    <row r="52458" ht="13.9" customHeight="1"/>
    <row r="52459" ht="13.9" customHeight="1"/>
    <row r="52460" ht="13.9" customHeight="1"/>
    <row r="52461" ht="13.9" customHeight="1"/>
    <row r="52462" ht="13.9" customHeight="1"/>
    <row r="52463" ht="13.9" customHeight="1"/>
    <row r="52464" ht="13.9" customHeight="1"/>
    <row r="52465" ht="13.9" customHeight="1"/>
    <row r="52466" ht="13.9" customHeight="1"/>
    <row r="52467" ht="13.9" customHeight="1"/>
    <row r="52468" ht="13.9" customHeight="1"/>
    <row r="52469" ht="13.9" customHeight="1"/>
    <row r="52470" ht="13.9" customHeight="1"/>
    <row r="52471" ht="13.9" customHeight="1"/>
    <row r="52472" ht="13.9" customHeight="1"/>
    <row r="52473" ht="13.9" customHeight="1"/>
    <row r="52474" ht="13.9" customHeight="1"/>
    <row r="52475" ht="13.9" customHeight="1"/>
    <row r="52476" ht="13.9" customHeight="1"/>
    <row r="52477" ht="13.9" customHeight="1"/>
    <row r="52478" ht="13.9" customHeight="1"/>
    <row r="52479" ht="13.9" customHeight="1"/>
    <row r="52480" ht="13.9" customHeight="1"/>
    <row r="52481" ht="13.9" customHeight="1"/>
    <row r="52482" ht="13.9" customHeight="1"/>
    <row r="52483" ht="13.9" customHeight="1"/>
    <row r="52484" ht="13.9" customHeight="1"/>
    <row r="52485" ht="13.9" customHeight="1"/>
    <row r="52486" ht="13.9" customHeight="1"/>
    <row r="52487" ht="13.9" customHeight="1"/>
    <row r="52488" ht="13.9" customHeight="1"/>
    <row r="52489" ht="13.9" customHeight="1"/>
    <row r="52490" ht="13.9" customHeight="1"/>
    <row r="52491" ht="13.9" customHeight="1"/>
    <row r="52492" ht="13.9" customHeight="1"/>
    <row r="52493" ht="13.9" customHeight="1"/>
    <row r="52494" ht="13.9" customHeight="1"/>
    <row r="52495" ht="13.9" customHeight="1"/>
    <row r="52496" ht="13.9" customHeight="1"/>
    <row r="52497" ht="13.9" customHeight="1"/>
    <row r="52498" ht="13.9" customHeight="1"/>
    <row r="52499" ht="13.9" customHeight="1"/>
    <row r="52500" ht="13.9" customHeight="1"/>
    <row r="52501" ht="13.9" customHeight="1"/>
    <row r="52502" ht="13.9" customHeight="1"/>
    <row r="52503" ht="13.9" customHeight="1"/>
    <row r="52504" ht="13.9" customHeight="1"/>
    <row r="52505" ht="13.9" customHeight="1"/>
    <row r="52506" ht="13.9" customHeight="1"/>
    <row r="52507" ht="13.9" customHeight="1"/>
    <row r="52508" ht="13.9" customHeight="1"/>
    <row r="52509" ht="13.9" customHeight="1"/>
    <row r="52510" ht="13.9" customHeight="1"/>
    <row r="52511" ht="13.9" customHeight="1"/>
    <row r="52512" ht="13.9" customHeight="1"/>
    <row r="52513" ht="13.9" customHeight="1"/>
    <row r="52514" ht="13.9" customHeight="1"/>
    <row r="52515" ht="13.9" customHeight="1"/>
    <row r="52516" ht="13.9" customHeight="1"/>
    <row r="52517" ht="13.9" customHeight="1"/>
    <row r="52518" ht="13.9" customHeight="1"/>
    <row r="52519" ht="13.9" customHeight="1"/>
    <row r="52520" ht="13.9" customHeight="1"/>
    <row r="52521" ht="13.9" customHeight="1"/>
    <row r="52522" ht="13.9" customHeight="1"/>
    <row r="52523" ht="13.9" customHeight="1"/>
    <row r="52524" ht="13.9" customHeight="1"/>
    <row r="52525" ht="13.9" customHeight="1"/>
    <row r="52526" ht="13.9" customHeight="1"/>
    <row r="52527" ht="13.9" customHeight="1"/>
    <row r="52528" ht="13.9" customHeight="1"/>
    <row r="52529" ht="13.9" customHeight="1"/>
    <row r="52530" ht="13.9" customHeight="1"/>
    <row r="52531" ht="13.9" customHeight="1"/>
    <row r="52532" ht="13.9" customHeight="1"/>
    <row r="52533" ht="13.9" customHeight="1"/>
    <row r="52534" ht="13.9" customHeight="1"/>
    <row r="52535" ht="13.9" customHeight="1"/>
    <row r="52536" ht="13.9" customHeight="1"/>
    <row r="52537" ht="13.9" customHeight="1"/>
    <row r="52538" ht="13.9" customHeight="1"/>
    <row r="52539" ht="13.9" customHeight="1"/>
    <row r="52540" ht="13.9" customHeight="1"/>
    <row r="52541" ht="13.9" customHeight="1"/>
    <row r="52542" ht="13.9" customHeight="1"/>
    <row r="52543" ht="13.9" customHeight="1"/>
    <row r="52544" ht="13.9" customHeight="1"/>
    <row r="52545" ht="13.9" customHeight="1"/>
    <row r="52546" ht="13.9" customHeight="1"/>
    <row r="52547" ht="13.9" customHeight="1"/>
    <row r="52548" ht="13.9" customHeight="1"/>
    <row r="52549" ht="13.9" customHeight="1"/>
    <row r="52550" ht="13.9" customHeight="1"/>
    <row r="52551" ht="13.9" customHeight="1"/>
    <row r="52552" ht="13.9" customHeight="1"/>
    <row r="52553" ht="13.9" customHeight="1"/>
    <row r="52554" ht="13.9" customHeight="1"/>
    <row r="52555" ht="13.9" customHeight="1"/>
    <row r="52556" ht="13.9" customHeight="1"/>
    <row r="52557" ht="13.9" customHeight="1"/>
    <row r="52558" ht="13.9" customHeight="1"/>
    <row r="52559" ht="13.9" customHeight="1"/>
    <row r="52560" ht="13.9" customHeight="1"/>
    <row r="52561" ht="13.9" customHeight="1"/>
    <row r="52562" ht="13.9" customHeight="1"/>
    <row r="52563" ht="13.9" customHeight="1"/>
    <row r="52564" ht="13.9" customHeight="1"/>
    <row r="52565" ht="13.9" customHeight="1"/>
    <row r="52566" ht="13.9" customHeight="1"/>
    <row r="52567" ht="13.9" customHeight="1"/>
    <row r="52568" ht="13.9" customHeight="1"/>
    <row r="52569" ht="13.9" customHeight="1"/>
    <row r="52570" ht="13.9" customHeight="1"/>
    <row r="52571" ht="13.9" customHeight="1"/>
    <row r="52572" ht="13.9" customHeight="1"/>
    <row r="52573" ht="13.9" customHeight="1"/>
    <row r="52574" ht="13.9" customHeight="1"/>
    <row r="52575" ht="13.9" customHeight="1"/>
    <row r="52576" ht="13.9" customHeight="1"/>
    <row r="52577" ht="13.9" customHeight="1"/>
    <row r="52578" ht="13.9" customHeight="1"/>
    <row r="52579" ht="13.9" customHeight="1"/>
    <row r="52580" ht="13.9" customHeight="1"/>
    <row r="52581" ht="13.9" customHeight="1"/>
    <row r="52582" ht="13.9" customHeight="1"/>
    <row r="52583" ht="13.9" customHeight="1"/>
    <row r="52584" ht="13.9" customHeight="1"/>
    <row r="52585" ht="13.9" customHeight="1"/>
    <row r="52586" ht="13.9" customHeight="1"/>
    <row r="52587" ht="13.9" customHeight="1"/>
    <row r="52588" ht="13.9" customHeight="1"/>
    <row r="52589" ht="13.9" customHeight="1"/>
    <row r="52590" ht="13.9" customHeight="1"/>
    <row r="52591" ht="13.9" customHeight="1"/>
    <row r="52592" ht="13.9" customHeight="1"/>
    <row r="52593" ht="13.9" customHeight="1"/>
    <row r="52594" ht="13.9" customHeight="1"/>
    <row r="52595" ht="13.9" customHeight="1"/>
    <row r="52596" ht="13.9" customHeight="1"/>
    <row r="52597" ht="13.9" customHeight="1"/>
    <row r="52598" ht="13.9" customHeight="1"/>
    <row r="52599" ht="13.9" customHeight="1"/>
    <row r="52600" ht="13.9" customHeight="1"/>
    <row r="52601" ht="13.9" customHeight="1"/>
    <row r="52602" ht="13.9" customHeight="1"/>
    <row r="52603" ht="13.9" customHeight="1"/>
    <row r="52604" ht="13.9" customHeight="1"/>
    <row r="52605" ht="13.9" customHeight="1"/>
    <row r="52606" ht="13.9" customHeight="1"/>
    <row r="52607" ht="13.9" customHeight="1"/>
    <row r="52608" ht="13.9" customHeight="1"/>
    <row r="52609" ht="13.9" customHeight="1"/>
    <row r="52610" ht="13.9" customHeight="1"/>
    <row r="52611" ht="13.9" customHeight="1"/>
    <row r="52612" ht="13.9" customHeight="1"/>
    <row r="52613" ht="13.9" customHeight="1"/>
    <row r="52614" ht="13.9" customHeight="1"/>
    <row r="52615" ht="13.9" customHeight="1"/>
    <row r="52616" ht="13.9" customHeight="1"/>
    <row r="52617" ht="13.9" customHeight="1"/>
    <row r="52618" ht="13.9" customHeight="1"/>
    <row r="52619" ht="13.9" customHeight="1"/>
    <row r="52620" ht="13.9" customHeight="1"/>
    <row r="52621" ht="13.9" customHeight="1"/>
    <row r="52622" ht="13.9" customHeight="1"/>
    <row r="52623" ht="13.9" customHeight="1"/>
    <row r="52624" ht="13.9" customHeight="1"/>
    <row r="52625" ht="13.9" customHeight="1"/>
    <row r="52626" ht="13.9" customHeight="1"/>
    <row r="52627" ht="13.9" customHeight="1"/>
    <row r="52628" ht="13.9" customHeight="1"/>
    <row r="52629" ht="13.9" customHeight="1"/>
    <row r="52630" ht="13.9" customHeight="1"/>
    <row r="52631" ht="13.9" customHeight="1"/>
    <row r="52632" ht="13.9" customHeight="1"/>
    <row r="52633" ht="13.9" customHeight="1"/>
    <row r="52634" ht="13.9" customHeight="1"/>
    <row r="52635" ht="13.9" customHeight="1"/>
    <row r="52636" ht="13.9" customHeight="1"/>
    <row r="52637" ht="13.9" customHeight="1"/>
    <row r="52638" ht="13.9" customHeight="1"/>
    <row r="52639" ht="13.9" customHeight="1"/>
    <row r="52640" ht="13.9" customHeight="1"/>
    <row r="52641" ht="13.9" customHeight="1"/>
    <row r="52642" ht="13.9" customHeight="1"/>
    <row r="52643" ht="13.9" customHeight="1"/>
    <row r="52644" ht="13.9" customHeight="1"/>
    <row r="52645" ht="13.9" customHeight="1"/>
    <row r="52646" ht="13.9" customHeight="1"/>
    <row r="52647" ht="13.9" customHeight="1"/>
    <row r="52648" ht="13.9" customHeight="1"/>
    <row r="52649" ht="13.9" customHeight="1"/>
    <row r="52650" ht="13.9" customHeight="1"/>
    <row r="52651" ht="13.9" customHeight="1"/>
    <row r="52652" ht="13.9" customHeight="1"/>
    <row r="52653" ht="13.9" customHeight="1"/>
    <row r="52654" ht="13.9" customHeight="1"/>
    <row r="52655" ht="13.9" customHeight="1"/>
    <row r="52656" ht="13.9" customHeight="1"/>
    <row r="52657" ht="13.9" customHeight="1"/>
    <row r="52658" ht="13.9" customHeight="1"/>
    <row r="52659" ht="13.9" customHeight="1"/>
    <row r="52660" ht="13.9" customHeight="1"/>
    <row r="52661" ht="13.9" customHeight="1"/>
    <row r="52662" ht="13.9" customHeight="1"/>
    <row r="52663" ht="13.9" customHeight="1"/>
    <row r="52664" ht="13.9" customHeight="1"/>
    <row r="52665" ht="13.9" customHeight="1"/>
    <row r="52666" ht="13.9" customHeight="1"/>
    <row r="52667" ht="13.9" customHeight="1"/>
    <row r="52668" ht="13.9" customHeight="1"/>
    <row r="52669" ht="13.9" customHeight="1"/>
    <row r="52670" ht="13.9" customHeight="1"/>
    <row r="52671" ht="13.9" customHeight="1"/>
    <row r="52672" ht="13.9" customHeight="1"/>
    <row r="52673" ht="13.9" customHeight="1"/>
    <row r="52674" ht="13.9" customHeight="1"/>
    <row r="52675" ht="13.9" customHeight="1"/>
    <row r="52676" ht="13.9" customHeight="1"/>
    <row r="52677" ht="13.9" customHeight="1"/>
    <row r="52678" ht="13.9" customHeight="1"/>
    <row r="52679" ht="13.9" customHeight="1"/>
    <row r="52680" ht="13.9" customHeight="1"/>
    <row r="52681" ht="13.9" customHeight="1"/>
    <row r="52682" ht="13.9" customHeight="1"/>
    <row r="52683" ht="13.9" customHeight="1"/>
    <row r="52684" ht="13.9" customHeight="1"/>
    <row r="52685" ht="13.9" customHeight="1"/>
    <row r="52686" ht="13.9" customHeight="1"/>
    <row r="52687" ht="13.9" customHeight="1"/>
    <row r="52688" ht="13.9" customHeight="1"/>
    <row r="52689" ht="13.9" customHeight="1"/>
    <row r="52690" ht="13.9" customHeight="1"/>
    <row r="52691" ht="13.9" customHeight="1"/>
    <row r="52692" ht="13.9" customHeight="1"/>
    <row r="52693" ht="13.9" customHeight="1"/>
    <row r="52694" ht="13.9" customHeight="1"/>
    <row r="52695" ht="13.9" customHeight="1"/>
    <row r="52696" ht="13.9" customHeight="1"/>
    <row r="52697" ht="13.9" customHeight="1"/>
    <row r="52698" ht="13.9" customHeight="1"/>
    <row r="52699" ht="13.9" customHeight="1"/>
    <row r="52700" ht="13.9" customHeight="1"/>
    <row r="52701" ht="13.9" customHeight="1"/>
    <row r="52702" ht="13.9" customHeight="1"/>
    <row r="52703" ht="13.9" customHeight="1"/>
    <row r="52704" ht="13.9" customHeight="1"/>
    <row r="52705" ht="13.9" customHeight="1"/>
    <row r="52706" ht="13.9" customHeight="1"/>
    <row r="52707" ht="13.9" customHeight="1"/>
    <row r="52708" ht="13.9" customHeight="1"/>
    <row r="52709" ht="13.9" customHeight="1"/>
    <row r="52710" ht="13.9" customHeight="1"/>
    <row r="52711" ht="13.9" customHeight="1"/>
    <row r="52712" ht="13.9" customHeight="1"/>
    <row r="52713" ht="13.9" customHeight="1"/>
    <row r="52714" ht="13.9" customHeight="1"/>
    <row r="52715" ht="13.9" customHeight="1"/>
    <row r="52716" ht="13.9" customHeight="1"/>
    <row r="52717" ht="13.9" customHeight="1"/>
    <row r="52718" ht="13.9" customHeight="1"/>
    <row r="52719" ht="13.9" customHeight="1"/>
    <row r="52720" ht="13.9" customHeight="1"/>
    <row r="52721" ht="13.9" customHeight="1"/>
    <row r="52722" ht="13.9" customHeight="1"/>
    <row r="52723" ht="13.9" customHeight="1"/>
    <row r="52724" ht="13.9" customHeight="1"/>
    <row r="52725" ht="13.9" customHeight="1"/>
    <row r="52726" ht="13.9" customHeight="1"/>
    <row r="52727" ht="13.9" customHeight="1"/>
    <row r="52728" ht="13.9" customHeight="1"/>
    <row r="52729" ht="13.9" customHeight="1"/>
    <row r="52730" ht="13.9" customHeight="1"/>
    <row r="52731" ht="13.9" customHeight="1"/>
    <row r="52732" ht="13.9" customHeight="1"/>
    <row r="52733" ht="13.9" customHeight="1"/>
    <row r="52734" ht="13.9" customHeight="1"/>
    <row r="52735" ht="13.9" customHeight="1"/>
    <row r="52736" ht="13.9" customHeight="1"/>
    <row r="52737" ht="13.9" customHeight="1"/>
    <row r="52738" ht="13.9" customHeight="1"/>
    <row r="52739" ht="13.9" customHeight="1"/>
    <row r="52740" ht="13.9" customHeight="1"/>
    <row r="52741" ht="13.9" customHeight="1"/>
    <row r="52742" ht="13.9" customHeight="1"/>
    <row r="52743" ht="13.9" customHeight="1"/>
    <row r="52744" ht="13.9" customHeight="1"/>
    <row r="52745" ht="13.9" customHeight="1"/>
    <row r="52746" ht="13.9" customHeight="1"/>
    <row r="52747" ht="13.9" customHeight="1"/>
    <row r="52748" ht="13.9" customHeight="1"/>
    <row r="52749" ht="13.9" customHeight="1"/>
    <row r="52750" ht="13.9" customHeight="1"/>
    <row r="52751" ht="13.9" customHeight="1"/>
    <row r="52752" ht="13.9" customHeight="1"/>
    <row r="52753" ht="13.9" customHeight="1"/>
    <row r="52754" ht="13.9" customHeight="1"/>
    <row r="52755" ht="13.9" customHeight="1"/>
    <row r="52756" ht="13.9" customHeight="1"/>
    <row r="52757" ht="13.9" customHeight="1"/>
    <row r="52758" ht="13.9" customHeight="1"/>
    <row r="52759" ht="13.9" customHeight="1"/>
    <row r="52760" ht="13.9" customHeight="1"/>
    <row r="52761" ht="13.9" customHeight="1"/>
    <row r="52762" ht="13.9" customHeight="1"/>
    <row r="52763" ht="13.9" customHeight="1"/>
    <row r="52764" ht="13.9" customHeight="1"/>
    <row r="52765" ht="13.9" customHeight="1"/>
    <row r="52766" ht="13.9" customHeight="1"/>
    <row r="52767" ht="13.9" customHeight="1"/>
    <row r="52768" ht="13.9" customHeight="1"/>
    <row r="52769" ht="13.9" customHeight="1"/>
    <row r="52770" ht="13.9" customHeight="1"/>
    <row r="52771" ht="13.9" customHeight="1"/>
    <row r="52772" ht="13.9" customHeight="1"/>
    <row r="52773" ht="13.9" customHeight="1"/>
    <row r="52774" ht="13.9" customHeight="1"/>
    <row r="52775" ht="13.9" customHeight="1"/>
    <row r="52776" ht="13.9" customHeight="1"/>
    <row r="52777" ht="13.9" customHeight="1"/>
    <row r="52778" ht="13.9" customHeight="1"/>
    <row r="52779" ht="13.9" customHeight="1"/>
    <row r="52780" ht="13.9" customHeight="1"/>
    <row r="52781" ht="13.9" customHeight="1"/>
    <row r="52782" ht="13.9" customHeight="1"/>
    <row r="52783" ht="13.9" customHeight="1"/>
    <row r="52784" ht="13.9" customHeight="1"/>
    <row r="52785" ht="13.9" customHeight="1"/>
    <row r="52786" ht="13.9" customHeight="1"/>
    <row r="52787" ht="13.9" customHeight="1"/>
    <row r="52788" ht="13.9" customHeight="1"/>
    <row r="52789" ht="13.9" customHeight="1"/>
    <row r="52790" ht="13.9" customHeight="1"/>
    <row r="52791" ht="13.9" customHeight="1"/>
    <row r="52792" ht="13.9" customHeight="1"/>
    <row r="52793" ht="13.9" customHeight="1"/>
    <row r="52794" ht="13.9" customHeight="1"/>
    <row r="52795" ht="13.9" customHeight="1"/>
    <row r="52796" ht="13.9" customHeight="1"/>
    <row r="52797" ht="13.9" customHeight="1"/>
    <row r="52798" ht="13.9" customHeight="1"/>
    <row r="52799" ht="13.9" customHeight="1"/>
    <row r="52800" ht="13.9" customHeight="1"/>
    <row r="52801" ht="13.9" customHeight="1"/>
    <row r="52802" ht="13.9" customHeight="1"/>
    <row r="52803" ht="13.9" customHeight="1"/>
    <row r="52804" ht="13.9" customHeight="1"/>
    <row r="52805" ht="13.9" customHeight="1"/>
    <row r="52806" ht="13.9" customHeight="1"/>
    <row r="52807" ht="13.9" customHeight="1"/>
    <row r="52808" ht="13.9" customHeight="1"/>
    <row r="52809" ht="13.9" customHeight="1"/>
    <row r="52810" ht="13.9" customHeight="1"/>
    <row r="52811" ht="13.9" customHeight="1"/>
    <row r="52812" ht="13.9" customHeight="1"/>
    <row r="52813" ht="13.9" customHeight="1"/>
    <row r="52814" ht="13.9" customHeight="1"/>
    <row r="52815" ht="13.9" customHeight="1"/>
    <row r="52816" ht="13.9" customHeight="1"/>
    <row r="52817" ht="13.9" customHeight="1"/>
    <row r="52818" ht="13.9" customHeight="1"/>
    <row r="52819" ht="13.9" customHeight="1"/>
    <row r="52820" ht="13.9" customHeight="1"/>
    <row r="52821" ht="13.9" customHeight="1"/>
    <row r="52822" ht="13.9" customHeight="1"/>
    <row r="52823" ht="13.9" customHeight="1"/>
    <row r="52824" ht="13.9" customHeight="1"/>
    <row r="52825" ht="13.9" customHeight="1"/>
    <row r="52826" ht="13.9" customHeight="1"/>
    <row r="52827" ht="13.9" customHeight="1"/>
    <row r="52828" ht="13.9" customHeight="1"/>
    <row r="52829" ht="13.9" customHeight="1"/>
    <row r="52830" ht="13.9" customHeight="1"/>
    <row r="52831" ht="13.9" customHeight="1"/>
    <row r="52832" ht="13.9" customHeight="1"/>
    <row r="52833" ht="13.9" customHeight="1"/>
    <row r="52834" ht="13.9" customHeight="1"/>
    <row r="52835" ht="13.9" customHeight="1"/>
    <row r="52836" ht="13.9" customHeight="1"/>
    <row r="52837" ht="13.9" customHeight="1"/>
    <row r="52838" ht="13.9" customHeight="1"/>
    <row r="52839" ht="13.9" customHeight="1"/>
    <row r="52840" ht="13.9" customHeight="1"/>
    <row r="52841" ht="13.9" customHeight="1"/>
    <row r="52842" ht="13.9" customHeight="1"/>
    <row r="52843" ht="13.9" customHeight="1"/>
    <row r="52844" ht="13.9" customHeight="1"/>
    <row r="52845" ht="13.9" customHeight="1"/>
    <row r="52846" ht="13.9" customHeight="1"/>
    <row r="52847" ht="13.9" customHeight="1"/>
    <row r="52848" ht="13.9" customHeight="1"/>
    <row r="52849" ht="13.9" customHeight="1"/>
    <row r="52850" ht="13.9" customHeight="1"/>
    <row r="52851" ht="13.9" customHeight="1"/>
    <row r="52852" ht="13.9" customHeight="1"/>
    <row r="52853" ht="13.9" customHeight="1"/>
    <row r="52854" ht="13.9" customHeight="1"/>
    <row r="52855" ht="13.9" customHeight="1"/>
    <row r="52856" ht="13.9" customHeight="1"/>
    <row r="52857" ht="13.9" customHeight="1"/>
    <row r="52858" ht="13.9" customHeight="1"/>
    <row r="52859" ht="13.9" customHeight="1"/>
    <row r="52860" ht="13.9" customHeight="1"/>
    <row r="52861" ht="13.9" customHeight="1"/>
    <row r="52862" ht="13.9" customHeight="1"/>
    <row r="52863" ht="13.9" customHeight="1"/>
    <row r="52864" ht="13.9" customHeight="1"/>
    <row r="52865" ht="13.9" customHeight="1"/>
    <row r="52866" ht="13.9" customHeight="1"/>
    <row r="52867" ht="13.9" customHeight="1"/>
    <row r="52868" ht="13.9" customHeight="1"/>
    <row r="52869" ht="13.9" customHeight="1"/>
    <row r="52870" ht="13.9" customHeight="1"/>
    <row r="52871" ht="13.9" customHeight="1"/>
    <row r="52872" ht="13.9" customHeight="1"/>
    <row r="52873" ht="13.9" customHeight="1"/>
    <row r="52874" ht="13.9" customHeight="1"/>
    <row r="52875" ht="13.9" customHeight="1"/>
    <row r="52876" ht="13.9" customHeight="1"/>
    <row r="52877" ht="13.9" customHeight="1"/>
    <row r="52878" ht="13.9" customHeight="1"/>
    <row r="52879" ht="13.9" customHeight="1"/>
    <row r="52880" ht="13.9" customHeight="1"/>
    <row r="52881" ht="13.9" customHeight="1"/>
    <row r="52882" ht="13.9" customHeight="1"/>
    <row r="52883" ht="13.9" customHeight="1"/>
    <row r="52884" ht="13.9" customHeight="1"/>
    <row r="52885" ht="13.9" customHeight="1"/>
    <row r="52886" ht="13.9" customHeight="1"/>
    <row r="52887" ht="13.9" customHeight="1"/>
    <row r="52888" ht="13.9" customHeight="1"/>
    <row r="52889" ht="13.9" customHeight="1"/>
    <row r="52890" ht="13.9" customHeight="1"/>
    <row r="52891" ht="13.9" customHeight="1"/>
    <row r="52892" ht="13.9" customHeight="1"/>
    <row r="52893" ht="13.9" customHeight="1"/>
    <row r="52894" ht="13.9" customHeight="1"/>
    <row r="52895" ht="13.9" customHeight="1"/>
    <row r="52896" ht="13.9" customHeight="1"/>
    <row r="52897" ht="13.9" customHeight="1"/>
    <row r="52898" ht="13.9" customHeight="1"/>
    <row r="52899" ht="13.9" customHeight="1"/>
    <row r="52900" ht="13.9" customHeight="1"/>
    <row r="52901" ht="13.9" customHeight="1"/>
    <row r="52902" ht="13.9" customHeight="1"/>
    <row r="52903" ht="13.9" customHeight="1"/>
    <row r="52904" ht="13.9" customHeight="1"/>
    <row r="52905" ht="13.9" customHeight="1"/>
    <row r="52906" ht="13.9" customHeight="1"/>
    <row r="52907" ht="13.9" customHeight="1"/>
    <row r="52908" ht="13.9" customHeight="1"/>
    <row r="52909" ht="13.9" customHeight="1"/>
    <row r="52910" ht="13.9" customHeight="1"/>
    <row r="52911" ht="13.9" customHeight="1"/>
    <row r="52912" ht="13.9" customHeight="1"/>
    <row r="52913" ht="13.9" customHeight="1"/>
    <row r="52914" ht="13.9" customHeight="1"/>
    <row r="52915" ht="13.9" customHeight="1"/>
    <row r="52916" ht="13.9" customHeight="1"/>
    <row r="52917" ht="13.9" customHeight="1"/>
    <row r="52918" ht="13.9" customHeight="1"/>
    <row r="52919" ht="13.9" customHeight="1"/>
    <row r="52920" ht="13.9" customHeight="1"/>
    <row r="52921" ht="13.9" customHeight="1"/>
    <row r="52922" ht="13.9" customHeight="1"/>
    <row r="52923" ht="13.9" customHeight="1"/>
    <row r="52924" ht="13.9" customHeight="1"/>
    <row r="52925" ht="13.9" customHeight="1"/>
    <row r="52926" ht="13.9" customHeight="1"/>
    <row r="52927" ht="13.9" customHeight="1"/>
    <row r="52928" ht="13.9" customHeight="1"/>
    <row r="52929" ht="13.9" customHeight="1"/>
    <row r="52930" ht="13.9" customHeight="1"/>
    <row r="52931" ht="13.9" customHeight="1"/>
    <row r="52932" ht="13.9" customHeight="1"/>
    <row r="52933" ht="13.9" customHeight="1"/>
    <row r="52934" ht="13.9" customHeight="1"/>
    <row r="52935" ht="13.9" customHeight="1"/>
    <row r="52936" ht="13.9" customHeight="1"/>
    <row r="52937" ht="13.9" customHeight="1"/>
    <row r="52938" ht="13.9" customHeight="1"/>
    <row r="52939" ht="13.9" customHeight="1"/>
    <row r="52940" ht="13.9" customHeight="1"/>
    <row r="52941" ht="13.9" customHeight="1"/>
    <row r="52942" ht="13.9" customHeight="1"/>
    <row r="52943" ht="13.9" customHeight="1"/>
    <row r="52944" ht="13.9" customHeight="1"/>
    <row r="52945" ht="13.9" customHeight="1"/>
    <row r="52946" ht="13.9" customHeight="1"/>
    <row r="52947" ht="13.9" customHeight="1"/>
    <row r="52948" ht="13.9" customHeight="1"/>
    <row r="52949" ht="13.9" customHeight="1"/>
    <row r="52950" ht="13.9" customHeight="1"/>
    <row r="52951" ht="13.9" customHeight="1"/>
    <row r="52952" ht="13.9" customHeight="1"/>
    <row r="52953" ht="13.9" customHeight="1"/>
    <row r="52954" ht="13.9" customHeight="1"/>
    <row r="52955" ht="13.9" customHeight="1"/>
    <row r="52956" ht="13.9" customHeight="1"/>
    <row r="52957" ht="13.9" customHeight="1"/>
    <row r="52958" ht="13.9" customHeight="1"/>
    <row r="52959" ht="13.9" customHeight="1"/>
    <row r="52960" ht="13.9" customHeight="1"/>
    <row r="52961" ht="13.9" customHeight="1"/>
    <row r="52962" ht="13.9" customHeight="1"/>
    <row r="52963" ht="13.9" customHeight="1"/>
    <row r="52964" ht="13.9" customHeight="1"/>
    <row r="52965" ht="13.9" customHeight="1"/>
    <row r="52966" ht="13.9" customHeight="1"/>
    <row r="52967" ht="13.9" customHeight="1"/>
    <row r="52968" ht="13.9" customHeight="1"/>
    <row r="52969" ht="13.9" customHeight="1"/>
    <row r="52970" ht="13.9" customHeight="1"/>
    <row r="52971" ht="13.9" customHeight="1"/>
    <row r="52972" ht="13.9" customHeight="1"/>
    <row r="52973" ht="13.9" customHeight="1"/>
    <row r="52974" ht="13.9" customHeight="1"/>
    <row r="52975" ht="13.9" customHeight="1"/>
    <row r="52976" ht="13.9" customHeight="1"/>
    <row r="52977" ht="13.9" customHeight="1"/>
    <row r="52978" ht="13.9" customHeight="1"/>
    <row r="52979" ht="13.9" customHeight="1"/>
    <row r="52980" ht="13.9" customHeight="1"/>
    <row r="52981" ht="13.9" customHeight="1"/>
    <row r="52982" ht="13.9" customHeight="1"/>
    <row r="52983" ht="13.9" customHeight="1"/>
    <row r="52984" ht="13.9" customHeight="1"/>
    <row r="52985" ht="13.9" customHeight="1"/>
    <row r="52986" ht="13.9" customHeight="1"/>
    <row r="52987" ht="13.9" customHeight="1"/>
    <row r="52988" ht="13.9" customHeight="1"/>
    <row r="52989" ht="13.9" customHeight="1"/>
    <row r="52990" ht="13.9" customHeight="1"/>
    <row r="52991" ht="13.9" customHeight="1"/>
    <row r="52992" ht="13.9" customHeight="1"/>
    <row r="52993" ht="13.9" customHeight="1"/>
    <row r="52994" ht="13.9" customHeight="1"/>
    <row r="52995" ht="13.9" customHeight="1"/>
    <row r="52996" ht="13.9" customHeight="1"/>
    <row r="52997" ht="13.9" customHeight="1"/>
    <row r="52998" ht="13.9" customHeight="1"/>
    <row r="52999" ht="13.9" customHeight="1"/>
    <row r="53000" ht="13.9" customHeight="1"/>
    <row r="53001" ht="13.9" customHeight="1"/>
    <row r="53002" ht="13.9" customHeight="1"/>
    <row r="53003" ht="13.9" customHeight="1"/>
    <row r="53004" ht="13.9" customHeight="1"/>
    <row r="53005" ht="13.9" customHeight="1"/>
    <row r="53006" ht="13.9" customHeight="1"/>
    <row r="53007" ht="13.9" customHeight="1"/>
    <row r="53008" ht="13.9" customHeight="1"/>
    <row r="53009" ht="13.9" customHeight="1"/>
    <row r="53010" ht="13.9" customHeight="1"/>
    <row r="53011" ht="13.9" customHeight="1"/>
    <row r="53012" ht="13.9" customHeight="1"/>
    <row r="53013" ht="13.9" customHeight="1"/>
    <row r="53014" ht="13.9" customHeight="1"/>
    <row r="53015" ht="13.9" customHeight="1"/>
    <row r="53016" ht="13.9" customHeight="1"/>
    <row r="53017" ht="13.9" customHeight="1"/>
    <row r="53018" ht="13.9" customHeight="1"/>
    <row r="53019" ht="13.9" customHeight="1"/>
    <row r="53020" ht="13.9" customHeight="1"/>
    <row r="53021" ht="13.9" customHeight="1"/>
    <row r="53022" ht="13.9" customHeight="1"/>
    <row r="53023" ht="13.9" customHeight="1"/>
    <row r="53024" ht="13.9" customHeight="1"/>
    <row r="53025" ht="13.9" customHeight="1"/>
    <row r="53026" ht="13.9" customHeight="1"/>
    <row r="53027" ht="13.9" customHeight="1"/>
    <row r="53028" ht="13.9" customHeight="1"/>
    <row r="53029" ht="13.9" customHeight="1"/>
    <row r="53030" ht="13.9" customHeight="1"/>
    <row r="53031" ht="13.9" customHeight="1"/>
    <row r="53032" ht="13.9" customHeight="1"/>
    <row r="53033" ht="13.9" customHeight="1"/>
    <row r="53034" ht="13.9" customHeight="1"/>
    <row r="53035" ht="13.9" customHeight="1"/>
    <row r="53036" ht="13.9" customHeight="1"/>
    <row r="53037" ht="13.9" customHeight="1"/>
    <row r="53038" ht="13.9" customHeight="1"/>
    <row r="53039" ht="13.9" customHeight="1"/>
    <row r="53040" ht="13.9" customHeight="1"/>
    <row r="53041" ht="13.9" customHeight="1"/>
    <row r="53042" ht="13.9" customHeight="1"/>
    <row r="53043" ht="13.9" customHeight="1"/>
    <row r="53044" ht="13.9" customHeight="1"/>
    <row r="53045" ht="13.9" customHeight="1"/>
    <row r="53046" ht="13.9" customHeight="1"/>
    <row r="53047" ht="13.9" customHeight="1"/>
    <row r="53048" ht="13.9" customHeight="1"/>
    <row r="53049" ht="13.9" customHeight="1"/>
    <row r="53050" ht="13.9" customHeight="1"/>
    <row r="53051" ht="13.9" customHeight="1"/>
    <row r="53052" ht="13.9" customHeight="1"/>
    <row r="53053" ht="13.9" customHeight="1"/>
    <row r="53054" ht="13.9" customHeight="1"/>
    <row r="53055" ht="13.9" customHeight="1"/>
    <row r="53056" ht="13.9" customHeight="1"/>
    <row r="53057" ht="13.9" customHeight="1"/>
    <row r="53058" ht="13.9" customHeight="1"/>
    <row r="53059" ht="13.9" customHeight="1"/>
    <row r="53060" ht="13.9" customHeight="1"/>
    <row r="53061" ht="13.9" customHeight="1"/>
    <row r="53062" ht="13.9" customHeight="1"/>
    <row r="53063" ht="13.9" customHeight="1"/>
    <row r="53064" ht="13.9" customHeight="1"/>
    <row r="53065" ht="13.9" customHeight="1"/>
    <row r="53066" ht="13.9" customHeight="1"/>
    <row r="53067" ht="13.9" customHeight="1"/>
    <row r="53068" ht="13.9" customHeight="1"/>
    <row r="53069" ht="13.9" customHeight="1"/>
    <row r="53070" ht="13.9" customHeight="1"/>
    <row r="53071" ht="13.9" customHeight="1"/>
    <row r="53072" ht="13.9" customHeight="1"/>
    <row r="53073" ht="13.9" customHeight="1"/>
    <row r="53074" ht="13.9" customHeight="1"/>
    <row r="53075" ht="13.9" customHeight="1"/>
    <row r="53076" ht="13.9" customHeight="1"/>
    <row r="53077" ht="13.9" customHeight="1"/>
    <row r="53078" ht="13.9" customHeight="1"/>
    <row r="53079" ht="13.9" customHeight="1"/>
    <row r="53080" ht="13.9" customHeight="1"/>
    <row r="53081" ht="13.9" customHeight="1"/>
    <row r="53082" ht="13.9" customHeight="1"/>
    <row r="53083" ht="13.9" customHeight="1"/>
    <row r="53084" ht="13.9" customHeight="1"/>
    <row r="53085" ht="13.9" customHeight="1"/>
    <row r="53086" ht="13.9" customHeight="1"/>
    <row r="53087" ht="13.9" customHeight="1"/>
    <row r="53088" ht="13.9" customHeight="1"/>
    <row r="53089" ht="13.9" customHeight="1"/>
    <row r="53090" ht="13.9" customHeight="1"/>
    <row r="53091" ht="13.9" customHeight="1"/>
    <row r="53092" ht="13.9" customHeight="1"/>
    <row r="53093" ht="13.9" customHeight="1"/>
    <row r="53094" ht="13.9" customHeight="1"/>
    <row r="53095" ht="13.9" customHeight="1"/>
    <row r="53096" ht="13.9" customHeight="1"/>
    <row r="53097" ht="13.9" customHeight="1"/>
    <row r="53098" ht="13.9" customHeight="1"/>
    <row r="53099" ht="13.9" customHeight="1"/>
    <row r="53100" ht="13.9" customHeight="1"/>
    <row r="53101" ht="13.9" customHeight="1"/>
    <row r="53102" ht="13.9" customHeight="1"/>
    <row r="53103" ht="13.9" customHeight="1"/>
    <row r="53104" ht="13.9" customHeight="1"/>
    <row r="53105" ht="13.9" customHeight="1"/>
    <row r="53106" ht="13.9" customHeight="1"/>
    <row r="53107" ht="13.9" customHeight="1"/>
    <row r="53108" ht="13.9" customHeight="1"/>
    <row r="53109" ht="13.9" customHeight="1"/>
    <row r="53110" ht="13.9" customHeight="1"/>
    <row r="53111" ht="13.9" customHeight="1"/>
    <row r="53112" ht="13.9" customHeight="1"/>
    <row r="53113" ht="13.9" customHeight="1"/>
    <row r="53114" ht="13.9" customHeight="1"/>
    <row r="53115" ht="13.9" customHeight="1"/>
    <row r="53116" ht="13.9" customHeight="1"/>
    <row r="53117" ht="13.9" customHeight="1"/>
    <row r="53118" ht="13.9" customHeight="1"/>
    <row r="53119" ht="13.9" customHeight="1"/>
    <row r="53120" ht="13.9" customHeight="1"/>
    <row r="53121" ht="13.9" customHeight="1"/>
    <row r="53122" ht="13.9" customHeight="1"/>
    <row r="53123" ht="13.9" customHeight="1"/>
    <row r="53124" ht="13.9" customHeight="1"/>
    <row r="53125" ht="13.9" customHeight="1"/>
    <row r="53126" ht="13.9" customHeight="1"/>
    <row r="53127" ht="13.9" customHeight="1"/>
    <row r="53128" ht="13.9" customHeight="1"/>
    <row r="53129" ht="13.9" customHeight="1"/>
    <row r="53130" ht="13.9" customHeight="1"/>
    <row r="53131" ht="13.9" customHeight="1"/>
    <row r="53132" ht="13.9" customHeight="1"/>
    <row r="53133" ht="13.9" customHeight="1"/>
    <row r="53134" ht="13.9" customHeight="1"/>
    <row r="53135" ht="13.9" customHeight="1"/>
    <row r="53136" ht="13.9" customHeight="1"/>
    <row r="53137" ht="13.9" customHeight="1"/>
    <row r="53138" ht="13.9" customHeight="1"/>
    <row r="53139" ht="13.9" customHeight="1"/>
    <row r="53140" ht="13.9" customHeight="1"/>
    <row r="53141" ht="13.9" customHeight="1"/>
    <row r="53142" ht="13.9" customHeight="1"/>
    <row r="53143" ht="13.9" customHeight="1"/>
    <row r="53144" ht="13.9" customHeight="1"/>
    <row r="53145" ht="13.9" customHeight="1"/>
    <row r="53146" ht="13.9" customHeight="1"/>
    <row r="53147" ht="13.9" customHeight="1"/>
    <row r="53148" ht="13.9" customHeight="1"/>
    <row r="53149" ht="13.9" customHeight="1"/>
    <row r="53150" ht="13.9" customHeight="1"/>
    <row r="53151" ht="13.9" customHeight="1"/>
    <row r="53152" ht="13.9" customHeight="1"/>
    <row r="53153" ht="13.9" customHeight="1"/>
    <row r="53154" ht="13.9" customHeight="1"/>
    <row r="53155" ht="13.9" customHeight="1"/>
    <row r="53156" ht="13.9" customHeight="1"/>
    <row r="53157" ht="13.9" customHeight="1"/>
    <row r="53158" ht="13.9" customHeight="1"/>
    <row r="53159" ht="13.9" customHeight="1"/>
    <row r="53160" ht="13.9" customHeight="1"/>
    <row r="53161" ht="13.9" customHeight="1"/>
    <row r="53162" ht="13.9" customHeight="1"/>
    <row r="53163" ht="13.9" customHeight="1"/>
    <row r="53164" ht="13.9" customHeight="1"/>
    <row r="53165" ht="13.9" customHeight="1"/>
    <row r="53166" ht="13.9" customHeight="1"/>
    <row r="53167" ht="13.9" customHeight="1"/>
    <row r="53168" ht="13.9" customHeight="1"/>
    <row r="53169" ht="13.9" customHeight="1"/>
    <row r="53170" ht="13.9" customHeight="1"/>
    <row r="53171" ht="13.9" customHeight="1"/>
    <row r="53172" ht="13.9" customHeight="1"/>
    <row r="53173" ht="13.9" customHeight="1"/>
    <row r="53174" ht="13.9" customHeight="1"/>
    <row r="53175" ht="13.9" customHeight="1"/>
    <row r="53176" ht="13.9" customHeight="1"/>
    <row r="53177" ht="13.9" customHeight="1"/>
    <row r="53178" ht="13.9" customHeight="1"/>
    <row r="53179" ht="13.9" customHeight="1"/>
    <row r="53180" ht="13.9" customHeight="1"/>
    <row r="53181" ht="13.9" customHeight="1"/>
    <row r="53182" ht="13.9" customHeight="1"/>
    <row r="53183" ht="13.9" customHeight="1"/>
    <row r="53184" ht="13.9" customHeight="1"/>
    <row r="53185" ht="13.9" customHeight="1"/>
    <row r="53186" ht="13.9" customHeight="1"/>
    <row r="53187" ht="13.9" customHeight="1"/>
    <row r="53188" ht="13.9" customHeight="1"/>
    <row r="53189" ht="13.9" customHeight="1"/>
    <row r="53190" ht="13.9" customHeight="1"/>
    <row r="53191" ht="13.9" customHeight="1"/>
    <row r="53192" ht="13.9" customHeight="1"/>
    <row r="53193" ht="13.9" customHeight="1"/>
    <row r="53194" ht="13.9" customHeight="1"/>
    <row r="53195" ht="13.9" customHeight="1"/>
    <row r="53196" ht="13.9" customHeight="1"/>
    <row r="53197" ht="13.9" customHeight="1"/>
    <row r="53198" ht="13.9" customHeight="1"/>
    <row r="53199" ht="13.9" customHeight="1"/>
    <row r="53200" ht="13.9" customHeight="1"/>
    <row r="53201" ht="13.9" customHeight="1"/>
    <row r="53202" ht="13.9" customHeight="1"/>
    <row r="53203" ht="13.9" customHeight="1"/>
    <row r="53204" ht="13.9" customHeight="1"/>
    <row r="53205" ht="13.9" customHeight="1"/>
    <row r="53206" ht="13.9" customHeight="1"/>
    <row r="53207" ht="13.9" customHeight="1"/>
    <row r="53208" ht="13.9" customHeight="1"/>
    <row r="53209" ht="13.9" customHeight="1"/>
    <row r="53210" ht="13.9" customHeight="1"/>
    <row r="53211" ht="13.9" customHeight="1"/>
    <row r="53212" ht="13.9" customHeight="1"/>
    <row r="53213" ht="13.9" customHeight="1"/>
    <row r="53214" ht="13.9" customHeight="1"/>
    <row r="53215" ht="13.9" customHeight="1"/>
    <row r="53216" ht="13.9" customHeight="1"/>
    <row r="53217" ht="13.9" customHeight="1"/>
    <row r="53218" ht="13.9" customHeight="1"/>
    <row r="53219" ht="13.9" customHeight="1"/>
    <row r="53220" ht="13.9" customHeight="1"/>
    <row r="53221" ht="13.9" customHeight="1"/>
    <row r="53222" ht="13.9" customHeight="1"/>
    <row r="53223" ht="13.9" customHeight="1"/>
    <row r="53224" ht="13.9" customHeight="1"/>
    <row r="53225" ht="13.9" customHeight="1"/>
    <row r="53226" ht="13.9" customHeight="1"/>
    <row r="53227" ht="13.9" customHeight="1"/>
    <row r="53228" ht="13.9" customHeight="1"/>
    <row r="53229" ht="13.9" customHeight="1"/>
    <row r="53230" ht="13.9" customHeight="1"/>
    <row r="53231" ht="13.9" customHeight="1"/>
    <row r="53232" ht="13.9" customHeight="1"/>
    <row r="53233" ht="13.9" customHeight="1"/>
    <row r="53234" ht="13.9" customHeight="1"/>
    <row r="53235" ht="13.9" customHeight="1"/>
    <row r="53236" ht="13.9" customHeight="1"/>
    <row r="53237" ht="13.9" customHeight="1"/>
    <row r="53238" ht="13.9" customHeight="1"/>
    <row r="53239" ht="13.9" customHeight="1"/>
    <row r="53240" ht="13.9" customHeight="1"/>
    <row r="53241" ht="13.9" customHeight="1"/>
    <row r="53242" ht="13.9" customHeight="1"/>
    <row r="53243" ht="13.9" customHeight="1"/>
    <row r="53244" ht="13.9" customHeight="1"/>
    <row r="53245" ht="13.9" customHeight="1"/>
    <row r="53246" ht="13.9" customHeight="1"/>
    <row r="53247" ht="13.9" customHeight="1"/>
    <row r="53248" ht="13.9" customHeight="1"/>
    <row r="53249" ht="13.9" customHeight="1"/>
    <row r="53250" ht="13.9" customHeight="1"/>
    <row r="53251" ht="13.9" customHeight="1"/>
    <row r="53252" ht="13.9" customHeight="1"/>
    <row r="53253" ht="13.9" customHeight="1"/>
    <row r="53254" ht="13.9" customHeight="1"/>
    <row r="53255" ht="13.9" customHeight="1"/>
    <row r="53256" ht="13.9" customHeight="1"/>
    <row r="53257" ht="13.9" customHeight="1"/>
    <row r="53258" ht="13.9" customHeight="1"/>
    <row r="53259" ht="13.9" customHeight="1"/>
    <row r="53260" ht="13.9" customHeight="1"/>
    <row r="53261" ht="13.9" customHeight="1"/>
    <row r="53262" ht="13.9" customHeight="1"/>
    <row r="53263" ht="13.9" customHeight="1"/>
    <row r="53264" ht="13.9" customHeight="1"/>
    <row r="53265" ht="13.9" customHeight="1"/>
    <row r="53266" ht="13.9" customHeight="1"/>
    <row r="53267" ht="13.9" customHeight="1"/>
    <row r="53268" ht="13.9" customHeight="1"/>
    <row r="53269" ht="13.9" customHeight="1"/>
    <row r="53270" ht="13.9" customHeight="1"/>
    <row r="53271" ht="13.9" customHeight="1"/>
    <row r="53272" ht="13.9" customHeight="1"/>
    <row r="53273" ht="13.9" customHeight="1"/>
    <row r="53274" ht="13.9" customHeight="1"/>
    <row r="53275" ht="13.9" customHeight="1"/>
    <row r="53276" ht="13.9" customHeight="1"/>
    <row r="53277" ht="13.9" customHeight="1"/>
    <row r="53278" ht="13.9" customHeight="1"/>
    <row r="53279" ht="13.9" customHeight="1"/>
    <row r="53280" ht="13.9" customHeight="1"/>
    <row r="53281" ht="13.9" customHeight="1"/>
    <row r="53282" ht="13.9" customHeight="1"/>
    <row r="53283" ht="13.9" customHeight="1"/>
    <row r="53284" ht="13.9" customHeight="1"/>
    <row r="53285" ht="13.9" customHeight="1"/>
    <row r="53286" ht="13.9" customHeight="1"/>
    <row r="53287" ht="13.9" customHeight="1"/>
    <row r="53288" ht="13.9" customHeight="1"/>
    <row r="53289" ht="13.9" customHeight="1"/>
    <row r="53290" ht="13.9" customHeight="1"/>
    <row r="53291" ht="13.9" customHeight="1"/>
    <row r="53292" ht="13.9" customHeight="1"/>
    <row r="53293" ht="13.9" customHeight="1"/>
    <row r="53294" ht="13.9" customHeight="1"/>
    <row r="53295" ht="13.9" customHeight="1"/>
    <row r="53296" ht="13.9" customHeight="1"/>
    <row r="53297" ht="13.9" customHeight="1"/>
    <row r="53298" ht="13.9" customHeight="1"/>
    <row r="53299" ht="13.9" customHeight="1"/>
    <row r="53300" ht="13.9" customHeight="1"/>
    <row r="53301" ht="13.9" customHeight="1"/>
    <row r="53302" ht="13.9" customHeight="1"/>
    <row r="53303" ht="13.9" customHeight="1"/>
    <row r="53304" ht="13.9" customHeight="1"/>
    <row r="53305" ht="13.9" customHeight="1"/>
    <row r="53306" ht="13.9" customHeight="1"/>
    <row r="53307" ht="13.9" customHeight="1"/>
    <row r="53308" ht="13.9" customHeight="1"/>
    <row r="53309" ht="13.9" customHeight="1"/>
    <row r="53310" ht="13.9" customHeight="1"/>
    <row r="53311" ht="13.9" customHeight="1"/>
    <row r="53312" ht="13.9" customHeight="1"/>
    <row r="53313" ht="13.9" customHeight="1"/>
    <row r="53314" ht="13.9" customHeight="1"/>
    <row r="53315" ht="13.9" customHeight="1"/>
    <row r="53316" ht="13.9" customHeight="1"/>
    <row r="53317" ht="13.9" customHeight="1"/>
    <row r="53318" ht="13.9" customHeight="1"/>
    <row r="53319" ht="13.9" customHeight="1"/>
    <row r="53320" ht="13.9" customHeight="1"/>
    <row r="53321" ht="13.9" customHeight="1"/>
    <row r="53322" ht="13.9" customHeight="1"/>
    <row r="53323" ht="13.9" customHeight="1"/>
    <row r="53324" ht="13.9" customHeight="1"/>
    <row r="53325" ht="13.9" customHeight="1"/>
    <row r="53326" ht="13.9" customHeight="1"/>
    <row r="53327" ht="13.9" customHeight="1"/>
    <row r="53328" ht="13.9" customHeight="1"/>
    <row r="53329" ht="13.9" customHeight="1"/>
    <row r="53330" ht="13.9" customHeight="1"/>
    <row r="53331" ht="13.9" customHeight="1"/>
    <row r="53332" ht="13.9" customHeight="1"/>
    <row r="53333" ht="13.9" customHeight="1"/>
    <row r="53334" ht="13.9" customHeight="1"/>
    <row r="53335" ht="13.9" customHeight="1"/>
    <row r="53336" ht="13.9" customHeight="1"/>
    <row r="53337" ht="13.9" customHeight="1"/>
    <row r="53338" ht="13.9" customHeight="1"/>
    <row r="53339" ht="13.9" customHeight="1"/>
    <row r="53340" ht="13.9" customHeight="1"/>
    <row r="53341" ht="13.9" customHeight="1"/>
    <row r="53342" ht="13.9" customHeight="1"/>
    <row r="53343" ht="13.9" customHeight="1"/>
    <row r="53344" ht="13.9" customHeight="1"/>
    <row r="53345" ht="13.9" customHeight="1"/>
    <row r="53346" ht="13.9" customHeight="1"/>
    <row r="53347" ht="13.9" customHeight="1"/>
    <row r="53348" ht="13.9" customHeight="1"/>
    <row r="53349" ht="13.9" customHeight="1"/>
    <row r="53350" ht="13.9" customHeight="1"/>
    <row r="53351" ht="13.9" customHeight="1"/>
    <row r="53352" ht="13.9" customHeight="1"/>
    <row r="53353" ht="13.9" customHeight="1"/>
    <row r="53354" ht="13.9" customHeight="1"/>
    <row r="53355" ht="13.9" customHeight="1"/>
    <row r="53356" ht="13.9" customHeight="1"/>
    <row r="53357" ht="13.9" customHeight="1"/>
    <row r="53358" ht="13.9" customHeight="1"/>
    <row r="53359" ht="13.9" customHeight="1"/>
    <row r="53360" ht="13.9" customHeight="1"/>
    <row r="53361" ht="13.9" customHeight="1"/>
    <row r="53362" ht="13.9" customHeight="1"/>
    <row r="53363" ht="13.9" customHeight="1"/>
    <row r="53364" ht="13.9" customHeight="1"/>
    <row r="53365" ht="13.9" customHeight="1"/>
    <row r="53366" ht="13.9" customHeight="1"/>
    <row r="53367" ht="13.9" customHeight="1"/>
    <row r="53368" ht="13.9" customHeight="1"/>
    <row r="53369" ht="13.9" customHeight="1"/>
    <row r="53370" ht="13.9" customHeight="1"/>
    <row r="53371" ht="13.9" customHeight="1"/>
    <row r="53372" ht="13.9" customHeight="1"/>
    <row r="53373" ht="13.9" customHeight="1"/>
    <row r="53374" ht="13.9" customHeight="1"/>
    <row r="53375" ht="13.9" customHeight="1"/>
    <row r="53376" ht="13.9" customHeight="1"/>
    <row r="53377" ht="13.9" customHeight="1"/>
    <row r="53378" ht="13.9" customHeight="1"/>
    <row r="53379" ht="13.9" customHeight="1"/>
    <row r="53380" ht="13.9" customHeight="1"/>
    <row r="53381" ht="13.9" customHeight="1"/>
    <row r="53382" ht="13.9" customHeight="1"/>
    <row r="53383" ht="13.9" customHeight="1"/>
    <row r="53384" ht="13.9" customHeight="1"/>
    <row r="53385" ht="13.9" customHeight="1"/>
    <row r="53386" ht="13.9" customHeight="1"/>
    <row r="53387" ht="13.9" customHeight="1"/>
    <row r="53388" ht="13.9" customHeight="1"/>
    <row r="53389" ht="13.9" customHeight="1"/>
    <row r="53390" ht="13.9" customHeight="1"/>
    <row r="53391" ht="13.9" customHeight="1"/>
    <row r="53392" ht="13.9" customHeight="1"/>
    <row r="53393" ht="13.9" customHeight="1"/>
    <row r="53394" ht="13.9" customHeight="1"/>
    <row r="53395" ht="13.9" customHeight="1"/>
    <row r="53396" ht="13.9" customHeight="1"/>
    <row r="53397" ht="13.9" customHeight="1"/>
    <row r="53398" ht="13.9" customHeight="1"/>
    <row r="53399" ht="13.9" customHeight="1"/>
    <row r="53400" ht="13.9" customHeight="1"/>
    <row r="53401" ht="13.9" customHeight="1"/>
    <row r="53402" ht="13.9" customHeight="1"/>
    <row r="53403" ht="13.9" customHeight="1"/>
    <row r="53404" ht="13.9" customHeight="1"/>
    <row r="53405" ht="13.9" customHeight="1"/>
    <row r="53406" ht="13.9" customHeight="1"/>
    <row r="53407" ht="13.9" customHeight="1"/>
    <row r="53408" ht="13.9" customHeight="1"/>
    <row r="53409" ht="13.9" customHeight="1"/>
    <row r="53410" ht="13.9" customHeight="1"/>
    <row r="53411" ht="13.9" customHeight="1"/>
    <row r="53412" ht="13.9" customHeight="1"/>
    <row r="53413" ht="13.9" customHeight="1"/>
    <row r="53414" ht="13.9" customHeight="1"/>
    <row r="53415" ht="13.9" customHeight="1"/>
    <row r="53416" ht="13.9" customHeight="1"/>
    <row r="53417" ht="13.9" customHeight="1"/>
    <row r="53418" ht="13.9" customHeight="1"/>
    <row r="53419" ht="13.9" customHeight="1"/>
    <row r="53420" ht="13.9" customHeight="1"/>
    <row r="53421" ht="13.9" customHeight="1"/>
    <row r="53422" ht="13.9" customHeight="1"/>
    <row r="53423" ht="13.9" customHeight="1"/>
    <row r="53424" ht="13.9" customHeight="1"/>
    <row r="53425" ht="13.9" customHeight="1"/>
    <row r="53426" ht="13.9" customHeight="1"/>
    <row r="53427" ht="13.9" customHeight="1"/>
    <row r="53428" ht="13.9" customHeight="1"/>
    <row r="53429" ht="13.9" customHeight="1"/>
    <row r="53430" ht="13.9" customHeight="1"/>
    <row r="53431" ht="13.9" customHeight="1"/>
    <row r="53432" ht="13.9" customHeight="1"/>
    <row r="53433" ht="13.9" customHeight="1"/>
    <row r="53434" ht="13.9" customHeight="1"/>
    <row r="53435" ht="13.9" customHeight="1"/>
    <row r="53436" ht="13.9" customHeight="1"/>
    <row r="53437" ht="13.9" customHeight="1"/>
    <row r="53438" ht="13.9" customHeight="1"/>
    <row r="53439" ht="13.9" customHeight="1"/>
    <row r="53440" ht="13.9" customHeight="1"/>
    <row r="53441" ht="13.9" customHeight="1"/>
    <row r="53442" ht="13.9" customHeight="1"/>
    <row r="53443" ht="13.9" customHeight="1"/>
    <row r="53444" ht="13.9" customHeight="1"/>
    <row r="53445" ht="13.9" customHeight="1"/>
    <row r="53446" ht="13.9" customHeight="1"/>
    <row r="53447" ht="13.9" customHeight="1"/>
    <row r="53448" ht="13.9" customHeight="1"/>
    <row r="53449" ht="13.9" customHeight="1"/>
    <row r="53450" ht="13.9" customHeight="1"/>
    <row r="53451" ht="13.9" customHeight="1"/>
    <row r="53452" ht="13.9" customHeight="1"/>
    <row r="53453" ht="13.9" customHeight="1"/>
    <row r="53454" ht="13.9" customHeight="1"/>
    <row r="53455" ht="13.9" customHeight="1"/>
    <row r="53456" ht="13.9" customHeight="1"/>
    <row r="53457" ht="13.9" customHeight="1"/>
    <row r="53458" ht="13.9" customHeight="1"/>
    <row r="53459" ht="13.9" customHeight="1"/>
    <row r="53460" ht="13.9" customHeight="1"/>
    <row r="53461" ht="13.9" customHeight="1"/>
    <row r="53462" ht="13.9" customHeight="1"/>
    <row r="53463" ht="13.9" customHeight="1"/>
    <row r="53464" ht="13.9" customHeight="1"/>
    <row r="53465" ht="13.9" customHeight="1"/>
    <row r="53466" ht="13.9" customHeight="1"/>
    <row r="53467" ht="13.9" customHeight="1"/>
    <row r="53468" ht="13.9" customHeight="1"/>
    <row r="53469" ht="13.9" customHeight="1"/>
    <row r="53470" ht="13.9" customHeight="1"/>
    <row r="53471" ht="13.9" customHeight="1"/>
    <row r="53472" ht="13.9" customHeight="1"/>
    <row r="53473" ht="13.9" customHeight="1"/>
    <row r="53474" ht="13.9" customHeight="1"/>
    <row r="53475" ht="13.9" customHeight="1"/>
    <row r="53476" ht="13.9" customHeight="1"/>
    <row r="53477" ht="13.9" customHeight="1"/>
    <row r="53478" ht="13.9" customHeight="1"/>
    <row r="53479" ht="13.9" customHeight="1"/>
    <row r="53480" ht="13.9" customHeight="1"/>
    <row r="53481" ht="13.9" customHeight="1"/>
    <row r="53482" ht="13.9" customHeight="1"/>
    <row r="53483" ht="13.9" customHeight="1"/>
    <row r="53484" ht="13.9" customHeight="1"/>
    <row r="53485" ht="13.9" customHeight="1"/>
    <row r="53486" ht="13.9" customHeight="1"/>
    <row r="53487" ht="13.9" customHeight="1"/>
    <row r="53488" ht="13.9" customHeight="1"/>
    <row r="53489" ht="13.9" customHeight="1"/>
    <row r="53490" ht="13.9" customHeight="1"/>
    <row r="53491" ht="13.9" customHeight="1"/>
    <row r="53492" ht="13.9" customHeight="1"/>
    <row r="53493" ht="13.9" customHeight="1"/>
    <row r="53494" ht="13.9" customHeight="1"/>
    <row r="53495" ht="13.9" customHeight="1"/>
    <row r="53496" ht="13.9" customHeight="1"/>
    <row r="53497" ht="13.9" customHeight="1"/>
    <row r="53498" ht="13.9" customHeight="1"/>
    <row r="53499" ht="13.9" customHeight="1"/>
    <row r="53500" ht="13.9" customHeight="1"/>
    <row r="53501" ht="13.9" customHeight="1"/>
    <row r="53502" ht="13.9" customHeight="1"/>
    <row r="53503" ht="13.9" customHeight="1"/>
    <row r="53504" ht="13.9" customHeight="1"/>
    <row r="53505" ht="13.9" customHeight="1"/>
    <row r="53506" ht="13.9" customHeight="1"/>
    <row r="53507" ht="13.9" customHeight="1"/>
    <row r="53508" ht="13.9" customHeight="1"/>
    <row r="53509" ht="13.9" customHeight="1"/>
    <row r="53510" ht="13.9" customHeight="1"/>
    <row r="53511" ht="13.9" customHeight="1"/>
    <row r="53512" ht="13.9" customHeight="1"/>
    <row r="53513" ht="13.9" customHeight="1"/>
    <row r="53514" ht="13.9" customHeight="1"/>
    <row r="53515" ht="13.9" customHeight="1"/>
    <row r="53516" ht="13.9" customHeight="1"/>
    <row r="53517" ht="13.9" customHeight="1"/>
    <row r="53518" ht="13.9" customHeight="1"/>
    <row r="53519" ht="13.9" customHeight="1"/>
    <row r="53520" ht="13.9" customHeight="1"/>
    <row r="53521" ht="13.9" customHeight="1"/>
    <row r="53522" ht="13.9" customHeight="1"/>
    <row r="53523" ht="13.9" customHeight="1"/>
    <row r="53524" ht="13.9" customHeight="1"/>
    <row r="53525" ht="13.9" customHeight="1"/>
    <row r="53526" ht="13.9" customHeight="1"/>
    <row r="53527" ht="13.9" customHeight="1"/>
    <row r="53528" ht="13.9" customHeight="1"/>
    <row r="53529" ht="13.9" customHeight="1"/>
    <row r="53530" ht="13.9" customHeight="1"/>
    <row r="53531" ht="13.9" customHeight="1"/>
    <row r="53532" ht="13.9" customHeight="1"/>
    <row r="53533" ht="13.9" customHeight="1"/>
    <row r="53534" ht="13.9" customHeight="1"/>
    <row r="53535" ht="13.9" customHeight="1"/>
    <row r="53536" ht="13.9" customHeight="1"/>
    <row r="53537" ht="13.9" customHeight="1"/>
    <row r="53538" ht="13.9" customHeight="1"/>
    <row r="53539" ht="13.9" customHeight="1"/>
    <row r="53540" ht="13.9" customHeight="1"/>
    <row r="53541" ht="13.9" customHeight="1"/>
    <row r="53542" ht="13.9" customHeight="1"/>
    <row r="53543" ht="13.9" customHeight="1"/>
    <row r="53544" ht="13.9" customHeight="1"/>
    <row r="53545" ht="13.9" customHeight="1"/>
    <row r="53546" ht="13.9" customHeight="1"/>
    <row r="53547" ht="13.9" customHeight="1"/>
    <row r="53548" ht="13.9" customHeight="1"/>
    <row r="53549" ht="13.9" customHeight="1"/>
    <row r="53550" ht="13.9" customHeight="1"/>
    <row r="53551" ht="13.9" customHeight="1"/>
    <row r="53552" ht="13.9" customHeight="1"/>
    <row r="53553" ht="13.9" customHeight="1"/>
    <row r="53554" ht="13.9" customHeight="1"/>
    <row r="53555" ht="13.9" customHeight="1"/>
    <row r="53556" ht="13.9" customHeight="1"/>
    <row r="53557" ht="13.9" customHeight="1"/>
    <row r="53558" ht="13.9" customHeight="1"/>
    <row r="53559" ht="13.9" customHeight="1"/>
    <row r="53560" ht="13.9" customHeight="1"/>
    <row r="53561" ht="13.9" customHeight="1"/>
    <row r="53562" ht="13.9" customHeight="1"/>
    <row r="53563" ht="13.9" customHeight="1"/>
    <row r="53564" ht="13.9" customHeight="1"/>
    <row r="53565" ht="13.9" customHeight="1"/>
    <row r="53566" ht="13.9" customHeight="1"/>
    <row r="53567" ht="13.9" customHeight="1"/>
    <row r="53568" ht="13.9" customHeight="1"/>
    <row r="53569" ht="13.9" customHeight="1"/>
    <row r="53570" ht="13.9" customHeight="1"/>
    <row r="53571" ht="13.9" customHeight="1"/>
    <row r="53572" ht="13.9" customHeight="1"/>
    <row r="53573" ht="13.9" customHeight="1"/>
    <row r="53574" ht="13.9" customHeight="1"/>
    <row r="53575" ht="13.9" customHeight="1"/>
    <row r="53576" ht="13.9" customHeight="1"/>
    <row r="53577" ht="13.9" customHeight="1"/>
    <row r="53578" ht="13.9" customHeight="1"/>
    <row r="53579" ht="13.9" customHeight="1"/>
    <row r="53580" ht="13.9" customHeight="1"/>
    <row r="53581" ht="13.9" customHeight="1"/>
    <row r="53582" ht="13.9" customHeight="1"/>
    <row r="53583" ht="13.9" customHeight="1"/>
    <row r="53584" ht="13.9" customHeight="1"/>
    <row r="53585" ht="13.9" customHeight="1"/>
    <row r="53586" ht="13.9" customHeight="1"/>
    <row r="53587" ht="13.9" customHeight="1"/>
    <row r="53588" ht="13.9" customHeight="1"/>
    <row r="53589" ht="13.9" customHeight="1"/>
    <row r="53590" ht="13.9" customHeight="1"/>
    <row r="53591" ht="13.9" customHeight="1"/>
    <row r="53592" ht="13.9" customHeight="1"/>
    <row r="53593" ht="13.9" customHeight="1"/>
    <row r="53594" ht="13.9" customHeight="1"/>
    <row r="53595" ht="13.9" customHeight="1"/>
    <row r="53596" ht="13.9" customHeight="1"/>
    <row r="53597" ht="13.9" customHeight="1"/>
    <row r="53598" ht="13.9" customHeight="1"/>
    <row r="53599" ht="13.9" customHeight="1"/>
    <row r="53600" ht="13.9" customHeight="1"/>
    <row r="53601" ht="13.9" customHeight="1"/>
    <row r="53602" ht="13.9" customHeight="1"/>
    <row r="53603" ht="13.9" customHeight="1"/>
    <row r="53604" ht="13.9" customHeight="1"/>
    <row r="53605" ht="13.9" customHeight="1"/>
    <row r="53606" ht="13.9" customHeight="1"/>
    <row r="53607" ht="13.9" customHeight="1"/>
    <row r="53608" ht="13.9" customHeight="1"/>
    <row r="53609" ht="13.9" customHeight="1"/>
    <row r="53610" ht="13.9" customHeight="1"/>
    <row r="53611" ht="13.9" customHeight="1"/>
    <row r="53612" ht="13.9" customHeight="1"/>
    <row r="53613" ht="13.9" customHeight="1"/>
    <row r="53614" ht="13.9" customHeight="1"/>
    <row r="53615" ht="13.9" customHeight="1"/>
    <row r="53616" ht="13.9" customHeight="1"/>
    <row r="53617" ht="13.9" customHeight="1"/>
    <row r="53618" ht="13.9" customHeight="1"/>
    <row r="53619" ht="13.9" customHeight="1"/>
    <row r="53620" ht="13.9" customHeight="1"/>
    <row r="53621" ht="13.9" customHeight="1"/>
    <row r="53622" ht="13.9" customHeight="1"/>
    <row r="53623" ht="13.9" customHeight="1"/>
    <row r="53624" ht="13.9" customHeight="1"/>
    <row r="53625" ht="13.9" customHeight="1"/>
    <row r="53626" ht="13.9" customHeight="1"/>
    <row r="53627" ht="13.9" customHeight="1"/>
    <row r="53628" ht="13.9" customHeight="1"/>
    <row r="53629" ht="13.9" customHeight="1"/>
    <row r="53630" ht="13.9" customHeight="1"/>
    <row r="53631" ht="13.9" customHeight="1"/>
    <row r="53632" ht="13.9" customHeight="1"/>
    <row r="53633" ht="13.9" customHeight="1"/>
    <row r="53634" ht="13.9" customHeight="1"/>
    <row r="53635" ht="13.9" customHeight="1"/>
    <row r="53636" ht="13.9" customHeight="1"/>
    <row r="53637" ht="13.9" customHeight="1"/>
    <row r="53638" ht="13.9" customHeight="1"/>
    <row r="53639" ht="13.9" customHeight="1"/>
    <row r="53640" ht="13.9" customHeight="1"/>
    <row r="53641" ht="13.9" customHeight="1"/>
    <row r="53642" ht="13.9" customHeight="1"/>
    <row r="53643" ht="13.9" customHeight="1"/>
    <row r="53644" ht="13.9" customHeight="1"/>
    <row r="53645" ht="13.9" customHeight="1"/>
    <row r="53646" ht="13.9" customHeight="1"/>
    <row r="53647" ht="13.9" customHeight="1"/>
    <row r="53648" ht="13.9" customHeight="1"/>
    <row r="53649" ht="13.9" customHeight="1"/>
    <row r="53650" ht="13.9" customHeight="1"/>
    <row r="53651" ht="13.9" customHeight="1"/>
    <row r="53652" ht="13.9" customHeight="1"/>
    <row r="53653" ht="13.9" customHeight="1"/>
    <row r="53654" ht="13.9" customHeight="1"/>
    <row r="53655" ht="13.9" customHeight="1"/>
    <row r="53656" ht="13.9" customHeight="1"/>
    <row r="53657" ht="13.9" customHeight="1"/>
    <row r="53658" ht="13.9" customHeight="1"/>
    <row r="53659" ht="13.9" customHeight="1"/>
    <row r="53660" ht="13.9" customHeight="1"/>
    <row r="53661" ht="13.9" customHeight="1"/>
    <row r="53662" ht="13.9" customHeight="1"/>
    <row r="53663" ht="13.9" customHeight="1"/>
    <row r="53664" ht="13.9" customHeight="1"/>
    <row r="53665" ht="13.9" customHeight="1"/>
    <row r="53666" ht="13.9" customHeight="1"/>
    <row r="53667" ht="13.9" customHeight="1"/>
    <row r="53668" ht="13.9" customHeight="1"/>
    <row r="53669" ht="13.9" customHeight="1"/>
    <row r="53670" ht="13.9" customHeight="1"/>
    <row r="53671" ht="13.9" customHeight="1"/>
    <row r="53672" ht="13.9" customHeight="1"/>
    <row r="53673" ht="13.9" customHeight="1"/>
    <row r="53674" ht="13.9" customHeight="1"/>
    <row r="53675" ht="13.9" customHeight="1"/>
    <row r="53676" ht="13.9" customHeight="1"/>
    <row r="53677" ht="13.9" customHeight="1"/>
    <row r="53678" ht="13.9" customHeight="1"/>
    <row r="53679" ht="13.9" customHeight="1"/>
    <row r="53680" ht="13.9" customHeight="1"/>
    <row r="53681" ht="13.9" customHeight="1"/>
    <row r="53682" ht="13.9" customHeight="1"/>
    <row r="53683" ht="13.9" customHeight="1"/>
    <row r="53684" ht="13.9" customHeight="1"/>
    <row r="53685" ht="13.9" customHeight="1"/>
    <row r="53686" ht="13.9" customHeight="1"/>
    <row r="53687" ht="13.9" customHeight="1"/>
    <row r="53688" ht="13.9" customHeight="1"/>
    <row r="53689" ht="13.9" customHeight="1"/>
    <row r="53690" ht="13.9" customHeight="1"/>
    <row r="53691" ht="13.9" customHeight="1"/>
    <row r="53692" ht="13.9" customHeight="1"/>
    <row r="53693" ht="13.9" customHeight="1"/>
    <row r="53694" ht="13.9" customHeight="1"/>
    <row r="53695" ht="13.9" customHeight="1"/>
    <row r="53696" ht="13.9" customHeight="1"/>
    <row r="53697" ht="13.9" customHeight="1"/>
    <row r="53698" ht="13.9" customHeight="1"/>
    <row r="53699" ht="13.9" customHeight="1"/>
    <row r="53700" ht="13.9" customHeight="1"/>
    <row r="53701" ht="13.9" customHeight="1"/>
    <row r="53702" ht="13.9" customHeight="1"/>
    <row r="53703" ht="13.9" customHeight="1"/>
    <row r="53704" ht="13.9" customHeight="1"/>
    <row r="53705" ht="13.9" customHeight="1"/>
    <row r="53706" ht="13.9" customHeight="1"/>
    <row r="53707" ht="13.9" customHeight="1"/>
    <row r="53708" ht="13.9" customHeight="1"/>
    <row r="53709" ht="13.9" customHeight="1"/>
    <row r="53710" ht="13.9" customHeight="1"/>
    <row r="53711" ht="13.9" customHeight="1"/>
    <row r="53712" ht="13.9" customHeight="1"/>
    <row r="53713" ht="13.9" customHeight="1"/>
    <row r="53714" ht="13.9" customHeight="1"/>
    <row r="53715" ht="13.9" customHeight="1"/>
    <row r="53716" ht="13.9" customHeight="1"/>
    <row r="53717" ht="13.9" customHeight="1"/>
    <row r="53718" ht="13.9" customHeight="1"/>
    <row r="53719" ht="13.9" customHeight="1"/>
    <row r="53720" ht="13.9" customHeight="1"/>
    <row r="53721" ht="13.9" customHeight="1"/>
    <row r="53722" ht="13.9" customHeight="1"/>
    <row r="53723" ht="13.9" customHeight="1"/>
    <row r="53724" ht="13.9" customHeight="1"/>
    <row r="53725" ht="13.9" customHeight="1"/>
    <row r="53726" ht="13.9" customHeight="1"/>
    <row r="53727" ht="13.9" customHeight="1"/>
    <row r="53728" ht="13.9" customHeight="1"/>
    <row r="53729" ht="13.9" customHeight="1"/>
    <row r="53730" ht="13.9" customHeight="1"/>
    <row r="53731" ht="13.9" customHeight="1"/>
    <row r="53732" ht="13.9" customHeight="1"/>
    <row r="53733" ht="13.9" customHeight="1"/>
    <row r="53734" ht="13.9" customHeight="1"/>
    <row r="53735" ht="13.9" customHeight="1"/>
    <row r="53736" ht="13.9" customHeight="1"/>
    <row r="53737" ht="13.9" customHeight="1"/>
    <row r="53738" ht="13.9" customHeight="1"/>
    <row r="53739" ht="13.9" customHeight="1"/>
    <row r="53740" ht="13.9" customHeight="1"/>
    <row r="53741" ht="13.9" customHeight="1"/>
    <row r="53742" ht="13.9" customHeight="1"/>
    <row r="53743" ht="13.9" customHeight="1"/>
    <row r="53744" ht="13.9" customHeight="1"/>
    <row r="53745" ht="13.9" customHeight="1"/>
    <row r="53746" ht="13.9" customHeight="1"/>
    <row r="53747" ht="13.9" customHeight="1"/>
    <row r="53748" ht="13.9" customHeight="1"/>
    <row r="53749" ht="13.9" customHeight="1"/>
    <row r="53750" ht="13.9" customHeight="1"/>
    <row r="53751" ht="13.9" customHeight="1"/>
    <row r="53752" ht="13.9" customHeight="1"/>
    <row r="53753" ht="13.9" customHeight="1"/>
    <row r="53754" ht="13.9" customHeight="1"/>
    <row r="53755" ht="13.9" customHeight="1"/>
    <row r="53756" ht="13.9" customHeight="1"/>
    <row r="53757" ht="13.9" customHeight="1"/>
    <row r="53758" ht="13.9" customHeight="1"/>
    <row r="53759" ht="13.9" customHeight="1"/>
    <row r="53760" ht="13.9" customHeight="1"/>
    <row r="53761" ht="13.9" customHeight="1"/>
    <row r="53762" ht="13.9" customHeight="1"/>
    <row r="53763" ht="13.9" customHeight="1"/>
    <row r="53764" ht="13.9" customHeight="1"/>
    <row r="53765" ht="13.9" customHeight="1"/>
    <row r="53766" ht="13.9" customHeight="1"/>
    <row r="53767" ht="13.9" customHeight="1"/>
    <row r="53768" ht="13.9" customHeight="1"/>
    <row r="53769" ht="13.9" customHeight="1"/>
    <row r="53770" ht="13.9" customHeight="1"/>
    <row r="53771" ht="13.9" customHeight="1"/>
    <row r="53772" ht="13.9" customHeight="1"/>
    <row r="53773" ht="13.9" customHeight="1"/>
    <row r="53774" ht="13.9" customHeight="1"/>
    <row r="53775" ht="13.9" customHeight="1"/>
    <row r="53776" ht="13.9" customHeight="1"/>
    <row r="53777" ht="13.9" customHeight="1"/>
    <row r="53778" ht="13.9" customHeight="1"/>
    <row r="53779" ht="13.9" customHeight="1"/>
    <row r="53780" ht="13.9" customHeight="1"/>
    <row r="53781" ht="13.9" customHeight="1"/>
    <row r="53782" ht="13.9" customHeight="1"/>
    <row r="53783" ht="13.9" customHeight="1"/>
    <row r="53784" ht="13.9" customHeight="1"/>
    <row r="53785" ht="13.9" customHeight="1"/>
    <row r="53786" ht="13.9" customHeight="1"/>
    <row r="53787" ht="13.9" customHeight="1"/>
    <row r="53788" ht="13.9" customHeight="1"/>
    <row r="53789" ht="13.9" customHeight="1"/>
    <row r="53790" ht="13.9" customHeight="1"/>
    <row r="53791" ht="13.9" customHeight="1"/>
    <row r="53792" ht="13.9" customHeight="1"/>
    <row r="53793" ht="13.9" customHeight="1"/>
    <row r="53794" ht="13.9" customHeight="1"/>
    <row r="53795" ht="13.9" customHeight="1"/>
    <row r="53796" ht="13.9" customHeight="1"/>
    <row r="53797" ht="13.9" customHeight="1"/>
    <row r="53798" ht="13.9" customHeight="1"/>
    <row r="53799" ht="13.9" customHeight="1"/>
    <row r="53800" ht="13.9" customHeight="1"/>
    <row r="53801" ht="13.9" customHeight="1"/>
    <row r="53802" ht="13.9" customHeight="1"/>
    <row r="53803" ht="13.9" customHeight="1"/>
    <row r="53804" ht="13.9" customHeight="1"/>
    <row r="53805" ht="13.9" customHeight="1"/>
    <row r="53806" ht="13.9" customHeight="1"/>
    <row r="53807" ht="13.9" customHeight="1"/>
    <row r="53808" ht="13.9" customHeight="1"/>
    <row r="53809" ht="13.9" customHeight="1"/>
    <row r="53810" ht="13.9" customHeight="1"/>
    <row r="53811" ht="13.9" customHeight="1"/>
    <row r="53812" ht="13.9" customHeight="1"/>
    <row r="53813" ht="13.9" customHeight="1"/>
    <row r="53814" ht="13.9" customHeight="1"/>
    <row r="53815" ht="13.9" customHeight="1"/>
    <row r="53816" ht="13.9" customHeight="1"/>
    <row r="53817" ht="13.9" customHeight="1"/>
    <row r="53818" ht="13.9" customHeight="1"/>
    <row r="53819" ht="13.9" customHeight="1"/>
    <row r="53820" ht="13.9" customHeight="1"/>
    <row r="53821" ht="13.9" customHeight="1"/>
    <row r="53822" ht="13.9" customHeight="1"/>
    <row r="53823" ht="13.9" customHeight="1"/>
    <row r="53824" ht="13.9" customHeight="1"/>
    <row r="53825" ht="13.9" customHeight="1"/>
    <row r="53826" ht="13.9" customHeight="1"/>
    <row r="53827" ht="13.9" customHeight="1"/>
    <row r="53828" ht="13.9" customHeight="1"/>
    <row r="53829" ht="13.9" customHeight="1"/>
    <row r="53830" ht="13.9" customHeight="1"/>
    <row r="53831" ht="13.9" customHeight="1"/>
    <row r="53832" ht="13.9" customHeight="1"/>
    <row r="53833" ht="13.9" customHeight="1"/>
    <row r="53834" ht="13.9" customHeight="1"/>
    <row r="53835" ht="13.9" customHeight="1"/>
    <row r="53836" ht="13.9" customHeight="1"/>
    <row r="53837" ht="13.9" customHeight="1"/>
    <row r="53838" ht="13.9" customHeight="1"/>
    <row r="53839" ht="13.9" customHeight="1"/>
    <row r="53840" ht="13.9" customHeight="1"/>
    <row r="53841" ht="13.9" customHeight="1"/>
    <row r="53842" ht="13.9" customHeight="1"/>
    <row r="53843" ht="13.9" customHeight="1"/>
    <row r="53844" ht="13.9" customHeight="1"/>
    <row r="53845" ht="13.9" customHeight="1"/>
    <row r="53846" ht="13.9" customHeight="1"/>
    <row r="53847" ht="13.9" customHeight="1"/>
    <row r="53848" ht="13.9" customHeight="1"/>
    <row r="53849" ht="13.9" customHeight="1"/>
    <row r="53850" ht="13.9" customHeight="1"/>
    <row r="53851" ht="13.9" customHeight="1"/>
    <row r="53852" ht="13.9" customHeight="1"/>
    <row r="53853" ht="13.9" customHeight="1"/>
    <row r="53854" ht="13.9" customHeight="1"/>
    <row r="53855" ht="13.9" customHeight="1"/>
    <row r="53856" ht="13.9" customHeight="1"/>
    <row r="53857" ht="13.9" customHeight="1"/>
    <row r="53858" ht="13.9" customHeight="1"/>
    <row r="53859" ht="13.9" customHeight="1"/>
    <row r="53860" ht="13.9" customHeight="1"/>
    <row r="53861" ht="13.9" customHeight="1"/>
    <row r="53862" ht="13.9" customHeight="1"/>
    <row r="53863" ht="13.9" customHeight="1"/>
    <row r="53864" ht="13.9" customHeight="1"/>
    <row r="53865" ht="13.9" customHeight="1"/>
    <row r="53866" ht="13.9" customHeight="1"/>
    <row r="53867" ht="13.9" customHeight="1"/>
    <row r="53868" ht="13.9" customHeight="1"/>
    <row r="53869" ht="13.9" customHeight="1"/>
    <row r="53870" ht="13.9" customHeight="1"/>
    <row r="53871" ht="13.9" customHeight="1"/>
    <row r="53872" ht="13.9" customHeight="1"/>
    <row r="53873" ht="13.9" customHeight="1"/>
    <row r="53874" ht="13.9" customHeight="1"/>
    <row r="53875" ht="13.9" customHeight="1"/>
    <row r="53876" ht="13.9" customHeight="1"/>
    <row r="53877" ht="13.9" customHeight="1"/>
    <row r="53878" ht="13.9" customHeight="1"/>
    <row r="53879" ht="13.9" customHeight="1"/>
    <row r="53880" ht="13.9" customHeight="1"/>
    <row r="53881" ht="13.9" customHeight="1"/>
    <row r="53882" ht="13.9" customHeight="1"/>
    <row r="53883" ht="13.9" customHeight="1"/>
    <row r="53884" ht="13.9" customHeight="1"/>
    <row r="53885" ht="13.9" customHeight="1"/>
    <row r="53886" ht="13.9" customHeight="1"/>
    <row r="53887" ht="13.9" customHeight="1"/>
    <row r="53888" ht="13.9" customHeight="1"/>
    <row r="53889" ht="13.9" customHeight="1"/>
    <row r="53890" ht="13.9" customHeight="1"/>
    <row r="53891" ht="13.9" customHeight="1"/>
    <row r="53892" ht="13.9" customHeight="1"/>
    <row r="53893" ht="13.9" customHeight="1"/>
    <row r="53894" ht="13.9" customHeight="1"/>
    <row r="53895" ht="13.9" customHeight="1"/>
    <row r="53896" ht="13.9" customHeight="1"/>
    <row r="53897" ht="13.9" customHeight="1"/>
    <row r="53898" ht="13.9" customHeight="1"/>
    <row r="53899" ht="13.9" customHeight="1"/>
    <row r="53900" ht="13.9" customHeight="1"/>
    <row r="53901" ht="13.9" customHeight="1"/>
    <row r="53902" ht="13.9" customHeight="1"/>
    <row r="53903" ht="13.9" customHeight="1"/>
    <row r="53904" ht="13.9" customHeight="1"/>
    <row r="53905" ht="13.9" customHeight="1"/>
    <row r="53906" ht="13.9" customHeight="1"/>
    <row r="53907" ht="13.9" customHeight="1"/>
    <row r="53908" ht="13.9" customHeight="1"/>
    <row r="53909" ht="13.9" customHeight="1"/>
    <row r="53910" ht="13.9" customHeight="1"/>
    <row r="53911" ht="13.9" customHeight="1"/>
    <row r="53912" ht="13.9" customHeight="1"/>
    <row r="53913" ht="13.9" customHeight="1"/>
    <row r="53914" ht="13.9" customHeight="1"/>
    <row r="53915" ht="13.9" customHeight="1"/>
    <row r="53916" ht="13.9" customHeight="1"/>
    <row r="53917" ht="13.9" customHeight="1"/>
    <row r="53918" ht="13.9" customHeight="1"/>
    <row r="53919" ht="13.9" customHeight="1"/>
    <row r="53920" ht="13.9" customHeight="1"/>
    <row r="53921" ht="13.9" customHeight="1"/>
    <row r="53922" ht="13.9" customHeight="1"/>
    <row r="53923" ht="13.9" customHeight="1"/>
    <row r="53924" ht="13.9" customHeight="1"/>
    <row r="53925" ht="13.9" customHeight="1"/>
    <row r="53926" ht="13.9" customHeight="1"/>
    <row r="53927" ht="13.9" customHeight="1"/>
    <row r="53928" ht="13.9" customHeight="1"/>
    <row r="53929" ht="13.9" customHeight="1"/>
    <row r="53930" ht="13.9" customHeight="1"/>
    <row r="53931" ht="13.9" customHeight="1"/>
    <row r="53932" ht="13.9" customHeight="1"/>
    <row r="53933" ht="13.9" customHeight="1"/>
    <row r="53934" ht="13.9" customHeight="1"/>
    <row r="53935" ht="13.9" customHeight="1"/>
    <row r="53936" ht="13.9" customHeight="1"/>
    <row r="53937" ht="13.9" customHeight="1"/>
    <row r="53938" ht="13.9" customHeight="1"/>
    <row r="53939" ht="13.9" customHeight="1"/>
    <row r="53940" ht="13.9" customHeight="1"/>
    <row r="53941" ht="13.9" customHeight="1"/>
    <row r="53942" ht="13.9" customHeight="1"/>
    <row r="53943" ht="13.9" customHeight="1"/>
    <row r="53944" ht="13.9" customHeight="1"/>
    <row r="53945" ht="13.9" customHeight="1"/>
    <row r="53946" ht="13.9" customHeight="1"/>
    <row r="53947" ht="13.9" customHeight="1"/>
    <row r="53948" ht="13.9" customHeight="1"/>
    <row r="53949" ht="13.9" customHeight="1"/>
    <row r="53950" ht="13.9" customHeight="1"/>
    <row r="53951" ht="13.9" customHeight="1"/>
    <row r="53952" ht="13.9" customHeight="1"/>
    <row r="53953" ht="13.9" customHeight="1"/>
    <row r="53954" ht="13.9" customHeight="1"/>
    <row r="53955" ht="13.9" customHeight="1"/>
    <row r="53956" ht="13.9" customHeight="1"/>
    <row r="53957" ht="13.9" customHeight="1"/>
    <row r="53958" ht="13.9" customHeight="1"/>
    <row r="53959" ht="13.9" customHeight="1"/>
    <row r="53960" ht="13.9" customHeight="1"/>
    <row r="53961" ht="13.9" customHeight="1"/>
    <row r="53962" ht="13.9" customHeight="1"/>
    <row r="53963" ht="13.9" customHeight="1"/>
    <row r="53964" ht="13.9" customHeight="1"/>
    <row r="53965" ht="13.9" customHeight="1"/>
    <row r="53966" ht="13.9" customHeight="1"/>
    <row r="53967" ht="13.9" customHeight="1"/>
    <row r="53968" ht="13.9" customHeight="1"/>
    <row r="53969" ht="13.9" customHeight="1"/>
    <row r="53970" ht="13.9" customHeight="1"/>
    <row r="53971" ht="13.9" customHeight="1"/>
    <row r="53972" ht="13.9" customHeight="1"/>
    <row r="53973" ht="13.9" customHeight="1"/>
    <row r="53974" ht="13.9" customHeight="1"/>
    <row r="53975" ht="13.9" customHeight="1"/>
    <row r="53976" ht="13.9" customHeight="1"/>
    <row r="53977" ht="13.9" customHeight="1"/>
    <row r="53978" ht="13.9" customHeight="1"/>
    <row r="53979" ht="13.9" customHeight="1"/>
    <row r="53980" ht="13.9" customHeight="1"/>
    <row r="53981" ht="13.9" customHeight="1"/>
    <row r="53982" ht="13.9" customHeight="1"/>
    <row r="53983" ht="13.9" customHeight="1"/>
    <row r="53984" ht="13.9" customHeight="1"/>
    <row r="53985" ht="13.9" customHeight="1"/>
    <row r="53986" ht="13.9" customHeight="1"/>
    <row r="53987" ht="13.9" customHeight="1"/>
    <row r="53988" ht="13.9" customHeight="1"/>
    <row r="53989" ht="13.9" customHeight="1"/>
    <row r="53990" ht="13.9" customHeight="1"/>
    <row r="53991" ht="13.9" customHeight="1"/>
    <row r="53992" ht="13.9" customHeight="1"/>
    <row r="53993" ht="13.9" customHeight="1"/>
    <row r="53994" ht="13.9" customHeight="1"/>
    <row r="53995" ht="13.9" customHeight="1"/>
    <row r="53996" ht="13.9" customHeight="1"/>
    <row r="53997" ht="13.9" customHeight="1"/>
    <row r="53998" ht="13.9" customHeight="1"/>
    <row r="53999" ht="13.9" customHeight="1"/>
    <row r="54000" ht="13.9" customHeight="1"/>
    <row r="54001" ht="13.9" customHeight="1"/>
    <row r="54002" ht="13.9" customHeight="1"/>
    <row r="54003" ht="13.9" customHeight="1"/>
    <row r="54004" ht="13.9" customHeight="1"/>
    <row r="54005" ht="13.9" customHeight="1"/>
    <row r="54006" ht="13.9" customHeight="1"/>
    <row r="54007" ht="13.9" customHeight="1"/>
    <row r="54008" ht="13.9" customHeight="1"/>
    <row r="54009" ht="13.9" customHeight="1"/>
    <row r="54010" ht="13.9" customHeight="1"/>
    <row r="54011" ht="13.9" customHeight="1"/>
    <row r="54012" ht="13.9" customHeight="1"/>
    <row r="54013" ht="13.9" customHeight="1"/>
    <row r="54014" ht="13.9" customHeight="1"/>
    <row r="54015" ht="13.9" customHeight="1"/>
    <row r="54016" ht="13.9" customHeight="1"/>
    <row r="54017" ht="13.9" customHeight="1"/>
    <row r="54018" ht="13.9" customHeight="1"/>
    <row r="54019" ht="13.9" customHeight="1"/>
    <row r="54020" ht="13.9" customHeight="1"/>
    <row r="54021" ht="13.9" customHeight="1"/>
    <row r="54022" ht="13.9" customHeight="1"/>
    <row r="54023" ht="13.9" customHeight="1"/>
    <row r="54024" ht="13.9" customHeight="1"/>
    <row r="54025" ht="13.9" customHeight="1"/>
    <row r="54026" ht="13.9" customHeight="1"/>
    <row r="54027" ht="13.9" customHeight="1"/>
    <row r="54028" ht="13.9" customHeight="1"/>
    <row r="54029" ht="13.9" customHeight="1"/>
    <row r="54030" ht="13.9" customHeight="1"/>
    <row r="54031" ht="13.9" customHeight="1"/>
    <row r="54032" ht="13.9" customHeight="1"/>
    <row r="54033" ht="13.9" customHeight="1"/>
    <row r="54034" ht="13.9" customHeight="1"/>
    <row r="54035" ht="13.9" customHeight="1"/>
    <row r="54036" ht="13.9" customHeight="1"/>
    <row r="54037" ht="13.9" customHeight="1"/>
    <row r="54038" ht="13.9" customHeight="1"/>
    <row r="54039" ht="13.9" customHeight="1"/>
    <row r="54040" ht="13.9" customHeight="1"/>
    <row r="54041" ht="13.9" customHeight="1"/>
    <row r="54042" ht="13.9" customHeight="1"/>
    <row r="54043" ht="13.9" customHeight="1"/>
    <row r="54044" ht="13.9" customHeight="1"/>
    <row r="54045" ht="13.9" customHeight="1"/>
    <row r="54046" ht="13.9" customHeight="1"/>
    <row r="54047" ht="13.9" customHeight="1"/>
    <row r="54048" ht="13.9" customHeight="1"/>
    <row r="54049" ht="13.9" customHeight="1"/>
    <row r="54050" ht="13.9" customHeight="1"/>
    <row r="54051" ht="13.9" customHeight="1"/>
    <row r="54052" ht="13.9" customHeight="1"/>
    <row r="54053" ht="13.9" customHeight="1"/>
    <row r="54054" ht="13.9" customHeight="1"/>
    <row r="54055" ht="13.9" customHeight="1"/>
    <row r="54056" ht="13.9" customHeight="1"/>
    <row r="54057" ht="13.9" customHeight="1"/>
    <row r="54058" ht="13.9" customHeight="1"/>
    <row r="54059" ht="13.9" customHeight="1"/>
    <row r="54060" ht="13.9" customHeight="1"/>
    <row r="54061" ht="13.9" customHeight="1"/>
    <row r="54062" ht="13.9" customHeight="1"/>
    <row r="54063" ht="13.9" customHeight="1"/>
    <row r="54064" ht="13.9" customHeight="1"/>
    <row r="54065" ht="13.9" customHeight="1"/>
    <row r="54066" ht="13.9" customHeight="1"/>
    <row r="54067" ht="13.9" customHeight="1"/>
    <row r="54068" ht="13.9" customHeight="1"/>
    <row r="54069" ht="13.9" customHeight="1"/>
    <row r="54070" ht="13.9" customHeight="1"/>
    <row r="54071" ht="13.9" customHeight="1"/>
    <row r="54072" ht="13.9" customHeight="1"/>
    <row r="54073" ht="13.9" customHeight="1"/>
    <row r="54074" ht="13.9" customHeight="1"/>
    <row r="54075" ht="13.9" customHeight="1"/>
    <row r="54076" ht="13.9" customHeight="1"/>
    <row r="54077" ht="13.9" customHeight="1"/>
    <row r="54078" ht="13.9" customHeight="1"/>
    <row r="54079" ht="13.9" customHeight="1"/>
    <row r="54080" ht="13.9" customHeight="1"/>
    <row r="54081" ht="13.9" customHeight="1"/>
    <row r="54082" ht="13.9" customHeight="1"/>
    <row r="54083" ht="13.9" customHeight="1"/>
    <row r="54084" ht="13.9" customHeight="1"/>
    <row r="54085" ht="13.9" customHeight="1"/>
    <row r="54086" ht="13.9" customHeight="1"/>
    <row r="54087" ht="13.9" customHeight="1"/>
    <row r="54088" ht="13.9" customHeight="1"/>
    <row r="54089" ht="13.9" customHeight="1"/>
    <row r="54090" ht="13.9" customHeight="1"/>
    <row r="54091" ht="13.9" customHeight="1"/>
    <row r="54092" ht="13.9" customHeight="1"/>
    <row r="54093" ht="13.9" customHeight="1"/>
    <row r="54094" ht="13.9" customHeight="1"/>
    <row r="54095" ht="13.9" customHeight="1"/>
    <row r="54096" ht="13.9" customHeight="1"/>
    <row r="54097" ht="13.9" customHeight="1"/>
    <row r="54098" ht="13.9" customHeight="1"/>
    <row r="54099" ht="13.9" customHeight="1"/>
    <row r="54100" ht="13.9" customHeight="1"/>
    <row r="54101" ht="13.9" customHeight="1"/>
    <row r="54102" ht="13.9" customHeight="1"/>
    <row r="54103" ht="13.9" customHeight="1"/>
    <row r="54104" ht="13.9" customHeight="1"/>
    <row r="54105" ht="13.9" customHeight="1"/>
    <row r="54106" ht="13.9" customHeight="1"/>
    <row r="54107" ht="13.9" customHeight="1"/>
    <row r="54108" ht="13.9" customHeight="1"/>
    <row r="54109" ht="13.9" customHeight="1"/>
    <row r="54110" ht="13.9" customHeight="1"/>
    <row r="54111" ht="13.9" customHeight="1"/>
    <row r="54112" ht="13.9" customHeight="1"/>
    <row r="54113" ht="13.9" customHeight="1"/>
    <row r="54114" ht="13.9" customHeight="1"/>
    <row r="54115" ht="13.9" customHeight="1"/>
    <row r="54116" ht="13.9" customHeight="1"/>
    <row r="54117" ht="13.9" customHeight="1"/>
    <row r="54118" ht="13.9" customHeight="1"/>
    <row r="54119" ht="13.9" customHeight="1"/>
    <row r="54120" ht="13.9" customHeight="1"/>
    <row r="54121" ht="13.9" customHeight="1"/>
    <row r="54122" ht="13.9" customHeight="1"/>
    <row r="54123" ht="13.9" customHeight="1"/>
    <row r="54124" ht="13.9" customHeight="1"/>
    <row r="54125" ht="13.9" customHeight="1"/>
    <row r="54126" ht="13.9" customHeight="1"/>
    <row r="54127" ht="13.9" customHeight="1"/>
    <row r="54128" ht="13.9" customHeight="1"/>
    <row r="54129" ht="13.9" customHeight="1"/>
    <row r="54130" ht="13.9" customHeight="1"/>
    <row r="54131" ht="13.9" customHeight="1"/>
    <row r="54132" ht="13.9" customHeight="1"/>
    <row r="54133" ht="13.9" customHeight="1"/>
    <row r="54134" ht="13.9" customHeight="1"/>
    <row r="54135" ht="13.9" customHeight="1"/>
    <row r="54136" ht="13.9" customHeight="1"/>
    <row r="54137" ht="13.9" customHeight="1"/>
    <row r="54138" ht="13.9" customHeight="1"/>
    <row r="54139" ht="13.9" customHeight="1"/>
    <row r="54140" ht="13.9" customHeight="1"/>
    <row r="54141" ht="13.9" customHeight="1"/>
    <row r="54142" ht="13.9" customHeight="1"/>
    <row r="54143" ht="13.9" customHeight="1"/>
    <row r="54144" ht="13.9" customHeight="1"/>
    <row r="54145" ht="13.9" customHeight="1"/>
    <row r="54146" ht="13.9" customHeight="1"/>
    <row r="54147" ht="13.9" customHeight="1"/>
    <row r="54148" ht="13.9" customHeight="1"/>
    <row r="54149" ht="13.9" customHeight="1"/>
    <row r="54150" ht="13.9" customHeight="1"/>
    <row r="54151" ht="13.9" customHeight="1"/>
    <row r="54152" ht="13.9" customHeight="1"/>
    <row r="54153" ht="13.9" customHeight="1"/>
    <row r="54154" ht="13.9" customHeight="1"/>
    <row r="54155" ht="13.9" customHeight="1"/>
    <row r="54156" ht="13.9" customHeight="1"/>
    <row r="54157" ht="13.9" customHeight="1"/>
    <row r="54158" ht="13.9" customHeight="1"/>
    <row r="54159" ht="13.9" customHeight="1"/>
    <row r="54160" ht="13.9" customHeight="1"/>
    <row r="54161" ht="13.9" customHeight="1"/>
    <row r="54162" ht="13.9" customHeight="1"/>
    <row r="54163" ht="13.9" customHeight="1"/>
    <row r="54164" ht="13.9" customHeight="1"/>
    <row r="54165" ht="13.9" customHeight="1"/>
    <row r="54166" ht="13.9" customHeight="1"/>
    <row r="54167" ht="13.9" customHeight="1"/>
    <row r="54168" ht="13.9" customHeight="1"/>
    <row r="54169" ht="13.9" customHeight="1"/>
    <row r="54170" ht="13.9" customHeight="1"/>
    <row r="54171" ht="13.9" customHeight="1"/>
    <row r="54172" ht="13.9" customHeight="1"/>
    <row r="54173" ht="13.9" customHeight="1"/>
    <row r="54174" ht="13.9" customHeight="1"/>
    <row r="54175" ht="13.9" customHeight="1"/>
    <row r="54176" ht="13.9" customHeight="1"/>
    <row r="54177" ht="13.9" customHeight="1"/>
    <row r="54178" ht="13.9" customHeight="1"/>
    <row r="54179" ht="13.9" customHeight="1"/>
    <row r="54180" ht="13.9" customHeight="1"/>
    <row r="54181" ht="13.9" customHeight="1"/>
    <row r="54182" ht="13.9" customHeight="1"/>
    <row r="54183" ht="13.9" customHeight="1"/>
    <row r="54184" ht="13.9" customHeight="1"/>
    <row r="54185" ht="13.9" customHeight="1"/>
    <row r="54186" ht="13.9" customHeight="1"/>
    <row r="54187" ht="13.9" customHeight="1"/>
    <row r="54188" ht="13.9" customHeight="1"/>
    <row r="54189" ht="13.9" customHeight="1"/>
    <row r="54190" ht="13.9" customHeight="1"/>
    <row r="54191" ht="13.9" customHeight="1"/>
    <row r="54192" ht="13.9" customHeight="1"/>
    <row r="54193" ht="13.9" customHeight="1"/>
    <row r="54194" ht="13.9" customHeight="1"/>
    <row r="54195" ht="13.9" customHeight="1"/>
    <row r="54196" ht="13.9" customHeight="1"/>
    <row r="54197" ht="13.9" customHeight="1"/>
    <row r="54198" ht="13.9" customHeight="1"/>
    <row r="54199" ht="13.9" customHeight="1"/>
    <row r="54200" ht="13.9" customHeight="1"/>
    <row r="54201" ht="13.9" customHeight="1"/>
    <row r="54202" ht="13.9" customHeight="1"/>
    <row r="54203" ht="13.9" customHeight="1"/>
    <row r="54204" ht="13.9" customHeight="1"/>
    <row r="54205" ht="13.9" customHeight="1"/>
    <row r="54206" ht="13.9" customHeight="1"/>
    <row r="54207" ht="13.9" customHeight="1"/>
    <row r="54208" ht="13.9" customHeight="1"/>
    <row r="54209" ht="13.9" customHeight="1"/>
    <row r="54210" ht="13.9" customHeight="1"/>
    <row r="54211" ht="13.9" customHeight="1"/>
    <row r="54212" ht="13.9" customHeight="1"/>
    <row r="54213" ht="13.9" customHeight="1"/>
    <row r="54214" ht="13.9" customHeight="1"/>
    <row r="54215" ht="13.9" customHeight="1"/>
    <row r="54216" ht="13.9" customHeight="1"/>
    <row r="54217" ht="13.9" customHeight="1"/>
    <row r="54218" ht="13.9" customHeight="1"/>
    <row r="54219" ht="13.9" customHeight="1"/>
    <row r="54220" ht="13.9" customHeight="1"/>
    <row r="54221" ht="13.9" customHeight="1"/>
    <row r="54222" ht="13.9" customHeight="1"/>
    <row r="54223" ht="13.9" customHeight="1"/>
    <row r="54224" ht="13.9" customHeight="1"/>
    <row r="54225" ht="13.9" customHeight="1"/>
    <row r="54226" ht="13.9" customHeight="1"/>
    <row r="54227" ht="13.9" customHeight="1"/>
    <row r="54228" ht="13.9" customHeight="1"/>
    <row r="54229" ht="13.9" customHeight="1"/>
    <row r="54230" ht="13.9" customHeight="1"/>
    <row r="54231" ht="13.9" customHeight="1"/>
    <row r="54232" ht="13.9" customHeight="1"/>
    <row r="54233" ht="13.9" customHeight="1"/>
    <row r="54234" ht="13.9" customHeight="1"/>
    <row r="54235" ht="13.9" customHeight="1"/>
    <row r="54236" ht="13.9" customHeight="1"/>
    <row r="54237" ht="13.9" customHeight="1"/>
    <row r="54238" ht="13.9" customHeight="1"/>
    <row r="54239" ht="13.9" customHeight="1"/>
    <row r="54240" ht="13.9" customHeight="1"/>
    <row r="54241" ht="13.9" customHeight="1"/>
    <row r="54242" ht="13.9" customHeight="1"/>
    <row r="54243" ht="13.9" customHeight="1"/>
    <row r="54244" ht="13.9" customHeight="1"/>
    <row r="54245" ht="13.9" customHeight="1"/>
    <row r="54246" ht="13.9" customHeight="1"/>
    <row r="54247" ht="13.9" customHeight="1"/>
    <row r="54248" ht="13.9" customHeight="1"/>
    <row r="54249" ht="13.9" customHeight="1"/>
    <row r="54250" ht="13.9" customHeight="1"/>
    <row r="54251" ht="13.9" customHeight="1"/>
    <row r="54252" ht="13.9" customHeight="1"/>
    <row r="54253" ht="13.9" customHeight="1"/>
    <row r="54254" ht="13.9" customHeight="1"/>
    <row r="54255" ht="13.9" customHeight="1"/>
    <row r="54256" ht="13.9" customHeight="1"/>
    <row r="54257" ht="13.9" customHeight="1"/>
    <row r="54258" ht="13.9" customHeight="1"/>
    <row r="54259" ht="13.9" customHeight="1"/>
    <row r="54260" ht="13.9" customHeight="1"/>
    <row r="54261" ht="13.9" customHeight="1"/>
    <row r="54262" ht="13.9" customHeight="1"/>
    <row r="54263" ht="13.9" customHeight="1"/>
    <row r="54264" ht="13.9" customHeight="1"/>
    <row r="54265" ht="13.9" customHeight="1"/>
    <row r="54266" ht="13.9" customHeight="1"/>
    <row r="54267" ht="13.9" customHeight="1"/>
    <row r="54268" ht="13.9" customHeight="1"/>
    <row r="54269" ht="13.9" customHeight="1"/>
    <row r="54270" ht="13.9" customHeight="1"/>
    <row r="54271" ht="13.9" customHeight="1"/>
    <row r="54272" ht="13.9" customHeight="1"/>
    <row r="54273" ht="13.9" customHeight="1"/>
    <row r="54274" ht="13.9" customHeight="1"/>
    <row r="54275" ht="13.9" customHeight="1"/>
    <row r="54276" ht="13.9" customHeight="1"/>
    <row r="54277" ht="13.9" customHeight="1"/>
    <row r="54278" ht="13.9" customHeight="1"/>
    <row r="54279" ht="13.9" customHeight="1"/>
    <row r="54280" ht="13.9" customHeight="1"/>
    <row r="54281" ht="13.9" customHeight="1"/>
    <row r="54282" ht="13.9" customHeight="1"/>
    <row r="54283" ht="13.9" customHeight="1"/>
    <row r="54284" ht="13.9" customHeight="1"/>
    <row r="54285" ht="13.9" customHeight="1"/>
    <row r="54286" ht="13.9" customHeight="1"/>
    <row r="54287" ht="13.9" customHeight="1"/>
    <row r="54288" ht="13.9" customHeight="1"/>
    <row r="54289" ht="13.9" customHeight="1"/>
    <row r="54290" ht="13.9" customHeight="1"/>
    <row r="54291" ht="13.9" customHeight="1"/>
    <row r="54292" ht="13.9" customHeight="1"/>
    <row r="54293" ht="13.9" customHeight="1"/>
    <row r="54294" ht="13.9" customHeight="1"/>
    <row r="54295" ht="13.9" customHeight="1"/>
    <row r="54296" ht="13.9" customHeight="1"/>
    <row r="54297" ht="13.9" customHeight="1"/>
    <row r="54298" ht="13.9" customHeight="1"/>
    <row r="54299" ht="13.9" customHeight="1"/>
    <row r="54300" ht="13.9" customHeight="1"/>
    <row r="54301" ht="13.9" customHeight="1"/>
    <row r="54302" ht="13.9" customHeight="1"/>
    <row r="54303" ht="13.9" customHeight="1"/>
    <row r="54304" ht="13.9" customHeight="1"/>
    <row r="54305" ht="13.9" customHeight="1"/>
    <row r="54306" ht="13.9" customHeight="1"/>
    <row r="54307" ht="13.9" customHeight="1"/>
    <row r="54308" ht="13.9" customHeight="1"/>
    <row r="54309" ht="13.9" customHeight="1"/>
    <row r="54310" ht="13.9" customHeight="1"/>
    <row r="54311" ht="13.9" customHeight="1"/>
    <row r="54312" ht="13.9" customHeight="1"/>
    <row r="54313" ht="13.9" customHeight="1"/>
    <row r="54314" ht="13.9" customHeight="1"/>
    <row r="54315" ht="13.9" customHeight="1"/>
    <row r="54316" ht="13.9" customHeight="1"/>
    <row r="54317" ht="13.9" customHeight="1"/>
    <row r="54318" ht="13.9" customHeight="1"/>
    <row r="54319" ht="13.9" customHeight="1"/>
    <row r="54320" ht="13.9" customHeight="1"/>
    <row r="54321" ht="13.9" customHeight="1"/>
    <row r="54322" ht="13.9" customHeight="1"/>
    <row r="54323" ht="13.9" customHeight="1"/>
    <row r="54324" ht="13.9" customHeight="1"/>
    <row r="54325" ht="13.9" customHeight="1"/>
    <row r="54326" ht="13.9" customHeight="1"/>
    <row r="54327" ht="13.9" customHeight="1"/>
    <row r="54328" ht="13.9" customHeight="1"/>
    <row r="54329" ht="13.9" customHeight="1"/>
    <row r="54330" ht="13.9" customHeight="1"/>
    <row r="54331" ht="13.9" customHeight="1"/>
    <row r="54332" ht="13.9" customHeight="1"/>
    <row r="54333" ht="13.9" customHeight="1"/>
    <row r="54334" ht="13.9" customHeight="1"/>
    <row r="54335" ht="13.9" customHeight="1"/>
    <row r="54336" ht="13.9" customHeight="1"/>
    <row r="54337" ht="13.9" customHeight="1"/>
    <row r="54338" ht="13.9" customHeight="1"/>
    <row r="54339" ht="13.9" customHeight="1"/>
    <row r="54340" ht="13.9" customHeight="1"/>
    <row r="54341" ht="13.9" customHeight="1"/>
    <row r="54342" ht="13.9" customHeight="1"/>
    <row r="54343" ht="13.9" customHeight="1"/>
    <row r="54344" ht="13.9" customHeight="1"/>
    <row r="54345" ht="13.9" customHeight="1"/>
    <row r="54346" ht="13.9" customHeight="1"/>
    <row r="54347" ht="13.9" customHeight="1"/>
    <row r="54348" ht="13.9" customHeight="1"/>
    <row r="54349" ht="13.9" customHeight="1"/>
    <row r="54350" ht="13.9" customHeight="1"/>
    <row r="54351" ht="13.9" customHeight="1"/>
    <row r="54352" ht="13.9" customHeight="1"/>
    <row r="54353" ht="13.9" customHeight="1"/>
    <row r="54354" ht="13.9" customHeight="1"/>
    <row r="54355" ht="13.9" customHeight="1"/>
    <row r="54356" ht="13.9" customHeight="1"/>
    <row r="54357" ht="13.9" customHeight="1"/>
    <row r="54358" ht="13.9" customHeight="1"/>
    <row r="54359" ht="13.9" customHeight="1"/>
    <row r="54360" ht="13.9" customHeight="1"/>
    <row r="54361" ht="13.9" customHeight="1"/>
    <row r="54362" ht="13.9" customHeight="1"/>
    <row r="54363" ht="13.9" customHeight="1"/>
    <row r="54364" ht="13.9" customHeight="1"/>
    <row r="54365" ht="13.9" customHeight="1"/>
    <row r="54366" ht="13.9" customHeight="1"/>
    <row r="54367" ht="13.9" customHeight="1"/>
    <row r="54368" ht="13.9" customHeight="1"/>
    <row r="54369" ht="13.9" customHeight="1"/>
    <row r="54370" ht="13.9" customHeight="1"/>
    <row r="54371" ht="13.9" customHeight="1"/>
    <row r="54372" ht="13.9" customHeight="1"/>
    <row r="54373" ht="13.9" customHeight="1"/>
    <row r="54374" ht="13.9" customHeight="1"/>
    <row r="54375" ht="13.9" customHeight="1"/>
    <row r="54376" ht="13.9" customHeight="1"/>
    <row r="54377" ht="13.9" customHeight="1"/>
    <row r="54378" ht="13.9" customHeight="1"/>
    <row r="54379" ht="13.9" customHeight="1"/>
    <row r="54380" ht="13.9" customHeight="1"/>
    <row r="54381" ht="13.9" customHeight="1"/>
    <row r="54382" ht="13.9" customHeight="1"/>
    <row r="54383" ht="13.9" customHeight="1"/>
    <row r="54384" ht="13.9" customHeight="1"/>
    <row r="54385" ht="13.9" customHeight="1"/>
    <row r="54386" ht="13.9" customHeight="1"/>
    <row r="54387" ht="13.9" customHeight="1"/>
    <row r="54388" ht="13.9" customHeight="1"/>
    <row r="54389" ht="13.9" customHeight="1"/>
    <row r="54390" ht="13.9" customHeight="1"/>
    <row r="54391" ht="13.9" customHeight="1"/>
    <row r="54392" ht="13.9" customHeight="1"/>
    <row r="54393" ht="13.9" customHeight="1"/>
    <row r="54394" ht="13.9" customHeight="1"/>
    <row r="54395" ht="13.9" customHeight="1"/>
    <row r="54396" ht="13.9" customHeight="1"/>
    <row r="54397" ht="13.9" customHeight="1"/>
    <row r="54398" ht="13.9" customHeight="1"/>
    <row r="54399" ht="13.9" customHeight="1"/>
    <row r="54400" ht="13.9" customHeight="1"/>
    <row r="54401" ht="13.9" customHeight="1"/>
    <row r="54402" ht="13.9" customHeight="1"/>
    <row r="54403" ht="13.9" customHeight="1"/>
    <row r="54404" ht="13.9" customHeight="1"/>
    <row r="54405" ht="13.9" customHeight="1"/>
    <row r="54406" ht="13.9" customHeight="1"/>
    <row r="54407" ht="13.9" customHeight="1"/>
    <row r="54408" ht="13.9" customHeight="1"/>
    <row r="54409" ht="13.9" customHeight="1"/>
    <row r="54410" ht="13.9" customHeight="1"/>
    <row r="54411" ht="13.9" customHeight="1"/>
    <row r="54412" ht="13.9" customHeight="1"/>
    <row r="54413" ht="13.9" customHeight="1"/>
    <row r="54414" ht="13.9" customHeight="1"/>
    <row r="54415" ht="13.9" customHeight="1"/>
    <row r="54416" ht="13.9" customHeight="1"/>
    <row r="54417" ht="13.9" customHeight="1"/>
    <row r="54418" ht="13.9" customHeight="1"/>
    <row r="54419" ht="13.9" customHeight="1"/>
    <row r="54420" ht="13.9" customHeight="1"/>
    <row r="54421" ht="13.9" customHeight="1"/>
    <row r="54422" ht="13.9" customHeight="1"/>
    <row r="54423" ht="13.9" customHeight="1"/>
    <row r="54424" ht="13.9" customHeight="1"/>
    <row r="54425" ht="13.9" customHeight="1"/>
    <row r="54426" ht="13.9" customHeight="1"/>
    <row r="54427" ht="13.9" customHeight="1"/>
    <row r="54428" ht="13.9" customHeight="1"/>
    <row r="54429" ht="13.9" customHeight="1"/>
    <row r="54430" ht="13.9" customHeight="1"/>
    <row r="54431" ht="13.9" customHeight="1"/>
    <row r="54432" ht="13.9" customHeight="1"/>
    <row r="54433" ht="13.9" customHeight="1"/>
    <row r="54434" ht="13.9" customHeight="1"/>
    <row r="54435" ht="13.9" customHeight="1"/>
    <row r="54436" ht="13.9" customHeight="1"/>
    <row r="54437" ht="13.9" customHeight="1"/>
    <row r="54438" ht="13.9" customHeight="1"/>
    <row r="54439" ht="13.9" customHeight="1"/>
    <row r="54440" ht="13.9" customHeight="1"/>
    <row r="54441" ht="13.9" customHeight="1"/>
    <row r="54442" ht="13.9" customHeight="1"/>
    <row r="54443" ht="13.9" customHeight="1"/>
    <row r="54444" ht="13.9" customHeight="1"/>
    <row r="54445" ht="13.9" customHeight="1"/>
    <row r="54446" ht="13.9" customHeight="1"/>
    <row r="54447" ht="13.9" customHeight="1"/>
    <row r="54448" ht="13.9" customHeight="1"/>
    <row r="54449" ht="13.9" customHeight="1"/>
    <row r="54450" ht="13.9" customHeight="1"/>
    <row r="54451" ht="13.9" customHeight="1"/>
    <row r="54452" ht="13.9" customHeight="1"/>
    <row r="54453" ht="13.9" customHeight="1"/>
    <row r="54454" ht="13.9" customHeight="1"/>
    <row r="54455" ht="13.9" customHeight="1"/>
    <row r="54456" ht="13.9" customHeight="1"/>
    <row r="54457" ht="13.9" customHeight="1"/>
    <row r="54458" ht="13.9" customHeight="1"/>
    <row r="54459" ht="13.9" customHeight="1"/>
    <row r="54460" ht="13.9" customHeight="1"/>
    <row r="54461" ht="13.9" customHeight="1"/>
    <row r="54462" ht="13.9" customHeight="1"/>
    <row r="54463" ht="13.9" customHeight="1"/>
    <row r="54464" ht="13.9" customHeight="1"/>
    <row r="54465" ht="13.9" customHeight="1"/>
    <row r="54466" ht="13.9" customHeight="1"/>
    <row r="54467" ht="13.9" customHeight="1"/>
    <row r="54468" ht="13.9" customHeight="1"/>
    <row r="54469" ht="13.9" customHeight="1"/>
    <row r="54470" ht="13.9" customHeight="1"/>
    <row r="54471" ht="13.9" customHeight="1"/>
    <row r="54472" ht="13.9" customHeight="1"/>
    <row r="54473" ht="13.9" customHeight="1"/>
    <row r="54474" ht="13.9" customHeight="1"/>
    <row r="54475" ht="13.9" customHeight="1"/>
    <row r="54476" ht="13.9" customHeight="1"/>
    <row r="54477" ht="13.9" customHeight="1"/>
    <row r="54478" ht="13.9" customHeight="1"/>
    <row r="54479" ht="13.9" customHeight="1"/>
    <row r="54480" ht="13.9" customHeight="1"/>
    <row r="54481" ht="13.9" customHeight="1"/>
    <row r="54482" ht="13.9" customHeight="1"/>
    <row r="54483" ht="13.9" customHeight="1"/>
    <row r="54484" ht="13.9" customHeight="1"/>
    <row r="54485" ht="13.9" customHeight="1"/>
    <row r="54486" ht="13.9" customHeight="1"/>
    <row r="54487" ht="13.9" customHeight="1"/>
    <row r="54488" ht="13.9" customHeight="1"/>
    <row r="54489" ht="13.9" customHeight="1"/>
    <row r="54490" ht="13.9" customHeight="1"/>
    <row r="54491" ht="13.9" customHeight="1"/>
    <row r="54492" ht="13.9" customHeight="1"/>
    <row r="54493" ht="13.9" customHeight="1"/>
    <row r="54494" ht="13.9" customHeight="1"/>
    <row r="54495" ht="13.9" customHeight="1"/>
    <row r="54496" ht="13.9" customHeight="1"/>
    <row r="54497" ht="13.9" customHeight="1"/>
    <row r="54498" ht="13.9" customHeight="1"/>
    <row r="54499" ht="13.9" customHeight="1"/>
    <row r="54500" ht="13.9" customHeight="1"/>
    <row r="54501" ht="13.9" customHeight="1"/>
    <row r="54502" ht="13.9" customHeight="1"/>
    <row r="54503" ht="13.9" customHeight="1"/>
    <row r="54504" ht="13.9" customHeight="1"/>
    <row r="54505" ht="13.9" customHeight="1"/>
    <row r="54506" ht="13.9" customHeight="1"/>
    <row r="54507" ht="13.9" customHeight="1"/>
    <row r="54508" ht="13.9" customHeight="1"/>
    <row r="54509" ht="13.9" customHeight="1"/>
    <row r="54510" ht="13.9" customHeight="1"/>
    <row r="54511" ht="13.9" customHeight="1"/>
    <row r="54512" ht="13.9" customHeight="1"/>
    <row r="54513" ht="13.9" customHeight="1"/>
    <row r="54514" ht="13.9" customHeight="1"/>
    <row r="54515" ht="13.9" customHeight="1"/>
    <row r="54516" ht="13.9" customHeight="1"/>
    <row r="54517" ht="13.9" customHeight="1"/>
    <row r="54518" ht="13.9" customHeight="1"/>
    <row r="54519" ht="13.9" customHeight="1"/>
    <row r="54520" ht="13.9" customHeight="1"/>
    <row r="54521" ht="13.9" customHeight="1"/>
    <row r="54522" ht="13.9" customHeight="1"/>
    <row r="54523" ht="13.9" customHeight="1"/>
    <row r="54524" ht="13.9" customHeight="1"/>
    <row r="54525" ht="13.9" customHeight="1"/>
    <row r="54526" ht="13.9" customHeight="1"/>
    <row r="54527" ht="13.9" customHeight="1"/>
    <row r="54528" ht="13.9" customHeight="1"/>
    <row r="54529" ht="13.9" customHeight="1"/>
    <row r="54530" ht="13.9" customHeight="1"/>
    <row r="54531" ht="13.9" customHeight="1"/>
    <row r="54532" ht="13.9" customHeight="1"/>
    <row r="54533" ht="13.9" customHeight="1"/>
    <row r="54534" ht="13.9" customHeight="1"/>
    <row r="54535" ht="13.9" customHeight="1"/>
    <row r="54536" ht="13.9" customHeight="1"/>
    <row r="54537" ht="13.9" customHeight="1"/>
    <row r="54538" ht="13.9" customHeight="1"/>
    <row r="54539" ht="13.9" customHeight="1"/>
    <row r="54540" ht="13.9" customHeight="1"/>
    <row r="54541" ht="13.9" customHeight="1"/>
    <row r="54542" ht="13.9" customHeight="1"/>
    <row r="54543" ht="13.9" customHeight="1"/>
    <row r="54544" ht="13.9" customHeight="1"/>
    <row r="54545" ht="13.9" customHeight="1"/>
    <row r="54546" ht="13.9" customHeight="1"/>
    <row r="54547" ht="13.9" customHeight="1"/>
    <row r="54548" ht="13.9" customHeight="1"/>
    <row r="54549" ht="13.9" customHeight="1"/>
    <row r="54550" ht="13.9" customHeight="1"/>
    <row r="54551" ht="13.9" customHeight="1"/>
    <row r="54552" ht="13.9" customHeight="1"/>
    <row r="54553" ht="13.9" customHeight="1"/>
    <row r="54554" ht="13.9" customHeight="1"/>
    <row r="54555" ht="13.9" customHeight="1"/>
    <row r="54556" ht="13.9" customHeight="1"/>
    <row r="54557" ht="13.9" customHeight="1"/>
    <row r="54558" ht="13.9" customHeight="1"/>
    <row r="54559" ht="13.9" customHeight="1"/>
    <row r="54560" ht="13.9" customHeight="1"/>
    <row r="54561" ht="13.9" customHeight="1"/>
    <row r="54562" ht="13.9" customHeight="1"/>
    <row r="54563" ht="13.9" customHeight="1"/>
    <row r="54564" ht="13.9" customHeight="1"/>
    <row r="54565" ht="13.9" customHeight="1"/>
    <row r="54566" ht="13.9" customHeight="1"/>
    <row r="54567" ht="13.9" customHeight="1"/>
    <row r="54568" ht="13.9" customHeight="1"/>
    <row r="54569" ht="13.9" customHeight="1"/>
    <row r="54570" ht="13.9" customHeight="1"/>
    <row r="54571" ht="13.9" customHeight="1"/>
    <row r="54572" ht="13.9" customHeight="1"/>
    <row r="54573" ht="13.9" customHeight="1"/>
    <row r="54574" ht="13.9" customHeight="1"/>
    <row r="54575" ht="13.9" customHeight="1"/>
    <row r="54576" ht="13.9" customHeight="1"/>
    <row r="54577" ht="13.9" customHeight="1"/>
    <row r="54578" ht="13.9" customHeight="1"/>
    <row r="54579" ht="13.9" customHeight="1"/>
    <row r="54580" ht="13.9" customHeight="1"/>
    <row r="54581" ht="13.9" customHeight="1"/>
    <row r="54582" ht="13.9" customHeight="1"/>
    <row r="54583" ht="13.9" customHeight="1"/>
    <row r="54584" ht="13.9" customHeight="1"/>
    <row r="54585" ht="13.9" customHeight="1"/>
    <row r="54586" ht="13.9" customHeight="1"/>
    <row r="54587" ht="13.9" customHeight="1"/>
    <row r="54588" ht="13.9" customHeight="1"/>
    <row r="54589" ht="13.9" customHeight="1"/>
    <row r="54590" ht="13.9" customHeight="1"/>
    <row r="54591" ht="13.9" customHeight="1"/>
    <row r="54592" ht="13.9" customHeight="1"/>
    <row r="54593" ht="13.9" customHeight="1"/>
    <row r="54594" ht="13.9" customHeight="1"/>
    <row r="54595" ht="13.9" customHeight="1"/>
    <row r="54596" ht="13.9" customHeight="1"/>
    <row r="54597" ht="13.9" customHeight="1"/>
    <row r="54598" ht="13.9" customHeight="1"/>
    <row r="54599" ht="13.9" customHeight="1"/>
    <row r="54600" ht="13.9" customHeight="1"/>
    <row r="54601" ht="13.9" customHeight="1"/>
    <row r="54602" ht="13.9" customHeight="1"/>
    <row r="54603" ht="13.9" customHeight="1"/>
    <row r="54604" ht="13.9" customHeight="1"/>
    <row r="54605" ht="13.9" customHeight="1"/>
    <row r="54606" ht="13.9" customHeight="1"/>
    <row r="54607" ht="13.9" customHeight="1"/>
    <row r="54608" ht="13.9" customHeight="1"/>
    <row r="54609" ht="13.9" customHeight="1"/>
    <row r="54610" ht="13.9" customHeight="1"/>
    <row r="54611" ht="13.9" customHeight="1"/>
    <row r="54612" ht="13.9" customHeight="1"/>
    <row r="54613" ht="13.9" customHeight="1"/>
    <row r="54614" ht="13.9" customHeight="1"/>
    <row r="54615" ht="13.9" customHeight="1"/>
    <row r="54616" ht="13.9" customHeight="1"/>
    <row r="54617" ht="13.9" customHeight="1"/>
    <row r="54618" ht="13.9" customHeight="1"/>
    <row r="54619" ht="13.9" customHeight="1"/>
    <row r="54620" ht="13.9" customHeight="1"/>
    <row r="54621" ht="13.9" customHeight="1"/>
    <row r="54622" ht="13.9" customHeight="1"/>
    <row r="54623" ht="13.9" customHeight="1"/>
    <row r="54624" ht="13.9" customHeight="1"/>
    <row r="54625" ht="13.9" customHeight="1"/>
    <row r="54626" ht="13.9" customHeight="1"/>
    <row r="54627" ht="13.9" customHeight="1"/>
    <row r="54628" ht="13.9" customHeight="1"/>
    <row r="54629" ht="13.9" customHeight="1"/>
    <row r="54630" ht="13.9" customHeight="1"/>
    <row r="54631" ht="13.9" customHeight="1"/>
    <row r="54632" ht="13.9" customHeight="1"/>
    <row r="54633" ht="13.9" customHeight="1"/>
    <row r="54634" ht="13.9" customHeight="1"/>
    <row r="54635" ht="13.9" customHeight="1"/>
    <row r="54636" ht="13.9" customHeight="1"/>
    <row r="54637" ht="13.9" customHeight="1"/>
    <row r="54638" ht="13.9" customHeight="1"/>
    <row r="54639" ht="13.9" customHeight="1"/>
    <row r="54640" ht="13.9" customHeight="1"/>
    <row r="54641" ht="13.9" customHeight="1"/>
    <row r="54642" ht="13.9" customHeight="1"/>
    <row r="54643" ht="13.9" customHeight="1"/>
    <row r="54644" ht="13.9" customHeight="1"/>
    <row r="54645" ht="13.9" customHeight="1"/>
    <row r="54646" ht="13.9" customHeight="1"/>
    <row r="54647" ht="13.9" customHeight="1"/>
    <row r="54648" ht="13.9" customHeight="1"/>
    <row r="54649" ht="13.9" customHeight="1"/>
    <row r="54650" ht="13.9" customHeight="1"/>
    <row r="54651" ht="13.9" customHeight="1"/>
    <row r="54652" ht="13.9" customHeight="1"/>
    <row r="54653" ht="13.9" customHeight="1"/>
    <row r="54654" ht="13.9" customHeight="1"/>
    <row r="54655" ht="13.9" customHeight="1"/>
    <row r="54656" ht="13.9" customHeight="1"/>
    <row r="54657" ht="13.9" customHeight="1"/>
    <row r="54658" ht="13.9" customHeight="1"/>
    <row r="54659" ht="13.9" customHeight="1"/>
    <row r="54660" ht="13.9" customHeight="1"/>
    <row r="54661" ht="13.9" customHeight="1"/>
    <row r="54662" ht="13.9" customHeight="1"/>
    <row r="54663" ht="13.9" customHeight="1"/>
    <row r="54664" ht="13.9" customHeight="1"/>
    <row r="54665" ht="13.9" customHeight="1"/>
    <row r="54666" ht="13.9" customHeight="1"/>
    <row r="54667" ht="13.9" customHeight="1"/>
    <row r="54668" ht="13.9" customHeight="1"/>
    <row r="54669" ht="13.9" customHeight="1"/>
    <row r="54670" ht="13.9" customHeight="1"/>
    <row r="54671" ht="13.9" customHeight="1"/>
    <row r="54672" ht="13.9" customHeight="1"/>
    <row r="54673" ht="13.9" customHeight="1"/>
    <row r="54674" ht="13.9" customHeight="1"/>
    <row r="54675" ht="13.9" customHeight="1"/>
    <row r="54676" ht="13.9" customHeight="1"/>
    <row r="54677" ht="13.9" customHeight="1"/>
    <row r="54678" ht="13.9" customHeight="1"/>
    <row r="54679" ht="13.9" customHeight="1"/>
    <row r="54680" ht="13.9" customHeight="1"/>
    <row r="54681" ht="13.9" customHeight="1"/>
    <row r="54682" ht="13.9" customHeight="1"/>
    <row r="54683" ht="13.9" customHeight="1"/>
    <row r="54684" ht="13.9" customHeight="1"/>
    <row r="54685" ht="13.9" customHeight="1"/>
    <row r="54686" ht="13.9" customHeight="1"/>
    <row r="54687" ht="13.9" customHeight="1"/>
    <row r="54688" ht="13.9" customHeight="1"/>
    <row r="54689" ht="13.9" customHeight="1"/>
    <row r="54690" ht="13.9" customHeight="1"/>
    <row r="54691" ht="13.9" customHeight="1"/>
    <row r="54692" ht="13.9" customHeight="1"/>
    <row r="54693" ht="13.9" customHeight="1"/>
    <row r="54694" ht="13.9" customHeight="1"/>
    <row r="54695" ht="13.9" customHeight="1"/>
    <row r="54696" ht="13.9" customHeight="1"/>
    <row r="54697" ht="13.9" customHeight="1"/>
    <row r="54698" ht="13.9" customHeight="1"/>
    <row r="54699" ht="13.9" customHeight="1"/>
    <row r="54700" ht="13.9" customHeight="1"/>
    <row r="54701" ht="13.9" customHeight="1"/>
    <row r="54702" ht="13.9" customHeight="1"/>
    <row r="54703" ht="13.9" customHeight="1"/>
    <row r="54704" ht="13.9" customHeight="1"/>
    <row r="54705" ht="13.9" customHeight="1"/>
    <row r="54706" ht="13.9" customHeight="1"/>
    <row r="54707" ht="13.9" customHeight="1"/>
    <row r="54708" ht="13.9" customHeight="1"/>
    <row r="54709" ht="13.9" customHeight="1"/>
    <row r="54710" ht="13.9" customHeight="1"/>
    <row r="54711" ht="13.9" customHeight="1"/>
    <row r="54712" ht="13.9" customHeight="1"/>
    <row r="54713" ht="13.9" customHeight="1"/>
    <row r="54714" ht="13.9" customHeight="1"/>
    <row r="54715" ht="13.9" customHeight="1"/>
    <row r="54716" ht="13.9" customHeight="1"/>
    <row r="54717" ht="13.9" customHeight="1"/>
    <row r="54718" ht="13.9" customHeight="1"/>
    <row r="54719" ht="13.9" customHeight="1"/>
    <row r="54720" ht="13.9" customHeight="1"/>
    <row r="54721" ht="13.9" customHeight="1"/>
    <row r="54722" ht="13.9" customHeight="1"/>
    <row r="54723" ht="13.9" customHeight="1"/>
    <row r="54724" ht="13.9" customHeight="1"/>
    <row r="54725" ht="13.9" customHeight="1"/>
    <row r="54726" ht="13.9" customHeight="1"/>
    <row r="54727" ht="13.9" customHeight="1"/>
    <row r="54728" ht="13.9" customHeight="1"/>
    <row r="54729" ht="13.9" customHeight="1"/>
    <row r="54730" ht="13.9" customHeight="1"/>
    <row r="54731" ht="13.9" customHeight="1"/>
    <row r="54732" ht="13.9" customHeight="1"/>
    <row r="54733" ht="13.9" customHeight="1"/>
    <row r="54734" ht="13.9" customHeight="1"/>
    <row r="54735" ht="13.9" customHeight="1"/>
    <row r="54736" ht="13.9" customHeight="1"/>
    <row r="54737" ht="13.9" customHeight="1"/>
    <row r="54738" ht="13.9" customHeight="1"/>
    <row r="54739" ht="13.9" customHeight="1"/>
    <row r="54740" ht="13.9" customHeight="1"/>
    <row r="54741" ht="13.9" customHeight="1"/>
    <row r="54742" ht="13.9" customHeight="1"/>
    <row r="54743" ht="13.9" customHeight="1"/>
    <row r="54744" ht="13.9" customHeight="1"/>
    <row r="54745" ht="13.9" customHeight="1"/>
    <row r="54746" ht="13.9" customHeight="1"/>
    <row r="54747" ht="13.9" customHeight="1"/>
    <row r="54748" ht="13.9" customHeight="1"/>
    <row r="54749" ht="13.9" customHeight="1"/>
    <row r="54750" ht="13.9" customHeight="1"/>
    <row r="54751" ht="13.9" customHeight="1"/>
    <row r="54752" ht="13.9" customHeight="1"/>
    <row r="54753" ht="13.9" customHeight="1"/>
    <row r="54754" ht="13.9" customHeight="1"/>
    <row r="54755" ht="13.9" customHeight="1"/>
    <row r="54756" ht="13.9" customHeight="1"/>
    <row r="54757" ht="13.9" customHeight="1"/>
    <row r="54758" ht="13.9" customHeight="1"/>
    <row r="54759" ht="13.9" customHeight="1"/>
    <row r="54760" ht="13.9" customHeight="1"/>
    <row r="54761" ht="13.9" customHeight="1"/>
    <row r="54762" ht="13.9" customHeight="1"/>
    <row r="54763" ht="13.9" customHeight="1"/>
    <row r="54764" ht="13.9" customHeight="1"/>
    <row r="54765" ht="13.9" customHeight="1"/>
    <row r="54766" ht="13.9" customHeight="1"/>
    <row r="54767" ht="13.9" customHeight="1"/>
    <row r="54768" ht="13.9" customHeight="1"/>
    <row r="54769" ht="13.9" customHeight="1"/>
    <row r="54770" ht="13.9" customHeight="1"/>
    <row r="54771" ht="13.9" customHeight="1"/>
    <row r="54772" ht="13.9" customHeight="1"/>
    <row r="54773" ht="13.9" customHeight="1"/>
    <row r="54774" ht="13.9" customHeight="1"/>
    <row r="54775" ht="13.9" customHeight="1"/>
    <row r="54776" ht="13.9" customHeight="1"/>
    <row r="54777" ht="13.9" customHeight="1"/>
    <row r="54778" ht="13.9" customHeight="1"/>
    <row r="54779" ht="13.9" customHeight="1"/>
    <row r="54780" ht="13.9" customHeight="1"/>
    <row r="54781" ht="13.9" customHeight="1"/>
    <row r="54782" ht="13.9" customHeight="1"/>
    <row r="54783" ht="13.9" customHeight="1"/>
    <row r="54784" ht="13.9" customHeight="1"/>
    <row r="54785" ht="13.9" customHeight="1"/>
    <row r="54786" ht="13.9" customHeight="1"/>
    <row r="54787" ht="13.9" customHeight="1"/>
    <row r="54788" ht="13.9" customHeight="1"/>
    <row r="54789" ht="13.9" customHeight="1"/>
    <row r="54790" ht="13.9" customHeight="1"/>
    <row r="54791" ht="13.9" customHeight="1"/>
    <row r="54792" ht="13.9" customHeight="1"/>
    <row r="54793" ht="13.9" customHeight="1"/>
    <row r="54794" ht="13.9" customHeight="1"/>
    <row r="54795" ht="13.9" customHeight="1"/>
    <row r="54796" ht="13.9" customHeight="1"/>
    <row r="54797" ht="13.9" customHeight="1"/>
    <row r="54798" ht="13.9" customHeight="1"/>
    <row r="54799" ht="13.9" customHeight="1"/>
    <row r="54800" ht="13.9" customHeight="1"/>
    <row r="54801" ht="13.9" customHeight="1"/>
    <row r="54802" ht="13.9" customHeight="1"/>
    <row r="54803" ht="13.9" customHeight="1"/>
    <row r="54804" ht="13.9" customHeight="1"/>
    <row r="54805" ht="13.9" customHeight="1"/>
    <row r="54806" ht="13.9" customHeight="1"/>
    <row r="54807" ht="13.9" customHeight="1"/>
    <row r="54808" ht="13.9" customHeight="1"/>
    <row r="54809" ht="13.9" customHeight="1"/>
    <row r="54810" ht="13.9" customHeight="1"/>
    <row r="54811" ht="13.9" customHeight="1"/>
    <row r="54812" ht="13.9" customHeight="1"/>
    <row r="54813" ht="13.9" customHeight="1"/>
    <row r="54814" ht="13.9" customHeight="1"/>
    <row r="54815" ht="13.9" customHeight="1"/>
    <row r="54816" ht="13.9" customHeight="1"/>
    <row r="54817" ht="13.9" customHeight="1"/>
    <row r="54818" ht="13.9" customHeight="1"/>
    <row r="54819" ht="13.9" customHeight="1"/>
    <row r="54820" ht="13.9" customHeight="1"/>
    <row r="54821" ht="13.9" customHeight="1"/>
    <row r="54822" ht="13.9" customHeight="1"/>
    <row r="54823" ht="13.9" customHeight="1"/>
    <row r="54824" ht="13.9" customHeight="1"/>
    <row r="54825" ht="13.9" customHeight="1"/>
    <row r="54826" ht="13.9" customHeight="1"/>
    <row r="54827" ht="13.9" customHeight="1"/>
    <row r="54828" ht="13.9" customHeight="1"/>
    <row r="54829" ht="13.9" customHeight="1"/>
    <row r="54830" ht="13.9" customHeight="1"/>
    <row r="54831" ht="13.9" customHeight="1"/>
    <row r="54832" ht="13.9" customHeight="1"/>
    <row r="54833" ht="13.9" customHeight="1"/>
    <row r="54834" ht="13.9" customHeight="1"/>
    <row r="54835" ht="13.9" customHeight="1"/>
    <row r="54836" ht="13.9" customHeight="1"/>
    <row r="54837" ht="13.9" customHeight="1"/>
    <row r="54838" ht="13.9" customHeight="1"/>
    <row r="54839" ht="13.9" customHeight="1"/>
    <row r="54840" ht="13.9" customHeight="1"/>
    <row r="54841" ht="13.9" customHeight="1"/>
    <row r="54842" ht="13.9" customHeight="1"/>
    <row r="54843" ht="13.9" customHeight="1"/>
    <row r="54844" ht="13.9" customHeight="1"/>
    <row r="54845" ht="13.9" customHeight="1"/>
    <row r="54846" ht="13.9" customHeight="1"/>
    <row r="54847" ht="13.9" customHeight="1"/>
    <row r="54848" ht="13.9" customHeight="1"/>
    <row r="54849" ht="13.9" customHeight="1"/>
    <row r="54850" ht="13.9" customHeight="1"/>
    <row r="54851" ht="13.9" customHeight="1"/>
    <row r="54852" ht="13.9" customHeight="1"/>
    <row r="54853" ht="13.9" customHeight="1"/>
    <row r="54854" ht="13.9" customHeight="1"/>
    <row r="54855" ht="13.9" customHeight="1"/>
    <row r="54856" ht="13.9" customHeight="1"/>
    <row r="54857" ht="13.9" customHeight="1"/>
    <row r="54858" ht="13.9" customHeight="1"/>
    <row r="54859" ht="13.9" customHeight="1"/>
    <row r="54860" ht="13.9" customHeight="1"/>
    <row r="54861" ht="13.9" customHeight="1"/>
    <row r="54862" ht="13.9" customHeight="1"/>
    <row r="54863" ht="13.9" customHeight="1"/>
    <row r="54864" ht="13.9" customHeight="1"/>
    <row r="54865" ht="13.9" customHeight="1"/>
    <row r="54866" ht="13.9" customHeight="1"/>
    <row r="54867" ht="13.9" customHeight="1"/>
    <row r="54868" ht="13.9" customHeight="1"/>
    <row r="54869" ht="13.9" customHeight="1"/>
    <row r="54870" ht="13.9" customHeight="1"/>
    <row r="54871" ht="13.9" customHeight="1"/>
    <row r="54872" ht="13.9" customHeight="1"/>
    <row r="54873" ht="13.9" customHeight="1"/>
    <row r="54874" ht="13.9" customHeight="1"/>
    <row r="54875" ht="13.9" customHeight="1"/>
    <row r="54876" ht="13.9" customHeight="1"/>
    <row r="54877" ht="13.9" customHeight="1"/>
    <row r="54878" ht="13.9" customHeight="1"/>
    <row r="54879" ht="13.9" customHeight="1"/>
    <row r="54880" ht="13.9" customHeight="1"/>
    <row r="54881" ht="13.9" customHeight="1"/>
    <row r="54882" ht="13.9" customHeight="1"/>
    <row r="54883" ht="13.9" customHeight="1"/>
    <row r="54884" ht="13.9" customHeight="1"/>
    <row r="54885" ht="13.9" customHeight="1"/>
    <row r="54886" ht="13.9" customHeight="1"/>
    <row r="54887" ht="13.9" customHeight="1"/>
    <row r="54888" ht="13.9" customHeight="1"/>
    <row r="54889" ht="13.9" customHeight="1"/>
    <row r="54890" ht="13.9" customHeight="1"/>
    <row r="54891" ht="13.9" customHeight="1"/>
    <row r="54892" ht="13.9" customHeight="1"/>
    <row r="54893" ht="13.9" customHeight="1"/>
    <row r="54894" ht="13.9" customHeight="1"/>
    <row r="54895" ht="13.9" customHeight="1"/>
    <row r="54896" ht="13.9" customHeight="1"/>
    <row r="54897" ht="13.9" customHeight="1"/>
    <row r="54898" ht="13.9" customHeight="1"/>
    <row r="54899" ht="13.9" customHeight="1"/>
    <row r="54900" ht="13.9" customHeight="1"/>
    <row r="54901" ht="13.9" customHeight="1"/>
    <row r="54902" ht="13.9" customHeight="1"/>
    <row r="54903" ht="13.9" customHeight="1"/>
    <row r="54904" ht="13.9" customHeight="1"/>
    <row r="54905" ht="13.9" customHeight="1"/>
    <row r="54906" ht="13.9" customHeight="1"/>
    <row r="54907" ht="13.9" customHeight="1"/>
    <row r="54908" ht="13.9" customHeight="1"/>
    <row r="54909" ht="13.9" customHeight="1"/>
    <row r="54910" ht="13.9" customHeight="1"/>
    <row r="54911" ht="13.9" customHeight="1"/>
    <row r="54912" ht="13.9" customHeight="1"/>
    <row r="54913" ht="13.9" customHeight="1"/>
    <row r="54914" ht="13.9" customHeight="1"/>
    <row r="54915" ht="13.9" customHeight="1"/>
    <row r="54916" ht="13.9" customHeight="1"/>
    <row r="54917" ht="13.9" customHeight="1"/>
    <row r="54918" ht="13.9" customHeight="1"/>
    <row r="54919" ht="13.9" customHeight="1"/>
    <row r="54920" ht="13.9" customHeight="1"/>
    <row r="54921" ht="13.9" customHeight="1"/>
    <row r="54922" ht="13.9" customHeight="1"/>
    <row r="54923" ht="13.9" customHeight="1"/>
    <row r="54924" ht="13.9" customHeight="1"/>
    <row r="54925" ht="13.9" customHeight="1"/>
    <row r="54926" ht="13.9" customHeight="1"/>
    <row r="54927" ht="13.9" customHeight="1"/>
    <row r="54928" ht="13.9" customHeight="1"/>
    <row r="54929" ht="13.9" customHeight="1"/>
    <row r="54930" ht="13.9" customHeight="1"/>
    <row r="54931" ht="13.9" customHeight="1"/>
    <row r="54932" ht="13.9" customHeight="1"/>
    <row r="54933" ht="13.9" customHeight="1"/>
    <row r="54934" ht="13.9" customHeight="1"/>
    <row r="54935" ht="13.9" customHeight="1"/>
    <row r="54936" ht="13.9" customHeight="1"/>
    <row r="54937" ht="13.9" customHeight="1"/>
    <row r="54938" ht="13.9" customHeight="1"/>
    <row r="54939" ht="13.9" customHeight="1"/>
    <row r="54940" ht="13.9" customHeight="1"/>
    <row r="54941" ht="13.9" customHeight="1"/>
    <row r="54942" ht="13.9" customHeight="1"/>
    <row r="54943" ht="13.9" customHeight="1"/>
    <row r="54944" ht="13.9" customHeight="1"/>
    <row r="54945" ht="13.9" customHeight="1"/>
    <row r="54946" ht="13.9" customHeight="1"/>
    <row r="54947" ht="13.9" customHeight="1"/>
    <row r="54948" ht="13.9" customHeight="1"/>
    <row r="54949" ht="13.9" customHeight="1"/>
    <row r="54950" ht="13.9" customHeight="1"/>
    <row r="54951" ht="13.9" customHeight="1"/>
    <row r="54952" ht="13.9" customHeight="1"/>
    <row r="54953" ht="13.9" customHeight="1"/>
    <row r="54954" ht="13.9" customHeight="1"/>
    <row r="54955" ht="13.9" customHeight="1"/>
    <row r="54956" ht="13.9" customHeight="1"/>
    <row r="54957" ht="13.9" customHeight="1"/>
    <row r="54958" ht="13.9" customHeight="1"/>
    <row r="54959" ht="13.9" customHeight="1"/>
    <row r="54960" ht="13.9" customHeight="1"/>
    <row r="54961" ht="13.9" customHeight="1"/>
    <row r="54962" ht="13.9" customHeight="1"/>
    <row r="54963" ht="13.9" customHeight="1"/>
    <row r="54964" ht="13.9" customHeight="1"/>
    <row r="54965" ht="13.9" customHeight="1"/>
    <row r="54966" ht="13.9" customHeight="1"/>
    <row r="54967" ht="13.9" customHeight="1"/>
    <row r="54968" ht="13.9" customHeight="1"/>
    <row r="54969" ht="13.9" customHeight="1"/>
    <row r="54970" ht="13.9" customHeight="1"/>
    <row r="54971" ht="13.9" customHeight="1"/>
    <row r="54972" ht="13.9" customHeight="1"/>
    <row r="54973" ht="13.9" customHeight="1"/>
    <row r="54974" ht="13.9" customHeight="1"/>
    <row r="54975" ht="13.9" customHeight="1"/>
    <row r="54976" ht="13.9" customHeight="1"/>
    <row r="54977" ht="13.9" customHeight="1"/>
    <row r="54978" ht="13.9" customHeight="1"/>
    <row r="54979" ht="13.9" customHeight="1"/>
    <row r="54980" ht="13.9" customHeight="1"/>
    <row r="54981" ht="13.9" customHeight="1"/>
    <row r="54982" ht="13.9" customHeight="1"/>
    <row r="54983" ht="13.9" customHeight="1"/>
    <row r="54984" ht="13.9" customHeight="1"/>
    <row r="54985" ht="13.9" customHeight="1"/>
    <row r="54986" ht="13.9" customHeight="1"/>
    <row r="54987" ht="13.9" customHeight="1"/>
    <row r="54988" ht="13.9" customHeight="1"/>
    <row r="54989" ht="13.9" customHeight="1"/>
    <row r="54990" ht="13.9" customHeight="1"/>
    <row r="54991" ht="13.9" customHeight="1"/>
    <row r="54992" ht="13.9" customHeight="1"/>
    <row r="54993" ht="13.9" customHeight="1"/>
    <row r="54994" ht="13.9" customHeight="1"/>
    <row r="54995" ht="13.9" customHeight="1"/>
    <row r="54996" ht="13.9" customHeight="1"/>
    <row r="54997" ht="13.9" customHeight="1"/>
    <row r="54998" ht="13.9" customHeight="1"/>
    <row r="54999" ht="13.9" customHeight="1"/>
    <row r="55000" ht="13.9" customHeight="1"/>
    <row r="55001" ht="13.9" customHeight="1"/>
    <row r="55002" ht="13.9" customHeight="1"/>
    <row r="55003" ht="13.9" customHeight="1"/>
    <row r="55004" ht="13.9" customHeight="1"/>
    <row r="55005" ht="13.9" customHeight="1"/>
    <row r="55006" ht="13.9" customHeight="1"/>
    <row r="55007" ht="13.9" customHeight="1"/>
    <row r="55008" ht="13.9" customHeight="1"/>
    <row r="55009" ht="13.9" customHeight="1"/>
    <row r="55010" ht="13.9" customHeight="1"/>
    <row r="55011" ht="13.9" customHeight="1"/>
    <row r="55012" ht="13.9" customHeight="1"/>
    <row r="55013" ht="13.9" customHeight="1"/>
    <row r="55014" ht="13.9" customHeight="1"/>
    <row r="55015" ht="13.9" customHeight="1"/>
    <row r="55016" ht="13.9" customHeight="1"/>
    <row r="55017" ht="13.9" customHeight="1"/>
    <row r="55018" ht="13.9" customHeight="1"/>
    <row r="55019" ht="13.9" customHeight="1"/>
    <row r="55020" ht="13.9" customHeight="1"/>
    <row r="55021" ht="13.9" customHeight="1"/>
    <row r="55022" ht="13.9" customHeight="1"/>
    <row r="55023" ht="13.9" customHeight="1"/>
    <row r="55024" ht="13.9" customHeight="1"/>
    <row r="55025" ht="13.9" customHeight="1"/>
    <row r="55026" ht="13.9" customHeight="1"/>
    <row r="55027" ht="13.9" customHeight="1"/>
    <row r="55028" ht="13.9" customHeight="1"/>
    <row r="55029" ht="13.9" customHeight="1"/>
    <row r="55030" ht="13.9" customHeight="1"/>
    <row r="55031" ht="13.9" customHeight="1"/>
    <row r="55032" ht="13.9" customHeight="1"/>
    <row r="55033" ht="13.9" customHeight="1"/>
    <row r="55034" ht="13.9" customHeight="1"/>
    <row r="55035" ht="13.9" customHeight="1"/>
    <row r="55036" ht="13.9" customHeight="1"/>
    <row r="55037" ht="13.9" customHeight="1"/>
    <row r="55038" ht="13.9" customHeight="1"/>
    <row r="55039" ht="13.9" customHeight="1"/>
    <row r="55040" ht="13.9" customHeight="1"/>
    <row r="55041" ht="13.9" customHeight="1"/>
    <row r="55042" ht="13.9" customHeight="1"/>
    <row r="55043" ht="13.9" customHeight="1"/>
    <row r="55044" ht="13.9" customHeight="1"/>
    <row r="55045" ht="13.9" customHeight="1"/>
    <row r="55046" ht="13.9" customHeight="1"/>
    <row r="55047" ht="13.9" customHeight="1"/>
    <row r="55048" ht="13.9" customHeight="1"/>
    <row r="55049" ht="13.9" customHeight="1"/>
    <row r="55050" ht="13.9" customHeight="1"/>
    <row r="55051" ht="13.9" customHeight="1"/>
    <row r="55052" ht="13.9" customHeight="1"/>
    <row r="55053" ht="13.9" customHeight="1"/>
    <row r="55054" ht="13.9" customHeight="1"/>
    <row r="55055" ht="13.9" customHeight="1"/>
    <row r="55056" ht="13.9" customHeight="1"/>
    <row r="55057" ht="13.9" customHeight="1"/>
    <row r="55058" ht="13.9" customHeight="1"/>
    <row r="55059" ht="13.9" customHeight="1"/>
    <row r="55060" ht="13.9" customHeight="1"/>
    <row r="55061" ht="13.9" customHeight="1"/>
    <row r="55062" ht="13.9" customHeight="1"/>
    <row r="55063" ht="13.9" customHeight="1"/>
    <row r="55064" ht="13.9" customHeight="1"/>
    <row r="55065" ht="13.9" customHeight="1"/>
    <row r="55066" ht="13.9" customHeight="1"/>
    <row r="55067" ht="13.9" customHeight="1"/>
    <row r="55068" ht="13.9" customHeight="1"/>
    <row r="55069" ht="13.9" customHeight="1"/>
    <row r="55070" ht="13.9" customHeight="1"/>
    <row r="55071" ht="13.9" customHeight="1"/>
    <row r="55072" ht="13.9" customHeight="1"/>
    <row r="55073" ht="13.9" customHeight="1"/>
    <row r="55074" ht="13.9" customHeight="1"/>
    <row r="55075" ht="13.9" customHeight="1"/>
    <row r="55076" ht="13.9" customHeight="1"/>
    <row r="55077" ht="13.9" customHeight="1"/>
    <row r="55078" ht="13.9" customHeight="1"/>
    <row r="55079" ht="13.9" customHeight="1"/>
    <row r="55080" ht="13.9" customHeight="1"/>
    <row r="55081" ht="13.9" customHeight="1"/>
    <row r="55082" ht="13.9" customHeight="1"/>
    <row r="55083" ht="13.9" customHeight="1"/>
    <row r="55084" ht="13.9" customHeight="1"/>
    <row r="55085" ht="13.9" customHeight="1"/>
    <row r="55086" ht="13.9" customHeight="1"/>
    <row r="55087" ht="13.9" customHeight="1"/>
    <row r="55088" ht="13.9" customHeight="1"/>
    <row r="55089" ht="13.9" customHeight="1"/>
    <row r="55090" ht="13.9" customHeight="1"/>
    <row r="55091" ht="13.9" customHeight="1"/>
    <row r="55092" ht="13.9" customHeight="1"/>
    <row r="55093" ht="13.9" customHeight="1"/>
    <row r="55094" ht="13.9" customHeight="1"/>
    <row r="55095" ht="13.9" customHeight="1"/>
    <row r="55096" ht="13.9" customHeight="1"/>
    <row r="55097" ht="13.9" customHeight="1"/>
    <row r="55098" ht="13.9" customHeight="1"/>
    <row r="55099" ht="13.9" customHeight="1"/>
    <row r="55100" ht="13.9" customHeight="1"/>
    <row r="55101" ht="13.9" customHeight="1"/>
    <row r="55102" ht="13.9" customHeight="1"/>
    <row r="55103" ht="13.9" customHeight="1"/>
    <row r="55104" ht="13.9" customHeight="1"/>
    <row r="55105" ht="13.9" customHeight="1"/>
    <row r="55106" ht="13.9" customHeight="1"/>
    <row r="55107" ht="13.9" customHeight="1"/>
    <row r="55108" ht="13.9" customHeight="1"/>
    <row r="55109" ht="13.9" customHeight="1"/>
    <row r="55110" ht="13.9" customHeight="1"/>
    <row r="55111" ht="13.9" customHeight="1"/>
    <row r="55112" ht="13.9" customHeight="1"/>
    <row r="55113" ht="13.9" customHeight="1"/>
    <row r="55114" ht="13.9" customHeight="1"/>
    <row r="55115" ht="13.9" customHeight="1"/>
    <row r="55116" ht="13.9" customHeight="1"/>
    <row r="55117" ht="13.9" customHeight="1"/>
    <row r="55118" ht="13.9" customHeight="1"/>
    <row r="55119" ht="13.9" customHeight="1"/>
    <row r="55120" ht="13.9" customHeight="1"/>
    <row r="55121" ht="13.9" customHeight="1"/>
    <row r="55122" ht="13.9" customHeight="1"/>
    <row r="55123" ht="13.9" customHeight="1"/>
    <row r="55124" ht="13.9" customHeight="1"/>
    <row r="55125" ht="13.9" customHeight="1"/>
    <row r="55126" ht="13.9" customHeight="1"/>
    <row r="55127" ht="13.9" customHeight="1"/>
    <row r="55128" ht="13.9" customHeight="1"/>
    <row r="55129" ht="13.9" customHeight="1"/>
    <row r="55130" ht="13.9" customHeight="1"/>
    <row r="55131" ht="13.9" customHeight="1"/>
    <row r="55132" ht="13.9" customHeight="1"/>
    <row r="55133" ht="13.9" customHeight="1"/>
    <row r="55134" ht="13.9" customHeight="1"/>
    <row r="55135" ht="13.9" customHeight="1"/>
    <row r="55136" ht="13.9" customHeight="1"/>
    <row r="55137" ht="13.9" customHeight="1"/>
    <row r="55138" ht="13.9" customHeight="1"/>
    <row r="55139" ht="13.9" customHeight="1"/>
    <row r="55140" ht="13.9" customHeight="1"/>
    <row r="55141" ht="13.9" customHeight="1"/>
    <row r="55142" ht="13.9" customHeight="1"/>
    <row r="55143" ht="13.9" customHeight="1"/>
    <row r="55144" ht="13.9" customHeight="1"/>
    <row r="55145" ht="13.9" customHeight="1"/>
    <row r="55146" ht="13.9" customHeight="1"/>
    <row r="55147" ht="13.9" customHeight="1"/>
    <row r="55148" ht="13.9" customHeight="1"/>
    <row r="55149" ht="13.9" customHeight="1"/>
    <row r="55150" ht="13.9" customHeight="1"/>
    <row r="55151" ht="13.9" customHeight="1"/>
    <row r="55152" ht="13.9" customHeight="1"/>
    <row r="55153" ht="13.9" customHeight="1"/>
    <row r="55154" ht="13.9" customHeight="1"/>
    <row r="55155" ht="13.9" customHeight="1"/>
    <row r="55156" ht="13.9" customHeight="1"/>
    <row r="55157" ht="13.9" customHeight="1"/>
    <row r="55158" ht="13.9" customHeight="1"/>
    <row r="55159" ht="13.9" customHeight="1"/>
    <row r="55160" ht="13.9" customHeight="1"/>
    <row r="55161" ht="13.9" customHeight="1"/>
    <row r="55162" ht="13.9" customHeight="1"/>
    <row r="55163" ht="13.9" customHeight="1"/>
    <row r="55164" ht="13.9" customHeight="1"/>
    <row r="55165" ht="13.9" customHeight="1"/>
    <row r="55166" ht="13.9" customHeight="1"/>
    <row r="55167" ht="13.9" customHeight="1"/>
    <row r="55168" ht="13.9" customHeight="1"/>
    <row r="55169" ht="13.9" customHeight="1"/>
    <row r="55170" ht="13.9" customHeight="1"/>
    <row r="55171" ht="13.9" customHeight="1"/>
    <row r="55172" ht="13.9" customHeight="1"/>
    <row r="55173" ht="13.9" customHeight="1"/>
    <row r="55174" ht="13.9" customHeight="1"/>
    <row r="55175" ht="13.9" customHeight="1"/>
    <row r="55176" ht="13.9" customHeight="1"/>
    <row r="55177" ht="13.9" customHeight="1"/>
    <row r="55178" ht="13.9" customHeight="1"/>
    <row r="55179" ht="13.9" customHeight="1"/>
    <row r="55180" ht="13.9" customHeight="1"/>
    <row r="55181" ht="13.9" customHeight="1"/>
    <row r="55182" ht="13.9" customHeight="1"/>
    <row r="55183" ht="13.9" customHeight="1"/>
    <row r="55184" ht="13.9" customHeight="1"/>
    <row r="55185" ht="13.9" customHeight="1"/>
    <row r="55186" ht="13.9" customHeight="1"/>
    <row r="55187" ht="13.9" customHeight="1"/>
    <row r="55188" ht="13.9" customHeight="1"/>
    <row r="55189" ht="13.9" customHeight="1"/>
    <row r="55190" ht="13.9" customHeight="1"/>
    <row r="55191" ht="13.9" customHeight="1"/>
    <row r="55192" ht="13.9" customHeight="1"/>
    <row r="55193" ht="13.9" customHeight="1"/>
    <row r="55194" ht="13.9" customHeight="1"/>
    <row r="55195" ht="13.9" customHeight="1"/>
    <row r="55196" ht="13.9" customHeight="1"/>
    <row r="55197" ht="13.9" customHeight="1"/>
    <row r="55198" ht="13.9" customHeight="1"/>
    <row r="55199" ht="13.9" customHeight="1"/>
    <row r="55200" ht="13.9" customHeight="1"/>
    <row r="55201" ht="13.9" customHeight="1"/>
    <row r="55202" ht="13.9" customHeight="1"/>
    <row r="55203" ht="13.9" customHeight="1"/>
    <row r="55204" ht="13.9" customHeight="1"/>
    <row r="55205" ht="13.9" customHeight="1"/>
    <row r="55206" ht="13.9" customHeight="1"/>
    <row r="55207" ht="13.9" customHeight="1"/>
    <row r="55208" ht="13.9" customHeight="1"/>
    <row r="55209" ht="13.9" customHeight="1"/>
    <row r="55210" ht="13.9" customHeight="1"/>
    <row r="55211" ht="13.9" customHeight="1"/>
    <row r="55212" ht="13.9" customHeight="1"/>
    <row r="55213" ht="13.9" customHeight="1"/>
    <row r="55214" ht="13.9" customHeight="1"/>
    <row r="55215" ht="13.9" customHeight="1"/>
    <row r="55216" ht="13.9" customHeight="1"/>
    <row r="55217" ht="13.9" customHeight="1"/>
    <row r="55218" ht="13.9" customHeight="1"/>
    <row r="55219" ht="13.9" customHeight="1"/>
    <row r="55220" ht="13.9" customHeight="1"/>
    <row r="55221" ht="13.9" customHeight="1"/>
    <row r="55222" ht="13.9" customHeight="1"/>
    <row r="55223" ht="13.9" customHeight="1"/>
    <row r="55224" ht="13.9" customHeight="1"/>
    <row r="55225" ht="13.9" customHeight="1"/>
    <row r="55226" ht="13.9" customHeight="1"/>
    <row r="55227" ht="13.9" customHeight="1"/>
    <row r="55228" ht="13.9" customHeight="1"/>
    <row r="55229" ht="13.9" customHeight="1"/>
    <row r="55230" ht="13.9" customHeight="1"/>
    <row r="55231" ht="13.9" customHeight="1"/>
    <row r="55232" ht="13.9" customHeight="1"/>
    <row r="55233" ht="13.9" customHeight="1"/>
    <row r="55234" ht="13.9" customHeight="1"/>
    <row r="55235" ht="13.9" customHeight="1"/>
    <row r="55236" ht="13.9" customHeight="1"/>
    <row r="55237" ht="13.9" customHeight="1"/>
    <row r="55238" ht="13.9" customHeight="1"/>
    <row r="55239" ht="13.9" customHeight="1"/>
    <row r="55240" ht="13.9" customHeight="1"/>
    <row r="55241" ht="13.9" customHeight="1"/>
    <row r="55242" ht="13.9" customHeight="1"/>
    <row r="55243" ht="13.9" customHeight="1"/>
    <row r="55244" ht="13.9" customHeight="1"/>
    <row r="55245" ht="13.9" customHeight="1"/>
    <row r="55246" ht="13.9" customHeight="1"/>
    <row r="55247" ht="13.9" customHeight="1"/>
    <row r="55248" ht="13.9" customHeight="1"/>
    <row r="55249" ht="13.9" customHeight="1"/>
    <row r="55250" ht="13.9" customHeight="1"/>
    <row r="55251" ht="13.9" customHeight="1"/>
    <row r="55252" ht="13.9" customHeight="1"/>
    <row r="55253" ht="13.9" customHeight="1"/>
    <row r="55254" ht="13.9" customHeight="1"/>
    <row r="55255" ht="13.9" customHeight="1"/>
    <row r="55256" ht="13.9" customHeight="1"/>
    <row r="55257" ht="13.9" customHeight="1"/>
    <row r="55258" ht="13.9" customHeight="1"/>
    <row r="55259" ht="13.9" customHeight="1"/>
    <row r="55260" ht="13.9" customHeight="1"/>
    <row r="55261" ht="13.9" customHeight="1"/>
    <row r="55262" ht="13.9" customHeight="1"/>
    <row r="55263" ht="13.9" customHeight="1"/>
    <row r="55264" ht="13.9" customHeight="1"/>
    <row r="55265" ht="13.9" customHeight="1"/>
    <row r="55266" ht="13.9" customHeight="1"/>
    <row r="55267" ht="13.9" customHeight="1"/>
    <row r="55268" ht="13.9" customHeight="1"/>
    <row r="55269" ht="13.9" customHeight="1"/>
    <row r="55270" ht="13.9" customHeight="1"/>
    <row r="55271" ht="13.9" customHeight="1"/>
    <row r="55272" ht="13.9" customHeight="1"/>
    <row r="55273" ht="13.9" customHeight="1"/>
    <row r="55274" ht="13.9" customHeight="1"/>
    <row r="55275" ht="13.9" customHeight="1"/>
    <row r="55276" ht="13.9" customHeight="1"/>
    <row r="55277" ht="13.9" customHeight="1"/>
    <row r="55278" ht="13.9" customHeight="1"/>
    <row r="55279" ht="13.9" customHeight="1"/>
    <row r="55280" ht="13.9" customHeight="1"/>
    <row r="55281" ht="13.9" customHeight="1"/>
    <row r="55282" ht="13.9" customHeight="1"/>
    <row r="55283" ht="13.9" customHeight="1"/>
    <row r="55284" ht="13.9" customHeight="1"/>
    <row r="55285" ht="13.9" customHeight="1"/>
    <row r="55286" ht="13.9" customHeight="1"/>
    <row r="55287" ht="13.9" customHeight="1"/>
    <row r="55288" ht="13.9" customHeight="1"/>
    <row r="55289" ht="13.9" customHeight="1"/>
    <row r="55290" ht="13.9" customHeight="1"/>
    <row r="55291" ht="13.9" customHeight="1"/>
    <row r="55292" ht="13.9" customHeight="1"/>
    <row r="55293" ht="13.9" customHeight="1"/>
    <row r="55294" ht="13.9" customHeight="1"/>
    <row r="55295" ht="13.9" customHeight="1"/>
    <row r="55296" ht="13.9" customHeight="1"/>
    <row r="55297" ht="13.9" customHeight="1"/>
    <row r="55298" ht="13.9" customHeight="1"/>
    <row r="55299" ht="13.9" customHeight="1"/>
    <row r="55300" ht="13.9" customHeight="1"/>
    <row r="55301" ht="13.9" customHeight="1"/>
    <row r="55302" ht="13.9" customHeight="1"/>
    <row r="55303" ht="13.9" customHeight="1"/>
    <row r="55304" ht="13.9" customHeight="1"/>
    <row r="55305" ht="13.9" customHeight="1"/>
    <row r="55306" ht="13.9" customHeight="1"/>
    <row r="55307" ht="13.9" customHeight="1"/>
    <row r="55308" ht="13.9" customHeight="1"/>
    <row r="55309" ht="13.9" customHeight="1"/>
    <row r="55310" ht="13.9" customHeight="1"/>
    <row r="55311" ht="13.9" customHeight="1"/>
    <row r="55312" ht="13.9" customHeight="1"/>
    <row r="55313" ht="13.9" customHeight="1"/>
    <row r="55314" ht="13.9" customHeight="1"/>
    <row r="55315" ht="13.9" customHeight="1"/>
    <row r="55316" ht="13.9" customHeight="1"/>
    <row r="55317" ht="13.9" customHeight="1"/>
    <row r="55318" ht="13.9" customHeight="1"/>
    <row r="55319" ht="13.9" customHeight="1"/>
    <row r="55320" ht="13.9" customHeight="1"/>
    <row r="55321" ht="13.9" customHeight="1"/>
    <row r="55322" ht="13.9" customHeight="1"/>
    <row r="55323" ht="13.9" customHeight="1"/>
    <row r="55324" ht="13.9" customHeight="1"/>
    <row r="55325" ht="13.9" customHeight="1"/>
    <row r="55326" ht="13.9" customHeight="1"/>
    <row r="55327" ht="13.9" customHeight="1"/>
    <row r="55328" ht="13.9" customHeight="1"/>
    <row r="55329" ht="13.9" customHeight="1"/>
    <row r="55330" ht="13.9" customHeight="1"/>
    <row r="55331" ht="13.9" customHeight="1"/>
    <row r="55332" ht="13.9" customHeight="1"/>
    <row r="55333" ht="13.9" customHeight="1"/>
    <row r="55334" ht="13.9" customHeight="1"/>
    <row r="55335" ht="13.9" customHeight="1"/>
    <row r="55336" ht="13.9" customHeight="1"/>
    <row r="55337" ht="13.9" customHeight="1"/>
    <row r="55338" ht="13.9" customHeight="1"/>
    <row r="55339" ht="13.9" customHeight="1"/>
    <row r="55340" ht="13.9" customHeight="1"/>
    <row r="55341" ht="13.9" customHeight="1"/>
    <row r="55342" ht="13.9" customHeight="1"/>
    <row r="55343" ht="13.9" customHeight="1"/>
    <row r="55344" ht="13.9" customHeight="1"/>
    <row r="55345" ht="13.9" customHeight="1"/>
    <row r="55346" ht="13.9" customHeight="1"/>
    <row r="55347" ht="13.9" customHeight="1"/>
    <row r="55348" ht="13.9" customHeight="1"/>
    <row r="55349" ht="13.9" customHeight="1"/>
    <row r="55350" ht="13.9" customHeight="1"/>
    <row r="55351" ht="13.9" customHeight="1"/>
    <row r="55352" ht="13.9" customHeight="1"/>
    <row r="55353" ht="13.9" customHeight="1"/>
    <row r="55354" ht="13.9" customHeight="1"/>
    <row r="55355" ht="13.9" customHeight="1"/>
    <row r="55356" ht="13.9" customHeight="1"/>
    <row r="55357" ht="13.9" customHeight="1"/>
    <row r="55358" ht="13.9" customHeight="1"/>
    <row r="55359" ht="13.9" customHeight="1"/>
    <row r="55360" ht="13.9" customHeight="1"/>
    <row r="55361" ht="13.9" customHeight="1"/>
    <row r="55362" ht="13.9" customHeight="1"/>
    <row r="55363" ht="13.9" customHeight="1"/>
    <row r="55364" ht="13.9" customHeight="1"/>
    <row r="55365" ht="13.9" customHeight="1"/>
    <row r="55366" ht="13.9" customHeight="1"/>
    <row r="55367" ht="13.9" customHeight="1"/>
    <row r="55368" ht="13.9" customHeight="1"/>
    <row r="55369" ht="13.9" customHeight="1"/>
    <row r="55370" ht="13.9" customHeight="1"/>
    <row r="55371" ht="13.9" customHeight="1"/>
    <row r="55372" ht="13.9" customHeight="1"/>
    <row r="55373" ht="13.9" customHeight="1"/>
    <row r="55374" ht="13.9" customHeight="1"/>
    <row r="55375" ht="13.9" customHeight="1"/>
    <row r="55376" ht="13.9" customHeight="1"/>
    <row r="55377" ht="13.9" customHeight="1"/>
    <row r="55378" ht="13.9" customHeight="1"/>
    <row r="55379" ht="13.9" customHeight="1"/>
    <row r="55380" ht="13.9" customHeight="1"/>
    <row r="55381" ht="13.9" customHeight="1"/>
    <row r="55382" ht="13.9" customHeight="1"/>
    <row r="55383" ht="13.9" customHeight="1"/>
    <row r="55384" ht="13.9" customHeight="1"/>
    <row r="55385" ht="13.9" customHeight="1"/>
    <row r="55386" ht="13.9" customHeight="1"/>
    <row r="55387" ht="13.9" customHeight="1"/>
    <row r="55388" ht="13.9" customHeight="1"/>
    <row r="55389" ht="13.9" customHeight="1"/>
    <row r="55390" ht="13.9" customHeight="1"/>
    <row r="55391" ht="13.9" customHeight="1"/>
    <row r="55392" ht="13.9" customHeight="1"/>
    <row r="55393" ht="13.9" customHeight="1"/>
    <row r="55394" ht="13.9" customHeight="1"/>
    <row r="55395" ht="13.9" customHeight="1"/>
    <row r="55396" ht="13.9" customHeight="1"/>
    <row r="55397" ht="13.9" customHeight="1"/>
    <row r="55398" ht="13.9" customHeight="1"/>
    <row r="55399" ht="13.9" customHeight="1"/>
    <row r="55400" ht="13.9" customHeight="1"/>
    <row r="55401" ht="13.9" customHeight="1"/>
    <row r="55402" ht="13.9" customHeight="1"/>
    <row r="55403" ht="13.9" customHeight="1"/>
    <row r="55404" ht="13.9" customHeight="1"/>
    <row r="55405" ht="13.9" customHeight="1"/>
    <row r="55406" ht="13.9" customHeight="1"/>
    <row r="55407" ht="13.9" customHeight="1"/>
    <row r="55408" ht="13.9" customHeight="1"/>
    <row r="55409" ht="13.9" customHeight="1"/>
    <row r="55410" ht="13.9" customHeight="1"/>
    <row r="55411" ht="13.9" customHeight="1"/>
    <row r="55412" ht="13.9" customHeight="1"/>
    <row r="55413" ht="13.9" customHeight="1"/>
    <row r="55414" ht="13.9" customHeight="1"/>
    <row r="55415" ht="13.9" customHeight="1"/>
    <row r="55416" ht="13.9" customHeight="1"/>
    <row r="55417" ht="13.9" customHeight="1"/>
    <row r="55418" ht="13.9" customHeight="1"/>
    <row r="55419" ht="13.9" customHeight="1"/>
    <row r="55420" ht="13.9" customHeight="1"/>
    <row r="55421" ht="13.9" customHeight="1"/>
    <row r="55422" ht="13.9" customHeight="1"/>
    <row r="55423" ht="13.9" customHeight="1"/>
    <row r="55424" ht="13.9" customHeight="1"/>
    <row r="55425" ht="13.9" customHeight="1"/>
    <row r="55426" ht="13.9" customHeight="1"/>
    <row r="55427" ht="13.9" customHeight="1"/>
    <row r="55428" ht="13.9" customHeight="1"/>
    <row r="55429" ht="13.9" customHeight="1"/>
    <row r="55430" ht="13.9" customHeight="1"/>
    <row r="55431" ht="13.9" customHeight="1"/>
    <row r="55432" ht="13.9" customHeight="1"/>
    <row r="55433" ht="13.9" customHeight="1"/>
    <row r="55434" ht="13.9" customHeight="1"/>
    <row r="55435" ht="13.9" customHeight="1"/>
    <row r="55436" ht="13.9" customHeight="1"/>
    <row r="55437" ht="13.9" customHeight="1"/>
    <row r="55438" ht="13.9" customHeight="1"/>
    <row r="55439" ht="13.9" customHeight="1"/>
    <row r="55440" ht="13.9" customHeight="1"/>
    <row r="55441" ht="13.9" customHeight="1"/>
    <row r="55442" ht="13.9" customHeight="1"/>
    <row r="55443" ht="13.9" customHeight="1"/>
    <row r="55444" ht="13.9" customHeight="1"/>
    <row r="55445" ht="13.9" customHeight="1"/>
    <row r="55446" ht="13.9" customHeight="1"/>
    <row r="55447" ht="13.9" customHeight="1"/>
    <row r="55448" ht="13.9" customHeight="1"/>
    <row r="55449" ht="13.9" customHeight="1"/>
    <row r="55450" ht="13.9" customHeight="1"/>
    <row r="55451" ht="13.9" customHeight="1"/>
    <row r="55452" ht="13.9" customHeight="1"/>
    <row r="55453" ht="13.9" customHeight="1"/>
    <row r="55454" ht="13.9" customHeight="1"/>
    <row r="55455" ht="13.9" customHeight="1"/>
    <row r="55456" ht="13.9" customHeight="1"/>
    <row r="55457" ht="13.9" customHeight="1"/>
    <row r="55458" ht="13.9" customHeight="1"/>
    <row r="55459" ht="13.9" customHeight="1"/>
    <row r="55460" ht="13.9" customHeight="1"/>
    <row r="55461" ht="13.9" customHeight="1"/>
    <row r="55462" ht="13.9" customHeight="1"/>
    <row r="55463" ht="13.9" customHeight="1"/>
    <row r="55464" ht="13.9" customHeight="1"/>
    <row r="55465" ht="13.9" customHeight="1"/>
    <row r="55466" ht="13.9" customHeight="1"/>
    <row r="55467" ht="13.9" customHeight="1"/>
    <row r="55468" ht="13.9" customHeight="1"/>
    <row r="55469" ht="13.9" customHeight="1"/>
    <row r="55470" ht="13.9" customHeight="1"/>
    <row r="55471" ht="13.9" customHeight="1"/>
    <row r="55472" ht="13.9" customHeight="1"/>
    <row r="55473" ht="13.9" customHeight="1"/>
    <row r="55474" ht="13.9" customHeight="1"/>
    <row r="55475" ht="13.9" customHeight="1"/>
    <row r="55476" ht="13.9" customHeight="1"/>
    <row r="55477" ht="13.9" customHeight="1"/>
    <row r="55478" ht="13.9" customHeight="1"/>
    <row r="55479" ht="13.9" customHeight="1"/>
    <row r="55480" ht="13.9" customHeight="1"/>
    <row r="55481" ht="13.9" customHeight="1"/>
    <row r="55482" ht="13.9" customHeight="1"/>
    <row r="55483" ht="13.9" customHeight="1"/>
    <row r="55484" ht="13.9" customHeight="1"/>
    <row r="55485" ht="13.9" customHeight="1"/>
    <row r="55486" ht="13.9" customHeight="1"/>
    <row r="55487" ht="13.9" customHeight="1"/>
    <row r="55488" ht="13.9" customHeight="1"/>
    <row r="55489" ht="13.9" customHeight="1"/>
    <row r="55490" ht="13.9" customHeight="1"/>
    <row r="55491" ht="13.9" customHeight="1"/>
    <row r="55492" ht="13.9" customHeight="1"/>
    <row r="55493" ht="13.9" customHeight="1"/>
    <row r="55494" ht="13.9" customHeight="1"/>
    <row r="55495" ht="13.9" customHeight="1"/>
    <row r="55496" ht="13.9" customHeight="1"/>
    <row r="55497" ht="13.9" customHeight="1"/>
    <row r="55498" ht="13.9" customHeight="1"/>
    <row r="55499" ht="13.9" customHeight="1"/>
    <row r="55500" ht="13.9" customHeight="1"/>
    <row r="55501" ht="13.9" customHeight="1"/>
    <row r="55502" ht="13.9" customHeight="1"/>
    <row r="55503" ht="13.9" customHeight="1"/>
    <row r="55504" ht="13.9" customHeight="1"/>
    <row r="55505" ht="13.9" customHeight="1"/>
    <row r="55506" ht="13.9" customHeight="1"/>
    <row r="55507" ht="13.9" customHeight="1"/>
    <row r="55508" ht="13.9" customHeight="1"/>
    <row r="55509" ht="13.9" customHeight="1"/>
    <row r="55510" ht="13.9" customHeight="1"/>
    <row r="55511" ht="13.9" customHeight="1"/>
    <row r="55512" ht="13.9" customHeight="1"/>
    <row r="55513" ht="13.9" customHeight="1"/>
    <row r="55514" ht="13.9" customHeight="1"/>
    <row r="55515" ht="13.9" customHeight="1"/>
    <row r="55516" ht="13.9" customHeight="1"/>
    <row r="55517" ht="13.9" customHeight="1"/>
    <row r="55518" ht="13.9" customHeight="1"/>
    <row r="55519" ht="13.9" customHeight="1"/>
    <row r="55520" ht="13.9" customHeight="1"/>
    <row r="55521" ht="13.9" customHeight="1"/>
    <row r="55522" ht="13.9" customHeight="1"/>
    <row r="55523" ht="13.9" customHeight="1"/>
    <row r="55524" ht="13.9" customHeight="1"/>
    <row r="55525" ht="13.9" customHeight="1"/>
    <row r="55526" ht="13.9" customHeight="1"/>
    <row r="55527" ht="13.9" customHeight="1"/>
    <row r="55528" ht="13.9" customHeight="1"/>
    <row r="55529" ht="13.9" customHeight="1"/>
    <row r="55530" ht="13.9" customHeight="1"/>
    <row r="55531" ht="13.9" customHeight="1"/>
    <row r="55532" ht="13.9" customHeight="1"/>
    <row r="55533" ht="13.9" customHeight="1"/>
    <row r="55534" ht="13.9" customHeight="1"/>
    <row r="55535" ht="13.9" customHeight="1"/>
    <row r="55536" ht="13.9" customHeight="1"/>
    <row r="55537" ht="13.9" customHeight="1"/>
    <row r="55538" ht="13.9" customHeight="1"/>
    <row r="55539" ht="13.9" customHeight="1"/>
    <row r="55540" ht="13.9" customHeight="1"/>
    <row r="55541" ht="13.9" customHeight="1"/>
    <row r="55542" ht="13.9" customHeight="1"/>
    <row r="55543" ht="13.9" customHeight="1"/>
    <row r="55544" ht="13.9" customHeight="1"/>
    <row r="55545" ht="13.9" customHeight="1"/>
    <row r="55546" ht="13.9" customHeight="1"/>
    <row r="55547" ht="13.9" customHeight="1"/>
    <row r="55548" ht="13.9" customHeight="1"/>
    <row r="55549" ht="13.9" customHeight="1"/>
    <row r="55550" ht="13.9" customHeight="1"/>
    <row r="55551" ht="13.9" customHeight="1"/>
    <row r="55552" ht="13.9" customHeight="1"/>
    <row r="55553" ht="13.9" customHeight="1"/>
    <row r="55554" ht="13.9" customHeight="1"/>
    <row r="55555" ht="13.9" customHeight="1"/>
    <row r="55556" ht="13.9" customHeight="1"/>
    <row r="55557" ht="13.9" customHeight="1"/>
    <row r="55558" ht="13.9" customHeight="1"/>
    <row r="55559" ht="13.9" customHeight="1"/>
    <row r="55560" ht="13.9" customHeight="1"/>
    <row r="55561" ht="13.9" customHeight="1"/>
    <row r="55562" ht="13.9" customHeight="1"/>
    <row r="55563" ht="13.9" customHeight="1"/>
    <row r="55564" ht="13.9" customHeight="1"/>
    <row r="55565" ht="13.9" customHeight="1"/>
    <row r="55566" ht="13.9" customHeight="1"/>
    <row r="55567" ht="13.9" customHeight="1"/>
    <row r="55568" ht="13.9" customHeight="1"/>
    <row r="55569" ht="13.9" customHeight="1"/>
    <row r="55570" ht="13.9" customHeight="1"/>
    <row r="55571" ht="13.9" customHeight="1"/>
    <row r="55572" ht="13.9" customHeight="1"/>
    <row r="55573" ht="13.9" customHeight="1"/>
    <row r="55574" ht="13.9" customHeight="1"/>
    <row r="55575" ht="13.9" customHeight="1"/>
    <row r="55576" ht="13.9" customHeight="1"/>
    <row r="55577" ht="13.9" customHeight="1"/>
    <row r="55578" ht="13.9" customHeight="1"/>
    <row r="55579" ht="13.9" customHeight="1"/>
    <row r="55580" ht="13.9" customHeight="1"/>
    <row r="55581" ht="13.9" customHeight="1"/>
    <row r="55582" ht="13.9" customHeight="1"/>
    <row r="55583" ht="13.9" customHeight="1"/>
    <row r="55584" ht="13.9" customHeight="1"/>
    <row r="55585" ht="13.9" customHeight="1"/>
    <row r="55586" ht="13.9" customHeight="1"/>
    <row r="55587" ht="13.9" customHeight="1"/>
    <row r="55588" ht="13.9" customHeight="1"/>
    <row r="55589" ht="13.9" customHeight="1"/>
    <row r="55590" ht="13.9" customHeight="1"/>
    <row r="55591" ht="13.9" customHeight="1"/>
    <row r="55592" ht="13.9" customHeight="1"/>
    <row r="55593" ht="13.9" customHeight="1"/>
    <row r="55594" ht="13.9" customHeight="1"/>
    <row r="55595" ht="13.9" customHeight="1"/>
    <row r="55596" ht="13.9" customHeight="1"/>
    <row r="55597" ht="13.9" customHeight="1"/>
    <row r="55598" ht="13.9" customHeight="1"/>
    <row r="55599" ht="13.9" customHeight="1"/>
    <row r="55600" ht="13.9" customHeight="1"/>
    <row r="55601" ht="13.9" customHeight="1"/>
    <row r="55602" ht="13.9" customHeight="1"/>
    <row r="55603" ht="13.9" customHeight="1"/>
    <row r="55604" ht="13.9" customHeight="1"/>
    <row r="55605" ht="13.9" customHeight="1"/>
    <row r="55606" ht="13.9" customHeight="1"/>
    <row r="55607" ht="13.9" customHeight="1"/>
    <row r="55608" ht="13.9" customHeight="1"/>
    <row r="55609" ht="13.9" customHeight="1"/>
    <row r="55610" ht="13.9" customHeight="1"/>
    <row r="55611" ht="13.9" customHeight="1"/>
    <row r="55612" ht="13.9" customHeight="1"/>
    <row r="55613" ht="13.9" customHeight="1"/>
    <row r="55614" ht="13.9" customHeight="1"/>
    <row r="55615" ht="13.9" customHeight="1"/>
    <row r="55616" ht="13.9" customHeight="1"/>
    <row r="55617" ht="13.9" customHeight="1"/>
    <row r="55618" ht="13.9" customHeight="1"/>
    <row r="55619" ht="13.9" customHeight="1"/>
    <row r="55620" ht="13.9" customHeight="1"/>
    <row r="55621" ht="13.9" customHeight="1"/>
    <row r="55622" ht="13.9" customHeight="1"/>
    <row r="55623" ht="13.9" customHeight="1"/>
    <row r="55624" ht="13.9" customHeight="1"/>
    <row r="55625" ht="13.9" customHeight="1"/>
    <row r="55626" ht="13.9" customHeight="1"/>
    <row r="55627" ht="13.9" customHeight="1"/>
    <row r="55628" ht="13.9" customHeight="1"/>
    <row r="55629" ht="13.9" customHeight="1"/>
    <row r="55630" ht="13.9" customHeight="1"/>
    <row r="55631" ht="13.9" customHeight="1"/>
    <row r="55632" ht="13.9" customHeight="1"/>
    <row r="55633" ht="13.9" customHeight="1"/>
    <row r="55634" ht="13.9" customHeight="1"/>
    <row r="55635" ht="13.9" customHeight="1"/>
    <row r="55636" ht="13.9" customHeight="1"/>
    <row r="55637" ht="13.9" customHeight="1"/>
    <row r="55638" ht="13.9" customHeight="1"/>
    <row r="55639" ht="13.9" customHeight="1"/>
    <row r="55640" ht="13.9" customHeight="1"/>
    <row r="55641" ht="13.9" customHeight="1"/>
    <row r="55642" ht="13.9" customHeight="1"/>
    <row r="55643" ht="13.9" customHeight="1"/>
    <row r="55644" ht="13.9" customHeight="1"/>
    <row r="55645" ht="13.9" customHeight="1"/>
    <row r="55646" ht="13.9" customHeight="1"/>
    <row r="55647" ht="13.9" customHeight="1"/>
    <row r="55648" ht="13.9" customHeight="1"/>
    <row r="55649" ht="13.9" customHeight="1"/>
    <row r="55650" ht="13.9" customHeight="1"/>
    <row r="55651" ht="13.9" customHeight="1"/>
    <row r="55652" ht="13.9" customHeight="1"/>
    <row r="55653" ht="13.9" customHeight="1"/>
    <row r="55654" ht="13.9" customHeight="1"/>
    <row r="55655" ht="13.9" customHeight="1"/>
    <row r="55656" ht="13.9" customHeight="1"/>
    <row r="55657" ht="13.9" customHeight="1"/>
    <row r="55658" ht="13.9" customHeight="1"/>
    <row r="55659" ht="13.9" customHeight="1"/>
    <row r="55660" ht="13.9" customHeight="1"/>
    <row r="55661" ht="13.9" customHeight="1"/>
    <row r="55662" ht="13.9" customHeight="1"/>
    <row r="55663" ht="13.9" customHeight="1"/>
    <row r="55664" ht="13.9" customHeight="1"/>
    <row r="55665" ht="13.9" customHeight="1"/>
    <row r="55666" ht="13.9" customHeight="1"/>
    <row r="55667" ht="13.9" customHeight="1"/>
    <row r="55668" ht="13.9" customHeight="1"/>
    <row r="55669" ht="13.9" customHeight="1"/>
    <row r="55670" ht="13.9" customHeight="1"/>
    <row r="55671" ht="13.9" customHeight="1"/>
    <row r="55672" ht="13.9" customHeight="1"/>
    <row r="55673" ht="13.9" customHeight="1"/>
    <row r="55674" ht="13.9" customHeight="1"/>
    <row r="55675" ht="13.9" customHeight="1"/>
    <row r="55676" ht="13.9" customHeight="1"/>
    <row r="55677" ht="13.9" customHeight="1"/>
    <row r="55678" ht="13.9" customHeight="1"/>
    <row r="55679" ht="13.9" customHeight="1"/>
    <row r="55680" ht="13.9" customHeight="1"/>
    <row r="55681" ht="13.9" customHeight="1"/>
    <row r="55682" ht="13.9" customHeight="1"/>
    <row r="55683" ht="13.9" customHeight="1"/>
    <row r="55684" ht="13.9" customHeight="1"/>
    <row r="55685" ht="13.9" customHeight="1"/>
    <row r="55686" ht="13.9" customHeight="1"/>
    <row r="55687" ht="13.9" customHeight="1"/>
    <row r="55688" ht="13.9" customHeight="1"/>
    <row r="55689" ht="13.9" customHeight="1"/>
    <row r="55690" ht="13.9" customHeight="1"/>
    <row r="55691" ht="13.9" customHeight="1"/>
    <row r="55692" ht="13.9" customHeight="1"/>
    <row r="55693" ht="13.9" customHeight="1"/>
    <row r="55694" ht="13.9" customHeight="1"/>
    <row r="55695" ht="13.9" customHeight="1"/>
    <row r="55696" ht="13.9" customHeight="1"/>
    <row r="55697" ht="13.9" customHeight="1"/>
    <row r="55698" ht="13.9" customHeight="1"/>
    <row r="55699" ht="13.9" customHeight="1"/>
    <row r="55700" ht="13.9" customHeight="1"/>
    <row r="55701" ht="13.9" customHeight="1"/>
    <row r="55702" ht="13.9" customHeight="1"/>
    <row r="55703" ht="13.9" customHeight="1"/>
    <row r="55704" ht="13.9" customHeight="1"/>
    <row r="55705" ht="13.9" customHeight="1"/>
    <row r="55706" ht="13.9" customHeight="1"/>
    <row r="55707" ht="13.9" customHeight="1"/>
    <row r="55708" ht="13.9" customHeight="1"/>
    <row r="55709" ht="13.9" customHeight="1"/>
    <row r="55710" ht="13.9" customHeight="1"/>
    <row r="55711" ht="13.9" customHeight="1"/>
    <row r="55712" ht="13.9" customHeight="1"/>
    <row r="55713" ht="13.9" customHeight="1"/>
    <row r="55714" ht="13.9" customHeight="1"/>
    <row r="55715" ht="13.9" customHeight="1"/>
    <row r="55716" ht="13.9" customHeight="1"/>
    <row r="55717" ht="13.9" customHeight="1"/>
    <row r="55718" ht="13.9" customHeight="1"/>
    <row r="55719" ht="13.9" customHeight="1"/>
    <row r="55720" ht="13.9" customHeight="1"/>
    <row r="55721" ht="13.9" customHeight="1"/>
    <row r="55722" ht="13.9" customHeight="1"/>
    <row r="55723" ht="13.9" customHeight="1"/>
    <row r="55724" ht="13.9" customHeight="1"/>
    <row r="55725" ht="13.9" customHeight="1"/>
    <row r="55726" ht="13.9" customHeight="1"/>
    <row r="55727" ht="13.9" customHeight="1"/>
    <row r="55728" ht="13.9" customHeight="1"/>
    <row r="55729" ht="13.9" customHeight="1"/>
    <row r="55730" ht="13.9" customHeight="1"/>
    <row r="55731" ht="13.9" customHeight="1"/>
    <row r="55732" ht="13.9" customHeight="1"/>
    <row r="55733" ht="13.9" customHeight="1"/>
    <row r="55734" ht="13.9" customHeight="1"/>
    <row r="55735" ht="13.9" customHeight="1"/>
    <row r="55736" ht="13.9" customHeight="1"/>
    <row r="55737" ht="13.9" customHeight="1"/>
    <row r="55738" ht="13.9" customHeight="1"/>
    <row r="55739" ht="13.9" customHeight="1"/>
    <row r="55740" ht="13.9" customHeight="1"/>
    <row r="55741" ht="13.9" customHeight="1"/>
    <row r="55742" ht="13.9" customHeight="1"/>
    <row r="55743" ht="13.9" customHeight="1"/>
    <row r="55744" ht="13.9" customHeight="1"/>
    <row r="55745" ht="13.9" customHeight="1"/>
    <row r="55746" ht="13.9" customHeight="1"/>
    <row r="55747" ht="13.9" customHeight="1"/>
    <row r="55748" ht="13.9" customHeight="1"/>
    <row r="55749" ht="13.9" customHeight="1"/>
    <row r="55750" ht="13.9" customHeight="1"/>
    <row r="55751" ht="13.9" customHeight="1"/>
    <row r="55752" ht="13.9" customHeight="1"/>
    <row r="55753" ht="13.9" customHeight="1"/>
    <row r="55754" ht="13.9" customHeight="1"/>
    <row r="55755" ht="13.9" customHeight="1"/>
    <row r="55756" ht="13.9" customHeight="1"/>
    <row r="55757" ht="13.9" customHeight="1"/>
    <row r="55758" ht="13.9" customHeight="1"/>
    <row r="55759" ht="13.9" customHeight="1"/>
    <row r="55760" ht="13.9" customHeight="1"/>
    <row r="55761" ht="13.9" customHeight="1"/>
    <row r="55762" ht="13.9" customHeight="1"/>
    <row r="55763" ht="13.9" customHeight="1"/>
    <row r="55764" ht="13.9" customHeight="1"/>
    <row r="55765" ht="13.9" customHeight="1"/>
    <row r="55766" ht="13.9" customHeight="1"/>
    <row r="55767" ht="13.9" customHeight="1"/>
    <row r="55768" ht="13.9" customHeight="1"/>
    <row r="55769" ht="13.9" customHeight="1"/>
    <row r="55770" ht="13.9" customHeight="1"/>
    <row r="55771" ht="13.9" customHeight="1"/>
    <row r="55772" ht="13.9" customHeight="1"/>
    <row r="55773" ht="13.9" customHeight="1"/>
    <row r="55774" ht="13.9" customHeight="1"/>
    <row r="55775" ht="13.9" customHeight="1"/>
    <row r="55776" ht="13.9" customHeight="1"/>
    <row r="55777" ht="13.9" customHeight="1"/>
    <row r="55778" ht="13.9" customHeight="1"/>
    <row r="55779" ht="13.9" customHeight="1"/>
    <row r="55780" ht="13.9" customHeight="1"/>
    <row r="55781" ht="13.9" customHeight="1"/>
    <row r="55782" ht="13.9" customHeight="1"/>
    <row r="55783" ht="13.9" customHeight="1"/>
    <row r="55784" ht="13.9" customHeight="1"/>
    <row r="55785" ht="13.9" customHeight="1"/>
    <row r="55786" ht="13.9" customHeight="1"/>
    <row r="55787" ht="13.9" customHeight="1"/>
    <row r="55788" ht="13.9" customHeight="1"/>
    <row r="55789" ht="13.9" customHeight="1"/>
    <row r="55790" ht="13.9" customHeight="1"/>
    <row r="55791" ht="13.9" customHeight="1"/>
    <row r="55792" ht="13.9" customHeight="1"/>
    <row r="55793" ht="13.9" customHeight="1"/>
    <row r="55794" ht="13.9" customHeight="1"/>
    <row r="55795" ht="13.9" customHeight="1"/>
    <row r="55796" ht="13.9" customHeight="1"/>
    <row r="55797" ht="13.9" customHeight="1"/>
    <row r="55798" ht="13.9" customHeight="1"/>
    <row r="55799" ht="13.9" customHeight="1"/>
    <row r="55800" ht="13.9" customHeight="1"/>
    <row r="55801" ht="13.9" customHeight="1"/>
    <row r="55802" ht="13.9" customHeight="1"/>
    <row r="55803" ht="13.9" customHeight="1"/>
    <row r="55804" ht="13.9" customHeight="1"/>
    <row r="55805" ht="13.9" customHeight="1"/>
    <row r="55806" ht="13.9" customHeight="1"/>
    <row r="55807" ht="13.9" customHeight="1"/>
    <row r="55808" ht="13.9" customHeight="1"/>
    <row r="55809" ht="13.9" customHeight="1"/>
    <row r="55810" ht="13.9" customHeight="1"/>
    <row r="55811" ht="13.9" customHeight="1"/>
    <row r="55812" ht="13.9" customHeight="1"/>
    <row r="55813" ht="13.9" customHeight="1"/>
    <row r="55814" ht="13.9" customHeight="1"/>
    <row r="55815" ht="13.9" customHeight="1"/>
    <row r="55816" ht="13.9" customHeight="1"/>
    <row r="55817" ht="13.9" customHeight="1"/>
    <row r="55818" ht="13.9" customHeight="1"/>
    <row r="55819" ht="13.9" customHeight="1"/>
    <row r="55820" ht="13.9" customHeight="1"/>
    <row r="55821" ht="13.9" customHeight="1"/>
    <row r="55822" ht="13.9" customHeight="1"/>
    <row r="55823" ht="13.9" customHeight="1"/>
    <row r="55824" ht="13.9" customHeight="1"/>
    <row r="55825" ht="13.9" customHeight="1"/>
    <row r="55826" ht="13.9" customHeight="1"/>
    <row r="55827" ht="13.9" customHeight="1"/>
    <row r="55828" ht="13.9" customHeight="1"/>
    <row r="55829" ht="13.9" customHeight="1"/>
    <row r="55830" ht="13.9" customHeight="1"/>
    <row r="55831" ht="13.9" customHeight="1"/>
    <row r="55832" ht="13.9" customHeight="1"/>
    <row r="55833" ht="13.9" customHeight="1"/>
    <row r="55834" ht="13.9" customHeight="1"/>
    <row r="55835" ht="13.9" customHeight="1"/>
    <row r="55836" ht="13.9" customHeight="1"/>
    <row r="55837" ht="13.9" customHeight="1"/>
    <row r="55838" ht="13.9" customHeight="1"/>
    <row r="55839" ht="13.9" customHeight="1"/>
    <row r="55840" ht="13.9" customHeight="1"/>
    <row r="55841" ht="13.9" customHeight="1"/>
    <row r="55842" ht="13.9" customHeight="1"/>
    <row r="55843" ht="13.9" customHeight="1"/>
    <row r="55844" ht="13.9" customHeight="1"/>
    <row r="55845" ht="13.9" customHeight="1"/>
    <row r="55846" ht="13.9" customHeight="1"/>
    <row r="55847" ht="13.9" customHeight="1"/>
    <row r="55848" ht="13.9" customHeight="1"/>
    <row r="55849" ht="13.9" customHeight="1"/>
    <row r="55850" ht="13.9" customHeight="1"/>
    <row r="55851" ht="13.9" customHeight="1"/>
    <row r="55852" ht="13.9" customHeight="1"/>
    <row r="55853" ht="13.9" customHeight="1"/>
    <row r="55854" ht="13.9" customHeight="1"/>
    <row r="55855" ht="13.9" customHeight="1"/>
    <row r="55856" ht="13.9" customHeight="1"/>
    <row r="55857" ht="13.9" customHeight="1"/>
    <row r="55858" ht="13.9" customHeight="1"/>
    <row r="55859" ht="13.9" customHeight="1"/>
    <row r="55860" ht="13.9" customHeight="1"/>
    <row r="55861" ht="13.9" customHeight="1"/>
    <row r="55862" ht="13.9" customHeight="1"/>
    <row r="55863" ht="13.9" customHeight="1"/>
    <row r="55864" ht="13.9" customHeight="1"/>
    <row r="55865" ht="13.9" customHeight="1"/>
    <row r="55866" ht="13.9" customHeight="1"/>
    <row r="55867" ht="13.9" customHeight="1"/>
    <row r="55868" ht="13.9" customHeight="1"/>
    <row r="55869" ht="13.9" customHeight="1"/>
    <row r="55870" ht="13.9" customHeight="1"/>
    <row r="55871" ht="13.9" customHeight="1"/>
    <row r="55872" ht="13.9" customHeight="1"/>
    <row r="55873" ht="13.9" customHeight="1"/>
    <row r="55874" ht="13.9" customHeight="1"/>
    <row r="55875" ht="13.9" customHeight="1"/>
    <row r="55876" ht="13.9" customHeight="1"/>
    <row r="55877" ht="13.9" customHeight="1"/>
    <row r="55878" ht="13.9" customHeight="1"/>
    <row r="55879" ht="13.9" customHeight="1"/>
    <row r="55880" ht="13.9" customHeight="1"/>
    <row r="55881" ht="13.9" customHeight="1"/>
    <row r="55882" ht="13.9" customHeight="1"/>
    <row r="55883" ht="13.9" customHeight="1"/>
    <row r="55884" ht="13.9" customHeight="1"/>
    <row r="55885" ht="13.9" customHeight="1"/>
    <row r="55886" ht="13.9" customHeight="1"/>
    <row r="55887" ht="13.9" customHeight="1"/>
    <row r="55888" ht="13.9" customHeight="1"/>
    <row r="55889" ht="13.9" customHeight="1"/>
    <row r="55890" ht="13.9" customHeight="1"/>
    <row r="55891" ht="13.9" customHeight="1"/>
    <row r="55892" ht="13.9" customHeight="1"/>
    <row r="55893" ht="13.9" customHeight="1"/>
    <row r="55894" ht="13.9" customHeight="1"/>
    <row r="55895" ht="13.9" customHeight="1"/>
    <row r="55896" ht="13.9" customHeight="1"/>
    <row r="55897" ht="13.9" customHeight="1"/>
    <row r="55898" ht="13.9" customHeight="1"/>
    <row r="55899" ht="13.9" customHeight="1"/>
    <row r="55900" ht="13.9" customHeight="1"/>
    <row r="55901" ht="13.9" customHeight="1"/>
    <row r="55902" ht="13.9" customHeight="1"/>
    <row r="55903" ht="13.9" customHeight="1"/>
    <row r="55904" ht="13.9" customHeight="1"/>
    <row r="55905" ht="13.9" customHeight="1"/>
    <row r="55906" ht="13.9" customHeight="1"/>
    <row r="55907" ht="13.9" customHeight="1"/>
    <row r="55908" ht="13.9" customHeight="1"/>
    <row r="55909" ht="13.9" customHeight="1"/>
    <row r="55910" ht="13.9" customHeight="1"/>
    <row r="55911" ht="13.9" customHeight="1"/>
    <row r="55912" ht="13.9" customHeight="1"/>
    <row r="55913" ht="13.9" customHeight="1"/>
    <row r="55914" ht="13.9" customHeight="1"/>
    <row r="55915" ht="13.9" customHeight="1"/>
    <row r="55916" ht="13.9" customHeight="1"/>
    <row r="55917" ht="13.9" customHeight="1"/>
    <row r="55918" ht="13.9" customHeight="1"/>
    <row r="55919" ht="13.9" customHeight="1"/>
    <row r="55920" ht="13.9" customHeight="1"/>
    <row r="55921" ht="13.9" customHeight="1"/>
    <row r="55922" ht="13.9" customHeight="1"/>
    <row r="55923" ht="13.9" customHeight="1"/>
    <row r="55924" ht="13.9" customHeight="1"/>
    <row r="55925" ht="13.9" customHeight="1"/>
    <row r="55926" ht="13.9" customHeight="1"/>
    <row r="55927" ht="13.9" customHeight="1"/>
    <row r="55928" ht="13.9" customHeight="1"/>
    <row r="55929" ht="13.9" customHeight="1"/>
    <row r="55930" ht="13.9" customHeight="1"/>
    <row r="55931" ht="13.9" customHeight="1"/>
    <row r="55932" ht="13.9" customHeight="1"/>
    <row r="55933" ht="13.9" customHeight="1"/>
    <row r="55934" ht="13.9" customHeight="1"/>
    <row r="55935" ht="13.9" customHeight="1"/>
    <row r="55936" ht="13.9" customHeight="1"/>
    <row r="55937" ht="13.9" customHeight="1"/>
    <row r="55938" ht="13.9" customHeight="1"/>
    <row r="55939" ht="13.9" customHeight="1"/>
    <row r="55940" ht="13.9" customHeight="1"/>
    <row r="55941" ht="13.9" customHeight="1"/>
    <row r="55942" ht="13.9" customHeight="1"/>
    <row r="55943" ht="13.9" customHeight="1"/>
    <row r="55944" ht="13.9" customHeight="1"/>
    <row r="55945" ht="13.9" customHeight="1"/>
    <row r="55946" ht="13.9" customHeight="1"/>
    <row r="55947" ht="13.9" customHeight="1"/>
    <row r="55948" ht="13.9" customHeight="1"/>
    <row r="55949" ht="13.9" customHeight="1"/>
    <row r="55950" ht="13.9" customHeight="1"/>
    <row r="55951" ht="13.9" customHeight="1"/>
    <row r="55952" ht="13.9" customHeight="1"/>
    <row r="55953" ht="13.9" customHeight="1"/>
    <row r="55954" ht="13.9" customHeight="1"/>
    <row r="55955" ht="13.9" customHeight="1"/>
    <row r="55956" ht="13.9" customHeight="1"/>
    <row r="55957" ht="13.9" customHeight="1"/>
    <row r="55958" ht="13.9" customHeight="1"/>
    <row r="55959" ht="13.9" customHeight="1"/>
    <row r="55960" ht="13.9" customHeight="1"/>
    <row r="55961" ht="13.9" customHeight="1"/>
    <row r="55962" ht="13.9" customHeight="1"/>
    <row r="55963" ht="13.9" customHeight="1"/>
    <row r="55964" ht="13.9" customHeight="1"/>
    <row r="55965" ht="13.9" customHeight="1"/>
    <row r="55966" ht="13.9" customHeight="1"/>
    <row r="55967" ht="13.9" customHeight="1"/>
    <row r="55968" ht="13.9" customHeight="1"/>
    <row r="55969" ht="13.9" customHeight="1"/>
    <row r="55970" ht="13.9" customHeight="1"/>
    <row r="55971" ht="13.9" customHeight="1"/>
    <row r="55972" ht="13.9" customHeight="1"/>
    <row r="55973" ht="13.9" customHeight="1"/>
    <row r="55974" ht="13.9" customHeight="1"/>
    <row r="55975" ht="13.9" customHeight="1"/>
    <row r="55976" ht="13.9" customHeight="1"/>
    <row r="55977" ht="13.9" customHeight="1"/>
    <row r="55978" ht="13.9" customHeight="1"/>
    <row r="55979" ht="13.9" customHeight="1"/>
    <row r="55980" ht="13.9" customHeight="1"/>
    <row r="55981" ht="13.9" customHeight="1"/>
    <row r="55982" ht="13.9" customHeight="1"/>
    <row r="55983" ht="13.9" customHeight="1"/>
    <row r="55984" ht="13.9" customHeight="1"/>
    <row r="55985" ht="13.9" customHeight="1"/>
    <row r="55986" ht="13.9" customHeight="1"/>
    <row r="55987" ht="13.9" customHeight="1"/>
    <row r="55988" ht="13.9" customHeight="1"/>
    <row r="55989" ht="13.9" customHeight="1"/>
    <row r="55990" ht="13.9" customHeight="1"/>
    <row r="55991" ht="13.9" customHeight="1"/>
    <row r="55992" ht="13.9" customHeight="1"/>
    <row r="55993" ht="13.9" customHeight="1"/>
    <row r="55994" ht="13.9" customHeight="1"/>
    <row r="55995" ht="13.9" customHeight="1"/>
    <row r="55996" ht="13.9" customHeight="1"/>
    <row r="55997" ht="13.9" customHeight="1"/>
    <row r="55998" ht="13.9" customHeight="1"/>
    <row r="55999" ht="13.9" customHeight="1"/>
    <row r="56000" ht="13.9" customHeight="1"/>
    <row r="56001" ht="13.9" customHeight="1"/>
    <row r="56002" ht="13.9" customHeight="1"/>
    <row r="56003" ht="13.9" customHeight="1"/>
    <row r="56004" ht="13.9" customHeight="1"/>
    <row r="56005" ht="13.9" customHeight="1"/>
    <row r="56006" ht="13.9" customHeight="1"/>
    <row r="56007" ht="13.9" customHeight="1"/>
    <row r="56008" ht="13.9" customHeight="1"/>
    <row r="56009" ht="13.9" customHeight="1"/>
    <row r="56010" ht="13.9" customHeight="1"/>
    <row r="56011" ht="13.9" customHeight="1"/>
    <row r="56012" ht="13.9" customHeight="1"/>
    <row r="56013" ht="13.9" customHeight="1"/>
    <row r="56014" ht="13.9" customHeight="1"/>
    <row r="56015" ht="13.9" customHeight="1"/>
    <row r="56016" ht="13.9" customHeight="1"/>
    <row r="56017" ht="13.9" customHeight="1"/>
    <row r="56018" ht="13.9" customHeight="1"/>
    <row r="56019" ht="13.9" customHeight="1"/>
    <row r="56020" ht="13.9" customHeight="1"/>
    <row r="56021" ht="13.9" customHeight="1"/>
    <row r="56022" ht="13.9" customHeight="1"/>
    <row r="56023" ht="13.9" customHeight="1"/>
    <row r="56024" ht="13.9" customHeight="1"/>
    <row r="56025" ht="13.9" customHeight="1"/>
    <row r="56026" ht="13.9" customHeight="1"/>
    <row r="56027" ht="13.9" customHeight="1"/>
    <row r="56028" ht="13.9" customHeight="1"/>
    <row r="56029" ht="13.9" customHeight="1"/>
    <row r="56030" ht="13.9" customHeight="1"/>
    <row r="56031" ht="13.9" customHeight="1"/>
    <row r="56032" ht="13.9" customHeight="1"/>
    <row r="56033" ht="13.9" customHeight="1"/>
    <row r="56034" ht="13.9" customHeight="1"/>
    <row r="56035" ht="13.9" customHeight="1"/>
    <row r="56036" ht="13.9" customHeight="1"/>
    <row r="56037" ht="13.9" customHeight="1"/>
    <row r="56038" ht="13.9" customHeight="1"/>
    <row r="56039" ht="13.9" customHeight="1"/>
    <row r="56040" ht="13.9" customHeight="1"/>
    <row r="56041" ht="13.9" customHeight="1"/>
    <row r="56042" ht="13.9" customHeight="1"/>
    <row r="56043" ht="13.9" customHeight="1"/>
    <row r="56044" ht="13.9" customHeight="1"/>
    <row r="56045" ht="13.9" customHeight="1"/>
    <row r="56046" ht="13.9" customHeight="1"/>
    <row r="56047" ht="13.9" customHeight="1"/>
    <row r="56048" ht="13.9" customHeight="1"/>
    <row r="56049" ht="13.9" customHeight="1"/>
    <row r="56050" ht="13.9" customHeight="1"/>
    <row r="56051" ht="13.9" customHeight="1"/>
    <row r="56052" ht="13.9" customHeight="1"/>
    <row r="56053" ht="13.9" customHeight="1"/>
    <row r="56054" ht="13.9" customHeight="1"/>
    <row r="56055" ht="13.9" customHeight="1"/>
    <row r="56056" ht="13.9" customHeight="1"/>
    <row r="56057" ht="13.9" customHeight="1"/>
    <row r="56058" ht="13.9" customHeight="1"/>
    <row r="56059" ht="13.9" customHeight="1"/>
    <row r="56060" ht="13.9" customHeight="1"/>
    <row r="56061" ht="13.9" customHeight="1"/>
    <row r="56062" ht="13.9" customHeight="1"/>
    <row r="56063" ht="13.9" customHeight="1"/>
    <row r="56064" ht="13.9" customHeight="1"/>
    <row r="56065" ht="13.9" customHeight="1"/>
    <row r="56066" ht="13.9" customHeight="1"/>
    <row r="56067" ht="13.9" customHeight="1"/>
    <row r="56068" ht="13.9" customHeight="1"/>
    <row r="56069" ht="13.9" customHeight="1"/>
    <row r="56070" ht="13.9" customHeight="1"/>
    <row r="56071" ht="13.9" customHeight="1"/>
    <row r="56072" ht="13.9" customHeight="1"/>
    <row r="56073" ht="13.9" customHeight="1"/>
    <row r="56074" ht="13.9" customHeight="1"/>
    <row r="56075" ht="13.9" customHeight="1"/>
    <row r="56076" ht="13.9" customHeight="1"/>
    <row r="56077" ht="13.9" customHeight="1"/>
    <row r="56078" ht="13.9" customHeight="1"/>
    <row r="56079" ht="13.9" customHeight="1"/>
    <row r="56080" ht="13.9" customHeight="1"/>
    <row r="56081" ht="13.9" customHeight="1"/>
    <row r="56082" ht="13.9" customHeight="1"/>
    <row r="56083" ht="13.9" customHeight="1"/>
    <row r="56084" ht="13.9" customHeight="1"/>
    <row r="56085" ht="13.9" customHeight="1"/>
    <row r="56086" ht="13.9" customHeight="1"/>
    <row r="56087" ht="13.9" customHeight="1"/>
    <row r="56088" ht="13.9" customHeight="1"/>
    <row r="56089" ht="13.9" customHeight="1"/>
    <row r="56090" ht="13.9" customHeight="1"/>
    <row r="56091" ht="13.9" customHeight="1"/>
    <row r="56092" ht="13.9" customHeight="1"/>
    <row r="56093" ht="13.9" customHeight="1"/>
    <row r="56094" ht="13.9" customHeight="1"/>
    <row r="56095" ht="13.9" customHeight="1"/>
    <row r="56096" ht="13.9" customHeight="1"/>
    <row r="56097" ht="13.9" customHeight="1"/>
    <row r="56098" ht="13.9" customHeight="1"/>
    <row r="56099" ht="13.9" customHeight="1"/>
    <row r="56100" ht="13.9" customHeight="1"/>
    <row r="56101" ht="13.9" customHeight="1"/>
    <row r="56102" ht="13.9" customHeight="1"/>
    <row r="56103" ht="13.9" customHeight="1"/>
    <row r="56104" ht="13.9" customHeight="1"/>
    <row r="56105" ht="13.9" customHeight="1"/>
    <row r="56106" ht="13.9" customHeight="1"/>
    <row r="56107" ht="13.9" customHeight="1"/>
    <row r="56108" ht="13.9" customHeight="1"/>
    <row r="56109" ht="13.9" customHeight="1"/>
    <row r="56110" ht="13.9" customHeight="1"/>
    <row r="56111" ht="13.9" customHeight="1"/>
    <row r="56112" ht="13.9" customHeight="1"/>
    <row r="56113" ht="13.9" customHeight="1"/>
    <row r="56114" ht="13.9" customHeight="1"/>
    <row r="56115" ht="13.9" customHeight="1"/>
    <row r="56116" ht="13.9" customHeight="1"/>
    <row r="56117" ht="13.9" customHeight="1"/>
    <row r="56118" ht="13.9" customHeight="1"/>
    <row r="56119" ht="13.9" customHeight="1"/>
    <row r="56120" ht="13.9" customHeight="1"/>
    <row r="56121" ht="13.9" customHeight="1"/>
    <row r="56122" ht="13.9" customHeight="1"/>
    <row r="56123" ht="13.9" customHeight="1"/>
    <row r="56124" ht="13.9" customHeight="1"/>
    <row r="56125" ht="13.9" customHeight="1"/>
    <row r="56126" ht="13.9" customHeight="1"/>
    <row r="56127" ht="13.9" customHeight="1"/>
    <row r="56128" ht="13.9" customHeight="1"/>
    <row r="56129" ht="13.9" customHeight="1"/>
    <row r="56130" ht="13.9" customHeight="1"/>
    <row r="56131" ht="13.9" customHeight="1"/>
    <row r="56132" ht="13.9" customHeight="1"/>
    <row r="56133" ht="13.9" customHeight="1"/>
    <row r="56134" ht="13.9" customHeight="1"/>
    <row r="56135" ht="13.9" customHeight="1"/>
    <row r="56136" ht="13.9" customHeight="1"/>
    <row r="56137" ht="13.9" customHeight="1"/>
    <row r="56138" ht="13.9" customHeight="1"/>
    <row r="56139" ht="13.9" customHeight="1"/>
    <row r="56140" ht="13.9" customHeight="1"/>
    <row r="56141" ht="13.9" customHeight="1"/>
    <row r="56142" ht="13.9" customHeight="1"/>
    <row r="56143" ht="13.9" customHeight="1"/>
    <row r="56144" ht="13.9" customHeight="1"/>
    <row r="56145" ht="13.9" customHeight="1"/>
    <row r="56146" ht="13.9" customHeight="1"/>
    <row r="56147" ht="13.9" customHeight="1"/>
    <row r="56148" ht="13.9" customHeight="1"/>
    <row r="56149" ht="13.9" customHeight="1"/>
    <row r="56150" ht="13.9" customHeight="1"/>
    <row r="56151" ht="13.9" customHeight="1"/>
    <row r="56152" ht="13.9" customHeight="1"/>
    <row r="56153" ht="13.9" customHeight="1"/>
    <row r="56154" ht="13.9" customHeight="1"/>
    <row r="56155" ht="13.9" customHeight="1"/>
    <row r="56156" ht="13.9" customHeight="1"/>
    <row r="56157" ht="13.9" customHeight="1"/>
    <row r="56158" ht="13.9" customHeight="1"/>
    <row r="56159" ht="13.9" customHeight="1"/>
    <row r="56160" ht="13.9" customHeight="1"/>
    <row r="56161" ht="13.9" customHeight="1"/>
    <row r="56162" ht="13.9" customHeight="1"/>
    <row r="56163" ht="13.9" customHeight="1"/>
    <row r="56164" ht="13.9" customHeight="1"/>
    <row r="56165" ht="13.9" customHeight="1"/>
    <row r="56166" ht="13.9" customHeight="1"/>
    <row r="56167" ht="13.9" customHeight="1"/>
    <row r="56168" ht="13.9" customHeight="1"/>
    <row r="56169" ht="13.9" customHeight="1"/>
    <row r="56170" ht="13.9" customHeight="1"/>
    <row r="56171" ht="13.9" customHeight="1"/>
    <row r="56172" ht="13.9" customHeight="1"/>
    <row r="56173" ht="13.9" customHeight="1"/>
    <row r="56174" ht="13.9" customHeight="1"/>
    <row r="56175" ht="13.9" customHeight="1"/>
    <row r="56176" ht="13.9" customHeight="1"/>
    <row r="56177" ht="13.9" customHeight="1"/>
    <row r="56178" ht="13.9" customHeight="1"/>
    <row r="56179" ht="13.9" customHeight="1"/>
    <row r="56180" ht="13.9" customHeight="1"/>
    <row r="56181" ht="13.9" customHeight="1"/>
    <row r="56182" ht="13.9" customHeight="1"/>
    <row r="56183" ht="13.9" customHeight="1"/>
    <row r="56184" ht="13.9" customHeight="1"/>
    <row r="56185" ht="13.9" customHeight="1"/>
    <row r="56186" ht="13.9" customHeight="1"/>
    <row r="56187" ht="13.9" customHeight="1"/>
    <row r="56188" ht="13.9" customHeight="1"/>
    <row r="56189" ht="13.9" customHeight="1"/>
    <row r="56190" ht="13.9" customHeight="1"/>
    <row r="56191" ht="13.9" customHeight="1"/>
    <row r="56192" ht="13.9" customHeight="1"/>
    <row r="56193" ht="13.9" customHeight="1"/>
    <row r="56194" ht="13.9" customHeight="1"/>
    <row r="56195" ht="13.9" customHeight="1"/>
    <row r="56196" ht="13.9" customHeight="1"/>
    <row r="56197" ht="13.9" customHeight="1"/>
    <row r="56198" ht="13.9" customHeight="1"/>
    <row r="56199" ht="13.9" customHeight="1"/>
    <row r="56200" ht="13.9" customHeight="1"/>
    <row r="56201" ht="13.9" customHeight="1"/>
    <row r="56202" ht="13.9" customHeight="1"/>
    <row r="56203" ht="13.9" customHeight="1"/>
    <row r="56204" ht="13.9" customHeight="1"/>
    <row r="56205" ht="13.9" customHeight="1"/>
    <row r="56206" ht="13.9" customHeight="1"/>
    <row r="56207" ht="13.9" customHeight="1"/>
    <row r="56208" ht="13.9" customHeight="1"/>
    <row r="56209" ht="13.9" customHeight="1"/>
    <row r="56210" ht="13.9" customHeight="1"/>
    <row r="56211" ht="13.9" customHeight="1"/>
    <row r="56212" ht="13.9" customHeight="1"/>
    <row r="56213" ht="13.9" customHeight="1"/>
    <row r="56214" ht="13.9" customHeight="1"/>
    <row r="56215" ht="13.9" customHeight="1"/>
    <row r="56216" ht="13.9" customHeight="1"/>
    <row r="56217" ht="13.9" customHeight="1"/>
    <row r="56218" ht="13.9" customHeight="1"/>
    <row r="56219" ht="13.9" customHeight="1"/>
    <row r="56220" ht="13.9" customHeight="1"/>
    <row r="56221" ht="13.9" customHeight="1"/>
    <row r="56222" ht="13.9" customHeight="1"/>
    <row r="56223" ht="13.9" customHeight="1"/>
    <row r="56224" ht="13.9" customHeight="1"/>
    <row r="56225" ht="13.9" customHeight="1"/>
    <row r="56226" ht="13.9" customHeight="1"/>
    <row r="56227" ht="13.9" customHeight="1"/>
    <row r="56228" ht="13.9" customHeight="1"/>
    <row r="56229" ht="13.9" customHeight="1"/>
    <row r="56230" ht="13.9" customHeight="1"/>
    <row r="56231" ht="13.9" customHeight="1"/>
    <row r="56232" ht="13.9" customHeight="1"/>
    <row r="56233" ht="13.9" customHeight="1"/>
    <row r="56234" ht="13.9" customHeight="1"/>
    <row r="56235" ht="13.9" customHeight="1"/>
    <row r="56236" ht="13.9" customHeight="1"/>
    <row r="56237" ht="13.9" customHeight="1"/>
    <row r="56238" ht="13.9" customHeight="1"/>
    <row r="56239" ht="13.9" customHeight="1"/>
    <row r="56240" ht="13.9" customHeight="1"/>
    <row r="56241" ht="13.9" customHeight="1"/>
    <row r="56242" ht="13.9" customHeight="1"/>
    <row r="56243" ht="13.9" customHeight="1"/>
    <row r="56244" ht="13.9" customHeight="1"/>
    <row r="56245" ht="13.9" customHeight="1"/>
    <row r="56246" ht="13.9" customHeight="1"/>
    <row r="56247" ht="13.9" customHeight="1"/>
    <row r="56248" ht="13.9" customHeight="1"/>
    <row r="56249" ht="13.9" customHeight="1"/>
    <row r="56250" ht="13.9" customHeight="1"/>
    <row r="56251" ht="13.9" customHeight="1"/>
    <row r="56252" ht="13.9" customHeight="1"/>
    <row r="56253" ht="13.9" customHeight="1"/>
    <row r="56254" ht="13.9" customHeight="1"/>
    <row r="56255" ht="13.9" customHeight="1"/>
    <row r="56256" ht="13.9" customHeight="1"/>
    <row r="56257" ht="13.9" customHeight="1"/>
    <row r="56258" ht="13.9" customHeight="1"/>
    <row r="56259" ht="13.9" customHeight="1"/>
    <row r="56260" ht="13.9" customHeight="1"/>
    <row r="56261" ht="13.9" customHeight="1"/>
    <row r="56262" ht="13.9" customHeight="1"/>
    <row r="56263" ht="13.9" customHeight="1"/>
    <row r="56264" ht="13.9" customHeight="1"/>
    <row r="56265" ht="13.9" customHeight="1"/>
    <row r="56266" ht="13.9" customHeight="1"/>
    <row r="56267" ht="13.9" customHeight="1"/>
    <row r="56268" ht="13.9" customHeight="1"/>
    <row r="56269" ht="13.9" customHeight="1"/>
    <row r="56270" ht="13.9" customHeight="1"/>
    <row r="56271" ht="13.9" customHeight="1"/>
    <row r="56272" ht="13.9" customHeight="1"/>
    <row r="56273" ht="13.9" customHeight="1"/>
    <row r="56274" ht="13.9" customHeight="1"/>
    <row r="56275" ht="13.9" customHeight="1"/>
    <row r="56276" ht="13.9" customHeight="1"/>
    <row r="56277" ht="13.9" customHeight="1"/>
    <row r="56278" ht="13.9" customHeight="1"/>
    <row r="56279" ht="13.9" customHeight="1"/>
    <row r="56280" ht="13.9" customHeight="1"/>
    <row r="56281" ht="13.9" customHeight="1"/>
    <row r="56282" ht="13.9" customHeight="1"/>
    <row r="56283" ht="13.9" customHeight="1"/>
    <row r="56284" ht="13.9" customHeight="1"/>
    <row r="56285" ht="13.9" customHeight="1"/>
    <row r="56286" ht="13.9" customHeight="1"/>
    <row r="56287" ht="13.9" customHeight="1"/>
    <row r="56288" ht="13.9" customHeight="1"/>
    <row r="56289" ht="13.9" customHeight="1"/>
    <row r="56290" ht="13.9" customHeight="1"/>
    <row r="56291" ht="13.9" customHeight="1"/>
    <row r="56292" ht="13.9" customHeight="1"/>
    <row r="56293" ht="13.9" customHeight="1"/>
    <row r="56294" ht="13.9" customHeight="1"/>
    <row r="56295" ht="13.9" customHeight="1"/>
    <row r="56296" ht="13.9" customHeight="1"/>
    <row r="56297" ht="13.9" customHeight="1"/>
    <row r="56298" ht="13.9" customHeight="1"/>
    <row r="56299" ht="13.9" customHeight="1"/>
    <row r="56300" ht="13.9" customHeight="1"/>
    <row r="56301" ht="13.9" customHeight="1"/>
    <row r="56302" ht="13.9" customHeight="1"/>
    <row r="56303" ht="13.9" customHeight="1"/>
    <row r="56304" ht="13.9" customHeight="1"/>
    <row r="56305" ht="13.9" customHeight="1"/>
    <row r="56306" ht="13.9" customHeight="1"/>
    <row r="56307" ht="13.9" customHeight="1"/>
    <row r="56308" ht="13.9" customHeight="1"/>
    <row r="56309" ht="13.9" customHeight="1"/>
    <row r="56310" ht="13.9" customHeight="1"/>
    <row r="56311" ht="13.9" customHeight="1"/>
    <row r="56312" ht="13.9" customHeight="1"/>
    <row r="56313" ht="13.9" customHeight="1"/>
    <row r="56314" ht="13.9" customHeight="1"/>
    <row r="56315" ht="13.9" customHeight="1"/>
    <row r="56316" ht="13.9" customHeight="1"/>
    <row r="56317" ht="13.9" customHeight="1"/>
    <row r="56318" ht="13.9" customHeight="1"/>
    <row r="56319" ht="13.9" customHeight="1"/>
    <row r="56320" ht="13.9" customHeight="1"/>
    <row r="56321" ht="13.9" customHeight="1"/>
    <row r="56322" ht="13.9" customHeight="1"/>
    <row r="56323" ht="13.9" customHeight="1"/>
    <row r="56324" ht="13.9" customHeight="1"/>
    <row r="56325" ht="13.9" customHeight="1"/>
    <row r="56326" ht="13.9" customHeight="1"/>
    <row r="56327" ht="13.9" customHeight="1"/>
    <row r="56328" ht="13.9" customHeight="1"/>
    <row r="56329" ht="13.9" customHeight="1"/>
    <row r="56330" ht="13.9" customHeight="1"/>
    <row r="56331" ht="13.9" customHeight="1"/>
    <row r="56332" ht="13.9" customHeight="1"/>
    <row r="56333" ht="13.9" customHeight="1"/>
    <row r="56334" ht="13.9" customHeight="1"/>
    <row r="56335" ht="13.9" customHeight="1"/>
    <row r="56336" ht="13.9" customHeight="1"/>
    <row r="56337" ht="13.9" customHeight="1"/>
    <row r="56338" ht="13.9" customHeight="1"/>
    <row r="56339" ht="13.9" customHeight="1"/>
    <row r="56340" ht="13.9" customHeight="1"/>
    <row r="56341" ht="13.9" customHeight="1"/>
    <row r="56342" ht="13.9" customHeight="1"/>
    <row r="56343" ht="13.9" customHeight="1"/>
    <row r="56344" ht="13.9" customHeight="1"/>
    <row r="56345" ht="13.9" customHeight="1"/>
    <row r="56346" ht="13.9" customHeight="1"/>
    <row r="56347" ht="13.9" customHeight="1"/>
    <row r="56348" ht="13.9" customHeight="1"/>
    <row r="56349" ht="13.9" customHeight="1"/>
    <row r="56350" ht="13.9" customHeight="1"/>
    <row r="56351" ht="13.9" customHeight="1"/>
    <row r="56352" ht="13.9" customHeight="1"/>
    <row r="56353" ht="13.9" customHeight="1"/>
    <row r="56354" ht="13.9" customHeight="1"/>
    <row r="56355" ht="13.9" customHeight="1"/>
    <row r="56356" ht="13.9" customHeight="1"/>
    <row r="56357" ht="13.9" customHeight="1"/>
    <row r="56358" ht="13.9" customHeight="1"/>
    <row r="56359" ht="13.9" customHeight="1"/>
    <row r="56360" ht="13.9" customHeight="1"/>
    <row r="56361" ht="13.9" customHeight="1"/>
    <row r="56362" ht="13.9" customHeight="1"/>
    <row r="56363" ht="13.9" customHeight="1"/>
    <row r="56364" ht="13.9" customHeight="1"/>
    <row r="56365" ht="13.9" customHeight="1"/>
    <row r="56366" ht="13.9" customHeight="1"/>
    <row r="56367" ht="13.9" customHeight="1"/>
    <row r="56368" ht="13.9" customHeight="1"/>
    <row r="56369" ht="13.9" customHeight="1"/>
    <row r="56370" ht="13.9" customHeight="1"/>
    <row r="56371" ht="13.9" customHeight="1"/>
    <row r="56372" ht="13.9" customHeight="1"/>
    <row r="56373" ht="13.9" customHeight="1"/>
    <row r="56374" ht="13.9" customHeight="1"/>
    <row r="56375" ht="13.9" customHeight="1"/>
    <row r="56376" ht="13.9" customHeight="1"/>
    <row r="56377" ht="13.9" customHeight="1"/>
    <row r="56378" ht="13.9" customHeight="1"/>
    <row r="56379" ht="13.9" customHeight="1"/>
    <row r="56380" ht="13.9" customHeight="1"/>
    <row r="56381" ht="13.9" customHeight="1"/>
    <row r="56382" ht="13.9" customHeight="1"/>
    <row r="56383" ht="13.9" customHeight="1"/>
    <row r="56384" ht="13.9" customHeight="1"/>
    <row r="56385" ht="13.9" customHeight="1"/>
    <row r="56386" ht="13.9" customHeight="1"/>
    <row r="56387" ht="13.9" customHeight="1"/>
    <row r="56388" ht="13.9" customHeight="1"/>
    <row r="56389" ht="13.9" customHeight="1"/>
    <row r="56390" ht="13.9" customHeight="1"/>
    <row r="56391" ht="13.9" customHeight="1"/>
    <row r="56392" ht="13.9" customHeight="1"/>
    <row r="56393" ht="13.9" customHeight="1"/>
    <row r="56394" ht="13.9" customHeight="1"/>
    <row r="56395" ht="13.9" customHeight="1"/>
    <row r="56396" ht="13.9" customHeight="1"/>
    <row r="56397" ht="13.9" customHeight="1"/>
    <row r="56398" ht="13.9" customHeight="1"/>
    <row r="56399" ht="13.9" customHeight="1"/>
    <row r="56400" ht="13.9" customHeight="1"/>
    <row r="56401" ht="13.9" customHeight="1"/>
    <row r="56402" ht="13.9" customHeight="1"/>
    <row r="56403" ht="13.9" customHeight="1"/>
    <row r="56404" ht="13.9" customHeight="1"/>
    <row r="56405" ht="13.9" customHeight="1"/>
    <row r="56406" ht="13.9" customHeight="1"/>
    <row r="56407" ht="13.9" customHeight="1"/>
    <row r="56408" ht="13.9" customHeight="1"/>
    <row r="56409" ht="13.9" customHeight="1"/>
    <row r="56410" ht="13.9" customHeight="1"/>
    <row r="56411" ht="13.9" customHeight="1"/>
    <row r="56412" ht="13.9" customHeight="1"/>
    <row r="56413" ht="13.9" customHeight="1"/>
    <row r="56414" ht="13.9" customHeight="1"/>
    <row r="56415" ht="13.9" customHeight="1"/>
    <row r="56416" ht="13.9" customHeight="1"/>
    <row r="56417" ht="13.9" customHeight="1"/>
    <row r="56418" ht="13.9" customHeight="1"/>
    <row r="56419" ht="13.9" customHeight="1"/>
    <row r="56420" ht="13.9" customHeight="1"/>
    <row r="56421" ht="13.9" customHeight="1"/>
    <row r="56422" ht="13.9" customHeight="1"/>
    <row r="56423" ht="13.9" customHeight="1"/>
    <row r="56424" ht="13.9" customHeight="1"/>
    <row r="56425" ht="13.9" customHeight="1"/>
    <row r="56426" ht="13.9" customHeight="1"/>
    <row r="56427" ht="13.9" customHeight="1"/>
    <row r="56428" ht="13.9" customHeight="1"/>
    <row r="56429" ht="13.9" customHeight="1"/>
    <row r="56430" ht="13.9" customHeight="1"/>
    <row r="56431" ht="13.9" customHeight="1"/>
    <row r="56432" ht="13.9" customHeight="1"/>
    <row r="56433" ht="13.9" customHeight="1"/>
    <row r="56434" ht="13.9" customHeight="1"/>
    <row r="56435" ht="13.9" customHeight="1"/>
    <row r="56436" ht="13.9" customHeight="1"/>
    <row r="56437" ht="13.9" customHeight="1"/>
    <row r="56438" ht="13.9" customHeight="1"/>
    <row r="56439" ht="13.9" customHeight="1"/>
    <row r="56440" ht="13.9" customHeight="1"/>
    <row r="56441" ht="13.9" customHeight="1"/>
    <row r="56442" ht="13.9" customHeight="1"/>
    <row r="56443" ht="13.9" customHeight="1"/>
    <row r="56444" ht="13.9" customHeight="1"/>
    <row r="56445" ht="13.9" customHeight="1"/>
    <row r="56446" ht="13.9" customHeight="1"/>
    <row r="56447" ht="13.9" customHeight="1"/>
    <row r="56448" ht="13.9" customHeight="1"/>
    <row r="56449" ht="13.9" customHeight="1"/>
    <row r="56450" ht="13.9" customHeight="1"/>
    <row r="56451" ht="13.9" customHeight="1"/>
    <row r="56452" ht="13.9" customHeight="1"/>
    <row r="56453" ht="13.9" customHeight="1"/>
    <row r="56454" ht="13.9" customHeight="1"/>
    <row r="56455" ht="13.9" customHeight="1"/>
    <row r="56456" ht="13.9" customHeight="1"/>
    <row r="56457" ht="13.9" customHeight="1"/>
    <row r="56458" ht="13.9" customHeight="1"/>
    <row r="56459" ht="13.9" customHeight="1"/>
    <row r="56460" ht="13.9" customHeight="1"/>
    <row r="56461" ht="13.9" customHeight="1"/>
    <row r="56462" ht="13.9" customHeight="1"/>
    <row r="56463" ht="13.9" customHeight="1"/>
    <row r="56464" ht="13.9" customHeight="1"/>
    <row r="56465" ht="13.9" customHeight="1"/>
    <row r="56466" ht="13.9" customHeight="1"/>
    <row r="56467" ht="13.9" customHeight="1"/>
    <row r="56468" ht="13.9" customHeight="1"/>
    <row r="56469" ht="13.9" customHeight="1"/>
    <row r="56470" ht="13.9" customHeight="1"/>
    <row r="56471" ht="13.9" customHeight="1"/>
    <row r="56472" ht="13.9" customHeight="1"/>
    <row r="56473" ht="13.9" customHeight="1"/>
    <row r="56474" ht="13.9" customHeight="1"/>
    <row r="56475" ht="13.9" customHeight="1"/>
    <row r="56476" ht="13.9" customHeight="1"/>
    <row r="56477" ht="13.9" customHeight="1"/>
    <row r="56478" ht="13.9" customHeight="1"/>
    <row r="56479" ht="13.9" customHeight="1"/>
    <row r="56480" ht="13.9" customHeight="1"/>
    <row r="56481" ht="13.9" customHeight="1"/>
    <row r="56482" ht="13.9" customHeight="1"/>
    <row r="56483" ht="13.9" customHeight="1"/>
    <row r="56484" ht="13.9" customHeight="1"/>
    <row r="56485" ht="13.9" customHeight="1"/>
    <row r="56486" ht="13.9" customHeight="1"/>
    <row r="56487" ht="13.9" customHeight="1"/>
    <row r="56488" ht="13.9" customHeight="1"/>
    <row r="56489" ht="13.9" customHeight="1"/>
    <row r="56490" ht="13.9" customHeight="1"/>
    <row r="56491" ht="13.9" customHeight="1"/>
    <row r="56492" ht="13.9" customHeight="1"/>
    <row r="56493" ht="13.9" customHeight="1"/>
    <row r="56494" ht="13.9" customHeight="1"/>
    <row r="56495" ht="13.9" customHeight="1"/>
    <row r="56496" ht="13.9" customHeight="1"/>
    <row r="56497" ht="13.9" customHeight="1"/>
    <row r="56498" ht="13.9" customHeight="1"/>
    <row r="56499" ht="13.9" customHeight="1"/>
    <row r="56500" ht="13.9" customHeight="1"/>
    <row r="56501" ht="13.9" customHeight="1"/>
    <row r="56502" ht="13.9" customHeight="1"/>
    <row r="56503" ht="13.9" customHeight="1"/>
    <row r="56504" ht="13.9" customHeight="1"/>
    <row r="56505" ht="13.9" customHeight="1"/>
    <row r="56506" ht="13.9" customHeight="1"/>
    <row r="56507" ht="13.9" customHeight="1"/>
    <row r="56508" ht="13.9" customHeight="1"/>
    <row r="56509" ht="13.9" customHeight="1"/>
    <row r="56510" ht="13.9" customHeight="1"/>
    <row r="56511" ht="13.9" customHeight="1"/>
    <row r="56512" ht="13.9" customHeight="1"/>
    <row r="56513" ht="13.9" customHeight="1"/>
    <row r="56514" ht="13.9" customHeight="1"/>
    <row r="56515" ht="13.9" customHeight="1"/>
    <row r="56516" ht="13.9" customHeight="1"/>
    <row r="56517" ht="13.9" customHeight="1"/>
    <row r="56518" ht="13.9" customHeight="1"/>
    <row r="56519" ht="13.9" customHeight="1"/>
    <row r="56520" ht="13.9" customHeight="1"/>
    <row r="56521" ht="13.9" customHeight="1"/>
    <row r="56522" ht="13.9" customHeight="1"/>
    <row r="56523" ht="13.9" customHeight="1"/>
    <row r="56524" ht="13.9" customHeight="1"/>
    <row r="56525" ht="13.9" customHeight="1"/>
    <row r="56526" ht="13.9" customHeight="1"/>
    <row r="56527" ht="13.9" customHeight="1"/>
    <row r="56528" ht="13.9" customHeight="1"/>
    <row r="56529" ht="13.9" customHeight="1"/>
    <row r="56530" ht="13.9" customHeight="1"/>
    <row r="56531" ht="13.9" customHeight="1"/>
    <row r="56532" ht="13.9" customHeight="1"/>
    <row r="56533" ht="13.9" customHeight="1"/>
    <row r="56534" ht="13.9" customHeight="1"/>
    <row r="56535" ht="13.9" customHeight="1"/>
    <row r="56536" ht="13.9" customHeight="1"/>
    <row r="56537" ht="13.9" customHeight="1"/>
    <row r="56538" ht="13.9" customHeight="1"/>
    <row r="56539" ht="13.9" customHeight="1"/>
    <row r="56540" ht="13.9" customHeight="1"/>
    <row r="56541" ht="13.9" customHeight="1"/>
    <row r="56542" ht="13.9" customHeight="1"/>
    <row r="56543" ht="13.9" customHeight="1"/>
    <row r="56544" ht="13.9" customHeight="1"/>
    <row r="56545" ht="13.9" customHeight="1"/>
    <row r="56546" ht="13.9" customHeight="1"/>
    <row r="56547" ht="13.9" customHeight="1"/>
    <row r="56548" ht="13.9" customHeight="1"/>
    <row r="56549" ht="13.9" customHeight="1"/>
    <row r="56550" ht="13.9" customHeight="1"/>
    <row r="56551" ht="13.9" customHeight="1"/>
    <row r="56552" ht="13.9" customHeight="1"/>
    <row r="56553" ht="13.9" customHeight="1"/>
    <row r="56554" ht="13.9" customHeight="1"/>
    <row r="56555" ht="13.9" customHeight="1"/>
    <row r="56556" ht="13.9" customHeight="1"/>
    <row r="56557" ht="13.9" customHeight="1"/>
    <row r="56558" ht="13.9" customHeight="1"/>
    <row r="56559" ht="13.9" customHeight="1"/>
    <row r="56560" ht="13.9" customHeight="1"/>
    <row r="56561" ht="13.9" customHeight="1"/>
    <row r="56562" ht="13.9" customHeight="1"/>
    <row r="56563" ht="13.9" customHeight="1"/>
    <row r="56564" ht="13.9" customHeight="1"/>
    <row r="56565" ht="13.9" customHeight="1"/>
    <row r="56566" ht="13.9" customHeight="1"/>
    <row r="56567" ht="13.9" customHeight="1"/>
    <row r="56568" ht="13.9" customHeight="1"/>
    <row r="56569" ht="13.9" customHeight="1"/>
    <row r="56570" ht="13.9" customHeight="1"/>
    <row r="56571" ht="13.9" customHeight="1"/>
    <row r="56572" ht="13.9" customHeight="1"/>
    <row r="56573" ht="13.9" customHeight="1"/>
    <row r="56574" ht="13.9" customHeight="1"/>
    <row r="56575" ht="13.9" customHeight="1"/>
    <row r="56576" ht="13.9" customHeight="1"/>
    <row r="56577" ht="13.9" customHeight="1"/>
    <row r="56578" ht="13.9" customHeight="1"/>
    <row r="56579" ht="13.9" customHeight="1"/>
    <row r="56580" ht="13.9" customHeight="1"/>
    <row r="56581" ht="13.9" customHeight="1"/>
    <row r="56582" ht="13.9" customHeight="1"/>
    <row r="56583" ht="13.9" customHeight="1"/>
    <row r="56584" ht="13.9" customHeight="1"/>
    <row r="56585" ht="13.9" customHeight="1"/>
    <row r="56586" ht="13.9" customHeight="1"/>
    <row r="56587" ht="13.9" customHeight="1"/>
    <row r="56588" ht="13.9" customHeight="1"/>
    <row r="56589" ht="13.9" customHeight="1"/>
    <row r="56590" ht="13.9" customHeight="1"/>
    <row r="56591" ht="13.9" customHeight="1"/>
    <row r="56592" ht="13.9" customHeight="1"/>
    <row r="56593" ht="13.9" customHeight="1"/>
    <row r="56594" ht="13.9" customHeight="1"/>
    <row r="56595" ht="13.9" customHeight="1"/>
    <row r="56596" ht="13.9" customHeight="1"/>
    <row r="56597" ht="13.9" customHeight="1"/>
    <row r="56598" ht="13.9" customHeight="1"/>
    <row r="56599" ht="13.9" customHeight="1"/>
    <row r="56600" ht="13.9" customHeight="1"/>
    <row r="56601" ht="13.9" customHeight="1"/>
    <row r="56602" ht="13.9" customHeight="1"/>
    <row r="56603" ht="13.9" customHeight="1"/>
    <row r="56604" ht="13.9" customHeight="1"/>
    <row r="56605" ht="13.9" customHeight="1"/>
    <row r="56606" ht="13.9" customHeight="1"/>
    <row r="56607" ht="13.9" customHeight="1"/>
    <row r="56608" ht="13.9" customHeight="1"/>
    <row r="56609" ht="13.9" customHeight="1"/>
    <row r="56610" ht="13.9" customHeight="1"/>
    <row r="56611" ht="13.9" customHeight="1"/>
    <row r="56612" ht="13.9" customHeight="1"/>
    <row r="56613" ht="13.9" customHeight="1"/>
    <row r="56614" ht="13.9" customHeight="1"/>
    <row r="56615" ht="13.9" customHeight="1"/>
    <row r="56616" ht="13.9" customHeight="1"/>
    <row r="56617" ht="13.9" customHeight="1"/>
    <row r="56618" ht="13.9" customHeight="1"/>
    <row r="56619" ht="13.9" customHeight="1"/>
    <row r="56620" ht="13.9" customHeight="1"/>
    <row r="56621" ht="13.9" customHeight="1"/>
    <row r="56622" ht="13.9" customHeight="1"/>
    <row r="56623" ht="13.9" customHeight="1"/>
    <row r="56624" ht="13.9" customHeight="1"/>
    <row r="56625" ht="13.9" customHeight="1"/>
    <row r="56626" ht="13.9" customHeight="1"/>
    <row r="56627" ht="13.9" customHeight="1"/>
    <row r="56628" ht="13.9" customHeight="1"/>
    <row r="56629" ht="13.9" customHeight="1"/>
    <row r="56630" ht="13.9" customHeight="1"/>
    <row r="56631" ht="13.9" customHeight="1"/>
    <row r="56632" ht="13.9" customHeight="1"/>
    <row r="56633" ht="13.9" customHeight="1"/>
    <row r="56634" ht="13.9" customHeight="1"/>
    <row r="56635" ht="13.9" customHeight="1"/>
    <row r="56636" ht="13.9" customHeight="1"/>
    <row r="56637" ht="13.9" customHeight="1"/>
    <row r="56638" ht="13.9" customHeight="1"/>
    <row r="56639" ht="13.9" customHeight="1"/>
    <row r="56640" ht="13.9" customHeight="1"/>
    <row r="56641" ht="13.9" customHeight="1"/>
    <row r="56642" ht="13.9" customHeight="1"/>
    <row r="56643" ht="13.9" customHeight="1"/>
    <row r="56644" ht="13.9" customHeight="1"/>
    <row r="56645" ht="13.9" customHeight="1"/>
    <row r="56646" ht="13.9" customHeight="1"/>
    <row r="56647" ht="13.9" customHeight="1"/>
    <row r="56648" ht="13.9" customHeight="1"/>
    <row r="56649" ht="13.9" customHeight="1"/>
    <row r="56650" ht="13.9" customHeight="1"/>
    <row r="56651" ht="13.9" customHeight="1"/>
    <row r="56652" ht="13.9" customHeight="1"/>
    <row r="56653" ht="13.9" customHeight="1"/>
    <row r="56654" ht="13.9" customHeight="1"/>
    <row r="56655" ht="13.9" customHeight="1"/>
    <row r="56656" ht="13.9" customHeight="1"/>
    <row r="56657" ht="13.9" customHeight="1"/>
    <row r="56658" ht="13.9" customHeight="1"/>
    <row r="56659" ht="13.9" customHeight="1"/>
    <row r="56660" ht="13.9" customHeight="1"/>
    <row r="56661" ht="13.9" customHeight="1"/>
    <row r="56662" ht="13.9" customHeight="1"/>
    <row r="56663" ht="13.9" customHeight="1"/>
    <row r="56664" ht="13.9" customHeight="1"/>
    <row r="56665" ht="13.9" customHeight="1"/>
    <row r="56666" ht="13.9" customHeight="1"/>
    <row r="56667" ht="13.9" customHeight="1"/>
    <row r="56668" ht="13.9" customHeight="1"/>
    <row r="56669" ht="13.9" customHeight="1"/>
    <row r="56670" ht="13.9" customHeight="1"/>
    <row r="56671" ht="13.9" customHeight="1"/>
    <row r="56672" ht="13.9" customHeight="1"/>
    <row r="56673" ht="13.9" customHeight="1"/>
    <row r="56674" ht="13.9" customHeight="1"/>
    <row r="56675" ht="13.9" customHeight="1"/>
    <row r="56676" ht="13.9" customHeight="1"/>
    <row r="56677" ht="13.9" customHeight="1"/>
    <row r="56678" ht="13.9" customHeight="1"/>
    <row r="56679" ht="13.9" customHeight="1"/>
    <row r="56680" ht="13.9" customHeight="1"/>
    <row r="56681" ht="13.9" customHeight="1"/>
    <row r="56682" ht="13.9" customHeight="1"/>
    <row r="56683" ht="13.9" customHeight="1"/>
    <row r="56684" ht="13.9" customHeight="1"/>
    <row r="56685" ht="13.9" customHeight="1"/>
    <row r="56686" ht="13.9" customHeight="1"/>
    <row r="56687" ht="13.9" customHeight="1"/>
    <row r="56688" ht="13.9" customHeight="1"/>
    <row r="56689" ht="13.9" customHeight="1"/>
    <row r="56690" ht="13.9" customHeight="1"/>
    <row r="56691" ht="13.9" customHeight="1"/>
    <row r="56692" ht="13.9" customHeight="1"/>
    <row r="56693" ht="13.9" customHeight="1"/>
    <row r="56694" ht="13.9" customHeight="1"/>
    <row r="56695" ht="13.9" customHeight="1"/>
    <row r="56696" ht="13.9" customHeight="1"/>
    <row r="56697" ht="13.9" customHeight="1"/>
    <row r="56698" ht="13.9" customHeight="1"/>
    <row r="56699" ht="13.9" customHeight="1"/>
    <row r="56700" ht="13.9" customHeight="1"/>
    <row r="56701" ht="13.9" customHeight="1"/>
    <row r="56702" ht="13.9" customHeight="1"/>
    <row r="56703" ht="13.9" customHeight="1"/>
    <row r="56704" ht="13.9" customHeight="1"/>
    <row r="56705" ht="13.9" customHeight="1"/>
    <row r="56706" ht="13.9" customHeight="1"/>
    <row r="56707" ht="13.9" customHeight="1"/>
    <row r="56708" ht="13.9" customHeight="1"/>
    <row r="56709" ht="13.9" customHeight="1"/>
    <row r="56710" ht="13.9" customHeight="1"/>
    <row r="56711" ht="13.9" customHeight="1"/>
    <row r="56712" ht="13.9" customHeight="1"/>
    <row r="56713" ht="13.9" customHeight="1"/>
    <row r="56714" ht="13.9" customHeight="1"/>
    <row r="56715" ht="13.9" customHeight="1"/>
    <row r="56716" ht="13.9" customHeight="1"/>
    <row r="56717" ht="13.9" customHeight="1"/>
    <row r="56718" ht="13.9" customHeight="1"/>
    <row r="56719" ht="13.9" customHeight="1"/>
    <row r="56720" ht="13.9" customHeight="1"/>
    <row r="56721" ht="13.9" customHeight="1"/>
    <row r="56722" ht="13.9" customHeight="1"/>
    <row r="56723" ht="13.9" customHeight="1"/>
    <row r="56724" ht="13.9" customHeight="1"/>
    <row r="56725" ht="13.9" customHeight="1"/>
    <row r="56726" ht="13.9" customHeight="1"/>
    <row r="56727" ht="13.9" customHeight="1"/>
    <row r="56728" ht="13.9" customHeight="1"/>
    <row r="56729" ht="13.9" customHeight="1"/>
    <row r="56730" ht="13.9" customHeight="1"/>
    <row r="56731" ht="13.9" customHeight="1"/>
    <row r="56732" ht="13.9" customHeight="1"/>
    <row r="56733" ht="13.9" customHeight="1"/>
    <row r="56734" ht="13.9" customHeight="1"/>
    <row r="56735" ht="13.9" customHeight="1"/>
    <row r="56736" ht="13.9" customHeight="1"/>
    <row r="56737" ht="13.9" customHeight="1"/>
    <row r="56738" ht="13.9" customHeight="1"/>
    <row r="56739" ht="13.9" customHeight="1"/>
    <row r="56740" ht="13.9" customHeight="1"/>
    <row r="56741" ht="13.9" customHeight="1"/>
    <row r="56742" ht="13.9" customHeight="1"/>
    <row r="56743" ht="13.9" customHeight="1"/>
    <row r="56744" ht="13.9" customHeight="1"/>
    <row r="56745" ht="13.9" customHeight="1"/>
    <row r="56746" ht="13.9" customHeight="1"/>
    <row r="56747" ht="13.9" customHeight="1"/>
    <row r="56748" ht="13.9" customHeight="1"/>
    <row r="56749" ht="13.9" customHeight="1"/>
    <row r="56750" ht="13.9" customHeight="1"/>
    <row r="56751" ht="13.9" customHeight="1"/>
    <row r="56752" ht="13.9" customHeight="1"/>
    <row r="56753" ht="13.9" customHeight="1"/>
    <row r="56754" ht="13.9" customHeight="1"/>
    <row r="56755" ht="13.9" customHeight="1"/>
    <row r="56756" ht="13.9" customHeight="1"/>
    <row r="56757" ht="13.9" customHeight="1"/>
    <row r="56758" ht="13.9" customHeight="1"/>
    <row r="56759" ht="13.9" customHeight="1"/>
    <row r="56760" ht="13.9" customHeight="1"/>
    <row r="56761" ht="13.9" customHeight="1"/>
    <row r="56762" ht="13.9" customHeight="1"/>
    <row r="56763" ht="13.9" customHeight="1"/>
    <row r="56764" ht="13.9" customHeight="1"/>
    <row r="56765" ht="13.9" customHeight="1"/>
    <row r="56766" ht="13.9" customHeight="1"/>
    <row r="56767" ht="13.9" customHeight="1"/>
    <row r="56768" ht="13.9" customHeight="1"/>
    <row r="56769" ht="13.9" customHeight="1"/>
    <row r="56770" ht="13.9" customHeight="1"/>
    <row r="56771" ht="13.9" customHeight="1"/>
    <row r="56772" ht="13.9" customHeight="1"/>
    <row r="56773" ht="13.9" customHeight="1"/>
    <row r="56774" ht="13.9" customHeight="1"/>
    <row r="56775" ht="13.9" customHeight="1"/>
    <row r="56776" ht="13.9" customHeight="1"/>
    <row r="56777" ht="13.9" customHeight="1"/>
    <row r="56778" ht="13.9" customHeight="1"/>
    <row r="56779" ht="13.9" customHeight="1"/>
    <row r="56780" ht="13.9" customHeight="1"/>
    <row r="56781" ht="13.9" customHeight="1"/>
    <row r="56782" ht="13.9" customHeight="1"/>
    <row r="56783" ht="13.9" customHeight="1"/>
    <row r="56784" ht="13.9" customHeight="1"/>
    <row r="56785" ht="13.9" customHeight="1"/>
    <row r="56786" ht="13.9" customHeight="1"/>
    <row r="56787" ht="13.9" customHeight="1"/>
    <row r="56788" ht="13.9" customHeight="1"/>
    <row r="56789" ht="13.9" customHeight="1"/>
    <row r="56790" ht="13.9" customHeight="1"/>
    <row r="56791" ht="13.9" customHeight="1"/>
    <row r="56792" ht="13.9" customHeight="1"/>
    <row r="56793" ht="13.9" customHeight="1"/>
    <row r="56794" ht="13.9" customHeight="1"/>
    <row r="56795" ht="13.9" customHeight="1"/>
    <row r="56796" ht="13.9" customHeight="1"/>
    <row r="56797" ht="13.9" customHeight="1"/>
    <row r="56798" ht="13.9" customHeight="1"/>
    <row r="56799" ht="13.9" customHeight="1"/>
    <row r="56800" ht="13.9" customHeight="1"/>
    <row r="56801" ht="13.9" customHeight="1"/>
    <row r="56802" ht="13.9" customHeight="1"/>
    <row r="56803" ht="13.9" customHeight="1"/>
    <row r="56804" ht="13.9" customHeight="1"/>
    <row r="56805" ht="13.9" customHeight="1"/>
    <row r="56806" ht="13.9" customHeight="1"/>
    <row r="56807" ht="13.9" customHeight="1"/>
    <row r="56808" ht="13.9" customHeight="1"/>
    <row r="56809" ht="13.9" customHeight="1"/>
    <row r="56810" ht="13.9" customHeight="1"/>
    <row r="56811" ht="13.9" customHeight="1"/>
    <row r="56812" ht="13.9" customHeight="1"/>
    <row r="56813" ht="13.9" customHeight="1"/>
    <row r="56814" ht="13.9" customHeight="1"/>
    <row r="56815" ht="13.9" customHeight="1"/>
    <row r="56816" ht="13.9" customHeight="1"/>
    <row r="56817" ht="13.9" customHeight="1"/>
    <row r="56818" ht="13.9" customHeight="1"/>
    <row r="56819" ht="13.9" customHeight="1"/>
    <row r="56820" ht="13.9" customHeight="1"/>
    <row r="56821" ht="13.9" customHeight="1"/>
    <row r="56822" ht="13.9" customHeight="1"/>
    <row r="56823" ht="13.9" customHeight="1"/>
    <row r="56824" ht="13.9" customHeight="1"/>
    <row r="56825" ht="13.9" customHeight="1"/>
    <row r="56826" ht="13.9" customHeight="1"/>
    <row r="56827" ht="13.9" customHeight="1"/>
    <row r="56828" ht="13.9" customHeight="1"/>
    <row r="56829" ht="13.9" customHeight="1"/>
    <row r="56830" ht="13.9" customHeight="1"/>
    <row r="56831" ht="13.9" customHeight="1"/>
    <row r="56832" ht="13.9" customHeight="1"/>
    <row r="56833" ht="13.9" customHeight="1"/>
    <row r="56834" ht="13.9" customHeight="1"/>
    <row r="56835" ht="13.9" customHeight="1"/>
    <row r="56836" ht="13.9" customHeight="1"/>
    <row r="56837" ht="13.9" customHeight="1"/>
    <row r="56838" ht="13.9" customHeight="1"/>
    <row r="56839" ht="13.9" customHeight="1"/>
    <row r="56840" ht="13.9" customHeight="1"/>
    <row r="56841" ht="13.9" customHeight="1"/>
    <row r="56842" ht="13.9" customHeight="1"/>
    <row r="56843" ht="13.9" customHeight="1"/>
    <row r="56844" ht="13.9" customHeight="1"/>
    <row r="56845" ht="13.9" customHeight="1"/>
    <row r="56846" ht="13.9" customHeight="1"/>
    <row r="56847" ht="13.9" customHeight="1"/>
    <row r="56848" ht="13.9" customHeight="1"/>
    <row r="56849" ht="13.9" customHeight="1"/>
    <row r="56850" ht="13.9" customHeight="1"/>
    <row r="56851" ht="13.9" customHeight="1"/>
    <row r="56852" ht="13.9" customHeight="1"/>
    <row r="56853" ht="13.9" customHeight="1"/>
    <row r="56854" ht="13.9" customHeight="1"/>
    <row r="56855" ht="13.9" customHeight="1"/>
    <row r="56856" ht="13.9" customHeight="1"/>
    <row r="56857" ht="13.9" customHeight="1"/>
    <row r="56858" ht="13.9" customHeight="1"/>
    <row r="56859" ht="13.9" customHeight="1"/>
    <row r="56860" ht="13.9" customHeight="1"/>
    <row r="56861" ht="13.9" customHeight="1"/>
    <row r="56862" ht="13.9" customHeight="1"/>
    <row r="56863" ht="13.9" customHeight="1"/>
    <row r="56864" ht="13.9" customHeight="1"/>
    <row r="56865" ht="13.9" customHeight="1"/>
    <row r="56866" ht="13.9" customHeight="1"/>
    <row r="56867" ht="13.9" customHeight="1"/>
    <row r="56868" ht="13.9" customHeight="1"/>
    <row r="56869" ht="13.9" customHeight="1"/>
    <row r="56870" ht="13.9" customHeight="1"/>
    <row r="56871" ht="13.9" customHeight="1"/>
    <row r="56872" ht="13.9" customHeight="1"/>
    <row r="56873" ht="13.9" customHeight="1"/>
    <row r="56874" ht="13.9" customHeight="1"/>
    <row r="56875" ht="13.9" customHeight="1"/>
    <row r="56876" ht="13.9" customHeight="1"/>
    <row r="56877" ht="13.9" customHeight="1"/>
    <row r="56878" ht="13.9" customHeight="1"/>
    <row r="56879" ht="13.9" customHeight="1"/>
    <row r="56880" ht="13.9" customHeight="1"/>
    <row r="56881" ht="13.9" customHeight="1"/>
    <row r="56882" ht="13.9" customHeight="1"/>
    <row r="56883" ht="13.9" customHeight="1"/>
    <row r="56884" ht="13.9" customHeight="1"/>
    <row r="56885" ht="13.9" customHeight="1"/>
    <row r="56886" ht="13.9" customHeight="1"/>
    <row r="56887" ht="13.9" customHeight="1"/>
    <row r="56888" ht="13.9" customHeight="1"/>
    <row r="56889" ht="13.9" customHeight="1"/>
    <row r="56890" ht="13.9" customHeight="1"/>
    <row r="56891" ht="13.9" customHeight="1"/>
    <row r="56892" ht="13.9" customHeight="1"/>
    <row r="56893" ht="13.9" customHeight="1"/>
    <row r="56894" ht="13.9" customHeight="1"/>
    <row r="56895" ht="13.9" customHeight="1"/>
    <row r="56896" ht="13.9" customHeight="1"/>
    <row r="56897" ht="13.9" customHeight="1"/>
    <row r="56898" ht="13.9" customHeight="1"/>
    <row r="56899" ht="13.9" customHeight="1"/>
    <row r="56900" ht="13.9" customHeight="1"/>
    <row r="56901" ht="13.9" customHeight="1"/>
    <row r="56902" ht="13.9" customHeight="1"/>
    <row r="56903" ht="13.9" customHeight="1"/>
    <row r="56904" ht="13.9" customHeight="1"/>
    <row r="56905" ht="13.9" customHeight="1"/>
    <row r="56906" ht="13.9" customHeight="1"/>
    <row r="56907" ht="13.9" customHeight="1"/>
    <row r="56908" ht="13.9" customHeight="1"/>
    <row r="56909" ht="13.9" customHeight="1"/>
    <row r="56910" ht="13.9" customHeight="1"/>
    <row r="56911" ht="13.9" customHeight="1"/>
    <row r="56912" ht="13.9" customHeight="1"/>
    <row r="56913" ht="13.9" customHeight="1"/>
    <row r="56914" ht="13.9" customHeight="1"/>
    <row r="56915" ht="13.9" customHeight="1"/>
    <row r="56916" ht="13.9" customHeight="1"/>
    <row r="56917" ht="13.9" customHeight="1"/>
    <row r="56918" ht="13.9" customHeight="1"/>
    <row r="56919" ht="13.9" customHeight="1"/>
    <row r="56920" ht="13.9" customHeight="1"/>
    <row r="56921" ht="13.9" customHeight="1"/>
    <row r="56922" ht="13.9" customHeight="1"/>
    <row r="56923" ht="13.9" customHeight="1"/>
    <row r="56924" ht="13.9" customHeight="1"/>
    <row r="56925" ht="13.9" customHeight="1"/>
    <row r="56926" ht="13.9" customHeight="1"/>
    <row r="56927" ht="13.9" customHeight="1"/>
    <row r="56928" ht="13.9" customHeight="1"/>
    <row r="56929" ht="13.9" customHeight="1"/>
    <row r="56930" ht="13.9" customHeight="1"/>
    <row r="56931" ht="13.9" customHeight="1"/>
    <row r="56932" ht="13.9" customHeight="1"/>
    <row r="56933" ht="13.9" customHeight="1"/>
    <row r="56934" ht="13.9" customHeight="1"/>
    <row r="56935" ht="13.9" customHeight="1"/>
    <row r="56936" ht="13.9" customHeight="1"/>
    <row r="56937" ht="13.9" customHeight="1"/>
    <row r="56938" ht="13.9" customHeight="1"/>
    <row r="56939" ht="13.9" customHeight="1"/>
    <row r="56940" ht="13.9" customHeight="1"/>
    <row r="56941" ht="13.9" customHeight="1"/>
    <row r="56942" ht="13.9" customHeight="1"/>
    <row r="56943" ht="13.9" customHeight="1"/>
    <row r="56944" ht="13.9" customHeight="1"/>
    <row r="56945" ht="13.9" customHeight="1"/>
    <row r="56946" ht="13.9" customHeight="1"/>
    <row r="56947" ht="13.9" customHeight="1"/>
    <row r="56948" ht="13.9" customHeight="1"/>
    <row r="56949" ht="13.9" customHeight="1"/>
    <row r="56950" ht="13.9" customHeight="1"/>
    <row r="56951" ht="13.9" customHeight="1"/>
    <row r="56952" ht="13.9" customHeight="1"/>
    <row r="56953" ht="13.9" customHeight="1"/>
    <row r="56954" ht="13.9" customHeight="1"/>
    <row r="56955" ht="13.9" customHeight="1"/>
    <row r="56956" ht="13.9" customHeight="1"/>
    <row r="56957" ht="13.9" customHeight="1"/>
    <row r="56958" ht="13.9" customHeight="1"/>
    <row r="56959" ht="13.9" customHeight="1"/>
    <row r="56960" ht="13.9" customHeight="1"/>
    <row r="56961" ht="13.9" customHeight="1"/>
    <row r="56962" ht="13.9" customHeight="1"/>
    <row r="56963" ht="13.9" customHeight="1"/>
    <row r="56964" ht="13.9" customHeight="1"/>
    <row r="56965" ht="13.9" customHeight="1"/>
    <row r="56966" ht="13.9" customHeight="1"/>
    <row r="56967" ht="13.9" customHeight="1"/>
    <row r="56968" ht="13.9" customHeight="1"/>
    <row r="56969" ht="13.9" customHeight="1"/>
    <row r="56970" ht="13.9" customHeight="1"/>
    <row r="56971" ht="13.9" customHeight="1"/>
    <row r="56972" ht="13.9" customHeight="1"/>
    <row r="56973" ht="13.9" customHeight="1"/>
    <row r="56974" ht="13.9" customHeight="1"/>
    <row r="56975" ht="13.9" customHeight="1"/>
    <row r="56976" ht="13.9" customHeight="1"/>
    <row r="56977" ht="13.9" customHeight="1"/>
    <row r="56978" ht="13.9" customHeight="1"/>
    <row r="56979" ht="13.9" customHeight="1"/>
    <row r="56980" ht="13.9" customHeight="1"/>
    <row r="56981" ht="13.9" customHeight="1"/>
    <row r="56982" ht="13.9" customHeight="1"/>
    <row r="56983" ht="13.9" customHeight="1"/>
    <row r="56984" ht="13.9" customHeight="1"/>
    <row r="56985" ht="13.9" customHeight="1"/>
    <row r="56986" ht="13.9" customHeight="1"/>
    <row r="56987" ht="13.9" customHeight="1"/>
    <row r="56988" ht="13.9" customHeight="1"/>
    <row r="56989" ht="13.9" customHeight="1"/>
    <row r="56990" ht="13.9" customHeight="1"/>
    <row r="56991" ht="13.9" customHeight="1"/>
    <row r="56992" ht="13.9" customHeight="1"/>
    <row r="56993" ht="13.9" customHeight="1"/>
    <row r="56994" ht="13.9" customHeight="1"/>
    <row r="56995" ht="13.9" customHeight="1"/>
    <row r="56996" ht="13.9" customHeight="1"/>
    <row r="56997" ht="13.9" customHeight="1"/>
    <row r="56998" ht="13.9" customHeight="1"/>
    <row r="56999" ht="13.9" customHeight="1"/>
    <row r="57000" ht="13.9" customHeight="1"/>
    <row r="57001" ht="13.9" customHeight="1"/>
    <row r="57002" ht="13.9" customHeight="1"/>
    <row r="57003" ht="13.9" customHeight="1"/>
    <row r="57004" ht="13.9" customHeight="1"/>
    <row r="57005" ht="13.9" customHeight="1"/>
    <row r="57006" ht="13.9" customHeight="1"/>
    <row r="57007" ht="13.9" customHeight="1"/>
    <row r="57008" ht="13.9" customHeight="1"/>
    <row r="57009" ht="13.9" customHeight="1"/>
    <row r="57010" ht="13.9" customHeight="1"/>
    <row r="57011" ht="13.9" customHeight="1"/>
    <row r="57012" ht="13.9" customHeight="1"/>
    <row r="57013" ht="13.9" customHeight="1"/>
    <row r="57014" ht="13.9" customHeight="1"/>
    <row r="57015" ht="13.9" customHeight="1"/>
    <row r="57016" ht="13.9" customHeight="1"/>
    <row r="57017" ht="13.9" customHeight="1"/>
    <row r="57018" ht="13.9" customHeight="1"/>
    <row r="57019" ht="13.9" customHeight="1"/>
    <row r="57020" ht="13.9" customHeight="1"/>
    <row r="57021" ht="13.9" customHeight="1"/>
    <row r="57022" ht="13.9" customHeight="1"/>
    <row r="57023" ht="13.9" customHeight="1"/>
    <row r="57024" ht="13.9" customHeight="1"/>
    <row r="57025" ht="13.9" customHeight="1"/>
    <row r="57026" ht="13.9" customHeight="1"/>
    <row r="57027" ht="13.9" customHeight="1"/>
    <row r="57028" ht="13.9" customHeight="1"/>
    <row r="57029" ht="13.9" customHeight="1"/>
    <row r="57030" ht="13.9" customHeight="1"/>
    <row r="57031" ht="13.9" customHeight="1"/>
    <row r="57032" ht="13.9" customHeight="1"/>
    <row r="57033" ht="13.9" customHeight="1"/>
    <row r="57034" ht="13.9" customHeight="1"/>
    <row r="57035" ht="13.9" customHeight="1"/>
    <row r="57036" ht="13.9" customHeight="1"/>
    <row r="57037" ht="13.9" customHeight="1"/>
    <row r="57038" ht="13.9" customHeight="1"/>
    <row r="57039" ht="13.9" customHeight="1"/>
    <row r="57040" ht="13.9" customHeight="1"/>
    <row r="57041" ht="13.9" customHeight="1"/>
    <row r="57042" ht="13.9" customHeight="1"/>
    <row r="57043" ht="13.9" customHeight="1"/>
    <row r="57044" ht="13.9" customHeight="1"/>
    <row r="57045" ht="13.9" customHeight="1"/>
    <row r="57046" ht="13.9" customHeight="1"/>
    <row r="57047" ht="13.9" customHeight="1"/>
    <row r="57048" ht="13.9" customHeight="1"/>
    <row r="57049" ht="13.9" customHeight="1"/>
    <row r="57050" ht="13.9" customHeight="1"/>
    <row r="57051" ht="13.9" customHeight="1"/>
    <row r="57052" ht="13.9" customHeight="1"/>
    <row r="57053" ht="13.9" customHeight="1"/>
    <row r="57054" ht="13.9" customHeight="1"/>
    <row r="57055" ht="13.9" customHeight="1"/>
    <row r="57056" ht="13.9" customHeight="1"/>
    <row r="57057" ht="13.9" customHeight="1"/>
    <row r="57058" ht="13.9" customHeight="1"/>
    <row r="57059" ht="13.9" customHeight="1"/>
    <row r="57060" ht="13.9" customHeight="1"/>
    <row r="57061" ht="13.9" customHeight="1"/>
    <row r="57062" ht="13.9" customHeight="1"/>
    <row r="57063" ht="13.9" customHeight="1"/>
    <row r="57064" ht="13.9" customHeight="1"/>
    <row r="57065" ht="13.9" customHeight="1"/>
    <row r="57066" ht="13.9" customHeight="1"/>
    <row r="57067" ht="13.9" customHeight="1"/>
    <row r="57068" ht="13.9" customHeight="1"/>
    <row r="57069" ht="13.9" customHeight="1"/>
    <row r="57070" ht="13.9" customHeight="1"/>
    <row r="57071" ht="13.9" customHeight="1"/>
    <row r="57072" ht="13.9" customHeight="1"/>
    <row r="57073" ht="13.9" customHeight="1"/>
    <row r="57074" ht="13.9" customHeight="1"/>
    <row r="57075" ht="13.9" customHeight="1"/>
    <row r="57076" ht="13.9" customHeight="1"/>
    <row r="57077" ht="13.9" customHeight="1"/>
    <row r="57078" ht="13.9" customHeight="1"/>
    <row r="57079" ht="13.9" customHeight="1"/>
    <row r="57080" ht="13.9" customHeight="1"/>
    <row r="57081" ht="13.9" customHeight="1"/>
    <row r="57082" ht="13.9" customHeight="1"/>
    <row r="57083" ht="13.9" customHeight="1"/>
    <row r="57084" ht="13.9" customHeight="1"/>
    <row r="57085" ht="13.9" customHeight="1"/>
    <row r="57086" ht="13.9" customHeight="1"/>
    <row r="57087" ht="13.9" customHeight="1"/>
    <row r="57088" ht="13.9" customHeight="1"/>
    <row r="57089" ht="13.9" customHeight="1"/>
    <row r="57090" ht="13.9" customHeight="1"/>
    <row r="57091" ht="13.9" customHeight="1"/>
    <row r="57092" ht="13.9" customHeight="1"/>
    <row r="57093" ht="13.9" customHeight="1"/>
    <row r="57094" ht="13.9" customHeight="1"/>
    <row r="57095" ht="13.9" customHeight="1"/>
    <row r="57096" ht="13.9" customHeight="1"/>
    <row r="57097" ht="13.9" customHeight="1"/>
    <row r="57098" ht="13.9" customHeight="1"/>
    <row r="57099" ht="13.9" customHeight="1"/>
    <row r="57100" ht="13.9" customHeight="1"/>
    <row r="57101" ht="13.9" customHeight="1"/>
    <row r="57102" ht="13.9" customHeight="1"/>
    <row r="57103" ht="13.9" customHeight="1"/>
    <row r="57104" ht="13.9" customHeight="1"/>
    <row r="57105" ht="13.9" customHeight="1"/>
    <row r="57106" ht="13.9" customHeight="1"/>
    <row r="57107" ht="13.9" customHeight="1"/>
    <row r="57108" ht="13.9" customHeight="1"/>
    <row r="57109" ht="13.9" customHeight="1"/>
    <row r="57110" ht="13.9" customHeight="1"/>
    <row r="57111" ht="13.9" customHeight="1"/>
    <row r="57112" ht="13.9" customHeight="1"/>
    <row r="57113" ht="13.9" customHeight="1"/>
    <row r="57114" ht="13.9" customHeight="1"/>
    <row r="57115" ht="13.9" customHeight="1"/>
    <row r="57116" ht="13.9" customHeight="1"/>
    <row r="57117" ht="13.9" customHeight="1"/>
    <row r="57118" ht="13.9" customHeight="1"/>
    <row r="57119" ht="13.9" customHeight="1"/>
    <row r="57120" ht="13.9" customHeight="1"/>
    <row r="57121" ht="13.9" customHeight="1"/>
    <row r="57122" ht="13.9" customHeight="1"/>
    <row r="57123" ht="13.9" customHeight="1"/>
    <row r="57124" ht="13.9" customHeight="1"/>
    <row r="57125" ht="13.9" customHeight="1"/>
    <row r="57126" ht="13.9" customHeight="1"/>
    <row r="57127" ht="13.9" customHeight="1"/>
    <row r="57128" ht="13.9" customHeight="1"/>
    <row r="57129" ht="13.9" customHeight="1"/>
    <row r="57130" ht="13.9" customHeight="1"/>
    <row r="57131" ht="13.9" customHeight="1"/>
    <row r="57132" ht="13.9" customHeight="1"/>
    <row r="57133" ht="13.9" customHeight="1"/>
    <row r="57134" ht="13.9" customHeight="1"/>
    <row r="57135" ht="13.9" customHeight="1"/>
    <row r="57136" ht="13.9" customHeight="1"/>
    <row r="57137" ht="13.9" customHeight="1"/>
    <row r="57138" ht="13.9" customHeight="1"/>
    <row r="57139" ht="13.9" customHeight="1"/>
    <row r="57140" ht="13.9" customHeight="1"/>
    <row r="57141" ht="13.9" customHeight="1"/>
    <row r="57142" ht="13.9" customHeight="1"/>
    <row r="57143" ht="13.9" customHeight="1"/>
    <row r="57144" ht="13.9" customHeight="1"/>
    <row r="57145" ht="13.9" customHeight="1"/>
    <row r="57146" ht="13.9" customHeight="1"/>
    <row r="57147" ht="13.9" customHeight="1"/>
    <row r="57148" ht="13.9" customHeight="1"/>
    <row r="57149" ht="13.9" customHeight="1"/>
    <row r="57150" ht="13.9" customHeight="1"/>
    <row r="57151" ht="13.9" customHeight="1"/>
    <row r="57152" ht="13.9" customHeight="1"/>
    <row r="57153" ht="13.9" customHeight="1"/>
    <row r="57154" ht="13.9" customHeight="1"/>
    <row r="57155" ht="13.9" customHeight="1"/>
    <row r="57156" ht="13.9" customHeight="1"/>
    <row r="57157" ht="13.9" customHeight="1"/>
    <row r="57158" ht="13.9" customHeight="1"/>
    <row r="57159" ht="13.9" customHeight="1"/>
    <row r="57160" ht="13.9" customHeight="1"/>
    <row r="57161" ht="13.9" customHeight="1"/>
    <row r="57162" ht="13.9" customHeight="1"/>
    <row r="57163" ht="13.9" customHeight="1"/>
    <row r="57164" ht="13.9" customHeight="1"/>
    <row r="57165" ht="13.9" customHeight="1"/>
    <row r="57166" ht="13.9" customHeight="1"/>
    <row r="57167" ht="13.9" customHeight="1"/>
    <row r="57168" ht="13.9" customHeight="1"/>
    <row r="57169" ht="13.9" customHeight="1"/>
    <row r="57170" ht="13.9" customHeight="1"/>
    <row r="57171" ht="13.9" customHeight="1"/>
    <row r="57172" ht="13.9" customHeight="1"/>
    <row r="57173" ht="13.9" customHeight="1"/>
    <row r="57174" ht="13.9" customHeight="1"/>
    <row r="57175" ht="13.9" customHeight="1"/>
    <row r="57176" ht="13.9" customHeight="1"/>
    <row r="57177" ht="13.9" customHeight="1"/>
    <row r="57178" ht="13.9" customHeight="1"/>
    <row r="57179" ht="13.9" customHeight="1"/>
    <row r="57180" ht="13.9" customHeight="1"/>
    <row r="57181" ht="13.9" customHeight="1"/>
    <row r="57182" ht="13.9" customHeight="1"/>
    <row r="57183" ht="13.9" customHeight="1"/>
    <row r="57184" ht="13.9" customHeight="1"/>
    <row r="57185" ht="13.9" customHeight="1"/>
    <row r="57186" ht="13.9" customHeight="1"/>
    <row r="57187" ht="13.9" customHeight="1"/>
    <row r="57188" ht="13.9" customHeight="1"/>
    <row r="57189" ht="13.9" customHeight="1"/>
    <row r="57190" ht="13.9" customHeight="1"/>
    <row r="57191" ht="13.9" customHeight="1"/>
    <row r="57192" ht="13.9" customHeight="1"/>
    <row r="57193" ht="13.9" customHeight="1"/>
    <row r="57194" ht="13.9" customHeight="1"/>
    <row r="57195" ht="13.9" customHeight="1"/>
    <row r="57196" ht="13.9" customHeight="1"/>
    <row r="57197" ht="13.9" customHeight="1"/>
    <row r="57198" ht="13.9" customHeight="1"/>
    <row r="57199" ht="13.9" customHeight="1"/>
    <row r="57200" ht="13.9" customHeight="1"/>
    <row r="57201" ht="13.9" customHeight="1"/>
    <row r="57202" ht="13.9" customHeight="1"/>
    <row r="57203" ht="13.9" customHeight="1"/>
    <row r="57204" ht="13.9" customHeight="1"/>
    <row r="57205" ht="13.9" customHeight="1"/>
    <row r="57206" ht="13.9" customHeight="1"/>
    <row r="57207" ht="13.9" customHeight="1"/>
    <row r="57208" ht="13.9" customHeight="1"/>
    <row r="57209" ht="13.9" customHeight="1"/>
    <row r="57210" ht="13.9" customHeight="1"/>
    <row r="57211" ht="13.9" customHeight="1"/>
    <row r="57212" ht="13.9" customHeight="1"/>
    <row r="57213" ht="13.9" customHeight="1"/>
    <row r="57214" ht="13.9" customHeight="1"/>
    <row r="57215" ht="13.9" customHeight="1"/>
    <row r="57216" ht="13.9" customHeight="1"/>
    <row r="57217" ht="13.9" customHeight="1"/>
    <row r="57218" ht="13.9" customHeight="1"/>
    <row r="57219" ht="13.9" customHeight="1"/>
    <row r="57220" ht="13.9" customHeight="1"/>
    <row r="57221" ht="13.9" customHeight="1"/>
    <row r="57222" ht="13.9" customHeight="1"/>
    <row r="57223" ht="13.9" customHeight="1"/>
    <row r="57224" ht="13.9" customHeight="1"/>
    <row r="57225" ht="13.9" customHeight="1"/>
    <row r="57226" ht="13.9" customHeight="1"/>
    <row r="57227" ht="13.9" customHeight="1"/>
    <row r="57228" ht="13.9" customHeight="1"/>
    <row r="57229" ht="13.9" customHeight="1"/>
    <row r="57230" ht="13.9" customHeight="1"/>
    <row r="57231" ht="13.9" customHeight="1"/>
    <row r="57232" ht="13.9" customHeight="1"/>
    <row r="57233" ht="13.9" customHeight="1"/>
    <row r="57234" ht="13.9" customHeight="1"/>
    <row r="57235" ht="13.9" customHeight="1"/>
    <row r="57236" ht="13.9" customHeight="1"/>
    <row r="57237" ht="13.9" customHeight="1"/>
    <row r="57238" ht="13.9" customHeight="1"/>
    <row r="57239" ht="13.9" customHeight="1"/>
    <row r="57240" ht="13.9" customHeight="1"/>
    <row r="57241" ht="13.9" customHeight="1"/>
    <row r="57242" ht="13.9" customHeight="1"/>
    <row r="57243" ht="13.9" customHeight="1"/>
    <row r="57244" ht="13.9" customHeight="1"/>
    <row r="57245" ht="13.9" customHeight="1"/>
    <row r="57246" ht="13.9" customHeight="1"/>
    <row r="57247" ht="13.9" customHeight="1"/>
    <row r="57248" ht="13.9" customHeight="1"/>
    <row r="57249" ht="13.9" customHeight="1"/>
    <row r="57250" ht="13.9" customHeight="1"/>
    <row r="57251" ht="13.9" customHeight="1"/>
    <row r="57252" ht="13.9" customHeight="1"/>
    <row r="57253" ht="13.9" customHeight="1"/>
    <row r="57254" ht="13.9" customHeight="1"/>
    <row r="57255" ht="13.9" customHeight="1"/>
    <row r="57256" ht="13.9" customHeight="1"/>
    <row r="57257" ht="13.9" customHeight="1"/>
    <row r="57258" ht="13.9" customHeight="1"/>
    <row r="57259" ht="13.9" customHeight="1"/>
    <row r="57260" ht="13.9" customHeight="1"/>
    <row r="57261" ht="13.9" customHeight="1"/>
    <row r="57262" ht="13.9" customHeight="1"/>
    <row r="57263" ht="13.9" customHeight="1"/>
    <row r="57264" ht="13.9" customHeight="1"/>
    <row r="57265" ht="13.9" customHeight="1"/>
    <row r="57266" ht="13.9" customHeight="1"/>
    <row r="57267" ht="13.9" customHeight="1"/>
    <row r="57268" ht="13.9" customHeight="1"/>
    <row r="57269" ht="13.9" customHeight="1"/>
    <row r="57270" ht="13.9" customHeight="1"/>
    <row r="57271" ht="13.9" customHeight="1"/>
    <row r="57272" ht="13.9" customHeight="1"/>
    <row r="57273" ht="13.9" customHeight="1"/>
    <row r="57274" ht="13.9" customHeight="1"/>
    <row r="57275" ht="13.9" customHeight="1"/>
    <row r="57276" ht="13.9" customHeight="1"/>
    <row r="57277" ht="13.9" customHeight="1"/>
    <row r="57278" ht="13.9" customHeight="1"/>
    <row r="57279" ht="13.9" customHeight="1"/>
    <row r="57280" ht="13.9" customHeight="1"/>
    <row r="57281" ht="13.9" customHeight="1"/>
    <row r="57282" ht="13.9" customHeight="1"/>
    <row r="57283" ht="13.9" customHeight="1"/>
    <row r="57284" ht="13.9" customHeight="1"/>
    <row r="57285" ht="13.9" customHeight="1"/>
    <row r="57286" ht="13.9" customHeight="1"/>
    <row r="57287" ht="13.9" customHeight="1"/>
    <row r="57288" ht="13.9" customHeight="1"/>
    <row r="57289" ht="13.9" customHeight="1"/>
    <row r="57290" ht="13.9" customHeight="1"/>
    <row r="57291" ht="13.9" customHeight="1"/>
    <row r="57292" ht="13.9" customHeight="1"/>
    <row r="57293" ht="13.9" customHeight="1"/>
    <row r="57294" ht="13.9" customHeight="1"/>
    <row r="57295" ht="13.9" customHeight="1"/>
    <row r="57296" ht="13.9" customHeight="1"/>
    <row r="57297" ht="13.9" customHeight="1"/>
    <row r="57298" ht="13.9" customHeight="1"/>
    <row r="57299" ht="13.9" customHeight="1"/>
    <row r="57300" ht="13.9" customHeight="1"/>
    <row r="57301" ht="13.9" customHeight="1"/>
    <row r="57302" ht="13.9" customHeight="1"/>
    <row r="57303" ht="13.9" customHeight="1"/>
    <row r="57304" ht="13.9" customHeight="1"/>
    <row r="57305" ht="13.9" customHeight="1"/>
    <row r="57306" ht="13.9" customHeight="1"/>
    <row r="57307" ht="13.9" customHeight="1"/>
    <row r="57308" ht="13.9" customHeight="1"/>
    <row r="57309" ht="13.9" customHeight="1"/>
    <row r="57310" ht="13.9" customHeight="1"/>
    <row r="57311" ht="13.9" customHeight="1"/>
    <row r="57312" ht="13.9" customHeight="1"/>
    <row r="57313" ht="13.9" customHeight="1"/>
    <row r="57314" ht="13.9" customHeight="1"/>
    <row r="57315" ht="13.9" customHeight="1"/>
    <row r="57316" ht="13.9" customHeight="1"/>
    <row r="57317" ht="13.9" customHeight="1"/>
    <row r="57318" ht="13.9" customHeight="1"/>
    <row r="57319" ht="13.9" customHeight="1"/>
    <row r="57320" ht="13.9" customHeight="1"/>
    <row r="57321" ht="13.9" customHeight="1"/>
    <row r="57322" ht="13.9" customHeight="1"/>
    <row r="57323" ht="13.9" customHeight="1"/>
    <row r="57324" ht="13.9" customHeight="1"/>
    <row r="57325" ht="13.9" customHeight="1"/>
    <row r="57326" ht="13.9" customHeight="1"/>
    <row r="57327" ht="13.9" customHeight="1"/>
    <row r="57328" ht="13.9" customHeight="1"/>
    <row r="57329" ht="13.9" customHeight="1"/>
    <row r="57330" ht="13.9" customHeight="1"/>
    <row r="57331" ht="13.9" customHeight="1"/>
    <row r="57332" ht="13.9" customHeight="1"/>
    <row r="57333" ht="13.9" customHeight="1"/>
    <row r="57334" ht="13.9" customHeight="1"/>
    <row r="57335" ht="13.9" customHeight="1"/>
    <row r="57336" ht="13.9" customHeight="1"/>
    <row r="57337" ht="13.9" customHeight="1"/>
    <row r="57338" ht="13.9" customHeight="1"/>
    <row r="57339" ht="13.9" customHeight="1"/>
    <row r="57340" ht="13.9" customHeight="1"/>
    <row r="57341" ht="13.9" customHeight="1"/>
    <row r="57342" ht="13.9" customHeight="1"/>
    <row r="57343" ht="13.9" customHeight="1"/>
    <row r="57344" ht="13.9" customHeight="1"/>
    <row r="57345" ht="13.9" customHeight="1"/>
    <row r="57346" ht="13.9" customHeight="1"/>
    <row r="57347" ht="13.9" customHeight="1"/>
    <row r="57348" ht="13.9" customHeight="1"/>
    <row r="57349" ht="13.9" customHeight="1"/>
    <row r="57350" ht="13.9" customHeight="1"/>
    <row r="57351" ht="13.9" customHeight="1"/>
    <row r="57352" ht="13.9" customHeight="1"/>
    <row r="57353" ht="13.9" customHeight="1"/>
    <row r="57354" ht="13.9" customHeight="1"/>
    <row r="57355" ht="13.9" customHeight="1"/>
    <row r="57356" ht="13.9" customHeight="1"/>
    <row r="57357" ht="13.9" customHeight="1"/>
    <row r="57358" ht="13.9" customHeight="1"/>
    <row r="57359" ht="13.9" customHeight="1"/>
    <row r="57360" ht="13.9" customHeight="1"/>
    <row r="57361" ht="13.9" customHeight="1"/>
    <row r="57362" ht="13.9" customHeight="1"/>
    <row r="57363" ht="13.9" customHeight="1"/>
    <row r="57364" ht="13.9" customHeight="1"/>
    <row r="57365" ht="13.9" customHeight="1"/>
    <row r="57366" ht="13.9" customHeight="1"/>
    <row r="57367" ht="13.9" customHeight="1"/>
    <row r="57368" ht="13.9" customHeight="1"/>
    <row r="57369" ht="13.9" customHeight="1"/>
    <row r="57370" ht="13.9" customHeight="1"/>
    <row r="57371" ht="13.9" customHeight="1"/>
    <row r="57372" ht="13.9" customHeight="1"/>
    <row r="57373" ht="13.9" customHeight="1"/>
    <row r="57374" ht="13.9" customHeight="1"/>
    <row r="57375" ht="13.9" customHeight="1"/>
    <row r="57376" ht="13.9" customHeight="1"/>
    <row r="57377" ht="13.9" customHeight="1"/>
    <row r="57378" ht="13.9" customHeight="1"/>
    <row r="57379" ht="13.9" customHeight="1"/>
    <row r="57380" ht="13.9" customHeight="1"/>
    <row r="57381" ht="13.9" customHeight="1"/>
    <row r="57382" ht="13.9" customHeight="1"/>
    <row r="57383" ht="13.9" customHeight="1"/>
    <row r="57384" ht="13.9" customHeight="1"/>
    <row r="57385" ht="13.9" customHeight="1"/>
    <row r="57386" ht="13.9" customHeight="1"/>
    <row r="57387" ht="13.9" customHeight="1"/>
    <row r="57388" ht="13.9" customHeight="1"/>
    <row r="57389" ht="13.9" customHeight="1"/>
    <row r="57390" ht="13.9" customHeight="1"/>
    <row r="57391" ht="13.9" customHeight="1"/>
    <row r="57392" ht="13.9" customHeight="1"/>
    <row r="57393" ht="13.9" customHeight="1"/>
    <row r="57394" ht="13.9" customHeight="1"/>
    <row r="57395" ht="13.9" customHeight="1"/>
    <row r="57396" ht="13.9" customHeight="1"/>
    <row r="57397" ht="13.9" customHeight="1"/>
    <row r="57398" ht="13.9" customHeight="1"/>
    <row r="57399" ht="13.9" customHeight="1"/>
    <row r="57400" ht="13.9" customHeight="1"/>
    <row r="57401" ht="13.9" customHeight="1"/>
    <row r="57402" ht="13.9" customHeight="1"/>
    <row r="57403" ht="13.9" customHeight="1"/>
    <row r="57404" ht="13.9" customHeight="1"/>
    <row r="57405" ht="13.9" customHeight="1"/>
    <row r="57406" ht="13.9" customHeight="1"/>
    <row r="57407" ht="13.9" customHeight="1"/>
    <row r="57408" ht="13.9" customHeight="1"/>
    <row r="57409" ht="13.9" customHeight="1"/>
    <row r="57410" ht="13.9" customHeight="1"/>
    <row r="57411" ht="13.9" customHeight="1"/>
    <row r="57412" ht="13.9" customHeight="1"/>
    <row r="57413" ht="13.9" customHeight="1"/>
    <row r="57414" ht="13.9" customHeight="1"/>
    <row r="57415" ht="13.9" customHeight="1"/>
    <row r="57416" ht="13.9" customHeight="1"/>
    <row r="57417" ht="13.9" customHeight="1"/>
    <row r="57418" ht="13.9" customHeight="1"/>
    <row r="57419" ht="13.9" customHeight="1"/>
    <row r="57420" ht="13.9" customHeight="1"/>
    <row r="57421" ht="13.9" customHeight="1"/>
    <row r="57422" ht="13.9" customHeight="1"/>
    <row r="57423" ht="13.9" customHeight="1"/>
    <row r="57424" ht="13.9" customHeight="1"/>
    <row r="57425" ht="13.9" customHeight="1"/>
    <row r="57426" ht="13.9" customHeight="1"/>
    <row r="57427" ht="13.9" customHeight="1"/>
    <row r="57428" ht="13.9" customHeight="1"/>
    <row r="57429" ht="13.9" customHeight="1"/>
    <row r="57430" ht="13.9" customHeight="1"/>
    <row r="57431" ht="13.9" customHeight="1"/>
    <row r="57432" ht="13.9" customHeight="1"/>
    <row r="57433" ht="13.9" customHeight="1"/>
    <row r="57434" ht="13.9" customHeight="1"/>
    <row r="57435" ht="13.9" customHeight="1"/>
    <row r="57436" ht="13.9" customHeight="1"/>
    <row r="57437" ht="13.9" customHeight="1"/>
    <row r="57438" ht="13.9" customHeight="1"/>
    <row r="57439" ht="13.9" customHeight="1"/>
    <row r="57440" ht="13.9" customHeight="1"/>
    <row r="57441" ht="13.9" customHeight="1"/>
    <row r="57442" ht="13.9" customHeight="1"/>
    <row r="57443" ht="13.9" customHeight="1"/>
    <row r="57444" ht="13.9" customHeight="1"/>
    <row r="57445" ht="13.9" customHeight="1"/>
    <row r="57446" ht="13.9" customHeight="1"/>
    <row r="57447" ht="13.9" customHeight="1"/>
    <row r="57448" ht="13.9" customHeight="1"/>
    <row r="57449" ht="13.9" customHeight="1"/>
    <row r="57450" ht="13.9" customHeight="1"/>
    <row r="57451" ht="13.9" customHeight="1"/>
    <row r="57452" ht="13.9" customHeight="1"/>
    <row r="57453" ht="13.9" customHeight="1"/>
    <row r="57454" ht="13.9" customHeight="1"/>
    <row r="57455" ht="13.9" customHeight="1"/>
    <row r="57456" ht="13.9" customHeight="1"/>
    <row r="57457" ht="13.9" customHeight="1"/>
    <row r="57458" ht="13.9" customHeight="1"/>
    <row r="57459" ht="13.9" customHeight="1"/>
    <row r="57460" ht="13.9" customHeight="1"/>
    <row r="57461" ht="13.9" customHeight="1"/>
    <row r="57462" ht="13.9" customHeight="1"/>
    <row r="57463" ht="13.9" customHeight="1"/>
    <row r="57464" ht="13.9" customHeight="1"/>
    <row r="57465" ht="13.9" customHeight="1"/>
    <row r="57466" ht="13.9" customHeight="1"/>
    <row r="57467" ht="13.9" customHeight="1"/>
    <row r="57468" ht="13.9" customHeight="1"/>
    <row r="57469" ht="13.9" customHeight="1"/>
    <row r="57470" ht="13.9" customHeight="1"/>
    <row r="57471" ht="13.9" customHeight="1"/>
    <row r="57472" ht="13.9" customHeight="1"/>
    <row r="57473" ht="13.9" customHeight="1"/>
    <row r="57474" ht="13.9" customHeight="1"/>
    <row r="57475" ht="13.9" customHeight="1"/>
    <row r="57476" ht="13.9" customHeight="1"/>
    <row r="57477" ht="13.9" customHeight="1"/>
    <row r="57478" ht="13.9" customHeight="1"/>
    <row r="57479" ht="13.9" customHeight="1"/>
    <row r="57480" ht="13.9" customHeight="1"/>
    <row r="57481" ht="13.9" customHeight="1"/>
    <row r="57482" ht="13.9" customHeight="1"/>
    <row r="57483" ht="13.9" customHeight="1"/>
    <row r="57484" ht="13.9" customHeight="1"/>
    <row r="57485" ht="13.9" customHeight="1"/>
    <row r="57486" ht="13.9" customHeight="1"/>
    <row r="57487" ht="13.9" customHeight="1"/>
    <row r="57488" ht="13.9" customHeight="1"/>
    <row r="57489" ht="13.9" customHeight="1"/>
    <row r="57490" ht="13.9" customHeight="1"/>
    <row r="57491" ht="13.9" customHeight="1"/>
    <row r="57492" ht="13.9" customHeight="1"/>
    <row r="57493" ht="13.9" customHeight="1"/>
    <row r="57494" ht="13.9" customHeight="1"/>
    <row r="57495" ht="13.9" customHeight="1"/>
    <row r="57496" ht="13.9" customHeight="1"/>
    <row r="57497" ht="13.9" customHeight="1"/>
    <row r="57498" ht="13.9" customHeight="1"/>
    <row r="57499" ht="13.9" customHeight="1"/>
    <row r="57500" ht="13.9" customHeight="1"/>
    <row r="57501" ht="13.9" customHeight="1"/>
    <row r="57502" ht="13.9" customHeight="1"/>
    <row r="57503" ht="13.9" customHeight="1"/>
    <row r="57504" ht="13.9" customHeight="1"/>
    <row r="57505" ht="13.9" customHeight="1"/>
    <row r="57506" ht="13.9" customHeight="1"/>
    <row r="57507" ht="13.9" customHeight="1"/>
    <row r="57508" ht="13.9" customHeight="1"/>
    <row r="57509" ht="13.9" customHeight="1"/>
    <row r="57510" ht="13.9" customHeight="1"/>
    <row r="57511" ht="13.9" customHeight="1"/>
    <row r="57512" ht="13.9" customHeight="1"/>
    <row r="57513" ht="13.9" customHeight="1"/>
    <row r="57514" ht="13.9" customHeight="1"/>
    <row r="57515" ht="13.9" customHeight="1"/>
    <row r="57516" ht="13.9" customHeight="1"/>
    <row r="57517" ht="13.9" customHeight="1"/>
    <row r="57518" ht="13.9" customHeight="1"/>
    <row r="57519" ht="13.9" customHeight="1"/>
    <row r="57520" ht="13.9" customHeight="1"/>
    <row r="57521" ht="13.9" customHeight="1"/>
    <row r="57522" ht="13.9" customHeight="1"/>
    <row r="57523" ht="13.9" customHeight="1"/>
    <row r="57524" ht="13.9" customHeight="1"/>
    <row r="57525" ht="13.9" customHeight="1"/>
    <row r="57526" ht="13.9" customHeight="1"/>
    <row r="57527" ht="13.9" customHeight="1"/>
    <row r="57528" ht="13.9" customHeight="1"/>
    <row r="57529" ht="13.9" customHeight="1"/>
    <row r="57530" ht="13.9" customHeight="1"/>
    <row r="57531" ht="13.9" customHeight="1"/>
    <row r="57532" ht="13.9" customHeight="1"/>
    <row r="57533" ht="13.9" customHeight="1"/>
    <row r="57534" ht="13.9" customHeight="1"/>
    <row r="57535" ht="13.9" customHeight="1"/>
    <row r="57536" ht="13.9" customHeight="1"/>
    <row r="57537" ht="13.9" customHeight="1"/>
    <row r="57538" ht="13.9" customHeight="1"/>
    <row r="57539" ht="13.9" customHeight="1"/>
    <row r="57540" ht="13.9" customHeight="1"/>
    <row r="57541" ht="13.9" customHeight="1"/>
    <row r="57542" ht="13.9" customHeight="1"/>
    <row r="57543" ht="13.9" customHeight="1"/>
    <row r="57544" ht="13.9" customHeight="1"/>
    <row r="57545" ht="13.9" customHeight="1"/>
    <row r="57546" ht="13.9" customHeight="1"/>
    <row r="57547" ht="13.9" customHeight="1"/>
    <row r="57548" ht="13.9" customHeight="1"/>
    <row r="57549" ht="13.9" customHeight="1"/>
    <row r="57550" ht="13.9" customHeight="1"/>
    <row r="57551" ht="13.9" customHeight="1"/>
    <row r="57552" ht="13.9" customHeight="1"/>
    <row r="57553" ht="13.9" customHeight="1"/>
    <row r="57554" ht="13.9" customHeight="1"/>
    <row r="57555" ht="13.9" customHeight="1"/>
    <row r="57556" ht="13.9" customHeight="1"/>
    <row r="57557" ht="13.9" customHeight="1"/>
    <row r="57558" ht="13.9" customHeight="1"/>
    <row r="57559" ht="13.9" customHeight="1"/>
    <row r="57560" ht="13.9" customHeight="1"/>
    <row r="57561" ht="13.9" customHeight="1"/>
    <row r="57562" ht="13.9" customHeight="1"/>
    <row r="57563" ht="13.9" customHeight="1"/>
    <row r="57564" ht="13.9" customHeight="1"/>
    <row r="57565" ht="13.9" customHeight="1"/>
    <row r="57566" ht="13.9" customHeight="1"/>
    <row r="57567" ht="13.9" customHeight="1"/>
    <row r="57568" ht="13.9" customHeight="1"/>
    <row r="57569" ht="13.9" customHeight="1"/>
    <row r="57570" ht="13.9" customHeight="1"/>
    <row r="57571" ht="13.9" customHeight="1"/>
    <row r="57572" ht="13.9" customHeight="1"/>
    <row r="57573" ht="13.9" customHeight="1"/>
    <row r="57574" ht="13.9" customHeight="1"/>
    <row r="57575" ht="13.9" customHeight="1"/>
    <row r="57576" ht="13.9" customHeight="1"/>
    <row r="57577" ht="13.9" customHeight="1"/>
    <row r="57578" ht="13.9" customHeight="1"/>
    <row r="57579" ht="13.9" customHeight="1"/>
    <row r="57580" ht="13.9" customHeight="1"/>
    <row r="57581" ht="13.9" customHeight="1"/>
    <row r="57582" ht="13.9" customHeight="1"/>
    <row r="57583" ht="13.9" customHeight="1"/>
    <row r="57584" ht="13.9" customHeight="1"/>
    <row r="57585" ht="13.9" customHeight="1"/>
    <row r="57586" ht="13.9" customHeight="1"/>
    <row r="57587" ht="13.9" customHeight="1"/>
    <row r="57588" ht="13.9" customHeight="1"/>
    <row r="57589" ht="13.9" customHeight="1"/>
    <row r="57590" ht="13.9" customHeight="1"/>
    <row r="57591" ht="13.9" customHeight="1"/>
    <row r="57592" ht="13.9" customHeight="1"/>
    <row r="57593" ht="13.9" customHeight="1"/>
    <row r="57594" ht="13.9" customHeight="1"/>
    <row r="57595" ht="13.9" customHeight="1"/>
    <row r="57596" ht="13.9" customHeight="1"/>
    <row r="57597" ht="13.9" customHeight="1"/>
    <row r="57598" ht="13.9" customHeight="1"/>
    <row r="57599" ht="13.9" customHeight="1"/>
    <row r="57600" ht="13.9" customHeight="1"/>
    <row r="57601" ht="13.9" customHeight="1"/>
    <row r="57602" ht="13.9" customHeight="1"/>
    <row r="57603" ht="13.9" customHeight="1"/>
    <row r="57604" ht="13.9" customHeight="1"/>
    <row r="57605" ht="13.9" customHeight="1"/>
    <row r="57606" ht="13.9" customHeight="1"/>
    <row r="57607" ht="13.9" customHeight="1"/>
    <row r="57608" ht="13.9" customHeight="1"/>
    <row r="57609" ht="13.9" customHeight="1"/>
    <row r="57610" ht="13.9" customHeight="1"/>
    <row r="57611" ht="13.9" customHeight="1"/>
    <row r="57612" ht="13.9" customHeight="1"/>
    <row r="57613" ht="13.9" customHeight="1"/>
    <row r="57614" ht="13.9" customHeight="1"/>
    <row r="57615" ht="13.9" customHeight="1"/>
    <row r="57616" ht="13.9" customHeight="1"/>
    <row r="57617" ht="13.9" customHeight="1"/>
    <row r="57618" ht="13.9" customHeight="1"/>
    <row r="57619" ht="13.9" customHeight="1"/>
    <row r="57620" ht="13.9" customHeight="1"/>
    <row r="57621" ht="13.9" customHeight="1"/>
    <row r="57622" ht="13.9" customHeight="1"/>
    <row r="57623" ht="13.9" customHeight="1"/>
    <row r="57624" ht="13.9" customHeight="1"/>
    <row r="57625" ht="13.9" customHeight="1"/>
    <row r="57626" ht="13.9" customHeight="1"/>
    <row r="57627" ht="13.9" customHeight="1"/>
    <row r="57628" ht="13.9" customHeight="1"/>
    <row r="57629" ht="13.9" customHeight="1"/>
    <row r="57630" ht="13.9" customHeight="1"/>
    <row r="57631" ht="13.9" customHeight="1"/>
    <row r="57632" ht="13.9" customHeight="1"/>
    <row r="57633" ht="13.9" customHeight="1"/>
    <row r="57634" ht="13.9" customHeight="1"/>
    <row r="57635" ht="13.9" customHeight="1"/>
    <row r="57636" ht="13.9" customHeight="1"/>
    <row r="57637" ht="13.9" customHeight="1"/>
    <row r="57638" ht="13.9" customHeight="1"/>
    <row r="57639" ht="13.9" customHeight="1"/>
    <row r="57640" ht="13.9" customHeight="1"/>
    <row r="57641" ht="13.9" customHeight="1"/>
    <row r="57642" ht="13.9" customHeight="1"/>
    <row r="57643" ht="13.9" customHeight="1"/>
    <row r="57644" ht="13.9" customHeight="1"/>
    <row r="57645" ht="13.9" customHeight="1"/>
    <row r="57646" ht="13.9" customHeight="1"/>
    <row r="57647" ht="13.9" customHeight="1"/>
    <row r="57648" ht="13.9" customHeight="1"/>
    <row r="57649" ht="13.9" customHeight="1"/>
    <row r="57650" ht="13.9" customHeight="1"/>
    <row r="57651" ht="13.9" customHeight="1"/>
    <row r="57652" ht="13.9" customHeight="1"/>
    <row r="57653" ht="13.9" customHeight="1"/>
    <row r="57654" ht="13.9" customHeight="1"/>
    <row r="57655" ht="13.9" customHeight="1"/>
    <row r="57656" ht="13.9" customHeight="1"/>
    <row r="57657" ht="13.9" customHeight="1"/>
    <row r="57658" ht="13.9" customHeight="1"/>
    <row r="57659" ht="13.9" customHeight="1"/>
    <row r="57660" ht="13.9" customHeight="1"/>
    <row r="57661" ht="13.9" customHeight="1"/>
    <row r="57662" ht="13.9" customHeight="1"/>
    <row r="57663" ht="13.9" customHeight="1"/>
    <row r="57664" ht="13.9" customHeight="1"/>
    <row r="57665" ht="13.9" customHeight="1"/>
    <row r="57666" ht="13.9" customHeight="1"/>
    <row r="57667" ht="13.9" customHeight="1"/>
    <row r="57668" ht="13.9" customHeight="1"/>
    <row r="57669" ht="13.9" customHeight="1"/>
    <row r="57670" ht="13.9" customHeight="1"/>
    <row r="57671" ht="13.9" customHeight="1"/>
    <row r="57672" ht="13.9" customHeight="1"/>
    <row r="57673" ht="13.9" customHeight="1"/>
    <row r="57674" ht="13.9" customHeight="1"/>
    <row r="57675" ht="13.9" customHeight="1"/>
    <row r="57676" ht="13.9" customHeight="1"/>
    <row r="57677" ht="13.9" customHeight="1"/>
    <row r="57678" ht="13.9" customHeight="1"/>
    <row r="57679" ht="13.9" customHeight="1"/>
    <row r="57680" ht="13.9" customHeight="1"/>
    <row r="57681" ht="13.9" customHeight="1"/>
    <row r="57682" ht="13.9" customHeight="1"/>
    <row r="57683" ht="13.9" customHeight="1"/>
    <row r="57684" ht="13.9" customHeight="1"/>
    <row r="57685" ht="13.9" customHeight="1"/>
    <row r="57686" ht="13.9" customHeight="1"/>
    <row r="57687" ht="13.9" customHeight="1"/>
    <row r="57688" ht="13.9" customHeight="1"/>
    <row r="57689" ht="13.9" customHeight="1"/>
    <row r="57690" ht="13.9" customHeight="1"/>
    <row r="57691" ht="13.9" customHeight="1"/>
    <row r="57692" ht="13.9" customHeight="1"/>
    <row r="57693" ht="13.9" customHeight="1"/>
    <row r="57694" ht="13.9" customHeight="1"/>
    <row r="57695" ht="13.9" customHeight="1"/>
    <row r="57696" ht="13.9" customHeight="1"/>
    <row r="57697" ht="13.9" customHeight="1"/>
    <row r="57698" ht="13.9" customHeight="1"/>
    <row r="57699" ht="13.9" customHeight="1"/>
    <row r="57700" ht="13.9" customHeight="1"/>
    <row r="57701" ht="13.9" customHeight="1"/>
    <row r="57702" ht="13.9" customHeight="1"/>
    <row r="57703" ht="13.9" customHeight="1"/>
    <row r="57704" ht="13.9" customHeight="1"/>
    <row r="57705" ht="13.9" customHeight="1"/>
    <row r="57706" ht="13.9" customHeight="1"/>
    <row r="57707" ht="13.9" customHeight="1"/>
    <row r="57708" ht="13.9" customHeight="1"/>
    <row r="57709" ht="13.9" customHeight="1"/>
    <row r="57710" ht="13.9" customHeight="1"/>
    <row r="57711" ht="13.9" customHeight="1"/>
    <row r="57712" ht="13.9" customHeight="1"/>
    <row r="57713" ht="13.9" customHeight="1"/>
    <row r="57714" ht="13.9" customHeight="1"/>
    <row r="57715" ht="13.9" customHeight="1"/>
    <row r="57716" ht="13.9" customHeight="1"/>
    <row r="57717" ht="13.9" customHeight="1"/>
    <row r="57718" ht="13.9" customHeight="1"/>
    <row r="57719" ht="13.9" customHeight="1"/>
    <row r="57720" ht="13.9" customHeight="1"/>
    <row r="57721" ht="13.9" customHeight="1"/>
    <row r="57722" ht="13.9" customHeight="1"/>
    <row r="57723" ht="13.9" customHeight="1"/>
    <row r="57724" ht="13.9" customHeight="1"/>
    <row r="57725" ht="13.9" customHeight="1"/>
    <row r="57726" ht="13.9" customHeight="1"/>
    <row r="57727" ht="13.9" customHeight="1"/>
    <row r="57728" ht="13.9" customHeight="1"/>
    <row r="57729" ht="13.9" customHeight="1"/>
    <row r="57730" ht="13.9" customHeight="1"/>
    <row r="57731" ht="13.9" customHeight="1"/>
    <row r="57732" ht="13.9" customHeight="1"/>
    <row r="57733" ht="13.9" customHeight="1"/>
    <row r="57734" ht="13.9" customHeight="1"/>
    <row r="57735" ht="13.9" customHeight="1"/>
    <row r="57736" ht="13.9" customHeight="1"/>
    <row r="57737" ht="13.9" customHeight="1"/>
    <row r="57738" ht="13.9" customHeight="1"/>
    <row r="57739" ht="13.9" customHeight="1"/>
    <row r="57740" ht="13.9" customHeight="1"/>
    <row r="57741" ht="13.9" customHeight="1"/>
    <row r="57742" ht="13.9" customHeight="1"/>
    <row r="57743" ht="13.9" customHeight="1"/>
    <row r="57744" ht="13.9" customHeight="1"/>
    <row r="57745" ht="13.9" customHeight="1"/>
    <row r="57746" ht="13.9" customHeight="1"/>
    <row r="57747" ht="13.9" customHeight="1"/>
    <row r="57748" ht="13.9" customHeight="1"/>
    <row r="57749" ht="13.9" customHeight="1"/>
    <row r="57750" ht="13.9" customHeight="1"/>
    <row r="57751" ht="13.9" customHeight="1"/>
    <row r="57752" ht="13.9" customHeight="1"/>
    <row r="57753" ht="13.9" customHeight="1"/>
    <row r="57754" ht="13.9" customHeight="1"/>
    <row r="57755" ht="13.9" customHeight="1"/>
    <row r="57756" ht="13.9" customHeight="1"/>
    <row r="57757" ht="13.9" customHeight="1"/>
    <row r="57758" ht="13.9" customHeight="1"/>
    <row r="57759" ht="13.9" customHeight="1"/>
    <row r="57760" ht="13.9" customHeight="1"/>
    <row r="57761" ht="13.9" customHeight="1"/>
    <row r="57762" ht="13.9" customHeight="1"/>
    <row r="57763" ht="13.9" customHeight="1"/>
    <row r="57764" ht="13.9" customHeight="1"/>
    <row r="57765" ht="13.9" customHeight="1"/>
    <row r="57766" ht="13.9" customHeight="1"/>
    <row r="57767" ht="13.9" customHeight="1"/>
    <row r="57768" ht="13.9" customHeight="1"/>
    <row r="57769" ht="13.9" customHeight="1"/>
    <row r="57770" ht="13.9" customHeight="1"/>
    <row r="57771" ht="13.9" customHeight="1"/>
    <row r="57772" ht="13.9" customHeight="1"/>
    <row r="57773" ht="13.9" customHeight="1"/>
    <row r="57774" ht="13.9" customHeight="1"/>
    <row r="57775" ht="13.9" customHeight="1"/>
    <row r="57776" ht="13.9" customHeight="1"/>
    <row r="57777" ht="13.9" customHeight="1"/>
    <row r="57778" ht="13.9" customHeight="1"/>
    <row r="57779" ht="13.9" customHeight="1"/>
    <row r="57780" ht="13.9" customHeight="1"/>
    <row r="57781" ht="13.9" customHeight="1"/>
    <row r="57782" ht="13.9" customHeight="1"/>
    <row r="57783" ht="13.9" customHeight="1"/>
    <row r="57784" ht="13.9" customHeight="1"/>
    <row r="57785" ht="13.9" customHeight="1"/>
    <row r="57786" ht="13.9" customHeight="1"/>
    <row r="57787" ht="13.9" customHeight="1"/>
    <row r="57788" ht="13.9" customHeight="1"/>
    <row r="57789" ht="13.9" customHeight="1"/>
    <row r="57790" ht="13.9" customHeight="1"/>
    <row r="57791" ht="13.9" customHeight="1"/>
    <row r="57792" ht="13.9" customHeight="1"/>
    <row r="57793" ht="13.9" customHeight="1"/>
    <row r="57794" ht="13.9" customHeight="1"/>
    <row r="57795" ht="13.9" customHeight="1"/>
    <row r="57796" ht="13.9" customHeight="1"/>
    <row r="57797" ht="13.9" customHeight="1"/>
    <row r="57798" ht="13.9" customHeight="1"/>
    <row r="57799" ht="13.9" customHeight="1"/>
    <row r="57800" ht="13.9" customHeight="1"/>
    <row r="57801" ht="13.9" customHeight="1"/>
    <row r="57802" ht="13.9" customHeight="1"/>
    <row r="57803" ht="13.9" customHeight="1"/>
    <row r="57804" ht="13.9" customHeight="1"/>
    <row r="57805" ht="13.9" customHeight="1"/>
    <row r="57806" ht="13.9" customHeight="1"/>
    <row r="57807" ht="13.9" customHeight="1"/>
    <row r="57808" ht="13.9" customHeight="1"/>
    <row r="57809" ht="13.9" customHeight="1"/>
    <row r="57810" ht="13.9" customHeight="1"/>
    <row r="57811" ht="13.9" customHeight="1"/>
    <row r="57812" ht="13.9" customHeight="1"/>
    <row r="57813" ht="13.9" customHeight="1"/>
    <row r="57814" ht="13.9" customHeight="1"/>
    <row r="57815" ht="13.9" customHeight="1"/>
    <row r="57816" ht="13.9" customHeight="1"/>
    <row r="57817" ht="13.9" customHeight="1"/>
    <row r="57818" ht="13.9" customHeight="1"/>
    <row r="57819" ht="13.9" customHeight="1"/>
    <row r="57820" ht="13.9" customHeight="1"/>
    <row r="57821" ht="13.9" customHeight="1"/>
    <row r="57822" ht="13.9" customHeight="1"/>
    <row r="57823" ht="13.9" customHeight="1"/>
    <row r="57824" ht="13.9" customHeight="1"/>
    <row r="57825" ht="13.9" customHeight="1"/>
    <row r="57826" ht="13.9" customHeight="1"/>
    <row r="57827" ht="13.9" customHeight="1"/>
    <row r="57828" ht="13.9" customHeight="1"/>
    <row r="57829" ht="13.9" customHeight="1"/>
    <row r="57830" ht="13.9" customHeight="1"/>
    <row r="57831" ht="13.9" customHeight="1"/>
    <row r="57832" ht="13.9" customHeight="1"/>
    <row r="57833" ht="13.9" customHeight="1"/>
    <row r="57834" ht="13.9" customHeight="1"/>
    <row r="57835" ht="13.9" customHeight="1"/>
    <row r="57836" ht="13.9" customHeight="1"/>
    <row r="57837" ht="13.9" customHeight="1"/>
    <row r="57838" ht="13.9" customHeight="1"/>
    <row r="57839" ht="13.9" customHeight="1"/>
    <row r="57840" ht="13.9" customHeight="1"/>
    <row r="57841" ht="13.9" customHeight="1"/>
    <row r="57842" ht="13.9" customHeight="1"/>
    <row r="57843" ht="13.9" customHeight="1"/>
    <row r="57844" ht="13.9" customHeight="1"/>
    <row r="57845" ht="13.9" customHeight="1"/>
    <row r="57846" ht="13.9" customHeight="1"/>
    <row r="57847" ht="13.9" customHeight="1"/>
    <row r="57848" ht="13.9" customHeight="1"/>
    <row r="57849" ht="13.9" customHeight="1"/>
    <row r="57850" ht="13.9" customHeight="1"/>
    <row r="57851" ht="13.9" customHeight="1"/>
    <row r="57852" ht="13.9" customHeight="1"/>
    <row r="57853" ht="13.9" customHeight="1"/>
    <row r="57854" ht="13.9" customHeight="1"/>
    <row r="57855" ht="13.9" customHeight="1"/>
    <row r="57856" ht="13.9" customHeight="1"/>
    <row r="57857" ht="13.9" customHeight="1"/>
    <row r="57858" ht="13.9" customHeight="1"/>
    <row r="57859" ht="13.9" customHeight="1"/>
    <row r="57860" ht="13.9" customHeight="1"/>
    <row r="57861" ht="13.9" customHeight="1"/>
    <row r="57862" ht="13.9" customHeight="1"/>
    <row r="57863" ht="13.9" customHeight="1"/>
    <row r="57864" ht="13.9" customHeight="1"/>
    <row r="57865" ht="13.9" customHeight="1"/>
    <row r="57866" ht="13.9" customHeight="1"/>
    <row r="57867" ht="13.9" customHeight="1"/>
    <row r="57868" ht="13.9" customHeight="1"/>
    <row r="57869" ht="13.9" customHeight="1"/>
    <row r="57870" ht="13.9" customHeight="1"/>
    <row r="57871" ht="13.9" customHeight="1"/>
    <row r="57872" ht="13.9" customHeight="1"/>
    <row r="57873" ht="13.9" customHeight="1"/>
    <row r="57874" ht="13.9" customHeight="1"/>
    <row r="57875" ht="13.9" customHeight="1"/>
    <row r="57876" ht="13.9" customHeight="1"/>
    <row r="57877" ht="13.9" customHeight="1"/>
    <row r="57878" ht="13.9" customHeight="1"/>
    <row r="57879" ht="13.9" customHeight="1"/>
    <row r="57880" ht="13.9" customHeight="1"/>
    <row r="57881" ht="13.9" customHeight="1"/>
    <row r="57882" ht="13.9" customHeight="1"/>
    <row r="57883" ht="13.9" customHeight="1"/>
    <row r="57884" ht="13.9" customHeight="1"/>
    <row r="57885" ht="13.9" customHeight="1"/>
    <row r="57886" ht="13.9" customHeight="1"/>
    <row r="57887" ht="13.9" customHeight="1"/>
    <row r="57888" ht="13.9" customHeight="1"/>
    <row r="57889" ht="13.9" customHeight="1"/>
    <row r="57890" ht="13.9" customHeight="1"/>
    <row r="57891" ht="13.9" customHeight="1"/>
    <row r="57892" ht="13.9" customHeight="1"/>
    <row r="57893" ht="13.9" customHeight="1"/>
    <row r="57894" ht="13.9" customHeight="1"/>
    <row r="57895" ht="13.9" customHeight="1"/>
    <row r="57896" ht="13.9" customHeight="1"/>
    <row r="57897" ht="13.9" customHeight="1"/>
    <row r="57898" ht="13.9" customHeight="1"/>
    <row r="57899" ht="13.9" customHeight="1"/>
    <row r="57900" ht="13.9" customHeight="1"/>
    <row r="57901" ht="13.9" customHeight="1"/>
    <row r="57902" ht="13.9" customHeight="1"/>
    <row r="57903" ht="13.9" customHeight="1"/>
    <row r="57904" ht="13.9" customHeight="1"/>
    <row r="57905" ht="13.9" customHeight="1"/>
    <row r="57906" ht="13.9" customHeight="1"/>
    <row r="57907" ht="13.9" customHeight="1"/>
    <row r="57908" ht="13.9" customHeight="1"/>
    <row r="57909" ht="13.9" customHeight="1"/>
    <row r="57910" ht="13.9" customHeight="1"/>
    <row r="57911" ht="13.9" customHeight="1"/>
    <row r="57912" ht="13.9" customHeight="1"/>
    <row r="57913" ht="13.9" customHeight="1"/>
    <row r="57914" ht="13.9" customHeight="1"/>
    <row r="57915" ht="13.9" customHeight="1"/>
    <row r="57916" ht="13.9" customHeight="1"/>
    <row r="57917" ht="13.9" customHeight="1"/>
    <row r="57918" ht="13.9" customHeight="1"/>
    <row r="57919" ht="13.9" customHeight="1"/>
    <row r="57920" ht="13.9" customHeight="1"/>
    <row r="57921" ht="13.9" customHeight="1"/>
    <row r="57922" ht="13.9" customHeight="1"/>
    <row r="57923" ht="13.9" customHeight="1"/>
    <row r="57924" ht="13.9" customHeight="1"/>
    <row r="57925" ht="13.9" customHeight="1"/>
    <row r="57926" ht="13.9" customHeight="1"/>
    <row r="57927" ht="13.9" customHeight="1"/>
    <row r="57928" ht="13.9" customHeight="1"/>
    <row r="57929" ht="13.9" customHeight="1"/>
    <row r="57930" ht="13.9" customHeight="1"/>
    <row r="57931" ht="13.9" customHeight="1"/>
    <row r="57932" ht="13.9" customHeight="1"/>
    <row r="57933" ht="13.9" customHeight="1"/>
    <row r="57934" ht="13.9" customHeight="1"/>
    <row r="57935" ht="13.9" customHeight="1"/>
    <row r="57936" ht="13.9" customHeight="1"/>
    <row r="57937" ht="13.9" customHeight="1"/>
    <row r="57938" ht="13.9" customHeight="1"/>
    <row r="57939" ht="13.9" customHeight="1"/>
    <row r="57940" ht="13.9" customHeight="1"/>
    <row r="57941" ht="13.9" customHeight="1"/>
    <row r="57942" ht="13.9" customHeight="1"/>
    <row r="57943" ht="13.9" customHeight="1"/>
    <row r="57944" ht="13.9" customHeight="1"/>
    <row r="57945" ht="13.9" customHeight="1"/>
    <row r="57946" ht="13.9" customHeight="1"/>
    <row r="57947" ht="13.9" customHeight="1"/>
    <row r="57948" ht="13.9" customHeight="1"/>
    <row r="57949" ht="13.9" customHeight="1"/>
    <row r="57950" ht="13.9" customHeight="1"/>
    <row r="57951" ht="13.9" customHeight="1"/>
    <row r="57952" ht="13.9" customHeight="1"/>
    <row r="57953" ht="13.9" customHeight="1"/>
    <row r="57954" ht="13.9" customHeight="1"/>
    <row r="57955" ht="13.9" customHeight="1"/>
    <row r="57956" ht="13.9" customHeight="1"/>
    <row r="57957" ht="13.9" customHeight="1"/>
    <row r="57958" ht="13.9" customHeight="1"/>
    <row r="57959" ht="13.9" customHeight="1"/>
    <row r="57960" ht="13.9" customHeight="1"/>
    <row r="57961" ht="13.9" customHeight="1"/>
    <row r="57962" ht="13.9" customHeight="1"/>
    <row r="57963" ht="13.9" customHeight="1"/>
    <row r="57964" ht="13.9" customHeight="1"/>
    <row r="57965" ht="13.9" customHeight="1"/>
    <row r="57966" ht="13.9" customHeight="1"/>
    <row r="57967" ht="13.9" customHeight="1"/>
    <row r="57968" ht="13.9" customHeight="1"/>
    <row r="57969" ht="13.9" customHeight="1"/>
    <row r="57970" ht="13.9" customHeight="1"/>
    <row r="57971" ht="13.9" customHeight="1"/>
    <row r="57972" ht="13.9" customHeight="1"/>
    <row r="57973" ht="13.9" customHeight="1"/>
    <row r="57974" ht="13.9" customHeight="1"/>
    <row r="57975" ht="13.9" customHeight="1"/>
    <row r="57976" ht="13.9" customHeight="1"/>
    <row r="57977" ht="13.9" customHeight="1"/>
    <row r="57978" ht="13.9" customHeight="1"/>
    <row r="57979" ht="13.9" customHeight="1"/>
    <row r="57980" ht="13.9" customHeight="1"/>
    <row r="57981" ht="13.9" customHeight="1"/>
    <row r="57982" ht="13.9" customHeight="1"/>
    <row r="57983" ht="13.9" customHeight="1"/>
    <row r="57984" ht="13.9" customHeight="1"/>
    <row r="57985" ht="13.9" customHeight="1"/>
    <row r="57986" ht="13.9" customHeight="1"/>
    <row r="57987" ht="13.9" customHeight="1"/>
    <row r="57988" ht="13.9" customHeight="1"/>
    <row r="57989" ht="13.9" customHeight="1"/>
    <row r="57990" ht="13.9" customHeight="1"/>
    <row r="57991" ht="13.9" customHeight="1"/>
    <row r="57992" ht="13.9" customHeight="1"/>
    <row r="57993" ht="13.9" customHeight="1"/>
    <row r="57994" ht="13.9" customHeight="1"/>
    <row r="57995" ht="13.9" customHeight="1"/>
    <row r="57996" ht="13.9" customHeight="1"/>
    <row r="57997" ht="13.9" customHeight="1"/>
    <row r="57998" ht="13.9" customHeight="1"/>
    <row r="57999" ht="13.9" customHeight="1"/>
    <row r="58000" ht="13.9" customHeight="1"/>
    <row r="58001" ht="13.9" customHeight="1"/>
    <row r="58002" ht="13.9" customHeight="1"/>
    <row r="58003" ht="13.9" customHeight="1"/>
    <row r="58004" ht="13.9" customHeight="1"/>
    <row r="58005" ht="13.9" customHeight="1"/>
    <row r="58006" ht="13.9" customHeight="1"/>
    <row r="58007" ht="13.9" customHeight="1"/>
    <row r="58008" ht="13.9" customHeight="1"/>
    <row r="58009" ht="13.9" customHeight="1"/>
    <row r="58010" ht="13.9" customHeight="1"/>
    <row r="58011" ht="13.9" customHeight="1"/>
    <row r="58012" ht="13.9" customHeight="1"/>
    <row r="58013" ht="13.9" customHeight="1"/>
    <row r="58014" ht="13.9" customHeight="1"/>
    <row r="58015" ht="13.9" customHeight="1"/>
    <row r="58016" ht="13.9" customHeight="1"/>
    <row r="58017" ht="13.9" customHeight="1"/>
    <row r="58018" ht="13.9" customHeight="1"/>
    <row r="58019" ht="13.9" customHeight="1"/>
    <row r="58020" ht="13.9" customHeight="1"/>
    <row r="58021" ht="13.9" customHeight="1"/>
    <row r="58022" ht="13.9" customHeight="1"/>
    <row r="58023" ht="13.9" customHeight="1"/>
    <row r="58024" ht="13.9" customHeight="1"/>
    <row r="58025" ht="13.9" customHeight="1"/>
    <row r="58026" ht="13.9" customHeight="1"/>
    <row r="58027" ht="13.9" customHeight="1"/>
    <row r="58028" ht="13.9" customHeight="1"/>
    <row r="58029" ht="13.9" customHeight="1"/>
    <row r="58030" ht="13.9" customHeight="1"/>
    <row r="58031" ht="13.9" customHeight="1"/>
    <row r="58032" ht="13.9" customHeight="1"/>
    <row r="58033" ht="13.9" customHeight="1"/>
    <row r="58034" ht="13.9" customHeight="1"/>
    <row r="58035" ht="13.9" customHeight="1"/>
    <row r="58036" ht="13.9" customHeight="1"/>
    <row r="58037" ht="13.9" customHeight="1"/>
    <row r="58038" ht="13.9" customHeight="1"/>
    <row r="58039" ht="13.9" customHeight="1"/>
    <row r="58040" ht="13.9" customHeight="1"/>
    <row r="58041" ht="13.9" customHeight="1"/>
    <row r="58042" ht="13.9" customHeight="1"/>
    <row r="58043" ht="13.9" customHeight="1"/>
    <row r="58044" ht="13.9" customHeight="1"/>
    <row r="58045" ht="13.9" customHeight="1"/>
    <row r="58046" ht="13.9" customHeight="1"/>
    <row r="58047" ht="13.9" customHeight="1"/>
    <row r="58048" ht="13.9" customHeight="1"/>
    <row r="58049" ht="13.9" customHeight="1"/>
    <row r="58050" ht="13.9" customHeight="1"/>
    <row r="58051" ht="13.9" customHeight="1"/>
    <row r="58052" ht="13.9" customHeight="1"/>
    <row r="58053" ht="13.9" customHeight="1"/>
    <row r="58054" ht="13.9" customHeight="1"/>
    <row r="58055" ht="13.9" customHeight="1"/>
    <row r="58056" ht="13.9" customHeight="1"/>
    <row r="58057" ht="13.9" customHeight="1"/>
    <row r="58058" ht="13.9" customHeight="1"/>
    <row r="58059" ht="13.9" customHeight="1"/>
    <row r="58060" ht="13.9" customHeight="1"/>
    <row r="58061" ht="13.9" customHeight="1"/>
    <row r="58062" ht="13.9" customHeight="1"/>
    <row r="58063" ht="13.9" customHeight="1"/>
    <row r="58064" ht="13.9" customHeight="1"/>
    <row r="58065" ht="13.9" customHeight="1"/>
    <row r="58066" ht="13.9" customHeight="1"/>
    <row r="58067" ht="13.9" customHeight="1"/>
    <row r="58068" ht="13.9" customHeight="1"/>
    <row r="58069" ht="13.9" customHeight="1"/>
    <row r="58070" ht="13.9" customHeight="1"/>
    <row r="58071" ht="13.9" customHeight="1"/>
    <row r="58072" ht="13.9" customHeight="1"/>
    <row r="58073" ht="13.9" customHeight="1"/>
    <row r="58074" ht="13.9" customHeight="1"/>
    <row r="58075" ht="13.9" customHeight="1"/>
    <row r="58076" ht="13.9" customHeight="1"/>
    <row r="58077" ht="13.9" customHeight="1"/>
    <row r="58078" ht="13.9" customHeight="1"/>
    <row r="58079" ht="13.9" customHeight="1"/>
    <row r="58080" ht="13.9" customHeight="1"/>
    <row r="58081" ht="13.9" customHeight="1"/>
    <row r="58082" ht="13.9" customHeight="1"/>
    <row r="58083" ht="13.9" customHeight="1"/>
    <row r="58084" ht="13.9" customHeight="1"/>
    <row r="58085" ht="13.9" customHeight="1"/>
    <row r="58086" ht="13.9" customHeight="1"/>
    <row r="58087" ht="13.9" customHeight="1"/>
    <row r="58088" ht="13.9" customHeight="1"/>
    <row r="58089" ht="13.9" customHeight="1"/>
    <row r="58090" ht="13.9" customHeight="1"/>
    <row r="58091" ht="13.9" customHeight="1"/>
    <row r="58092" ht="13.9" customHeight="1"/>
    <row r="58093" ht="13.9" customHeight="1"/>
    <row r="58094" ht="13.9" customHeight="1"/>
    <row r="58095" ht="13.9" customHeight="1"/>
    <row r="58096" ht="13.9" customHeight="1"/>
    <row r="58097" ht="13.9" customHeight="1"/>
    <row r="58098" ht="13.9" customHeight="1"/>
    <row r="58099" ht="13.9" customHeight="1"/>
    <row r="58100" ht="13.9" customHeight="1"/>
    <row r="58101" ht="13.9" customHeight="1"/>
    <row r="58102" ht="13.9" customHeight="1"/>
    <row r="58103" ht="13.9" customHeight="1"/>
    <row r="58104" ht="13.9" customHeight="1"/>
    <row r="58105" ht="13.9" customHeight="1"/>
    <row r="58106" ht="13.9" customHeight="1"/>
    <row r="58107" ht="13.9" customHeight="1"/>
    <row r="58108" ht="13.9" customHeight="1"/>
    <row r="58109" ht="13.9" customHeight="1"/>
    <row r="58110" ht="13.9" customHeight="1"/>
    <row r="58111" ht="13.9" customHeight="1"/>
    <row r="58112" ht="13.9" customHeight="1"/>
    <row r="58113" ht="13.9" customHeight="1"/>
    <row r="58114" ht="13.9" customHeight="1"/>
    <row r="58115" ht="13.9" customHeight="1"/>
    <row r="58116" ht="13.9" customHeight="1"/>
    <row r="58117" ht="13.9" customHeight="1"/>
    <row r="58118" ht="13.9" customHeight="1"/>
    <row r="58119" ht="13.9" customHeight="1"/>
    <row r="58120" ht="13.9" customHeight="1"/>
    <row r="58121" ht="13.9" customHeight="1"/>
    <row r="58122" ht="13.9" customHeight="1"/>
    <row r="58123" ht="13.9" customHeight="1"/>
    <row r="58124" ht="13.9" customHeight="1"/>
    <row r="58125" ht="13.9" customHeight="1"/>
    <row r="58126" ht="13.9" customHeight="1"/>
    <row r="58127" ht="13.9" customHeight="1"/>
    <row r="58128" ht="13.9" customHeight="1"/>
    <row r="58129" ht="13.9" customHeight="1"/>
    <row r="58130" ht="13.9" customHeight="1"/>
    <row r="58131" ht="13.9" customHeight="1"/>
    <row r="58132" ht="13.9" customHeight="1"/>
    <row r="58133" ht="13.9" customHeight="1"/>
    <row r="58134" ht="13.9" customHeight="1"/>
    <row r="58135" ht="13.9" customHeight="1"/>
    <row r="58136" ht="13.9" customHeight="1"/>
    <row r="58137" ht="13.9" customHeight="1"/>
    <row r="58138" ht="13.9" customHeight="1"/>
    <row r="58139" ht="13.9" customHeight="1"/>
    <row r="58140" ht="13.9" customHeight="1"/>
    <row r="58141" ht="13.9" customHeight="1"/>
    <row r="58142" ht="13.9" customHeight="1"/>
    <row r="58143" ht="13.9" customHeight="1"/>
    <row r="58144" ht="13.9" customHeight="1"/>
    <row r="58145" ht="13.9" customHeight="1"/>
    <row r="58146" ht="13.9" customHeight="1"/>
    <row r="58147" ht="13.9" customHeight="1"/>
    <row r="58148" ht="13.9" customHeight="1"/>
    <row r="58149" ht="13.9" customHeight="1"/>
    <row r="58150" ht="13.9" customHeight="1"/>
    <row r="58151" ht="13.9" customHeight="1"/>
    <row r="58152" ht="13.9" customHeight="1"/>
    <row r="58153" ht="13.9" customHeight="1"/>
    <row r="58154" ht="13.9" customHeight="1"/>
    <row r="58155" ht="13.9" customHeight="1"/>
    <row r="58156" ht="13.9" customHeight="1"/>
    <row r="58157" ht="13.9" customHeight="1"/>
    <row r="58158" ht="13.9" customHeight="1"/>
    <row r="58159" ht="13.9" customHeight="1"/>
    <row r="58160" ht="13.9" customHeight="1"/>
    <row r="58161" ht="13.9" customHeight="1"/>
    <row r="58162" ht="13.9" customHeight="1"/>
    <row r="58163" ht="13.9" customHeight="1"/>
    <row r="58164" ht="13.9" customHeight="1"/>
    <row r="58165" ht="13.9" customHeight="1"/>
    <row r="58166" ht="13.9" customHeight="1"/>
    <row r="58167" ht="13.9" customHeight="1"/>
    <row r="58168" ht="13.9" customHeight="1"/>
    <row r="58169" ht="13.9" customHeight="1"/>
    <row r="58170" ht="13.9" customHeight="1"/>
    <row r="58171" ht="13.9" customHeight="1"/>
    <row r="58172" ht="13.9" customHeight="1"/>
    <row r="58173" ht="13.9" customHeight="1"/>
    <row r="58174" ht="13.9" customHeight="1"/>
    <row r="58175" ht="13.9" customHeight="1"/>
    <row r="58176" ht="13.9" customHeight="1"/>
    <row r="58177" ht="13.9" customHeight="1"/>
    <row r="58178" ht="13.9" customHeight="1"/>
    <row r="58179" ht="13.9" customHeight="1"/>
    <row r="58180" ht="13.9" customHeight="1"/>
    <row r="58181" ht="13.9" customHeight="1"/>
    <row r="58182" ht="13.9" customHeight="1"/>
    <row r="58183" ht="13.9" customHeight="1"/>
    <row r="58184" ht="13.9" customHeight="1"/>
    <row r="58185" ht="13.9" customHeight="1"/>
    <row r="58186" ht="13.9" customHeight="1"/>
    <row r="58187" ht="13.9" customHeight="1"/>
    <row r="58188" ht="13.9" customHeight="1"/>
    <row r="58189" ht="13.9" customHeight="1"/>
    <row r="58190" ht="13.9" customHeight="1"/>
    <row r="58191" ht="13.9" customHeight="1"/>
    <row r="58192" ht="13.9" customHeight="1"/>
    <row r="58193" ht="13.9" customHeight="1"/>
    <row r="58194" ht="13.9" customHeight="1"/>
    <row r="58195" ht="13.9" customHeight="1"/>
    <row r="58196" ht="13.9" customHeight="1"/>
    <row r="58197" ht="13.9" customHeight="1"/>
    <row r="58198" ht="13.9" customHeight="1"/>
    <row r="58199" ht="13.9" customHeight="1"/>
    <row r="58200" ht="13.9" customHeight="1"/>
    <row r="58201" ht="13.9" customHeight="1"/>
    <row r="58202" ht="13.9" customHeight="1"/>
    <row r="58203" ht="13.9" customHeight="1"/>
    <row r="58204" ht="13.9" customHeight="1"/>
    <row r="58205" ht="13.9" customHeight="1"/>
    <row r="58206" ht="13.9" customHeight="1"/>
    <row r="58207" ht="13.9" customHeight="1"/>
    <row r="58208" ht="13.9" customHeight="1"/>
    <row r="58209" ht="13.9" customHeight="1"/>
    <row r="58210" ht="13.9" customHeight="1"/>
    <row r="58211" ht="13.9" customHeight="1"/>
    <row r="58212" ht="13.9" customHeight="1"/>
    <row r="58213" ht="13.9" customHeight="1"/>
    <row r="58214" ht="13.9" customHeight="1"/>
    <row r="58215" ht="13.9" customHeight="1"/>
    <row r="58216" ht="13.9" customHeight="1"/>
    <row r="58217" ht="13.9" customHeight="1"/>
    <row r="58218" ht="13.9" customHeight="1"/>
    <row r="58219" ht="13.9" customHeight="1"/>
    <row r="58220" ht="13.9" customHeight="1"/>
    <row r="58221" ht="13.9" customHeight="1"/>
    <row r="58222" ht="13.9" customHeight="1"/>
    <row r="58223" ht="13.9" customHeight="1"/>
    <row r="58224" ht="13.9" customHeight="1"/>
    <row r="58225" ht="13.9" customHeight="1"/>
    <row r="58226" ht="13.9" customHeight="1"/>
    <row r="58227" ht="13.9" customHeight="1"/>
    <row r="58228" ht="13.9" customHeight="1"/>
    <row r="58229" ht="13.9" customHeight="1"/>
    <row r="58230" ht="13.9" customHeight="1"/>
    <row r="58231" ht="13.9" customHeight="1"/>
    <row r="58232" ht="13.9" customHeight="1"/>
    <row r="58233" ht="13.9" customHeight="1"/>
    <row r="58234" ht="13.9" customHeight="1"/>
    <row r="58235" ht="13.9" customHeight="1"/>
    <row r="58236" ht="13.9" customHeight="1"/>
    <row r="58237" ht="13.9" customHeight="1"/>
    <row r="58238" ht="13.9" customHeight="1"/>
    <row r="58239" ht="13.9" customHeight="1"/>
    <row r="58240" ht="13.9" customHeight="1"/>
    <row r="58241" ht="13.9" customHeight="1"/>
    <row r="58242" ht="13.9" customHeight="1"/>
    <row r="58243" ht="13.9" customHeight="1"/>
    <row r="58244" ht="13.9" customHeight="1"/>
    <row r="58245" ht="13.9" customHeight="1"/>
    <row r="58246" ht="13.9" customHeight="1"/>
    <row r="58247" ht="13.9" customHeight="1"/>
    <row r="58248" ht="13.9" customHeight="1"/>
    <row r="58249" ht="13.9" customHeight="1"/>
    <row r="58250" ht="13.9" customHeight="1"/>
    <row r="58251" ht="13.9" customHeight="1"/>
    <row r="58252" ht="13.9" customHeight="1"/>
    <row r="58253" ht="13.9" customHeight="1"/>
    <row r="58254" ht="13.9" customHeight="1"/>
    <row r="58255" ht="13.9" customHeight="1"/>
    <row r="58256" ht="13.9" customHeight="1"/>
    <row r="58257" ht="13.9" customHeight="1"/>
    <row r="58258" ht="13.9" customHeight="1"/>
    <row r="58259" ht="13.9" customHeight="1"/>
    <row r="58260" ht="13.9" customHeight="1"/>
    <row r="58261" ht="13.9" customHeight="1"/>
    <row r="58262" ht="13.9" customHeight="1"/>
    <row r="58263" ht="13.9" customHeight="1"/>
    <row r="58264" ht="13.9" customHeight="1"/>
    <row r="58265" ht="13.9" customHeight="1"/>
    <row r="58266" ht="13.9" customHeight="1"/>
    <row r="58267" ht="13.9" customHeight="1"/>
    <row r="58268" ht="13.9" customHeight="1"/>
    <row r="58269" ht="13.9" customHeight="1"/>
    <row r="58270" ht="13.9" customHeight="1"/>
    <row r="58271" ht="13.9" customHeight="1"/>
    <row r="58272" ht="13.9" customHeight="1"/>
    <row r="58273" ht="13.9" customHeight="1"/>
    <row r="58274" ht="13.9" customHeight="1"/>
    <row r="58275" ht="13.9" customHeight="1"/>
    <row r="58276" ht="13.9" customHeight="1"/>
    <row r="58277" ht="13.9" customHeight="1"/>
    <row r="58278" ht="13.9" customHeight="1"/>
    <row r="58279" ht="13.9" customHeight="1"/>
    <row r="58280" ht="13.9" customHeight="1"/>
    <row r="58281" ht="13.9" customHeight="1"/>
    <row r="58282" ht="13.9" customHeight="1"/>
    <row r="58283" ht="13.9" customHeight="1"/>
    <row r="58284" ht="13.9" customHeight="1"/>
    <row r="58285" ht="13.9" customHeight="1"/>
    <row r="58286" ht="13.9" customHeight="1"/>
    <row r="58287" ht="13.9" customHeight="1"/>
    <row r="58288" ht="13.9" customHeight="1"/>
    <row r="58289" ht="13.9" customHeight="1"/>
    <row r="58290" ht="13.9" customHeight="1"/>
    <row r="58291" ht="13.9" customHeight="1"/>
    <row r="58292" ht="13.9" customHeight="1"/>
    <row r="58293" ht="13.9" customHeight="1"/>
    <row r="58294" ht="13.9" customHeight="1"/>
    <row r="58295" ht="13.9" customHeight="1"/>
    <row r="58296" ht="13.9" customHeight="1"/>
    <row r="58297" ht="13.9" customHeight="1"/>
    <row r="58298" ht="13.9" customHeight="1"/>
    <row r="58299" ht="13.9" customHeight="1"/>
    <row r="58300" ht="13.9" customHeight="1"/>
    <row r="58301" ht="13.9" customHeight="1"/>
    <row r="58302" ht="13.9" customHeight="1"/>
    <row r="58303" ht="13.9" customHeight="1"/>
    <row r="58304" ht="13.9" customHeight="1"/>
    <row r="58305" ht="13.9" customHeight="1"/>
    <row r="58306" ht="13.9" customHeight="1"/>
    <row r="58307" ht="13.9" customHeight="1"/>
    <row r="58308" ht="13.9" customHeight="1"/>
    <row r="58309" ht="13.9" customHeight="1"/>
    <row r="58310" ht="13.9" customHeight="1"/>
    <row r="58311" ht="13.9" customHeight="1"/>
    <row r="58312" ht="13.9" customHeight="1"/>
    <row r="58313" ht="13.9" customHeight="1"/>
    <row r="58314" ht="13.9" customHeight="1"/>
    <row r="58315" ht="13.9" customHeight="1"/>
    <row r="58316" ht="13.9" customHeight="1"/>
    <row r="58317" ht="13.9" customHeight="1"/>
    <row r="58318" ht="13.9" customHeight="1"/>
    <row r="58319" ht="13.9" customHeight="1"/>
    <row r="58320" ht="13.9" customHeight="1"/>
    <row r="58321" ht="13.9" customHeight="1"/>
    <row r="58322" ht="13.9" customHeight="1"/>
    <row r="58323" ht="13.9" customHeight="1"/>
    <row r="58324" ht="13.9" customHeight="1"/>
    <row r="58325" ht="13.9" customHeight="1"/>
    <row r="58326" ht="13.9" customHeight="1"/>
    <row r="58327" ht="13.9" customHeight="1"/>
    <row r="58328" ht="13.9" customHeight="1"/>
    <row r="58329" ht="13.9" customHeight="1"/>
    <row r="58330" ht="13.9" customHeight="1"/>
    <row r="58331" ht="13.9" customHeight="1"/>
    <row r="58332" ht="13.9" customHeight="1"/>
    <row r="58333" ht="13.9" customHeight="1"/>
    <row r="58334" ht="13.9" customHeight="1"/>
    <row r="58335" ht="13.9" customHeight="1"/>
    <row r="58336" ht="13.9" customHeight="1"/>
    <row r="58337" ht="13.9" customHeight="1"/>
    <row r="58338" ht="13.9" customHeight="1"/>
    <row r="58339" ht="13.9" customHeight="1"/>
    <row r="58340" ht="13.9" customHeight="1"/>
    <row r="58341" ht="13.9" customHeight="1"/>
    <row r="58342" ht="13.9" customHeight="1"/>
    <row r="58343" ht="13.9" customHeight="1"/>
    <row r="58344" ht="13.9" customHeight="1"/>
    <row r="58345" ht="13.9" customHeight="1"/>
    <row r="58346" ht="13.9" customHeight="1"/>
    <row r="58347" ht="13.9" customHeight="1"/>
    <row r="58348" ht="13.9" customHeight="1"/>
    <row r="58349" ht="13.9" customHeight="1"/>
    <row r="58350" ht="13.9" customHeight="1"/>
    <row r="58351" ht="13.9" customHeight="1"/>
    <row r="58352" ht="13.9" customHeight="1"/>
    <row r="58353" ht="13.9" customHeight="1"/>
    <row r="58354" ht="13.9" customHeight="1"/>
    <row r="58355" ht="13.9" customHeight="1"/>
    <row r="58356" ht="13.9" customHeight="1"/>
    <row r="58357" ht="13.9" customHeight="1"/>
    <row r="58358" ht="13.9" customHeight="1"/>
    <row r="58359" ht="13.9" customHeight="1"/>
    <row r="58360" ht="13.9" customHeight="1"/>
    <row r="58361" ht="13.9" customHeight="1"/>
    <row r="58362" ht="13.9" customHeight="1"/>
    <row r="58363" ht="13.9" customHeight="1"/>
    <row r="58364" ht="13.9" customHeight="1"/>
    <row r="58365" ht="13.9" customHeight="1"/>
    <row r="58366" ht="13.9" customHeight="1"/>
    <row r="58367" ht="13.9" customHeight="1"/>
    <row r="58368" ht="13.9" customHeight="1"/>
    <row r="58369" ht="13.9" customHeight="1"/>
    <row r="58370" ht="13.9" customHeight="1"/>
    <row r="58371" ht="13.9" customHeight="1"/>
    <row r="58372" ht="13.9" customHeight="1"/>
    <row r="58373" ht="13.9" customHeight="1"/>
    <row r="58374" ht="13.9" customHeight="1"/>
    <row r="58375" ht="13.9" customHeight="1"/>
    <row r="58376" ht="13.9" customHeight="1"/>
    <row r="58377" ht="13.9" customHeight="1"/>
    <row r="58378" ht="13.9" customHeight="1"/>
    <row r="58379" ht="13.9" customHeight="1"/>
    <row r="58380" ht="13.9" customHeight="1"/>
    <row r="58381" ht="13.9" customHeight="1"/>
    <row r="58382" ht="13.9" customHeight="1"/>
    <row r="58383" ht="13.9" customHeight="1"/>
    <row r="58384" ht="13.9" customHeight="1"/>
    <row r="58385" ht="13.9" customHeight="1"/>
    <row r="58386" ht="13.9" customHeight="1"/>
    <row r="58387" ht="13.9" customHeight="1"/>
    <row r="58388" ht="13.9" customHeight="1"/>
    <row r="58389" ht="13.9" customHeight="1"/>
    <row r="58390" ht="13.9" customHeight="1"/>
    <row r="58391" ht="13.9" customHeight="1"/>
    <row r="58392" ht="13.9" customHeight="1"/>
    <row r="58393" ht="13.9" customHeight="1"/>
    <row r="58394" ht="13.9" customHeight="1"/>
    <row r="58395" ht="13.9" customHeight="1"/>
    <row r="58396" ht="13.9" customHeight="1"/>
    <row r="58397" ht="13.9" customHeight="1"/>
    <row r="58398" ht="13.9" customHeight="1"/>
    <row r="58399" ht="13.9" customHeight="1"/>
    <row r="58400" ht="13.9" customHeight="1"/>
    <row r="58401" ht="13.9" customHeight="1"/>
    <row r="58402" ht="13.9" customHeight="1"/>
    <row r="58403" ht="13.9" customHeight="1"/>
    <row r="58404" ht="13.9" customHeight="1"/>
    <row r="58405" ht="13.9" customHeight="1"/>
    <row r="58406" ht="13.9" customHeight="1"/>
    <row r="58407" ht="13.9" customHeight="1"/>
    <row r="58408" ht="13.9" customHeight="1"/>
    <row r="58409" ht="13.9" customHeight="1"/>
    <row r="58410" ht="13.9" customHeight="1"/>
    <row r="58411" ht="13.9" customHeight="1"/>
    <row r="58412" ht="13.9" customHeight="1"/>
    <row r="58413" ht="13.9" customHeight="1"/>
    <row r="58414" ht="13.9" customHeight="1"/>
    <row r="58415" ht="13.9" customHeight="1"/>
    <row r="58416" ht="13.9" customHeight="1"/>
    <row r="58417" ht="13.9" customHeight="1"/>
    <row r="58418" ht="13.9" customHeight="1"/>
    <row r="58419" ht="13.9" customHeight="1"/>
    <row r="58420" ht="13.9" customHeight="1"/>
    <row r="58421" ht="13.9" customHeight="1"/>
    <row r="58422" ht="13.9" customHeight="1"/>
    <row r="58423" ht="13.9" customHeight="1"/>
    <row r="58424" ht="13.9" customHeight="1"/>
    <row r="58425" ht="13.9" customHeight="1"/>
    <row r="58426" ht="13.9" customHeight="1"/>
    <row r="58427" ht="13.9" customHeight="1"/>
    <row r="58428" ht="13.9" customHeight="1"/>
    <row r="58429" ht="13.9" customHeight="1"/>
    <row r="58430" ht="13.9" customHeight="1"/>
    <row r="58431" ht="13.9" customHeight="1"/>
    <row r="58432" ht="13.9" customHeight="1"/>
    <row r="58433" ht="13.9" customHeight="1"/>
    <row r="58434" ht="13.9" customHeight="1"/>
    <row r="58435" ht="13.9" customHeight="1"/>
    <row r="58436" ht="13.9" customHeight="1"/>
    <row r="58437" ht="13.9" customHeight="1"/>
    <row r="58438" ht="13.9" customHeight="1"/>
    <row r="58439" ht="13.9" customHeight="1"/>
    <row r="58440" ht="13.9" customHeight="1"/>
    <row r="58441" ht="13.9" customHeight="1"/>
    <row r="58442" ht="13.9" customHeight="1"/>
    <row r="58443" ht="13.9" customHeight="1"/>
    <row r="58444" ht="13.9" customHeight="1"/>
    <row r="58445" ht="13.9" customHeight="1"/>
    <row r="58446" ht="13.9" customHeight="1"/>
    <row r="58447" ht="13.9" customHeight="1"/>
    <row r="58448" ht="13.9" customHeight="1"/>
    <row r="58449" ht="13.9" customHeight="1"/>
    <row r="58450" ht="13.9" customHeight="1"/>
    <row r="58451" ht="13.9" customHeight="1"/>
    <row r="58452" ht="13.9" customHeight="1"/>
    <row r="58453" ht="13.9" customHeight="1"/>
    <row r="58454" ht="13.9" customHeight="1"/>
    <row r="58455" ht="13.9" customHeight="1"/>
    <row r="58456" ht="13.9" customHeight="1"/>
    <row r="58457" ht="13.9" customHeight="1"/>
    <row r="58458" ht="13.9" customHeight="1"/>
    <row r="58459" ht="13.9" customHeight="1"/>
    <row r="58460" ht="13.9" customHeight="1"/>
    <row r="58461" ht="13.9" customHeight="1"/>
    <row r="58462" ht="13.9" customHeight="1"/>
    <row r="58463" ht="13.9" customHeight="1"/>
    <row r="58464" ht="13.9" customHeight="1"/>
    <row r="58465" ht="13.9" customHeight="1"/>
    <row r="58466" ht="13.9" customHeight="1"/>
    <row r="58467" ht="13.9" customHeight="1"/>
    <row r="58468" ht="13.9" customHeight="1"/>
    <row r="58469" ht="13.9" customHeight="1"/>
    <row r="58470" ht="13.9" customHeight="1"/>
    <row r="58471" ht="13.9" customHeight="1"/>
    <row r="58472" ht="13.9" customHeight="1"/>
    <row r="58473" ht="13.9" customHeight="1"/>
    <row r="58474" ht="13.9" customHeight="1"/>
    <row r="58475" ht="13.9" customHeight="1"/>
    <row r="58476" ht="13.9" customHeight="1"/>
    <row r="58477" ht="13.9" customHeight="1"/>
    <row r="58478" ht="13.9" customHeight="1"/>
    <row r="58479" ht="13.9" customHeight="1"/>
    <row r="58480" ht="13.9" customHeight="1"/>
    <row r="58481" ht="13.9" customHeight="1"/>
    <row r="58482" ht="13.9" customHeight="1"/>
    <row r="58483" ht="13.9" customHeight="1"/>
    <row r="58484" ht="13.9" customHeight="1"/>
    <row r="58485" ht="13.9" customHeight="1"/>
    <row r="58486" ht="13.9" customHeight="1"/>
    <row r="58487" ht="13.9" customHeight="1"/>
    <row r="58488" ht="13.9" customHeight="1"/>
    <row r="58489" ht="13.9" customHeight="1"/>
    <row r="58490" ht="13.9" customHeight="1"/>
    <row r="58491" ht="13.9" customHeight="1"/>
    <row r="58492" ht="13.9" customHeight="1"/>
    <row r="58493" ht="13.9" customHeight="1"/>
    <row r="58494" ht="13.9" customHeight="1"/>
    <row r="58495" ht="13.9" customHeight="1"/>
    <row r="58496" ht="13.9" customHeight="1"/>
    <row r="58497" ht="13.9" customHeight="1"/>
    <row r="58498" ht="13.9" customHeight="1"/>
    <row r="58499" ht="13.9" customHeight="1"/>
    <row r="58500" ht="13.9" customHeight="1"/>
    <row r="58501" ht="13.9" customHeight="1"/>
    <row r="58502" ht="13.9" customHeight="1"/>
    <row r="58503" ht="13.9" customHeight="1"/>
    <row r="58504" ht="13.9" customHeight="1"/>
    <row r="58505" ht="13.9" customHeight="1"/>
    <row r="58506" ht="13.9" customHeight="1"/>
    <row r="58507" ht="13.9" customHeight="1"/>
    <row r="58508" ht="13.9" customHeight="1"/>
    <row r="58509" ht="13.9" customHeight="1"/>
    <row r="58510" ht="13.9" customHeight="1"/>
    <row r="58511" ht="13.9" customHeight="1"/>
    <row r="58512" ht="13.9" customHeight="1"/>
    <row r="58513" ht="13.9" customHeight="1"/>
    <row r="58514" ht="13.9" customHeight="1"/>
    <row r="58515" ht="13.9" customHeight="1"/>
    <row r="58516" ht="13.9" customHeight="1"/>
    <row r="58517" ht="13.9" customHeight="1"/>
    <row r="58518" ht="13.9" customHeight="1"/>
    <row r="58519" ht="13.9" customHeight="1"/>
    <row r="58520" ht="13.9" customHeight="1"/>
    <row r="58521" ht="13.9" customHeight="1"/>
    <row r="58522" ht="13.9" customHeight="1"/>
    <row r="58523" ht="13.9" customHeight="1"/>
    <row r="58524" ht="13.9" customHeight="1"/>
    <row r="58525" ht="13.9" customHeight="1"/>
    <row r="58526" ht="13.9" customHeight="1"/>
    <row r="58527" ht="13.9" customHeight="1"/>
    <row r="58528" ht="13.9" customHeight="1"/>
    <row r="58529" ht="13.9" customHeight="1"/>
    <row r="58530" ht="13.9" customHeight="1"/>
    <row r="58531" ht="13.9" customHeight="1"/>
    <row r="58532" ht="13.9" customHeight="1"/>
    <row r="58533" ht="13.9" customHeight="1"/>
    <row r="58534" ht="13.9" customHeight="1"/>
    <row r="58535" ht="13.9" customHeight="1"/>
    <row r="58536" ht="13.9" customHeight="1"/>
    <row r="58537" ht="13.9" customHeight="1"/>
    <row r="58538" ht="13.9" customHeight="1"/>
    <row r="58539" ht="13.9" customHeight="1"/>
    <row r="58540" ht="13.9" customHeight="1"/>
    <row r="58541" ht="13.9" customHeight="1"/>
    <row r="58542" ht="13.9" customHeight="1"/>
    <row r="58543" ht="13.9" customHeight="1"/>
    <row r="58544" ht="13.9" customHeight="1"/>
    <row r="58545" ht="13.9" customHeight="1"/>
    <row r="58546" ht="13.9" customHeight="1"/>
    <row r="58547" ht="13.9" customHeight="1"/>
    <row r="58548" ht="13.9" customHeight="1"/>
    <row r="58549" ht="13.9" customHeight="1"/>
    <row r="58550" ht="13.9" customHeight="1"/>
    <row r="58551" ht="13.9" customHeight="1"/>
    <row r="58552" ht="13.9" customHeight="1"/>
    <row r="58553" ht="13.9" customHeight="1"/>
    <row r="58554" ht="13.9" customHeight="1"/>
    <row r="58555" ht="13.9" customHeight="1"/>
    <row r="58556" ht="13.9" customHeight="1"/>
    <row r="58557" ht="13.9" customHeight="1"/>
    <row r="58558" ht="13.9" customHeight="1"/>
    <row r="58559" ht="13.9" customHeight="1"/>
    <row r="58560" ht="13.9" customHeight="1"/>
    <row r="58561" ht="13.9" customHeight="1"/>
    <row r="58562" ht="13.9" customHeight="1"/>
    <row r="58563" ht="13.9" customHeight="1"/>
    <row r="58564" ht="13.9" customHeight="1"/>
    <row r="58565" ht="13.9" customHeight="1"/>
    <row r="58566" ht="13.9" customHeight="1"/>
    <row r="58567" ht="13.9" customHeight="1"/>
    <row r="58568" ht="13.9" customHeight="1"/>
    <row r="58569" ht="13.9" customHeight="1"/>
    <row r="58570" ht="13.9" customHeight="1"/>
    <row r="58571" ht="13.9" customHeight="1"/>
    <row r="58572" ht="13.9" customHeight="1"/>
    <row r="58573" ht="13.9" customHeight="1"/>
    <row r="58574" ht="13.9" customHeight="1"/>
    <row r="58575" ht="13.9" customHeight="1"/>
    <row r="58576" ht="13.9" customHeight="1"/>
    <row r="58577" ht="13.9" customHeight="1"/>
    <row r="58578" ht="13.9" customHeight="1"/>
    <row r="58579" ht="13.9" customHeight="1"/>
    <row r="58580" ht="13.9" customHeight="1"/>
    <row r="58581" ht="13.9" customHeight="1"/>
    <row r="58582" ht="13.9" customHeight="1"/>
    <row r="58583" ht="13.9" customHeight="1"/>
    <row r="58584" ht="13.9" customHeight="1"/>
    <row r="58585" ht="13.9" customHeight="1"/>
    <row r="58586" ht="13.9" customHeight="1"/>
    <row r="58587" ht="13.9" customHeight="1"/>
    <row r="58588" ht="13.9" customHeight="1"/>
    <row r="58589" ht="13.9" customHeight="1"/>
    <row r="58590" ht="13.9" customHeight="1"/>
    <row r="58591" ht="13.9" customHeight="1"/>
    <row r="58592" ht="13.9" customHeight="1"/>
    <row r="58593" ht="13.9" customHeight="1"/>
    <row r="58594" ht="13.9" customHeight="1"/>
    <row r="58595" ht="13.9" customHeight="1"/>
    <row r="58596" ht="13.9" customHeight="1"/>
    <row r="58597" ht="13.9" customHeight="1"/>
    <row r="58598" ht="13.9" customHeight="1"/>
    <row r="58599" ht="13.9" customHeight="1"/>
    <row r="58600" ht="13.9" customHeight="1"/>
    <row r="58601" ht="13.9" customHeight="1"/>
    <row r="58602" ht="13.9" customHeight="1"/>
    <row r="58603" ht="13.9" customHeight="1"/>
    <row r="58604" ht="13.9" customHeight="1"/>
    <row r="58605" ht="13.9" customHeight="1"/>
    <row r="58606" ht="13.9" customHeight="1"/>
    <row r="58607" ht="13.9" customHeight="1"/>
    <row r="58608" ht="13.9" customHeight="1"/>
    <row r="58609" ht="13.9" customHeight="1"/>
    <row r="58610" ht="13.9" customHeight="1"/>
    <row r="58611" ht="13.9" customHeight="1"/>
    <row r="58612" ht="13.9" customHeight="1"/>
    <row r="58613" ht="13.9" customHeight="1"/>
    <row r="58614" ht="13.9" customHeight="1"/>
    <row r="58615" ht="13.9" customHeight="1"/>
    <row r="58616" ht="13.9" customHeight="1"/>
    <row r="58617" ht="13.9" customHeight="1"/>
    <row r="58618" ht="13.9" customHeight="1"/>
    <row r="58619" ht="13.9" customHeight="1"/>
    <row r="58620" ht="13.9" customHeight="1"/>
    <row r="58621" ht="13.9" customHeight="1"/>
    <row r="58622" ht="13.9" customHeight="1"/>
    <row r="58623" ht="13.9" customHeight="1"/>
    <row r="58624" ht="13.9" customHeight="1"/>
    <row r="58625" ht="13.9" customHeight="1"/>
    <row r="58626" ht="13.9" customHeight="1"/>
    <row r="58627" ht="13.9" customHeight="1"/>
    <row r="58628" ht="13.9" customHeight="1"/>
    <row r="58629" ht="13.9" customHeight="1"/>
    <row r="58630" ht="13.9" customHeight="1"/>
    <row r="58631" ht="13.9" customHeight="1"/>
    <row r="58632" ht="13.9" customHeight="1"/>
    <row r="58633" ht="13.9" customHeight="1"/>
    <row r="58634" ht="13.9" customHeight="1"/>
    <row r="58635" ht="13.9" customHeight="1"/>
    <row r="58636" ht="13.9" customHeight="1"/>
    <row r="58637" ht="13.9" customHeight="1"/>
    <row r="58638" ht="13.9" customHeight="1"/>
    <row r="58639" ht="13.9" customHeight="1"/>
    <row r="58640" ht="13.9" customHeight="1"/>
    <row r="58641" ht="13.9" customHeight="1"/>
    <row r="58642" ht="13.9" customHeight="1"/>
    <row r="58643" ht="13.9" customHeight="1"/>
    <row r="58644" ht="13.9" customHeight="1"/>
    <row r="58645" ht="13.9" customHeight="1"/>
    <row r="58646" ht="13.9" customHeight="1"/>
    <row r="58647" ht="13.9" customHeight="1"/>
    <row r="58648" ht="13.9" customHeight="1"/>
    <row r="58649" ht="13.9" customHeight="1"/>
    <row r="58650" ht="13.9" customHeight="1"/>
    <row r="58651" ht="13.9" customHeight="1"/>
    <row r="58652" ht="13.9" customHeight="1"/>
    <row r="58653" ht="13.9" customHeight="1"/>
    <row r="58654" ht="13.9" customHeight="1"/>
    <row r="58655" ht="13.9" customHeight="1"/>
    <row r="58656" ht="13.9" customHeight="1"/>
    <row r="58657" ht="13.9" customHeight="1"/>
    <row r="58658" ht="13.9" customHeight="1"/>
    <row r="58659" ht="13.9" customHeight="1"/>
    <row r="58660" ht="13.9" customHeight="1"/>
    <row r="58661" ht="13.9" customHeight="1"/>
    <row r="58662" ht="13.9" customHeight="1"/>
    <row r="58663" ht="13.9" customHeight="1"/>
    <row r="58664" ht="13.9" customHeight="1"/>
    <row r="58665" ht="13.9" customHeight="1"/>
    <row r="58666" ht="13.9" customHeight="1"/>
    <row r="58667" ht="13.9" customHeight="1"/>
    <row r="58668" ht="13.9" customHeight="1"/>
    <row r="58669" ht="13.9" customHeight="1"/>
    <row r="58670" ht="13.9" customHeight="1"/>
    <row r="58671" ht="13.9" customHeight="1"/>
    <row r="58672" ht="13.9" customHeight="1"/>
    <row r="58673" ht="13.9" customHeight="1"/>
    <row r="58674" ht="13.9" customHeight="1"/>
    <row r="58675" ht="13.9" customHeight="1"/>
    <row r="58676" ht="13.9" customHeight="1"/>
    <row r="58677" ht="13.9" customHeight="1"/>
    <row r="58678" ht="13.9" customHeight="1"/>
    <row r="58679" ht="13.9" customHeight="1"/>
    <row r="58680" ht="13.9" customHeight="1"/>
    <row r="58681" ht="13.9" customHeight="1"/>
    <row r="58682" ht="13.9" customHeight="1"/>
    <row r="58683" ht="13.9" customHeight="1"/>
    <row r="58684" ht="13.9" customHeight="1"/>
    <row r="58685" ht="13.9" customHeight="1"/>
    <row r="58686" ht="13.9" customHeight="1"/>
    <row r="58687" ht="13.9" customHeight="1"/>
    <row r="58688" ht="13.9" customHeight="1"/>
    <row r="58689" ht="13.9" customHeight="1"/>
    <row r="58690" ht="13.9" customHeight="1"/>
    <row r="58691" ht="13.9" customHeight="1"/>
    <row r="58692" ht="13.9" customHeight="1"/>
    <row r="58693" ht="13.9" customHeight="1"/>
    <row r="58694" ht="13.9" customHeight="1"/>
    <row r="58695" ht="13.9" customHeight="1"/>
    <row r="58696" ht="13.9" customHeight="1"/>
    <row r="58697" ht="13.9" customHeight="1"/>
    <row r="58698" ht="13.9" customHeight="1"/>
    <row r="58699" ht="13.9" customHeight="1"/>
    <row r="58700" ht="13.9" customHeight="1"/>
    <row r="58701" ht="13.9" customHeight="1"/>
    <row r="58702" ht="13.9" customHeight="1"/>
    <row r="58703" ht="13.9" customHeight="1"/>
    <row r="58704" ht="13.9" customHeight="1"/>
    <row r="58705" ht="13.9" customHeight="1"/>
    <row r="58706" ht="13.9" customHeight="1"/>
    <row r="58707" ht="13.9" customHeight="1"/>
    <row r="58708" ht="13.9" customHeight="1"/>
    <row r="58709" ht="13.9" customHeight="1"/>
    <row r="58710" ht="13.9" customHeight="1"/>
    <row r="58711" ht="13.9" customHeight="1"/>
    <row r="58712" ht="13.9" customHeight="1"/>
    <row r="58713" ht="13.9" customHeight="1"/>
    <row r="58714" ht="13.9" customHeight="1"/>
    <row r="58715" ht="13.9" customHeight="1"/>
    <row r="58716" ht="13.9" customHeight="1"/>
    <row r="58717" ht="13.9" customHeight="1"/>
    <row r="58718" ht="13.9" customHeight="1"/>
    <row r="58719" ht="13.9" customHeight="1"/>
    <row r="58720" ht="13.9" customHeight="1"/>
    <row r="58721" ht="13.9" customHeight="1"/>
    <row r="58722" ht="13.9" customHeight="1"/>
    <row r="58723" ht="13.9" customHeight="1"/>
    <row r="58724" ht="13.9" customHeight="1"/>
    <row r="58725" ht="13.9" customHeight="1"/>
    <row r="58726" ht="13.9" customHeight="1"/>
    <row r="58727" ht="13.9" customHeight="1"/>
    <row r="58728" ht="13.9" customHeight="1"/>
    <row r="58729" ht="13.9" customHeight="1"/>
    <row r="58730" ht="13.9" customHeight="1"/>
    <row r="58731" ht="13.9" customHeight="1"/>
    <row r="58732" ht="13.9" customHeight="1"/>
    <row r="58733" ht="13.9" customHeight="1"/>
    <row r="58734" ht="13.9" customHeight="1"/>
    <row r="58735" ht="13.9" customHeight="1"/>
    <row r="58736" ht="13.9" customHeight="1"/>
    <row r="58737" ht="13.9" customHeight="1"/>
    <row r="58738" ht="13.9" customHeight="1"/>
    <row r="58739" ht="13.9" customHeight="1"/>
    <row r="58740" ht="13.9" customHeight="1"/>
    <row r="58741" ht="13.9" customHeight="1"/>
    <row r="58742" ht="13.9" customHeight="1"/>
    <row r="58743" ht="13.9" customHeight="1"/>
    <row r="58744" ht="13.9" customHeight="1"/>
    <row r="58745" ht="13.9" customHeight="1"/>
    <row r="58746" ht="13.9" customHeight="1"/>
    <row r="58747" ht="13.9" customHeight="1"/>
    <row r="58748" ht="13.9" customHeight="1"/>
    <row r="58749" ht="13.9" customHeight="1"/>
    <row r="58750" ht="13.9" customHeight="1"/>
    <row r="58751" ht="13.9" customHeight="1"/>
    <row r="58752" ht="13.9" customHeight="1"/>
    <row r="58753" ht="13.9" customHeight="1"/>
    <row r="58754" ht="13.9" customHeight="1"/>
    <row r="58755" ht="13.9" customHeight="1"/>
    <row r="58756" ht="13.9" customHeight="1"/>
    <row r="58757" ht="13.9" customHeight="1"/>
    <row r="58758" ht="13.9" customHeight="1"/>
    <row r="58759" ht="13.9" customHeight="1"/>
    <row r="58760" ht="13.9" customHeight="1"/>
    <row r="58761" ht="13.9" customHeight="1"/>
    <row r="58762" ht="13.9" customHeight="1"/>
    <row r="58763" ht="13.9" customHeight="1"/>
    <row r="58764" ht="13.9" customHeight="1"/>
    <row r="58765" ht="13.9" customHeight="1"/>
    <row r="58766" ht="13.9" customHeight="1"/>
    <row r="58767" ht="13.9" customHeight="1"/>
    <row r="58768" ht="13.9" customHeight="1"/>
    <row r="58769" ht="13.9" customHeight="1"/>
    <row r="58770" ht="13.9" customHeight="1"/>
    <row r="58771" ht="13.9" customHeight="1"/>
    <row r="58772" ht="13.9" customHeight="1"/>
    <row r="58773" ht="13.9" customHeight="1"/>
    <row r="58774" ht="13.9" customHeight="1"/>
    <row r="58775" ht="13.9" customHeight="1"/>
    <row r="58776" ht="13.9" customHeight="1"/>
    <row r="58777" ht="13.9" customHeight="1"/>
    <row r="58778" ht="13.9" customHeight="1"/>
    <row r="58779" ht="13.9" customHeight="1"/>
    <row r="58780" ht="13.9" customHeight="1"/>
    <row r="58781" ht="13.9" customHeight="1"/>
    <row r="58782" ht="13.9" customHeight="1"/>
    <row r="58783" ht="13.9" customHeight="1"/>
    <row r="58784" ht="13.9" customHeight="1"/>
    <row r="58785" ht="13.9" customHeight="1"/>
    <row r="58786" ht="13.9" customHeight="1"/>
    <row r="58787" ht="13.9" customHeight="1"/>
    <row r="58788" ht="13.9" customHeight="1"/>
    <row r="58789" ht="13.9" customHeight="1"/>
    <row r="58790" ht="13.9" customHeight="1"/>
    <row r="58791" ht="13.9" customHeight="1"/>
    <row r="58792" ht="13.9" customHeight="1"/>
    <row r="58793" ht="13.9" customHeight="1"/>
    <row r="58794" ht="13.9" customHeight="1"/>
    <row r="58795" ht="13.9" customHeight="1"/>
    <row r="58796" ht="13.9" customHeight="1"/>
    <row r="58797" ht="13.9" customHeight="1"/>
    <row r="58798" ht="13.9" customHeight="1"/>
    <row r="58799" ht="13.9" customHeight="1"/>
    <row r="58800" ht="13.9" customHeight="1"/>
    <row r="58801" ht="13.9" customHeight="1"/>
    <row r="58802" ht="13.9" customHeight="1"/>
    <row r="58803" ht="13.9" customHeight="1"/>
    <row r="58804" ht="13.9" customHeight="1"/>
    <row r="58805" ht="13.9" customHeight="1"/>
    <row r="58806" ht="13.9" customHeight="1"/>
    <row r="58807" ht="13.9" customHeight="1"/>
    <row r="58808" ht="13.9" customHeight="1"/>
    <row r="58809" ht="13.9" customHeight="1"/>
    <row r="58810" ht="13.9" customHeight="1"/>
    <row r="58811" ht="13.9" customHeight="1"/>
    <row r="58812" ht="13.9" customHeight="1"/>
    <row r="58813" ht="13.9" customHeight="1"/>
    <row r="58814" ht="13.9" customHeight="1"/>
    <row r="58815" ht="13.9" customHeight="1"/>
    <row r="58816" ht="13.9" customHeight="1"/>
    <row r="58817" ht="13.9" customHeight="1"/>
    <row r="58818" ht="13.9" customHeight="1"/>
    <row r="58819" ht="13.9" customHeight="1"/>
    <row r="58820" ht="13.9" customHeight="1"/>
    <row r="58821" ht="13.9" customHeight="1"/>
    <row r="58822" ht="13.9" customHeight="1"/>
    <row r="58823" ht="13.9" customHeight="1"/>
    <row r="58824" ht="13.9" customHeight="1"/>
    <row r="58825" ht="13.9" customHeight="1"/>
    <row r="58826" ht="13.9" customHeight="1"/>
    <row r="58827" ht="13.9" customHeight="1"/>
    <row r="58828" ht="13.9" customHeight="1"/>
    <row r="58829" ht="13.9" customHeight="1"/>
    <row r="58830" ht="13.9" customHeight="1"/>
    <row r="58831" ht="13.9" customHeight="1"/>
    <row r="58832" ht="13.9" customHeight="1"/>
    <row r="58833" ht="13.9" customHeight="1"/>
    <row r="58834" ht="13.9" customHeight="1"/>
    <row r="58835" ht="13.9" customHeight="1"/>
    <row r="58836" ht="13.9" customHeight="1"/>
    <row r="58837" ht="13.9" customHeight="1"/>
    <row r="58838" ht="13.9" customHeight="1"/>
    <row r="58839" ht="13.9" customHeight="1"/>
    <row r="58840" ht="13.9" customHeight="1"/>
    <row r="58841" ht="13.9" customHeight="1"/>
    <row r="58842" ht="13.9" customHeight="1"/>
    <row r="58843" ht="13.9" customHeight="1"/>
    <row r="58844" ht="13.9" customHeight="1"/>
    <row r="58845" ht="13.9" customHeight="1"/>
    <row r="58846" ht="13.9" customHeight="1"/>
    <row r="58847" ht="13.9" customHeight="1"/>
    <row r="58848" ht="13.9" customHeight="1"/>
    <row r="58849" ht="13.9" customHeight="1"/>
    <row r="58850" ht="13.9" customHeight="1"/>
    <row r="58851" ht="13.9" customHeight="1"/>
    <row r="58852" ht="13.9" customHeight="1"/>
    <row r="58853" ht="13.9" customHeight="1"/>
    <row r="58854" ht="13.9" customHeight="1"/>
    <row r="58855" ht="13.9" customHeight="1"/>
    <row r="58856" ht="13.9" customHeight="1"/>
    <row r="58857" ht="13.9" customHeight="1"/>
    <row r="58858" ht="13.9" customHeight="1"/>
    <row r="58859" ht="13.9" customHeight="1"/>
    <row r="58860" ht="13.9" customHeight="1"/>
    <row r="58861" ht="13.9" customHeight="1"/>
    <row r="58862" ht="13.9" customHeight="1"/>
    <row r="58863" ht="13.9" customHeight="1"/>
    <row r="58864" ht="13.9" customHeight="1"/>
    <row r="58865" ht="13.9" customHeight="1"/>
    <row r="58866" ht="13.9" customHeight="1"/>
    <row r="58867" ht="13.9" customHeight="1"/>
    <row r="58868" ht="13.9" customHeight="1"/>
    <row r="58869" ht="13.9" customHeight="1"/>
    <row r="58870" ht="13.9" customHeight="1"/>
    <row r="58871" ht="13.9" customHeight="1"/>
    <row r="58872" ht="13.9" customHeight="1"/>
    <row r="58873" ht="13.9" customHeight="1"/>
    <row r="58874" ht="13.9" customHeight="1"/>
    <row r="58875" ht="13.9" customHeight="1"/>
    <row r="58876" ht="13.9" customHeight="1"/>
    <row r="58877" ht="13.9" customHeight="1"/>
    <row r="58878" ht="13.9" customHeight="1"/>
    <row r="58879" ht="13.9" customHeight="1"/>
    <row r="58880" ht="13.9" customHeight="1"/>
    <row r="58881" ht="13.9" customHeight="1"/>
    <row r="58882" ht="13.9" customHeight="1"/>
    <row r="58883" ht="13.9" customHeight="1"/>
    <row r="58884" ht="13.9" customHeight="1"/>
    <row r="58885" ht="13.9" customHeight="1"/>
    <row r="58886" ht="13.9" customHeight="1"/>
    <row r="58887" ht="13.9" customHeight="1"/>
    <row r="58888" ht="13.9" customHeight="1"/>
    <row r="58889" ht="13.9" customHeight="1"/>
    <row r="58890" ht="13.9" customHeight="1"/>
    <row r="58891" ht="13.9" customHeight="1"/>
    <row r="58892" ht="13.9" customHeight="1"/>
    <row r="58893" ht="13.9" customHeight="1"/>
    <row r="58894" ht="13.9" customHeight="1"/>
    <row r="58895" ht="13.9" customHeight="1"/>
    <row r="58896" ht="13.9" customHeight="1"/>
    <row r="58897" ht="13.9" customHeight="1"/>
    <row r="58898" ht="13.9" customHeight="1"/>
    <row r="58899" ht="13.9" customHeight="1"/>
    <row r="58900" ht="13.9" customHeight="1"/>
    <row r="58901" ht="13.9" customHeight="1"/>
    <row r="58902" ht="13.9" customHeight="1"/>
    <row r="58903" ht="13.9" customHeight="1"/>
    <row r="58904" ht="13.9" customHeight="1"/>
    <row r="58905" ht="13.9" customHeight="1"/>
    <row r="58906" ht="13.9" customHeight="1"/>
    <row r="58907" ht="13.9" customHeight="1"/>
    <row r="58908" ht="13.9" customHeight="1"/>
    <row r="58909" ht="13.9" customHeight="1"/>
    <row r="58910" ht="13.9" customHeight="1"/>
    <row r="58911" ht="13.9" customHeight="1"/>
    <row r="58912" ht="13.9" customHeight="1"/>
    <row r="58913" ht="13.9" customHeight="1"/>
    <row r="58914" ht="13.9" customHeight="1"/>
    <row r="58915" ht="13.9" customHeight="1"/>
    <row r="58916" ht="13.9" customHeight="1"/>
    <row r="58917" ht="13.9" customHeight="1"/>
    <row r="58918" ht="13.9" customHeight="1"/>
    <row r="58919" ht="13.9" customHeight="1"/>
    <row r="58920" ht="13.9" customHeight="1"/>
    <row r="58921" ht="13.9" customHeight="1"/>
    <row r="58922" ht="13.9" customHeight="1"/>
    <row r="58923" ht="13.9" customHeight="1"/>
    <row r="58924" ht="13.9" customHeight="1"/>
    <row r="58925" ht="13.9" customHeight="1"/>
    <row r="58926" ht="13.9" customHeight="1"/>
    <row r="58927" ht="13.9" customHeight="1"/>
    <row r="58928" ht="13.9" customHeight="1"/>
    <row r="58929" ht="13.9" customHeight="1"/>
    <row r="58930" ht="13.9" customHeight="1"/>
    <row r="58931" ht="13.9" customHeight="1"/>
    <row r="58932" ht="13.9" customHeight="1"/>
    <row r="58933" ht="13.9" customHeight="1"/>
    <row r="58934" ht="13.9" customHeight="1"/>
    <row r="58935" ht="13.9" customHeight="1"/>
    <row r="58936" ht="13.9" customHeight="1"/>
    <row r="58937" ht="13.9" customHeight="1"/>
    <row r="58938" ht="13.9" customHeight="1"/>
    <row r="58939" ht="13.9" customHeight="1"/>
    <row r="58940" ht="13.9" customHeight="1"/>
    <row r="58941" ht="13.9" customHeight="1"/>
    <row r="58942" ht="13.9" customHeight="1"/>
    <row r="58943" ht="13.9" customHeight="1"/>
    <row r="58944" ht="13.9" customHeight="1"/>
    <row r="58945" ht="13.9" customHeight="1"/>
    <row r="58946" ht="13.9" customHeight="1"/>
    <row r="58947" ht="13.9" customHeight="1"/>
    <row r="58948" ht="13.9" customHeight="1"/>
    <row r="58949" ht="13.9" customHeight="1"/>
    <row r="58950" ht="13.9" customHeight="1"/>
    <row r="58951" ht="13.9" customHeight="1"/>
    <row r="58952" ht="13.9" customHeight="1"/>
    <row r="58953" ht="13.9" customHeight="1"/>
    <row r="58954" ht="13.9" customHeight="1"/>
    <row r="58955" ht="13.9" customHeight="1"/>
    <row r="58956" ht="13.9" customHeight="1"/>
    <row r="58957" ht="13.9" customHeight="1"/>
    <row r="58958" ht="13.9" customHeight="1"/>
    <row r="58959" ht="13.9" customHeight="1"/>
    <row r="58960" ht="13.9" customHeight="1"/>
    <row r="58961" ht="13.9" customHeight="1"/>
    <row r="58962" ht="13.9" customHeight="1"/>
    <row r="58963" ht="13.9" customHeight="1"/>
    <row r="58964" ht="13.9" customHeight="1"/>
    <row r="58965" ht="13.9" customHeight="1"/>
    <row r="58966" ht="13.9" customHeight="1"/>
    <row r="58967" ht="13.9" customHeight="1"/>
    <row r="58968" ht="13.9" customHeight="1"/>
    <row r="58969" ht="13.9" customHeight="1"/>
    <row r="58970" ht="13.9" customHeight="1"/>
    <row r="58971" ht="13.9" customHeight="1"/>
    <row r="58972" ht="13.9" customHeight="1"/>
    <row r="58973" ht="13.9" customHeight="1"/>
    <row r="58974" ht="13.9" customHeight="1"/>
    <row r="58975" ht="13.9" customHeight="1"/>
    <row r="58976" ht="13.9" customHeight="1"/>
    <row r="58977" ht="13.9" customHeight="1"/>
    <row r="58978" ht="13.9" customHeight="1"/>
    <row r="58979" ht="13.9" customHeight="1"/>
    <row r="58980" ht="13.9" customHeight="1"/>
    <row r="58981" ht="13.9" customHeight="1"/>
    <row r="58982" ht="13.9" customHeight="1"/>
    <row r="58983" ht="13.9" customHeight="1"/>
    <row r="58984" ht="13.9" customHeight="1"/>
    <row r="58985" ht="13.9" customHeight="1"/>
    <row r="58986" ht="13.9" customHeight="1"/>
    <row r="58987" ht="13.9" customHeight="1"/>
    <row r="58988" ht="13.9" customHeight="1"/>
    <row r="58989" ht="13.9" customHeight="1"/>
    <row r="58990" ht="13.9" customHeight="1"/>
    <row r="58991" ht="13.9" customHeight="1"/>
    <row r="58992" ht="13.9" customHeight="1"/>
    <row r="58993" ht="13.9" customHeight="1"/>
    <row r="58994" ht="13.9" customHeight="1"/>
    <row r="58995" ht="13.9" customHeight="1"/>
    <row r="58996" ht="13.9" customHeight="1"/>
    <row r="58997" ht="13.9" customHeight="1"/>
    <row r="58998" ht="13.9" customHeight="1"/>
    <row r="58999" ht="13.9" customHeight="1"/>
    <row r="59000" ht="13.9" customHeight="1"/>
    <row r="59001" ht="13.9" customHeight="1"/>
    <row r="59002" ht="13.9" customHeight="1"/>
    <row r="59003" ht="13.9" customHeight="1"/>
    <row r="59004" ht="13.9" customHeight="1"/>
    <row r="59005" ht="13.9" customHeight="1"/>
    <row r="59006" ht="13.9" customHeight="1"/>
    <row r="59007" ht="13.9" customHeight="1"/>
    <row r="59008" ht="13.9" customHeight="1"/>
    <row r="59009" ht="13.9" customHeight="1"/>
    <row r="59010" ht="13.9" customHeight="1"/>
    <row r="59011" ht="13.9" customHeight="1"/>
    <row r="59012" ht="13.9" customHeight="1"/>
    <row r="59013" ht="13.9" customHeight="1"/>
    <row r="59014" ht="13.9" customHeight="1"/>
    <row r="59015" ht="13.9" customHeight="1"/>
    <row r="59016" ht="13.9" customHeight="1"/>
    <row r="59017" ht="13.9" customHeight="1"/>
    <row r="59018" ht="13.9" customHeight="1"/>
    <row r="59019" ht="13.9" customHeight="1"/>
    <row r="59020" ht="13.9" customHeight="1"/>
    <row r="59021" ht="13.9" customHeight="1"/>
    <row r="59022" ht="13.9" customHeight="1"/>
    <row r="59023" ht="13.9" customHeight="1"/>
    <row r="59024" ht="13.9" customHeight="1"/>
    <row r="59025" ht="13.9" customHeight="1"/>
    <row r="59026" ht="13.9" customHeight="1"/>
    <row r="59027" ht="13.9" customHeight="1"/>
    <row r="59028" ht="13.9" customHeight="1"/>
    <row r="59029" ht="13.9" customHeight="1"/>
    <row r="59030" ht="13.9" customHeight="1"/>
    <row r="59031" ht="13.9" customHeight="1"/>
    <row r="59032" ht="13.9" customHeight="1"/>
    <row r="59033" ht="13.9" customHeight="1"/>
    <row r="59034" ht="13.9" customHeight="1"/>
    <row r="59035" ht="13.9" customHeight="1"/>
    <row r="59036" ht="13.9" customHeight="1"/>
    <row r="59037" ht="13.9" customHeight="1"/>
    <row r="59038" ht="13.9" customHeight="1"/>
    <row r="59039" ht="13.9" customHeight="1"/>
    <row r="59040" ht="13.9" customHeight="1"/>
    <row r="59041" ht="13.9" customHeight="1"/>
    <row r="59042" ht="13.9" customHeight="1"/>
    <row r="59043" ht="13.9" customHeight="1"/>
    <row r="59044" ht="13.9" customHeight="1"/>
    <row r="59045" ht="13.9" customHeight="1"/>
    <row r="59046" ht="13.9" customHeight="1"/>
    <row r="59047" ht="13.9" customHeight="1"/>
    <row r="59048" ht="13.9" customHeight="1"/>
    <row r="59049" ht="13.9" customHeight="1"/>
    <row r="59050" ht="13.9" customHeight="1"/>
    <row r="59051" ht="13.9" customHeight="1"/>
    <row r="59052" ht="13.9" customHeight="1"/>
    <row r="59053" ht="13.9" customHeight="1"/>
    <row r="59054" ht="13.9" customHeight="1"/>
    <row r="59055" ht="13.9" customHeight="1"/>
    <row r="59056" ht="13.9" customHeight="1"/>
    <row r="59057" ht="13.9" customHeight="1"/>
    <row r="59058" ht="13.9" customHeight="1"/>
    <row r="59059" ht="13.9" customHeight="1"/>
    <row r="59060" ht="13.9" customHeight="1"/>
    <row r="59061" ht="13.9" customHeight="1"/>
    <row r="59062" ht="13.9" customHeight="1"/>
    <row r="59063" ht="13.9" customHeight="1"/>
    <row r="59064" ht="13.9" customHeight="1"/>
    <row r="59065" ht="13.9" customHeight="1"/>
    <row r="59066" ht="13.9" customHeight="1"/>
    <row r="59067" ht="13.9" customHeight="1"/>
    <row r="59068" ht="13.9" customHeight="1"/>
    <row r="59069" ht="13.9" customHeight="1"/>
    <row r="59070" ht="13.9" customHeight="1"/>
    <row r="59071" ht="13.9" customHeight="1"/>
    <row r="59072" ht="13.9" customHeight="1"/>
    <row r="59073" ht="13.9" customHeight="1"/>
    <row r="59074" ht="13.9" customHeight="1"/>
    <row r="59075" ht="13.9" customHeight="1"/>
    <row r="59076" ht="13.9" customHeight="1"/>
    <row r="59077" ht="13.9" customHeight="1"/>
    <row r="59078" ht="13.9" customHeight="1"/>
    <row r="59079" ht="13.9" customHeight="1"/>
    <row r="59080" ht="13.9" customHeight="1"/>
    <row r="59081" ht="13.9" customHeight="1"/>
    <row r="59082" ht="13.9" customHeight="1"/>
    <row r="59083" ht="13.9" customHeight="1"/>
    <row r="59084" ht="13.9" customHeight="1"/>
    <row r="59085" ht="13.9" customHeight="1"/>
    <row r="59086" ht="13.9" customHeight="1"/>
    <row r="59087" ht="13.9" customHeight="1"/>
    <row r="59088" ht="13.9" customHeight="1"/>
    <row r="59089" ht="13.9" customHeight="1"/>
    <row r="59090" ht="13.9" customHeight="1"/>
    <row r="59091" ht="13.9" customHeight="1"/>
    <row r="59092" ht="13.9" customHeight="1"/>
    <row r="59093" ht="13.9" customHeight="1"/>
    <row r="59094" ht="13.9" customHeight="1"/>
    <row r="59095" ht="13.9" customHeight="1"/>
    <row r="59096" ht="13.9" customHeight="1"/>
    <row r="59097" ht="13.9" customHeight="1"/>
    <row r="59098" ht="13.9" customHeight="1"/>
    <row r="59099" ht="13.9" customHeight="1"/>
    <row r="59100" ht="13.9" customHeight="1"/>
    <row r="59101" ht="13.9" customHeight="1"/>
    <row r="59102" ht="13.9" customHeight="1"/>
    <row r="59103" ht="13.9" customHeight="1"/>
    <row r="59104" ht="13.9" customHeight="1"/>
    <row r="59105" ht="13.9" customHeight="1"/>
    <row r="59106" ht="13.9" customHeight="1"/>
    <row r="59107" ht="13.9" customHeight="1"/>
    <row r="59108" ht="13.9" customHeight="1"/>
    <row r="59109" ht="13.9" customHeight="1"/>
    <row r="59110" ht="13.9" customHeight="1"/>
    <row r="59111" ht="13.9" customHeight="1"/>
    <row r="59112" ht="13.9" customHeight="1"/>
    <row r="59113" ht="13.9" customHeight="1"/>
    <row r="59114" ht="13.9" customHeight="1"/>
    <row r="59115" ht="13.9" customHeight="1"/>
    <row r="59116" ht="13.9" customHeight="1"/>
    <row r="59117" ht="13.9" customHeight="1"/>
    <row r="59118" ht="13.9" customHeight="1"/>
    <row r="59119" ht="13.9" customHeight="1"/>
    <row r="59120" ht="13.9" customHeight="1"/>
    <row r="59121" ht="13.9" customHeight="1"/>
    <row r="59122" ht="13.9" customHeight="1"/>
    <row r="59123" ht="13.9" customHeight="1"/>
    <row r="59124" ht="13.9" customHeight="1"/>
    <row r="59125" ht="13.9" customHeight="1"/>
    <row r="59126" ht="13.9" customHeight="1"/>
    <row r="59127" ht="13.9" customHeight="1"/>
    <row r="59128" ht="13.9" customHeight="1"/>
    <row r="59129" ht="13.9" customHeight="1"/>
    <row r="59130" ht="13.9" customHeight="1"/>
    <row r="59131" ht="13.9" customHeight="1"/>
    <row r="59132" ht="13.9" customHeight="1"/>
    <row r="59133" ht="13.9" customHeight="1"/>
    <row r="59134" ht="13.9" customHeight="1"/>
    <row r="59135" ht="13.9" customHeight="1"/>
    <row r="59136" ht="13.9" customHeight="1"/>
    <row r="59137" ht="13.9" customHeight="1"/>
    <row r="59138" ht="13.9" customHeight="1"/>
    <row r="59139" ht="13.9" customHeight="1"/>
    <row r="59140" ht="13.9" customHeight="1"/>
    <row r="59141" ht="13.9" customHeight="1"/>
    <row r="59142" ht="13.9" customHeight="1"/>
    <row r="59143" ht="13.9" customHeight="1"/>
    <row r="59144" ht="13.9" customHeight="1"/>
    <row r="59145" ht="13.9" customHeight="1"/>
    <row r="59146" ht="13.9" customHeight="1"/>
    <row r="59147" ht="13.9" customHeight="1"/>
    <row r="59148" ht="13.9" customHeight="1"/>
    <row r="59149" ht="13.9" customHeight="1"/>
    <row r="59150" ht="13.9" customHeight="1"/>
    <row r="59151" ht="13.9" customHeight="1"/>
    <row r="59152" ht="13.9" customHeight="1"/>
    <row r="59153" ht="13.9" customHeight="1"/>
    <row r="59154" ht="13.9" customHeight="1"/>
    <row r="59155" ht="13.9" customHeight="1"/>
    <row r="59156" ht="13.9" customHeight="1"/>
    <row r="59157" ht="13.9" customHeight="1"/>
    <row r="59158" ht="13.9" customHeight="1"/>
    <row r="59159" ht="13.9" customHeight="1"/>
    <row r="59160" ht="13.9" customHeight="1"/>
    <row r="59161" ht="13.9" customHeight="1"/>
    <row r="59162" ht="13.9" customHeight="1"/>
    <row r="59163" ht="13.9" customHeight="1"/>
    <row r="59164" ht="13.9" customHeight="1"/>
    <row r="59165" ht="13.9" customHeight="1"/>
    <row r="59166" ht="13.9" customHeight="1"/>
    <row r="59167" ht="13.9" customHeight="1"/>
    <row r="59168" ht="13.9" customHeight="1"/>
    <row r="59169" ht="13.9" customHeight="1"/>
    <row r="59170" ht="13.9" customHeight="1"/>
    <row r="59171" ht="13.9" customHeight="1"/>
    <row r="59172" ht="13.9" customHeight="1"/>
    <row r="59173" ht="13.9" customHeight="1"/>
    <row r="59174" ht="13.9" customHeight="1"/>
    <row r="59175" ht="13.9" customHeight="1"/>
    <row r="59176" ht="13.9" customHeight="1"/>
    <row r="59177" ht="13.9" customHeight="1"/>
    <row r="59178" ht="13.9" customHeight="1"/>
    <row r="59179" ht="13.9" customHeight="1"/>
    <row r="59180" ht="13.9" customHeight="1"/>
    <row r="59181" ht="13.9" customHeight="1"/>
    <row r="59182" ht="13.9" customHeight="1"/>
    <row r="59183" ht="13.9" customHeight="1"/>
    <row r="59184" ht="13.9" customHeight="1"/>
    <row r="59185" ht="13.9" customHeight="1"/>
    <row r="59186" ht="13.9" customHeight="1"/>
    <row r="59187" ht="13.9" customHeight="1"/>
    <row r="59188" ht="13.9" customHeight="1"/>
    <row r="59189" ht="13.9" customHeight="1"/>
    <row r="59190" ht="13.9" customHeight="1"/>
    <row r="59191" ht="13.9" customHeight="1"/>
    <row r="59192" ht="13.9" customHeight="1"/>
    <row r="59193" ht="13.9" customHeight="1"/>
    <row r="59194" ht="13.9" customHeight="1"/>
    <row r="59195" ht="13.9" customHeight="1"/>
    <row r="59196" ht="13.9" customHeight="1"/>
    <row r="59197" ht="13.9" customHeight="1"/>
    <row r="59198" ht="13.9" customHeight="1"/>
    <row r="59199" ht="13.9" customHeight="1"/>
    <row r="59200" ht="13.9" customHeight="1"/>
    <row r="59201" ht="13.9" customHeight="1"/>
    <row r="59202" ht="13.9" customHeight="1"/>
    <row r="59203" ht="13.9" customHeight="1"/>
    <row r="59204" ht="13.9" customHeight="1"/>
    <row r="59205" ht="13.9" customHeight="1"/>
    <row r="59206" ht="13.9" customHeight="1"/>
    <row r="59207" ht="13.9" customHeight="1"/>
    <row r="59208" ht="13.9" customHeight="1"/>
    <row r="59209" ht="13.9" customHeight="1"/>
    <row r="59210" ht="13.9" customHeight="1"/>
    <row r="59211" ht="13.9" customHeight="1"/>
    <row r="59212" ht="13.9" customHeight="1"/>
    <row r="59213" ht="13.9" customHeight="1"/>
    <row r="59214" ht="13.9" customHeight="1"/>
    <row r="59215" ht="13.9" customHeight="1"/>
    <row r="59216" ht="13.9" customHeight="1"/>
    <row r="59217" ht="13.9" customHeight="1"/>
    <row r="59218" ht="13.9" customHeight="1"/>
    <row r="59219" ht="13.9" customHeight="1"/>
    <row r="59220" ht="13.9" customHeight="1"/>
    <row r="59221" ht="13.9" customHeight="1"/>
    <row r="59222" ht="13.9" customHeight="1"/>
    <row r="59223" ht="13.9" customHeight="1"/>
    <row r="59224" ht="13.9" customHeight="1"/>
    <row r="59225" ht="13.9" customHeight="1"/>
    <row r="59226" ht="13.9" customHeight="1"/>
    <row r="59227" ht="13.9" customHeight="1"/>
    <row r="59228" ht="13.9" customHeight="1"/>
    <row r="59229" ht="13.9" customHeight="1"/>
    <row r="59230" ht="13.9" customHeight="1"/>
    <row r="59231" ht="13.9" customHeight="1"/>
    <row r="59232" ht="13.9" customHeight="1"/>
    <row r="59233" ht="13.9" customHeight="1"/>
    <row r="59234" ht="13.9" customHeight="1"/>
    <row r="59235" ht="13.9" customHeight="1"/>
    <row r="59236" ht="13.9" customHeight="1"/>
    <row r="59237" ht="13.9" customHeight="1"/>
    <row r="59238" ht="13.9" customHeight="1"/>
    <row r="59239" ht="13.9" customHeight="1"/>
    <row r="59240" ht="13.9" customHeight="1"/>
    <row r="59241" ht="13.9" customHeight="1"/>
    <row r="59242" ht="13.9" customHeight="1"/>
    <row r="59243" ht="13.9" customHeight="1"/>
    <row r="59244" ht="13.9" customHeight="1"/>
    <row r="59245" ht="13.9" customHeight="1"/>
    <row r="59246" ht="13.9" customHeight="1"/>
    <row r="59247" ht="13.9" customHeight="1"/>
    <row r="59248" ht="13.9" customHeight="1"/>
    <row r="59249" ht="13.9" customHeight="1"/>
    <row r="59250" ht="13.9" customHeight="1"/>
    <row r="59251" ht="13.9" customHeight="1"/>
    <row r="59252" ht="13.9" customHeight="1"/>
    <row r="59253" ht="13.9" customHeight="1"/>
    <row r="59254" ht="13.9" customHeight="1"/>
    <row r="59255" ht="13.9" customHeight="1"/>
    <row r="59256" ht="13.9" customHeight="1"/>
    <row r="59257" ht="13.9" customHeight="1"/>
    <row r="59258" ht="13.9" customHeight="1"/>
    <row r="59259" ht="13.9" customHeight="1"/>
    <row r="59260" ht="13.9" customHeight="1"/>
    <row r="59261" ht="13.9" customHeight="1"/>
    <row r="59262" ht="13.9" customHeight="1"/>
    <row r="59263" ht="13.9" customHeight="1"/>
    <row r="59264" ht="13.9" customHeight="1"/>
    <row r="59265" ht="13.9" customHeight="1"/>
    <row r="59266" ht="13.9" customHeight="1"/>
    <row r="59267" ht="13.9" customHeight="1"/>
    <row r="59268" ht="13.9" customHeight="1"/>
    <row r="59269" ht="13.9" customHeight="1"/>
    <row r="59270" ht="13.9" customHeight="1"/>
    <row r="59271" ht="13.9" customHeight="1"/>
    <row r="59272" ht="13.9" customHeight="1"/>
    <row r="59273" ht="13.9" customHeight="1"/>
    <row r="59274" ht="13.9" customHeight="1"/>
    <row r="59275" ht="13.9" customHeight="1"/>
    <row r="59276" ht="13.9" customHeight="1"/>
    <row r="59277" ht="13.9" customHeight="1"/>
    <row r="59278" ht="13.9" customHeight="1"/>
    <row r="59279" ht="13.9" customHeight="1"/>
    <row r="59280" ht="13.9" customHeight="1"/>
    <row r="59281" ht="13.9" customHeight="1"/>
    <row r="59282" ht="13.9" customHeight="1"/>
    <row r="59283" ht="13.9" customHeight="1"/>
    <row r="59284" ht="13.9" customHeight="1"/>
    <row r="59285" ht="13.9" customHeight="1"/>
    <row r="59286" ht="13.9" customHeight="1"/>
    <row r="59287" ht="13.9" customHeight="1"/>
    <row r="59288" ht="13.9" customHeight="1"/>
    <row r="59289" ht="13.9" customHeight="1"/>
    <row r="59290" ht="13.9" customHeight="1"/>
    <row r="59291" ht="13.9" customHeight="1"/>
    <row r="59292" ht="13.9" customHeight="1"/>
    <row r="59293" ht="13.9" customHeight="1"/>
    <row r="59294" ht="13.9" customHeight="1"/>
    <row r="59295" ht="13.9" customHeight="1"/>
    <row r="59296" ht="13.9" customHeight="1"/>
    <row r="59297" ht="13.9" customHeight="1"/>
    <row r="59298" ht="13.9" customHeight="1"/>
    <row r="59299" ht="13.9" customHeight="1"/>
    <row r="59300" ht="13.9" customHeight="1"/>
    <row r="59301" ht="13.9" customHeight="1"/>
    <row r="59302" ht="13.9" customHeight="1"/>
    <row r="59303" ht="13.9" customHeight="1"/>
    <row r="59304" ht="13.9" customHeight="1"/>
    <row r="59305" ht="13.9" customHeight="1"/>
    <row r="59306" ht="13.9" customHeight="1"/>
    <row r="59307" ht="13.9" customHeight="1"/>
    <row r="59308" ht="13.9" customHeight="1"/>
    <row r="59309" ht="13.9" customHeight="1"/>
    <row r="59310" ht="13.9" customHeight="1"/>
    <row r="59311" ht="13.9" customHeight="1"/>
    <row r="59312" ht="13.9" customHeight="1"/>
    <row r="59313" ht="13.9" customHeight="1"/>
    <row r="59314" ht="13.9" customHeight="1"/>
    <row r="59315" ht="13.9" customHeight="1"/>
    <row r="59316" ht="13.9" customHeight="1"/>
    <row r="59317" ht="13.9" customHeight="1"/>
    <row r="59318" ht="13.9" customHeight="1"/>
    <row r="59319" ht="13.9" customHeight="1"/>
    <row r="59320" ht="13.9" customHeight="1"/>
    <row r="59321" ht="13.9" customHeight="1"/>
    <row r="59322" ht="13.9" customHeight="1"/>
    <row r="59323" ht="13.9" customHeight="1"/>
    <row r="59324" ht="13.9" customHeight="1"/>
    <row r="59325" ht="13.9" customHeight="1"/>
    <row r="59326" ht="13.9" customHeight="1"/>
    <row r="59327" ht="13.9" customHeight="1"/>
    <row r="59328" ht="13.9" customHeight="1"/>
    <row r="59329" ht="13.9" customHeight="1"/>
    <row r="59330" ht="13.9" customHeight="1"/>
    <row r="59331" ht="13.9" customHeight="1"/>
    <row r="59332" ht="13.9" customHeight="1"/>
    <row r="59333" ht="13.9" customHeight="1"/>
    <row r="59334" ht="13.9" customHeight="1"/>
    <row r="59335" ht="13.9" customHeight="1"/>
    <row r="59336" ht="13.9" customHeight="1"/>
    <row r="59337" ht="13.9" customHeight="1"/>
    <row r="59338" ht="13.9" customHeight="1"/>
    <row r="59339" ht="13.9" customHeight="1"/>
    <row r="59340" ht="13.9" customHeight="1"/>
    <row r="59341" ht="13.9" customHeight="1"/>
    <row r="59342" ht="13.9" customHeight="1"/>
    <row r="59343" ht="13.9" customHeight="1"/>
    <row r="59344" ht="13.9" customHeight="1"/>
    <row r="59345" ht="13.9" customHeight="1"/>
    <row r="59346" ht="13.9" customHeight="1"/>
    <row r="59347" ht="13.9" customHeight="1"/>
    <row r="59348" ht="13.9" customHeight="1"/>
    <row r="59349" ht="13.9" customHeight="1"/>
    <row r="59350" ht="13.9" customHeight="1"/>
    <row r="59351" ht="13.9" customHeight="1"/>
    <row r="59352" ht="13.9" customHeight="1"/>
    <row r="59353" ht="13.9" customHeight="1"/>
    <row r="59354" ht="13.9" customHeight="1"/>
    <row r="59355" ht="13.9" customHeight="1"/>
    <row r="59356" ht="13.9" customHeight="1"/>
    <row r="59357" ht="13.9" customHeight="1"/>
    <row r="59358" ht="13.9" customHeight="1"/>
    <row r="59359" ht="13.9" customHeight="1"/>
    <row r="59360" ht="13.9" customHeight="1"/>
    <row r="59361" ht="13.9" customHeight="1"/>
    <row r="59362" ht="13.9" customHeight="1"/>
    <row r="59363" ht="13.9" customHeight="1"/>
    <row r="59364" ht="13.9" customHeight="1"/>
    <row r="59365" ht="13.9" customHeight="1"/>
    <row r="59366" ht="13.9" customHeight="1"/>
    <row r="59367" ht="13.9" customHeight="1"/>
    <row r="59368" ht="13.9" customHeight="1"/>
    <row r="59369" ht="13.9" customHeight="1"/>
    <row r="59370" ht="13.9" customHeight="1"/>
    <row r="59371" ht="13.9" customHeight="1"/>
    <row r="59372" ht="13.9" customHeight="1"/>
    <row r="59373" ht="13.9" customHeight="1"/>
    <row r="59374" ht="13.9" customHeight="1"/>
    <row r="59375" ht="13.9" customHeight="1"/>
    <row r="59376" ht="13.9" customHeight="1"/>
    <row r="59377" ht="13.9" customHeight="1"/>
    <row r="59378" ht="13.9" customHeight="1"/>
    <row r="59379" ht="13.9" customHeight="1"/>
    <row r="59380" ht="13.9" customHeight="1"/>
    <row r="59381" ht="13.9" customHeight="1"/>
    <row r="59382" ht="13.9" customHeight="1"/>
    <row r="59383" ht="13.9" customHeight="1"/>
    <row r="59384" ht="13.9" customHeight="1"/>
    <row r="59385" ht="13.9" customHeight="1"/>
    <row r="59386" ht="13.9" customHeight="1"/>
    <row r="59387" ht="13.9" customHeight="1"/>
    <row r="59388" ht="13.9" customHeight="1"/>
    <row r="59389" ht="13.9" customHeight="1"/>
    <row r="59390" ht="13.9" customHeight="1"/>
    <row r="59391" ht="13.9" customHeight="1"/>
    <row r="59392" ht="13.9" customHeight="1"/>
    <row r="59393" ht="13.9" customHeight="1"/>
    <row r="59394" ht="13.9" customHeight="1"/>
    <row r="59395" ht="13.9" customHeight="1"/>
    <row r="59396" ht="13.9" customHeight="1"/>
    <row r="59397" ht="13.9" customHeight="1"/>
    <row r="59398" ht="13.9" customHeight="1"/>
    <row r="59399" ht="13.9" customHeight="1"/>
    <row r="59400" ht="13.9" customHeight="1"/>
    <row r="59401" ht="13.9" customHeight="1"/>
    <row r="59402" ht="13.9" customHeight="1"/>
    <row r="59403" ht="13.9" customHeight="1"/>
    <row r="59404" ht="13.9" customHeight="1"/>
    <row r="59405" ht="13.9" customHeight="1"/>
    <row r="59406" ht="13.9" customHeight="1"/>
    <row r="59407" ht="13.9" customHeight="1"/>
    <row r="59408" ht="13.9" customHeight="1"/>
    <row r="59409" ht="13.9" customHeight="1"/>
    <row r="59410" ht="13.9" customHeight="1"/>
    <row r="59411" ht="13.9" customHeight="1"/>
    <row r="59412" ht="13.9" customHeight="1"/>
    <row r="59413" ht="13.9" customHeight="1"/>
    <row r="59414" ht="13.9" customHeight="1"/>
    <row r="59415" ht="13.9" customHeight="1"/>
    <row r="59416" ht="13.9" customHeight="1"/>
    <row r="59417" ht="13.9" customHeight="1"/>
    <row r="59418" ht="13.9" customHeight="1"/>
    <row r="59419" ht="13.9" customHeight="1"/>
    <row r="59420" ht="13.9" customHeight="1"/>
    <row r="59421" ht="13.9" customHeight="1"/>
    <row r="59422" ht="13.9" customHeight="1"/>
    <row r="59423" ht="13.9" customHeight="1"/>
    <row r="59424" ht="13.9" customHeight="1"/>
    <row r="59425" ht="13.9" customHeight="1"/>
    <row r="59426" ht="13.9" customHeight="1"/>
    <row r="59427" ht="13.9" customHeight="1"/>
    <row r="59428" ht="13.9" customHeight="1"/>
    <row r="59429" ht="13.9" customHeight="1"/>
    <row r="59430" ht="13.9" customHeight="1"/>
    <row r="59431" ht="13.9" customHeight="1"/>
    <row r="59432" ht="13.9" customHeight="1"/>
    <row r="59433" ht="13.9" customHeight="1"/>
    <row r="59434" ht="13.9" customHeight="1"/>
    <row r="59435" ht="13.9" customHeight="1"/>
    <row r="59436" ht="13.9" customHeight="1"/>
    <row r="59437" ht="13.9" customHeight="1"/>
    <row r="59438" ht="13.9" customHeight="1"/>
    <row r="59439" ht="13.9" customHeight="1"/>
    <row r="59440" ht="13.9" customHeight="1"/>
    <row r="59441" ht="13.9" customHeight="1"/>
    <row r="59442" ht="13.9" customHeight="1"/>
    <row r="59443" ht="13.9" customHeight="1"/>
    <row r="59444" ht="13.9" customHeight="1"/>
    <row r="59445" ht="13.9" customHeight="1"/>
    <row r="59446" ht="13.9" customHeight="1"/>
    <row r="59447" ht="13.9" customHeight="1"/>
    <row r="59448" ht="13.9" customHeight="1"/>
    <row r="59449" ht="13.9" customHeight="1"/>
    <row r="59450" ht="13.9" customHeight="1"/>
    <row r="59451" ht="13.9" customHeight="1"/>
    <row r="59452" ht="13.9" customHeight="1"/>
    <row r="59453" ht="13.9" customHeight="1"/>
    <row r="59454" ht="13.9" customHeight="1"/>
    <row r="59455" ht="13.9" customHeight="1"/>
    <row r="59456" ht="13.9" customHeight="1"/>
    <row r="59457" ht="13.9" customHeight="1"/>
    <row r="59458" ht="13.9" customHeight="1"/>
    <row r="59459" ht="13.9" customHeight="1"/>
    <row r="59460" ht="13.9" customHeight="1"/>
    <row r="59461" ht="13.9" customHeight="1"/>
    <row r="59462" ht="13.9" customHeight="1"/>
    <row r="59463" ht="13.9" customHeight="1"/>
    <row r="59464" ht="13.9" customHeight="1"/>
    <row r="59465" ht="13.9" customHeight="1"/>
    <row r="59466" ht="13.9" customHeight="1"/>
    <row r="59467" ht="13.9" customHeight="1"/>
    <row r="59468" ht="13.9" customHeight="1"/>
    <row r="59469" ht="13.9" customHeight="1"/>
    <row r="59470" ht="13.9" customHeight="1"/>
    <row r="59471" ht="13.9" customHeight="1"/>
    <row r="59472" ht="13.9" customHeight="1"/>
    <row r="59473" ht="13.9" customHeight="1"/>
    <row r="59474" ht="13.9" customHeight="1"/>
    <row r="59475" ht="13.9" customHeight="1"/>
    <row r="59476" ht="13.9" customHeight="1"/>
    <row r="59477" ht="13.9" customHeight="1"/>
    <row r="59478" ht="13.9" customHeight="1"/>
    <row r="59479" ht="13.9" customHeight="1"/>
    <row r="59480" ht="13.9" customHeight="1"/>
    <row r="59481" ht="13.9" customHeight="1"/>
    <row r="59482" ht="13.9" customHeight="1"/>
    <row r="59483" ht="13.9" customHeight="1"/>
    <row r="59484" ht="13.9" customHeight="1"/>
    <row r="59485" ht="13.9" customHeight="1"/>
    <row r="59486" ht="13.9" customHeight="1"/>
    <row r="59487" ht="13.9" customHeight="1"/>
    <row r="59488" ht="13.9" customHeight="1"/>
    <row r="59489" ht="13.9" customHeight="1"/>
    <row r="59490" ht="13.9" customHeight="1"/>
    <row r="59491" ht="13.9" customHeight="1"/>
    <row r="59492" ht="13.9" customHeight="1"/>
    <row r="59493" ht="13.9" customHeight="1"/>
    <row r="59494" ht="13.9" customHeight="1"/>
    <row r="59495" ht="13.9" customHeight="1"/>
    <row r="59496" ht="13.9" customHeight="1"/>
    <row r="59497" ht="13.9" customHeight="1"/>
    <row r="59498" ht="13.9" customHeight="1"/>
    <row r="59499" ht="13.9" customHeight="1"/>
    <row r="59500" ht="13.9" customHeight="1"/>
    <row r="59501" ht="13.9" customHeight="1"/>
    <row r="59502" ht="13.9" customHeight="1"/>
    <row r="59503" ht="13.9" customHeight="1"/>
    <row r="59504" ht="13.9" customHeight="1"/>
    <row r="59505" ht="13.9" customHeight="1"/>
    <row r="59506" ht="13.9" customHeight="1"/>
    <row r="59507" ht="13.9" customHeight="1"/>
    <row r="59508" ht="13.9" customHeight="1"/>
    <row r="59509" ht="13.9" customHeight="1"/>
    <row r="59510" ht="13.9" customHeight="1"/>
    <row r="59511" ht="13.9" customHeight="1"/>
    <row r="59512" ht="13.9" customHeight="1"/>
    <row r="59513" ht="13.9" customHeight="1"/>
    <row r="59514" ht="13.9" customHeight="1"/>
    <row r="59515" ht="13.9" customHeight="1"/>
    <row r="59516" ht="13.9" customHeight="1"/>
    <row r="59517" ht="13.9" customHeight="1"/>
    <row r="59518" ht="13.9" customHeight="1"/>
    <row r="59519" ht="13.9" customHeight="1"/>
    <row r="59520" ht="13.9" customHeight="1"/>
    <row r="59521" ht="13.9" customHeight="1"/>
    <row r="59522" ht="13.9" customHeight="1"/>
    <row r="59523" ht="13.9" customHeight="1"/>
    <row r="59524" ht="13.9" customHeight="1"/>
    <row r="59525" ht="13.9" customHeight="1"/>
    <row r="59526" ht="13.9" customHeight="1"/>
    <row r="59527" ht="13.9" customHeight="1"/>
    <row r="59528" ht="13.9" customHeight="1"/>
    <row r="59529" ht="13.9" customHeight="1"/>
    <row r="59530" ht="13.9" customHeight="1"/>
    <row r="59531" ht="13.9" customHeight="1"/>
    <row r="59532" ht="13.9" customHeight="1"/>
    <row r="59533" ht="13.9" customHeight="1"/>
    <row r="59534" ht="13.9" customHeight="1"/>
    <row r="59535" ht="13.9" customHeight="1"/>
    <row r="59536" ht="13.9" customHeight="1"/>
    <row r="59537" ht="13.9" customHeight="1"/>
    <row r="59538" ht="13.9" customHeight="1"/>
    <row r="59539" ht="13.9" customHeight="1"/>
    <row r="59540" ht="13.9" customHeight="1"/>
    <row r="59541" ht="13.9" customHeight="1"/>
    <row r="59542" ht="13.9" customHeight="1"/>
    <row r="59543" ht="13.9" customHeight="1"/>
    <row r="59544" ht="13.9" customHeight="1"/>
    <row r="59545" ht="13.9" customHeight="1"/>
    <row r="59546" ht="13.9" customHeight="1"/>
    <row r="59547" ht="13.9" customHeight="1"/>
    <row r="59548" ht="13.9" customHeight="1"/>
    <row r="59549" ht="13.9" customHeight="1"/>
    <row r="59550" ht="13.9" customHeight="1"/>
    <row r="59551" ht="13.9" customHeight="1"/>
    <row r="59552" ht="13.9" customHeight="1"/>
    <row r="59553" ht="13.9" customHeight="1"/>
    <row r="59554" ht="13.9" customHeight="1"/>
    <row r="59555" ht="13.9" customHeight="1"/>
    <row r="59556" ht="13.9" customHeight="1"/>
    <row r="59557" ht="13.9" customHeight="1"/>
    <row r="59558" ht="13.9" customHeight="1"/>
    <row r="59559" ht="13.9" customHeight="1"/>
    <row r="59560" ht="13.9" customHeight="1"/>
    <row r="59561" ht="13.9" customHeight="1"/>
    <row r="59562" ht="13.9" customHeight="1"/>
    <row r="59563" ht="13.9" customHeight="1"/>
    <row r="59564" ht="13.9" customHeight="1"/>
    <row r="59565" ht="13.9" customHeight="1"/>
    <row r="59566" ht="13.9" customHeight="1"/>
    <row r="59567" ht="13.9" customHeight="1"/>
    <row r="59568" ht="13.9" customHeight="1"/>
    <row r="59569" ht="13.9" customHeight="1"/>
    <row r="59570" ht="13.9" customHeight="1"/>
    <row r="59571" ht="13.9" customHeight="1"/>
    <row r="59572" ht="13.9" customHeight="1"/>
    <row r="59573" ht="13.9" customHeight="1"/>
    <row r="59574" ht="13.9" customHeight="1"/>
    <row r="59575" ht="13.9" customHeight="1"/>
    <row r="59576" ht="13.9" customHeight="1"/>
    <row r="59577" ht="13.9" customHeight="1"/>
    <row r="59578" ht="13.9" customHeight="1"/>
    <row r="59579" ht="13.9" customHeight="1"/>
    <row r="59580" ht="13.9" customHeight="1"/>
    <row r="59581" ht="13.9" customHeight="1"/>
    <row r="59582" ht="13.9" customHeight="1"/>
    <row r="59583" ht="13.9" customHeight="1"/>
    <row r="59584" ht="13.9" customHeight="1"/>
    <row r="59585" ht="13.9" customHeight="1"/>
    <row r="59586" ht="13.9" customHeight="1"/>
    <row r="59587" ht="13.9" customHeight="1"/>
    <row r="59588" ht="13.9" customHeight="1"/>
    <row r="59589" ht="13.9" customHeight="1"/>
    <row r="59590" ht="13.9" customHeight="1"/>
    <row r="59591" ht="13.9" customHeight="1"/>
    <row r="59592" ht="13.9" customHeight="1"/>
    <row r="59593" ht="13.9" customHeight="1"/>
    <row r="59594" ht="13.9" customHeight="1"/>
    <row r="59595" ht="13.9" customHeight="1"/>
    <row r="59596" ht="13.9" customHeight="1"/>
    <row r="59597" ht="13.9" customHeight="1"/>
    <row r="59598" ht="13.9" customHeight="1"/>
    <row r="59599" ht="13.9" customHeight="1"/>
    <row r="59600" ht="13.9" customHeight="1"/>
    <row r="59601" ht="13.9" customHeight="1"/>
    <row r="59602" ht="13.9" customHeight="1"/>
    <row r="59603" ht="13.9" customHeight="1"/>
    <row r="59604" ht="13.9" customHeight="1"/>
    <row r="59605" ht="13.9" customHeight="1"/>
    <row r="59606" ht="13.9" customHeight="1"/>
    <row r="59607" ht="13.9" customHeight="1"/>
    <row r="59608" ht="13.9" customHeight="1"/>
    <row r="59609" ht="13.9" customHeight="1"/>
    <row r="59610" ht="13.9" customHeight="1"/>
    <row r="59611" ht="13.9" customHeight="1"/>
    <row r="59612" ht="13.9" customHeight="1"/>
    <row r="59613" ht="13.9" customHeight="1"/>
    <row r="59614" ht="13.9" customHeight="1"/>
    <row r="59615" ht="13.9" customHeight="1"/>
    <row r="59616" ht="13.9" customHeight="1"/>
    <row r="59617" ht="13.9" customHeight="1"/>
    <row r="59618" ht="13.9" customHeight="1"/>
    <row r="59619" ht="13.9" customHeight="1"/>
    <row r="59620" ht="13.9" customHeight="1"/>
    <row r="59621" ht="13.9" customHeight="1"/>
    <row r="59622" ht="13.9" customHeight="1"/>
    <row r="59623" ht="13.9" customHeight="1"/>
    <row r="59624" ht="13.9" customHeight="1"/>
    <row r="59625" ht="13.9" customHeight="1"/>
    <row r="59626" ht="13.9" customHeight="1"/>
    <row r="59627" ht="13.9" customHeight="1"/>
    <row r="59628" ht="13.9" customHeight="1"/>
    <row r="59629" ht="13.9" customHeight="1"/>
    <row r="59630" ht="13.9" customHeight="1"/>
    <row r="59631" ht="13.9" customHeight="1"/>
    <row r="59632" ht="13.9" customHeight="1"/>
    <row r="59633" ht="13.9" customHeight="1"/>
    <row r="59634" ht="13.9" customHeight="1"/>
    <row r="59635" ht="13.9" customHeight="1"/>
    <row r="59636" ht="13.9" customHeight="1"/>
    <row r="59637" ht="13.9" customHeight="1"/>
    <row r="59638" ht="13.9" customHeight="1"/>
    <row r="59639" ht="13.9" customHeight="1"/>
    <row r="59640" ht="13.9" customHeight="1"/>
    <row r="59641" ht="13.9" customHeight="1"/>
    <row r="59642" ht="13.9" customHeight="1"/>
    <row r="59643" ht="13.9" customHeight="1"/>
    <row r="59644" ht="13.9" customHeight="1"/>
    <row r="59645" ht="13.9" customHeight="1"/>
    <row r="59646" ht="13.9" customHeight="1"/>
    <row r="59647" ht="13.9" customHeight="1"/>
    <row r="59648" ht="13.9" customHeight="1"/>
    <row r="59649" ht="13.9" customHeight="1"/>
    <row r="59650" ht="13.9" customHeight="1"/>
    <row r="59651" ht="13.9" customHeight="1"/>
    <row r="59652" ht="13.9" customHeight="1"/>
    <row r="59653" ht="13.9" customHeight="1"/>
    <row r="59654" ht="13.9" customHeight="1"/>
    <row r="59655" ht="13.9" customHeight="1"/>
    <row r="59656" ht="13.9" customHeight="1"/>
    <row r="59657" ht="13.9" customHeight="1"/>
    <row r="59658" ht="13.9" customHeight="1"/>
    <row r="59659" ht="13.9" customHeight="1"/>
    <row r="59660" ht="13.9" customHeight="1"/>
    <row r="59661" ht="13.9" customHeight="1"/>
    <row r="59662" ht="13.9" customHeight="1"/>
    <row r="59663" ht="13.9" customHeight="1"/>
    <row r="59664" ht="13.9" customHeight="1"/>
    <row r="59665" ht="13.9" customHeight="1"/>
    <row r="59666" ht="13.9" customHeight="1"/>
    <row r="59667" ht="13.9" customHeight="1"/>
    <row r="59668" ht="13.9" customHeight="1"/>
    <row r="59669" ht="13.9" customHeight="1"/>
    <row r="59670" ht="13.9" customHeight="1"/>
    <row r="59671" ht="13.9" customHeight="1"/>
    <row r="59672" ht="13.9" customHeight="1"/>
    <row r="59673" ht="13.9" customHeight="1"/>
    <row r="59674" ht="13.9" customHeight="1"/>
    <row r="59675" ht="13.9" customHeight="1"/>
    <row r="59676" ht="13.9" customHeight="1"/>
    <row r="59677" ht="13.9" customHeight="1"/>
    <row r="59678" ht="13.9" customHeight="1"/>
    <row r="59679" ht="13.9" customHeight="1"/>
    <row r="59680" ht="13.9" customHeight="1"/>
    <row r="59681" ht="13.9" customHeight="1"/>
    <row r="59682" ht="13.9" customHeight="1"/>
    <row r="59683" ht="13.9" customHeight="1"/>
    <row r="59684" ht="13.9" customHeight="1"/>
    <row r="59685" ht="13.9" customHeight="1"/>
    <row r="59686" ht="13.9" customHeight="1"/>
    <row r="59687" ht="13.9" customHeight="1"/>
    <row r="59688" ht="13.9" customHeight="1"/>
    <row r="59689" ht="13.9" customHeight="1"/>
    <row r="59690" ht="13.9" customHeight="1"/>
    <row r="59691" ht="13.9" customHeight="1"/>
    <row r="59692" ht="13.9" customHeight="1"/>
    <row r="59693" ht="13.9" customHeight="1"/>
    <row r="59694" ht="13.9" customHeight="1"/>
    <row r="59695" ht="13.9" customHeight="1"/>
    <row r="59696" ht="13.9" customHeight="1"/>
    <row r="59697" ht="13.9" customHeight="1"/>
    <row r="59698" ht="13.9" customHeight="1"/>
    <row r="59699" ht="13.9" customHeight="1"/>
    <row r="59700" ht="13.9" customHeight="1"/>
    <row r="59701" ht="13.9" customHeight="1"/>
    <row r="59702" ht="13.9" customHeight="1"/>
    <row r="59703" ht="13.9" customHeight="1"/>
    <row r="59704" ht="13.9" customHeight="1"/>
    <row r="59705" ht="13.9" customHeight="1"/>
    <row r="59706" ht="13.9" customHeight="1"/>
    <row r="59707" ht="13.9" customHeight="1"/>
    <row r="59708" ht="13.9" customHeight="1"/>
    <row r="59709" ht="13.9" customHeight="1"/>
    <row r="59710" ht="13.9" customHeight="1"/>
    <row r="59711" ht="13.9" customHeight="1"/>
    <row r="59712" ht="13.9" customHeight="1"/>
    <row r="59713" ht="13.9" customHeight="1"/>
    <row r="59714" ht="13.9" customHeight="1"/>
    <row r="59715" ht="13.9" customHeight="1"/>
    <row r="59716" ht="13.9" customHeight="1"/>
    <row r="59717" ht="13.9" customHeight="1"/>
    <row r="59718" ht="13.9" customHeight="1"/>
    <row r="59719" ht="13.9" customHeight="1"/>
    <row r="59720" ht="13.9" customHeight="1"/>
    <row r="59721" ht="13.9" customHeight="1"/>
    <row r="59722" ht="13.9" customHeight="1"/>
    <row r="59723" ht="13.9" customHeight="1"/>
    <row r="59724" ht="13.9" customHeight="1"/>
    <row r="59725" ht="13.9" customHeight="1"/>
    <row r="59726" ht="13.9" customHeight="1"/>
    <row r="59727" ht="13.9" customHeight="1"/>
    <row r="59728" ht="13.9" customHeight="1"/>
    <row r="59729" ht="13.9" customHeight="1"/>
    <row r="59730" ht="13.9" customHeight="1"/>
    <row r="59731" ht="13.9" customHeight="1"/>
    <row r="59732" ht="13.9" customHeight="1"/>
    <row r="59733" ht="13.9" customHeight="1"/>
    <row r="59734" ht="13.9" customHeight="1"/>
    <row r="59735" ht="13.9" customHeight="1"/>
    <row r="59736" ht="13.9" customHeight="1"/>
    <row r="59737" ht="13.9" customHeight="1"/>
    <row r="59738" ht="13.9" customHeight="1"/>
    <row r="59739" ht="13.9" customHeight="1"/>
    <row r="59740" ht="13.9" customHeight="1"/>
    <row r="59741" ht="13.9" customHeight="1"/>
    <row r="59742" ht="13.9" customHeight="1"/>
    <row r="59743" ht="13.9" customHeight="1"/>
    <row r="59744" ht="13.9" customHeight="1"/>
    <row r="59745" ht="13.9" customHeight="1"/>
    <row r="59746" ht="13.9" customHeight="1"/>
    <row r="59747" ht="13.9" customHeight="1"/>
    <row r="59748" ht="13.9" customHeight="1"/>
    <row r="59749" ht="13.9" customHeight="1"/>
    <row r="59750" ht="13.9" customHeight="1"/>
    <row r="59751" ht="13.9" customHeight="1"/>
    <row r="59752" ht="13.9" customHeight="1"/>
    <row r="59753" ht="13.9" customHeight="1"/>
    <row r="59754" ht="13.9" customHeight="1"/>
    <row r="59755" ht="13.9" customHeight="1"/>
    <row r="59756" ht="13.9" customHeight="1"/>
    <row r="59757" ht="13.9" customHeight="1"/>
    <row r="59758" ht="13.9" customHeight="1"/>
    <row r="59759" ht="13.9" customHeight="1"/>
    <row r="59760" ht="13.9" customHeight="1"/>
    <row r="59761" ht="13.9" customHeight="1"/>
    <row r="59762" ht="13.9" customHeight="1"/>
    <row r="59763" ht="13.9" customHeight="1"/>
    <row r="59764" ht="13.9" customHeight="1"/>
    <row r="59765" ht="13.9" customHeight="1"/>
    <row r="59766" ht="13.9" customHeight="1"/>
    <row r="59767" ht="13.9" customHeight="1"/>
    <row r="59768" ht="13.9" customHeight="1"/>
    <row r="59769" ht="13.9" customHeight="1"/>
    <row r="59770" ht="13.9" customHeight="1"/>
    <row r="59771" ht="13.9" customHeight="1"/>
    <row r="59772" ht="13.9" customHeight="1"/>
    <row r="59773" ht="13.9" customHeight="1"/>
    <row r="59774" ht="13.9" customHeight="1"/>
    <row r="59775" ht="13.9" customHeight="1"/>
    <row r="59776" ht="13.9" customHeight="1"/>
    <row r="59777" ht="13.9" customHeight="1"/>
    <row r="59778" ht="13.9" customHeight="1"/>
    <row r="59779" ht="13.9" customHeight="1"/>
    <row r="59780" ht="13.9" customHeight="1"/>
    <row r="59781" ht="13.9" customHeight="1"/>
    <row r="59782" ht="13.9" customHeight="1"/>
    <row r="59783" ht="13.9" customHeight="1"/>
    <row r="59784" ht="13.9" customHeight="1"/>
    <row r="59785" ht="13.9" customHeight="1"/>
    <row r="59786" ht="13.9" customHeight="1"/>
    <row r="59787" ht="13.9" customHeight="1"/>
    <row r="59788" ht="13.9" customHeight="1"/>
    <row r="59789" ht="13.9" customHeight="1"/>
    <row r="59790" ht="13.9" customHeight="1"/>
    <row r="59791" ht="13.9" customHeight="1"/>
    <row r="59792" ht="13.9" customHeight="1"/>
    <row r="59793" ht="13.9" customHeight="1"/>
    <row r="59794" ht="13.9" customHeight="1"/>
    <row r="59795" ht="13.9" customHeight="1"/>
    <row r="59796" ht="13.9" customHeight="1"/>
    <row r="59797" ht="13.9" customHeight="1"/>
    <row r="59798" ht="13.9" customHeight="1"/>
    <row r="59799" ht="13.9" customHeight="1"/>
    <row r="59800" ht="13.9" customHeight="1"/>
    <row r="59801" ht="13.9" customHeight="1"/>
    <row r="59802" ht="13.9" customHeight="1"/>
    <row r="59803" ht="13.9" customHeight="1"/>
    <row r="59804" ht="13.9" customHeight="1"/>
    <row r="59805" ht="13.9" customHeight="1"/>
    <row r="59806" ht="13.9" customHeight="1"/>
    <row r="59807" ht="13.9" customHeight="1"/>
    <row r="59808" ht="13.9" customHeight="1"/>
    <row r="59809" ht="13.9" customHeight="1"/>
    <row r="59810" ht="13.9" customHeight="1"/>
    <row r="59811" ht="13.9" customHeight="1"/>
    <row r="59812" ht="13.9" customHeight="1"/>
    <row r="59813" ht="13.9" customHeight="1"/>
    <row r="59814" ht="13.9" customHeight="1"/>
    <row r="59815" ht="13.9" customHeight="1"/>
    <row r="59816" ht="13.9" customHeight="1"/>
    <row r="59817" ht="13.9" customHeight="1"/>
    <row r="59818" ht="13.9" customHeight="1"/>
    <row r="59819" ht="13.9" customHeight="1"/>
    <row r="59820" ht="13.9" customHeight="1"/>
    <row r="59821" ht="13.9" customHeight="1"/>
    <row r="59822" ht="13.9" customHeight="1"/>
    <row r="59823" ht="13.9" customHeight="1"/>
    <row r="59824" ht="13.9" customHeight="1"/>
    <row r="59825" ht="13.9" customHeight="1"/>
    <row r="59826" ht="13.9" customHeight="1"/>
    <row r="59827" ht="13.9" customHeight="1"/>
    <row r="59828" ht="13.9" customHeight="1"/>
    <row r="59829" ht="13.9" customHeight="1"/>
    <row r="59830" ht="13.9" customHeight="1"/>
    <row r="59831" ht="13.9" customHeight="1"/>
    <row r="59832" ht="13.9" customHeight="1"/>
    <row r="59833" ht="13.9" customHeight="1"/>
    <row r="59834" ht="13.9" customHeight="1"/>
    <row r="59835" ht="13.9" customHeight="1"/>
    <row r="59836" ht="13.9" customHeight="1"/>
    <row r="59837" ht="13.9" customHeight="1"/>
    <row r="59838" ht="13.9" customHeight="1"/>
    <row r="59839" ht="13.9" customHeight="1"/>
    <row r="59840" ht="13.9" customHeight="1"/>
    <row r="59841" ht="13.9" customHeight="1"/>
    <row r="59842" ht="13.9" customHeight="1"/>
    <row r="59843" ht="13.9" customHeight="1"/>
    <row r="59844" ht="13.9" customHeight="1"/>
    <row r="59845" ht="13.9" customHeight="1"/>
    <row r="59846" ht="13.9" customHeight="1"/>
    <row r="59847" ht="13.9" customHeight="1"/>
    <row r="59848" ht="13.9" customHeight="1"/>
    <row r="59849" ht="13.9" customHeight="1"/>
    <row r="59850" ht="13.9" customHeight="1"/>
    <row r="59851" ht="13.9" customHeight="1"/>
    <row r="59852" ht="13.9" customHeight="1"/>
    <row r="59853" ht="13.9" customHeight="1"/>
    <row r="59854" ht="13.9" customHeight="1"/>
    <row r="59855" ht="13.9" customHeight="1"/>
    <row r="59856" ht="13.9" customHeight="1"/>
    <row r="59857" ht="13.9" customHeight="1"/>
    <row r="59858" ht="13.9" customHeight="1"/>
    <row r="59859" ht="13.9" customHeight="1"/>
    <row r="59860" ht="13.9" customHeight="1"/>
    <row r="59861" ht="13.9" customHeight="1"/>
    <row r="59862" ht="13.9" customHeight="1"/>
    <row r="59863" ht="13.9" customHeight="1"/>
    <row r="59864" ht="13.9" customHeight="1"/>
    <row r="59865" ht="13.9" customHeight="1"/>
    <row r="59866" ht="13.9" customHeight="1"/>
    <row r="59867" ht="13.9" customHeight="1"/>
    <row r="59868" ht="13.9" customHeight="1"/>
    <row r="59869" ht="13.9" customHeight="1"/>
    <row r="59870" ht="13.9" customHeight="1"/>
    <row r="59871" ht="13.9" customHeight="1"/>
    <row r="59872" ht="13.9" customHeight="1"/>
    <row r="59873" ht="13.9" customHeight="1"/>
    <row r="59874" ht="13.9" customHeight="1"/>
    <row r="59875" ht="13.9" customHeight="1"/>
    <row r="59876" ht="13.9" customHeight="1"/>
    <row r="59877" ht="13.9" customHeight="1"/>
    <row r="59878" ht="13.9" customHeight="1"/>
    <row r="59879" ht="13.9" customHeight="1"/>
    <row r="59880" ht="13.9" customHeight="1"/>
    <row r="59881" ht="13.9" customHeight="1"/>
    <row r="59882" ht="13.9" customHeight="1"/>
    <row r="59883" ht="13.9" customHeight="1"/>
    <row r="59884" ht="13.9" customHeight="1"/>
    <row r="59885" ht="13.9" customHeight="1"/>
    <row r="59886" ht="13.9" customHeight="1"/>
    <row r="59887" ht="13.9" customHeight="1"/>
    <row r="59888" ht="13.9" customHeight="1"/>
    <row r="59889" ht="13.9" customHeight="1"/>
    <row r="59890" ht="13.9" customHeight="1"/>
    <row r="59891" ht="13.9" customHeight="1"/>
    <row r="59892" ht="13.9" customHeight="1"/>
    <row r="59893" ht="13.9" customHeight="1"/>
    <row r="59894" ht="13.9" customHeight="1"/>
    <row r="59895" ht="13.9" customHeight="1"/>
    <row r="59896" ht="13.9" customHeight="1"/>
    <row r="59897" ht="13.9" customHeight="1"/>
    <row r="59898" ht="13.9" customHeight="1"/>
    <row r="59899" ht="13.9" customHeight="1"/>
    <row r="59900" ht="13.9" customHeight="1"/>
    <row r="59901" ht="13.9" customHeight="1"/>
    <row r="59902" ht="13.9" customHeight="1"/>
    <row r="59903" ht="13.9" customHeight="1"/>
    <row r="59904" ht="13.9" customHeight="1"/>
    <row r="59905" ht="13.9" customHeight="1"/>
    <row r="59906" ht="13.9" customHeight="1"/>
    <row r="59907" ht="13.9" customHeight="1"/>
    <row r="59908" ht="13.9" customHeight="1"/>
    <row r="59909" ht="13.9" customHeight="1"/>
    <row r="59910" ht="13.9" customHeight="1"/>
    <row r="59911" ht="13.9" customHeight="1"/>
    <row r="59912" ht="13.9" customHeight="1"/>
    <row r="59913" ht="13.9" customHeight="1"/>
    <row r="59914" ht="13.9" customHeight="1"/>
    <row r="59915" ht="13.9" customHeight="1"/>
    <row r="59916" ht="13.9" customHeight="1"/>
    <row r="59917" ht="13.9" customHeight="1"/>
    <row r="59918" ht="13.9" customHeight="1"/>
    <row r="59919" ht="13.9" customHeight="1"/>
    <row r="59920" ht="13.9" customHeight="1"/>
    <row r="59921" ht="13.9" customHeight="1"/>
    <row r="59922" ht="13.9" customHeight="1"/>
    <row r="59923" ht="13.9" customHeight="1"/>
    <row r="59924" ht="13.9" customHeight="1"/>
    <row r="59925" ht="13.9" customHeight="1"/>
    <row r="59926" ht="13.9" customHeight="1"/>
    <row r="59927" ht="13.9" customHeight="1"/>
    <row r="59928" ht="13.9" customHeight="1"/>
    <row r="59929" ht="13.9" customHeight="1"/>
    <row r="59930" ht="13.9" customHeight="1"/>
    <row r="59931" ht="13.9" customHeight="1"/>
    <row r="59932" ht="13.9" customHeight="1"/>
    <row r="59933" ht="13.9" customHeight="1"/>
    <row r="59934" ht="13.9" customHeight="1"/>
    <row r="59935" ht="13.9" customHeight="1"/>
    <row r="59936" ht="13.9" customHeight="1"/>
    <row r="59937" ht="13.9" customHeight="1"/>
    <row r="59938" ht="13.9" customHeight="1"/>
    <row r="59939" ht="13.9" customHeight="1"/>
    <row r="59940" ht="13.9" customHeight="1"/>
    <row r="59941" ht="13.9" customHeight="1"/>
    <row r="59942" ht="13.9" customHeight="1"/>
    <row r="59943" ht="13.9" customHeight="1"/>
    <row r="59944" ht="13.9" customHeight="1"/>
    <row r="59945" ht="13.9" customHeight="1"/>
    <row r="59946" ht="13.9" customHeight="1"/>
    <row r="59947" ht="13.9" customHeight="1"/>
    <row r="59948" ht="13.9" customHeight="1"/>
    <row r="59949" ht="13.9" customHeight="1"/>
    <row r="59950" ht="13.9" customHeight="1"/>
    <row r="59951" ht="13.9" customHeight="1"/>
    <row r="59952" ht="13.9" customHeight="1"/>
    <row r="59953" ht="13.9" customHeight="1"/>
    <row r="59954" ht="13.9" customHeight="1"/>
    <row r="59955" ht="13.9" customHeight="1"/>
    <row r="59956" ht="13.9" customHeight="1"/>
    <row r="59957" ht="13.9" customHeight="1"/>
    <row r="59958" ht="13.9" customHeight="1"/>
    <row r="59959" ht="13.9" customHeight="1"/>
    <row r="59960" ht="13.9" customHeight="1"/>
    <row r="59961" ht="13.9" customHeight="1"/>
    <row r="59962" ht="13.9" customHeight="1"/>
    <row r="59963" ht="13.9" customHeight="1"/>
    <row r="59964" ht="13.9" customHeight="1"/>
    <row r="59965" ht="13.9" customHeight="1"/>
    <row r="59966" ht="13.9" customHeight="1"/>
    <row r="59967" ht="13.9" customHeight="1"/>
    <row r="59968" ht="13.9" customHeight="1"/>
    <row r="59969" ht="13.9" customHeight="1"/>
    <row r="59970" ht="13.9" customHeight="1"/>
    <row r="59971" ht="13.9" customHeight="1"/>
    <row r="59972" ht="13.9" customHeight="1"/>
    <row r="59973" ht="13.9" customHeight="1"/>
    <row r="59974" ht="13.9" customHeight="1"/>
    <row r="59975" ht="13.9" customHeight="1"/>
    <row r="59976" ht="13.9" customHeight="1"/>
    <row r="59977" ht="13.9" customHeight="1"/>
    <row r="59978" ht="13.9" customHeight="1"/>
    <row r="59979" ht="13.9" customHeight="1"/>
    <row r="59980" ht="13.9" customHeight="1"/>
    <row r="59981" ht="13.9" customHeight="1"/>
    <row r="59982" ht="13.9" customHeight="1"/>
    <row r="59983" ht="13.9" customHeight="1"/>
    <row r="59984" ht="13.9" customHeight="1"/>
    <row r="59985" ht="13.9" customHeight="1"/>
    <row r="59986" ht="13.9" customHeight="1"/>
    <row r="59987" ht="13.9" customHeight="1"/>
    <row r="59988" ht="13.9" customHeight="1"/>
    <row r="59989" ht="13.9" customHeight="1"/>
    <row r="59990" ht="13.9" customHeight="1"/>
    <row r="59991" ht="13.9" customHeight="1"/>
    <row r="59992" ht="13.9" customHeight="1"/>
    <row r="59993" ht="13.9" customHeight="1"/>
    <row r="59994" ht="13.9" customHeight="1"/>
    <row r="59995" ht="13.9" customHeight="1"/>
    <row r="59996" ht="13.9" customHeight="1"/>
    <row r="59997" ht="13.9" customHeight="1"/>
    <row r="59998" ht="13.9" customHeight="1"/>
    <row r="59999" ht="13.9" customHeight="1"/>
    <row r="60000" ht="13.9" customHeight="1"/>
    <row r="60001" ht="13.9" customHeight="1"/>
    <row r="60002" ht="13.9" customHeight="1"/>
    <row r="60003" ht="13.9" customHeight="1"/>
    <row r="60004" ht="13.9" customHeight="1"/>
    <row r="60005" ht="13.9" customHeight="1"/>
    <row r="60006" ht="13.9" customHeight="1"/>
    <row r="60007" ht="13.9" customHeight="1"/>
    <row r="60008" ht="13.9" customHeight="1"/>
    <row r="60009" ht="13.9" customHeight="1"/>
    <row r="60010" ht="13.9" customHeight="1"/>
    <row r="60011" ht="13.9" customHeight="1"/>
    <row r="60012" ht="13.9" customHeight="1"/>
    <row r="60013" ht="13.9" customHeight="1"/>
    <row r="60014" ht="13.9" customHeight="1"/>
    <row r="60015" ht="13.9" customHeight="1"/>
    <row r="60016" ht="13.9" customHeight="1"/>
    <row r="60017" ht="13.9" customHeight="1"/>
    <row r="60018" ht="13.9" customHeight="1"/>
    <row r="60019" ht="13.9" customHeight="1"/>
    <row r="60020" ht="13.9" customHeight="1"/>
    <row r="60021" ht="13.9" customHeight="1"/>
    <row r="60022" ht="13.9" customHeight="1"/>
    <row r="60023" ht="13.9" customHeight="1"/>
    <row r="60024" ht="13.9" customHeight="1"/>
    <row r="60025" ht="13.9" customHeight="1"/>
    <row r="60026" ht="13.9" customHeight="1"/>
    <row r="60027" ht="13.9" customHeight="1"/>
    <row r="60028" ht="13.9" customHeight="1"/>
    <row r="60029" ht="13.9" customHeight="1"/>
    <row r="60030" ht="13.9" customHeight="1"/>
    <row r="60031" ht="13.9" customHeight="1"/>
    <row r="60032" ht="13.9" customHeight="1"/>
    <row r="60033" ht="13.9" customHeight="1"/>
    <row r="60034" ht="13.9" customHeight="1"/>
    <row r="60035" ht="13.9" customHeight="1"/>
    <row r="60036" ht="13.9" customHeight="1"/>
    <row r="60037" ht="13.9" customHeight="1"/>
    <row r="60038" ht="13.9" customHeight="1"/>
    <row r="60039" ht="13.9" customHeight="1"/>
    <row r="60040" ht="13.9" customHeight="1"/>
    <row r="60041" ht="13.9" customHeight="1"/>
    <row r="60042" ht="13.9" customHeight="1"/>
    <row r="60043" ht="13.9" customHeight="1"/>
    <row r="60044" ht="13.9" customHeight="1"/>
    <row r="60045" ht="13.9" customHeight="1"/>
    <row r="60046" ht="13.9" customHeight="1"/>
    <row r="60047" ht="13.9" customHeight="1"/>
    <row r="60048" ht="13.9" customHeight="1"/>
    <row r="60049" ht="13.9" customHeight="1"/>
    <row r="60050" ht="13.9" customHeight="1"/>
    <row r="60051" ht="13.9" customHeight="1"/>
    <row r="60052" ht="13.9" customHeight="1"/>
    <row r="60053" ht="13.9" customHeight="1"/>
    <row r="60054" ht="13.9" customHeight="1"/>
    <row r="60055" ht="13.9" customHeight="1"/>
    <row r="60056" ht="13.9" customHeight="1"/>
    <row r="60057" ht="13.9" customHeight="1"/>
    <row r="60058" ht="13.9" customHeight="1"/>
    <row r="60059" ht="13.9" customHeight="1"/>
    <row r="60060" ht="13.9" customHeight="1"/>
    <row r="60061" ht="13.9" customHeight="1"/>
    <row r="60062" ht="13.9" customHeight="1"/>
    <row r="60063" ht="13.9" customHeight="1"/>
    <row r="60064" ht="13.9" customHeight="1"/>
    <row r="60065" ht="13.9" customHeight="1"/>
    <row r="60066" ht="13.9" customHeight="1"/>
    <row r="60067" ht="13.9" customHeight="1"/>
    <row r="60068" ht="13.9" customHeight="1"/>
    <row r="60069" ht="13.9" customHeight="1"/>
    <row r="60070" ht="13.9" customHeight="1"/>
    <row r="60071" ht="13.9" customHeight="1"/>
    <row r="60072" ht="13.9" customHeight="1"/>
    <row r="60073" ht="13.9" customHeight="1"/>
    <row r="60074" ht="13.9" customHeight="1"/>
    <row r="60075" ht="13.9" customHeight="1"/>
    <row r="60076" ht="13.9" customHeight="1"/>
    <row r="60077" ht="13.9" customHeight="1"/>
    <row r="60078" ht="13.9" customHeight="1"/>
    <row r="60079" ht="13.9" customHeight="1"/>
    <row r="60080" ht="13.9" customHeight="1"/>
    <row r="60081" ht="13.9" customHeight="1"/>
    <row r="60082" ht="13.9" customHeight="1"/>
    <row r="60083" ht="13.9" customHeight="1"/>
    <row r="60084" ht="13.9" customHeight="1"/>
    <row r="60085" ht="13.9" customHeight="1"/>
    <row r="60086" ht="13.9" customHeight="1"/>
    <row r="60087" ht="13.9" customHeight="1"/>
    <row r="60088" ht="13.9" customHeight="1"/>
    <row r="60089" ht="13.9" customHeight="1"/>
    <row r="60090" ht="13.9" customHeight="1"/>
    <row r="60091" ht="13.9" customHeight="1"/>
    <row r="60092" ht="13.9" customHeight="1"/>
    <row r="60093" ht="13.9" customHeight="1"/>
    <row r="60094" ht="13.9" customHeight="1"/>
    <row r="60095" ht="13.9" customHeight="1"/>
    <row r="60096" ht="13.9" customHeight="1"/>
    <row r="60097" ht="13.9" customHeight="1"/>
    <row r="60098" ht="13.9" customHeight="1"/>
    <row r="60099" ht="13.9" customHeight="1"/>
    <row r="60100" ht="13.9" customHeight="1"/>
    <row r="60101" ht="13.9" customHeight="1"/>
    <row r="60102" ht="13.9" customHeight="1"/>
    <row r="60103" ht="13.9" customHeight="1"/>
    <row r="60104" ht="13.9" customHeight="1"/>
    <row r="60105" ht="13.9" customHeight="1"/>
    <row r="60106" ht="13.9" customHeight="1"/>
    <row r="60107" ht="13.9" customHeight="1"/>
    <row r="60108" ht="13.9" customHeight="1"/>
    <row r="60109" ht="13.9" customHeight="1"/>
    <row r="60110" ht="13.9" customHeight="1"/>
    <row r="60111" ht="13.9" customHeight="1"/>
    <row r="60112" ht="13.9" customHeight="1"/>
    <row r="60113" ht="13.9" customHeight="1"/>
    <row r="60114" ht="13.9" customHeight="1"/>
    <row r="60115" ht="13.9" customHeight="1"/>
    <row r="60116" ht="13.9" customHeight="1"/>
    <row r="60117" ht="13.9" customHeight="1"/>
    <row r="60118" ht="13.9" customHeight="1"/>
    <row r="60119" ht="13.9" customHeight="1"/>
    <row r="60120" ht="13.9" customHeight="1"/>
    <row r="60121" ht="13.9" customHeight="1"/>
    <row r="60122" ht="13.9" customHeight="1"/>
    <row r="60123" ht="13.9" customHeight="1"/>
    <row r="60124" ht="13.9" customHeight="1"/>
    <row r="60125" ht="13.9" customHeight="1"/>
    <row r="60126" ht="13.9" customHeight="1"/>
    <row r="60127" ht="13.9" customHeight="1"/>
    <row r="60128" ht="13.9" customHeight="1"/>
    <row r="60129" ht="13.9" customHeight="1"/>
    <row r="60130" ht="13.9" customHeight="1"/>
    <row r="60131" ht="13.9" customHeight="1"/>
    <row r="60132" ht="13.9" customHeight="1"/>
    <row r="60133" ht="13.9" customHeight="1"/>
    <row r="60134" ht="13.9" customHeight="1"/>
    <row r="60135" ht="13.9" customHeight="1"/>
    <row r="60136" ht="13.9" customHeight="1"/>
    <row r="60137" ht="13.9" customHeight="1"/>
    <row r="60138" ht="13.9" customHeight="1"/>
    <row r="60139" ht="13.9" customHeight="1"/>
    <row r="60140" ht="13.9" customHeight="1"/>
    <row r="60141" ht="13.9" customHeight="1"/>
    <row r="60142" ht="13.9" customHeight="1"/>
    <row r="60143" ht="13.9" customHeight="1"/>
    <row r="60144" ht="13.9" customHeight="1"/>
    <row r="60145" ht="13.9" customHeight="1"/>
    <row r="60146" ht="13.9" customHeight="1"/>
    <row r="60147" ht="13.9" customHeight="1"/>
    <row r="60148" ht="13.9" customHeight="1"/>
    <row r="60149" ht="13.9" customHeight="1"/>
    <row r="60150" ht="13.9" customHeight="1"/>
    <row r="60151" ht="13.9" customHeight="1"/>
    <row r="60152" ht="13.9" customHeight="1"/>
    <row r="60153" ht="13.9" customHeight="1"/>
    <row r="60154" ht="13.9" customHeight="1"/>
    <row r="60155" ht="13.9" customHeight="1"/>
    <row r="60156" ht="13.9" customHeight="1"/>
    <row r="60157" ht="13.9" customHeight="1"/>
    <row r="60158" ht="13.9" customHeight="1"/>
    <row r="60159" ht="13.9" customHeight="1"/>
    <row r="60160" ht="13.9" customHeight="1"/>
    <row r="60161" ht="13.9" customHeight="1"/>
    <row r="60162" ht="13.9" customHeight="1"/>
    <row r="60163" ht="13.9" customHeight="1"/>
    <row r="60164" ht="13.9" customHeight="1"/>
    <row r="60165" ht="13.9" customHeight="1"/>
    <row r="60166" ht="13.9" customHeight="1"/>
    <row r="60167" ht="13.9" customHeight="1"/>
    <row r="60168" ht="13.9" customHeight="1"/>
    <row r="60169" ht="13.9" customHeight="1"/>
    <row r="60170" ht="13.9" customHeight="1"/>
    <row r="60171" ht="13.9" customHeight="1"/>
    <row r="60172" ht="13.9" customHeight="1"/>
    <row r="60173" ht="13.9" customHeight="1"/>
    <row r="60174" ht="13.9" customHeight="1"/>
    <row r="60175" ht="13.9" customHeight="1"/>
    <row r="60176" ht="13.9" customHeight="1"/>
    <row r="60177" ht="13.9" customHeight="1"/>
    <row r="60178" ht="13.9" customHeight="1"/>
    <row r="60179" ht="13.9" customHeight="1"/>
    <row r="60180" ht="13.9" customHeight="1"/>
    <row r="60181" ht="13.9" customHeight="1"/>
    <row r="60182" ht="13.9" customHeight="1"/>
    <row r="60183" ht="13.9" customHeight="1"/>
    <row r="60184" ht="13.9" customHeight="1"/>
    <row r="60185" ht="13.9" customHeight="1"/>
    <row r="60186" ht="13.9" customHeight="1"/>
    <row r="60187" ht="13.9" customHeight="1"/>
    <row r="60188" ht="13.9" customHeight="1"/>
    <row r="60189" ht="13.9" customHeight="1"/>
    <row r="60190" ht="13.9" customHeight="1"/>
    <row r="60191" ht="13.9" customHeight="1"/>
    <row r="60192" ht="13.9" customHeight="1"/>
    <row r="60193" ht="13.9" customHeight="1"/>
    <row r="60194" ht="13.9" customHeight="1"/>
    <row r="60195" ht="13.9" customHeight="1"/>
    <row r="60196" ht="13.9" customHeight="1"/>
    <row r="60197" ht="13.9" customHeight="1"/>
    <row r="60198" ht="13.9" customHeight="1"/>
    <row r="60199" ht="13.9" customHeight="1"/>
    <row r="60200" ht="13.9" customHeight="1"/>
    <row r="60201" ht="13.9" customHeight="1"/>
    <row r="60202" ht="13.9" customHeight="1"/>
    <row r="60203" ht="13.9" customHeight="1"/>
    <row r="60204" ht="13.9" customHeight="1"/>
    <row r="60205" ht="13.9" customHeight="1"/>
    <row r="60206" ht="13.9" customHeight="1"/>
    <row r="60207" ht="13.9" customHeight="1"/>
    <row r="60208" ht="13.9" customHeight="1"/>
    <row r="60209" ht="13.9" customHeight="1"/>
    <row r="60210" ht="13.9" customHeight="1"/>
    <row r="60211" ht="13.9" customHeight="1"/>
    <row r="60212" ht="13.9" customHeight="1"/>
    <row r="60213" ht="13.9" customHeight="1"/>
    <row r="60214" ht="13.9" customHeight="1"/>
    <row r="60215" ht="13.9" customHeight="1"/>
    <row r="60216" ht="13.9" customHeight="1"/>
    <row r="60217" ht="13.9" customHeight="1"/>
    <row r="60218" ht="13.9" customHeight="1"/>
    <row r="60219" ht="13.9" customHeight="1"/>
    <row r="60220" ht="13.9" customHeight="1"/>
    <row r="60221" ht="13.9" customHeight="1"/>
    <row r="60222" ht="13.9" customHeight="1"/>
    <row r="60223" ht="13.9" customHeight="1"/>
    <row r="60224" ht="13.9" customHeight="1"/>
    <row r="60225" ht="13.9" customHeight="1"/>
    <row r="60226" ht="13.9" customHeight="1"/>
    <row r="60227" ht="13.9" customHeight="1"/>
    <row r="60228" ht="13.9" customHeight="1"/>
    <row r="60229" ht="13.9" customHeight="1"/>
    <row r="60230" ht="13.9" customHeight="1"/>
    <row r="60231" ht="13.9" customHeight="1"/>
    <row r="60232" ht="13.9" customHeight="1"/>
    <row r="60233" ht="13.9" customHeight="1"/>
    <row r="60234" ht="13.9" customHeight="1"/>
    <row r="60235" ht="13.9" customHeight="1"/>
    <row r="60236" ht="13.9" customHeight="1"/>
    <row r="60237" ht="13.9" customHeight="1"/>
    <row r="60238" ht="13.9" customHeight="1"/>
    <row r="60239" ht="13.9" customHeight="1"/>
    <row r="60240" ht="13.9" customHeight="1"/>
    <row r="60241" ht="13.9" customHeight="1"/>
    <row r="60242" ht="13.9" customHeight="1"/>
    <row r="60243" ht="13.9" customHeight="1"/>
    <row r="60244" ht="13.9" customHeight="1"/>
    <row r="60245" ht="13.9" customHeight="1"/>
    <row r="60246" ht="13.9" customHeight="1"/>
    <row r="60247" ht="13.9" customHeight="1"/>
    <row r="60248" ht="13.9" customHeight="1"/>
    <row r="60249" ht="13.9" customHeight="1"/>
    <row r="60250" ht="13.9" customHeight="1"/>
    <row r="60251" ht="13.9" customHeight="1"/>
    <row r="60252" ht="13.9" customHeight="1"/>
    <row r="60253" ht="13.9" customHeight="1"/>
    <row r="60254" ht="13.9" customHeight="1"/>
    <row r="60255" ht="13.9" customHeight="1"/>
    <row r="60256" ht="13.9" customHeight="1"/>
    <row r="60257" ht="13.9" customHeight="1"/>
    <row r="60258" ht="13.9" customHeight="1"/>
    <row r="60259" ht="13.9" customHeight="1"/>
    <row r="60260" ht="13.9" customHeight="1"/>
    <row r="60261" ht="13.9" customHeight="1"/>
    <row r="60262" ht="13.9" customHeight="1"/>
    <row r="60263" ht="13.9" customHeight="1"/>
    <row r="60264" ht="13.9" customHeight="1"/>
    <row r="60265" ht="13.9" customHeight="1"/>
    <row r="60266" ht="13.9" customHeight="1"/>
    <row r="60267" ht="13.9" customHeight="1"/>
    <row r="60268" ht="13.9" customHeight="1"/>
    <row r="60269" ht="13.9" customHeight="1"/>
    <row r="60270" ht="13.9" customHeight="1"/>
    <row r="60271" ht="13.9" customHeight="1"/>
    <row r="60272" ht="13.9" customHeight="1"/>
    <row r="60273" ht="13.9" customHeight="1"/>
    <row r="60274" ht="13.9" customHeight="1"/>
    <row r="60275" ht="13.9" customHeight="1"/>
    <row r="60276" ht="13.9" customHeight="1"/>
    <row r="60277" ht="13.9" customHeight="1"/>
    <row r="60278" ht="13.9" customHeight="1"/>
    <row r="60279" ht="13.9" customHeight="1"/>
    <row r="60280" ht="13.9" customHeight="1"/>
    <row r="60281" ht="13.9" customHeight="1"/>
    <row r="60282" ht="13.9" customHeight="1"/>
    <row r="60283" ht="13.9" customHeight="1"/>
    <row r="60284" ht="13.9" customHeight="1"/>
    <row r="60285" ht="13.9" customHeight="1"/>
    <row r="60286" ht="13.9" customHeight="1"/>
    <row r="60287" ht="13.9" customHeight="1"/>
    <row r="60288" ht="13.9" customHeight="1"/>
    <row r="60289" ht="13.9" customHeight="1"/>
    <row r="60290" ht="13.9" customHeight="1"/>
    <row r="60291" ht="13.9" customHeight="1"/>
    <row r="60292" ht="13.9" customHeight="1"/>
    <row r="60293" ht="13.9" customHeight="1"/>
    <row r="60294" ht="13.9" customHeight="1"/>
    <row r="60295" ht="13.9" customHeight="1"/>
    <row r="60296" ht="13.9" customHeight="1"/>
    <row r="60297" ht="13.9" customHeight="1"/>
    <row r="60298" ht="13.9" customHeight="1"/>
    <row r="60299" ht="13.9" customHeight="1"/>
    <row r="60300" ht="13.9" customHeight="1"/>
    <row r="60301" ht="13.9" customHeight="1"/>
    <row r="60302" ht="13.9" customHeight="1"/>
    <row r="60303" ht="13.9" customHeight="1"/>
    <row r="60304" ht="13.9" customHeight="1"/>
    <row r="60305" ht="13.9" customHeight="1"/>
    <row r="60306" ht="13.9" customHeight="1"/>
    <row r="60307" ht="13.9" customHeight="1"/>
    <row r="60308" ht="13.9" customHeight="1"/>
    <row r="60309" ht="13.9" customHeight="1"/>
    <row r="60310" ht="13.9" customHeight="1"/>
    <row r="60311" ht="13.9" customHeight="1"/>
    <row r="60312" ht="13.9" customHeight="1"/>
    <row r="60313" ht="13.9" customHeight="1"/>
    <row r="60314" ht="13.9" customHeight="1"/>
    <row r="60315" ht="13.9" customHeight="1"/>
    <row r="60316" ht="13.9" customHeight="1"/>
    <row r="60317" ht="13.9" customHeight="1"/>
    <row r="60318" ht="13.9" customHeight="1"/>
    <row r="60319" ht="13.9" customHeight="1"/>
    <row r="60320" ht="13.9" customHeight="1"/>
    <row r="60321" ht="13.9" customHeight="1"/>
    <row r="60322" ht="13.9" customHeight="1"/>
    <row r="60323" ht="13.9" customHeight="1"/>
    <row r="60324" ht="13.9" customHeight="1"/>
    <row r="60325" ht="13.9" customHeight="1"/>
    <row r="60326" ht="13.9" customHeight="1"/>
    <row r="60327" ht="13.9" customHeight="1"/>
    <row r="60328" ht="13.9" customHeight="1"/>
    <row r="60329" ht="13.9" customHeight="1"/>
    <row r="60330" ht="13.9" customHeight="1"/>
    <row r="60331" ht="13.9" customHeight="1"/>
    <row r="60332" ht="13.9" customHeight="1"/>
    <row r="60333" ht="13.9" customHeight="1"/>
    <row r="60334" ht="13.9" customHeight="1"/>
    <row r="60335" ht="13.9" customHeight="1"/>
    <row r="60336" ht="13.9" customHeight="1"/>
    <row r="60337" ht="13.9" customHeight="1"/>
    <row r="60338" ht="13.9" customHeight="1"/>
    <row r="60339" ht="13.9" customHeight="1"/>
    <row r="60340" ht="13.9" customHeight="1"/>
    <row r="60341" ht="13.9" customHeight="1"/>
    <row r="60342" ht="13.9" customHeight="1"/>
    <row r="60343" ht="13.9" customHeight="1"/>
    <row r="60344" ht="13.9" customHeight="1"/>
    <row r="60345" ht="13.9" customHeight="1"/>
    <row r="60346" ht="13.9" customHeight="1"/>
    <row r="60347" ht="13.9" customHeight="1"/>
    <row r="60348" ht="13.9" customHeight="1"/>
    <row r="60349" ht="13.9" customHeight="1"/>
    <row r="60350" ht="13.9" customHeight="1"/>
    <row r="60351" ht="13.9" customHeight="1"/>
    <row r="60352" ht="13.9" customHeight="1"/>
    <row r="60353" ht="13.9" customHeight="1"/>
    <row r="60354" ht="13.9" customHeight="1"/>
    <row r="60355" ht="13.9" customHeight="1"/>
    <row r="60356" ht="13.9" customHeight="1"/>
    <row r="60357" ht="13.9" customHeight="1"/>
    <row r="60358" ht="13.9" customHeight="1"/>
    <row r="60359" ht="13.9" customHeight="1"/>
    <row r="60360" ht="13.9" customHeight="1"/>
    <row r="60361" ht="13.9" customHeight="1"/>
    <row r="60362" ht="13.9" customHeight="1"/>
    <row r="60363" ht="13.9" customHeight="1"/>
    <row r="60364" ht="13.9" customHeight="1"/>
    <row r="60365" ht="13.9" customHeight="1"/>
    <row r="60366" ht="13.9" customHeight="1"/>
    <row r="60367" ht="13.9" customHeight="1"/>
    <row r="60368" ht="13.9" customHeight="1"/>
    <row r="60369" ht="13.9" customHeight="1"/>
    <row r="60370" ht="13.9" customHeight="1"/>
    <row r="60371" ht="13.9" customHeight="1"/>
    <row r="60372" ht="13.9" customHeight="1"/>
    <row r="60373" ht="13.9" customHeight="1"/>
    <row r="60374" ht="13.9" customHeight="1"/>
    <row r="60375" ht="13.9" customHeight="1"/>
    <row r="60376" ht="13.9" customHeight="1"/>
    <row r="60377" ht="13.9" customHeight="1"/>
    <row r="60378" ht="13.9" customHeight="1"/>
    <row r="60379" ht="13.9" customHeight="1"/>
    <row r="60380" ht="13.9" customHeight="1"/>
    <row r="60381" ht="13.9" customHeight="1"/>
    <row r="60382" ht="13.9" customHeight="1"/>
    <row r="60383" ht="13.9" customHeight="1"/>
    <row r="60384" ht="13.9" customHeight="1"/>
    <row r="60385" ht="13.9" customHeight="1"/>
    <row r="60386" ht="13.9" customHeight="1"/>
    <row r="60387" ht="13.9" customHeight="1"/>
    <row r="60388" ht="13.9" customHeight="1"/>
    <row r="60389" ht="13.9" customHeight="1"/>
    <row r="60390" ht="13.9" customHeight="1"/>
    <row r="60391" ht="13.9" customHeight="1"/>
    <row r="60392" ht="13.9" customHeight="1"/>
    <row r="60393" ht="13.9" customHeight="1"/>
    <row r="60394" ht="13.9" customHeight="1"/>
    <row r="60395" ht="13.9" customHeight="1"/>
    <row r="60396" ht="13.9" customHeight="1"/>
    <row r="60397" ht="13.9" customHeight="1"/>
    <row r="60398" ht="13.9" customHeight="1"/>
    <row r="60399" ht="13.9" customHeight="1"/>
    <row r="60400" ht="13.9" customHeight="1"/>
    <row r="60401" ht="13.9" customHeight="1"/>
    <row r="60402" ht="13.9" customHeight="1"/>
    <row r="60403" ht="13.9" customHeight="1"/>
    <row r="60404" ht="13.9" customHeight="1"/>
    <row r="60405" ht="13.9" customHeight="1"/>
    <row r="60406" ht="13.9" customHeight="1"/>
    <row r="60407" ht="13.9" customHeight="1"/>
    <row r="60408" ht="13.9" customHeight="1"/>
    <row r="60409" ht="13.9" customHeight="1"/>
    <row r="60410" ht="13.9" customHeight="1"/>
    <row r="60411" ht="13.9" customHeight="1"/>
    <row r="60412" ht="13.9" customHeight="1"/>
    <row r="60413" ht="13.9" customHeight="1"/>
    <row r="60414" ht="13.9" customHeight="1"/>
    <row r="60415" ht="13.9" customHeight="1"/>
    <row r="60416" ht="13.9" customHeight="1"/>
    <row r="60417" ht="13.9" customHeight="1"/>
    <row r="60418" ht="13.9" customHeight="1"/>
    <row r="60419" ht="13.9" customHeight="1"/>
    <row r="60420" ht="13.9" customHeight="1"/>
    <row r="60421" ht="13.9" customHeight="1"/>
    <row r="60422" ht="13.9" customHeight="1"/>
    <row r="60423" ht="13.9" customHeight="1"/>
    <row r="60424" ht="13.9" customHeight="1"/>
    <row r="60425" ht="13.9" customHeight="1"/>
    <row r="60426" ht="13.9" customHeight="1"/>
    <row r="60427" ht="13.9" customHeight="1"/>
    <row r="60428" ht="13.9" customHeight="1"/>
    <row r="60429" ht="13.9" customHeight="1"/>
    <row r="60430" ht="13.9" customHeight="1"/>
    <row r="60431" ht="13.9" customHeight="1"/>
    <row r="60432" ht="13.9" customHeight="1"/>
    <row r="60433" ht="13.9" customHeight="1"/>
    <row r="60434" ht="13.9" customHeight="1"/>
    <row r="60435" ht="13.9" customHeight="1"/>
    <row r="60436" ht="13.9" customHeight="1"/>
    <row r="60437" ht="13.9" customHeight="1"/>
    <row r="60438" ht="13.9" customHeight="1"/>
    <row r="60439" ht="13.9" customHeight="1"/>
    <row r="60440" ht="13.9" customHeight="1"/>
    <row r="60441" ht="13.9" customHeight="1"/>
    <row r="60442" ht="13.9" customHeight="1"/>
    <row r="60443" ht="13.9" customHeight="1"/>
    <row r="60444" ht="13.9" customHeight="1"/>
    <row r="60445" ht="13.9" customHeight="1"/>
    <row r="60446" ht="13.9" customHeight="1"/>
    <row r="60447" ht="13.9" customHeight="1"/>
    <row r="60448" ht="13.9" customHeight="1"/>
    <row r="60449" ht="13.9" customHeight="1"/>
    <row r="60450" ht="13.9" customHeight="1"/>
    <row r="60451" ht="13.9" customHeight="1"/>
    <row r="60452" ht="13.9" customHeight="1"/>
    <row r="60453" ht="13.9" customHeight="1"/>
    <row r="60454" ht="13.9" customHeight="1"/>
    <row r="60455" ht="13.9" customHeight="1"/>
    <row r="60456" ht="13.9" customHeight="1"/>
    <row r="60457" ht="13.9" customHeight="1"/>
    <row r="60458" ht="13.9" customHeight="1"/>
    <row r="60459" ht="13.9" customHeight="1"/>
    <row r="60460" ht="13.9" customHeight="1"/>
    <row r="60461" ht="13.9" customHeight="1"/>
    <row r="60462" ht="13.9" customHeight="1"/>
    <row r="60463" ht="13.9" customHeight="1"/>
    <row r="60464" ht="13.9" customHeight="1"/>
    <row r="60465" ht="13.9" customHeight="1"/>
    <row r="60466" ht="13.9" customHeight="1"/>
    <row r="60467" ht="13.9" customHeight="1"/>
    <row r="60468" ht="13.9" customHeight="1"/>
    <row r="60469" ht="13.9" customHeight="1"/>
    <row r="60470" ht="13.9" customHeight="1"/>
    <row r="60471" ht="13.9" customHeight="1"/>
    <row r="60472" ht="13.9" customHeight="1"/>
    <row r="60473" ht="13.9" customHeight="1"/>
    <row r="60474" ht="13.9" customHeight="1"/>
    <row r="60475" ht="13.9" customHeight="1"/>
    <row r="60476" ht="13.9" customHeight="1"/>
    <row r="60477" ht="13.9" customHeight="1"/>
    <row r="60478" ht="13.9" customHeight="1"/>
    <row r="60479" ht="13.9" customHeight="1"/>
    <row r="60480" ht="13.9" customHeight="1"/>
    <row r="60481" ht="13.9" customHeight="1"/>
    <row r="60482" ht="13.9" customHeight="1"/>
    <row r="60483" ht="13.9" customHeight="1"/>
    <row r="60484" ht="13.9" customHeight="1"/>
    <row r="60485" ht="13.9" customHeight="1"/>
    <row r="60486" ht="13.9" customHeight="1"/>
    <row r="60487" ht="13.9" customHeight="1"/>
    <row r="60488" ht="13.9" customHeight="1"/>
    <row r="60489" ht="13.9" customHeight="1"/>
    <row r="60490" ht="13.9" customHeight="1"/>
    <row r="60491" ht="13.9" customHeight="1"/>
    <row r="60492" ht="13.9" customHeight="1"/>
    <row r="60493" ht="13.9" customHeight="1"/>
    <row r="60494" ht="13.9" customHeight="1"/>
    <row r="60495" ht="13.9" customHeight="1"/>
    <row r="60496" ht="13.9" customHeight="1"/>
    <row r="60497" ht="13.9" customHeight="1"/>
    <row r="60498" ht="13.9" customHeight="1"/>
    <row r="60499" ht="13.9" customHeight="1"/>
    <row r="60500" ht="13.9" customHeight="1"/>
    <row r="60501" ht="13.9" customHeight="1"/>
    <row r="60502" ht="13.9" customHeight="1"/>
    <row r="60503" ht="13.9" customHeight="1"/>
    <row r="60504" ht="13.9" customHeight="1"/>
    <row r="60505" ht="13.9" customHeight="1"/>
    <row r="60506" ht="13.9" customHeight="1"/>
    <row r="60507" ht="13.9" customHeight="1"/>
    <row r="60508" ht="13.9" customHeight="1"/>
    <row r="60509" ht="13.9" customHeight="1"/>
    <row r="60510" ht="13.9" customHeight="1"/>
    <row r="60511" ht="13.9" customHeight="1"/>
    <row r="60512" ht="13.9" customHeight="1"/>
    <row r="60513" ht="13.9" customHeight="1"/>
    <row r="60514" ht="13.9" customHeight="1"/>
    <row r="60515" ht="13.9" customHeight="1"/>
    <row r="60516" ht="13.9" customHeight="1"/>
    <row r="60517" ht="13.9" customHeight="1"/>
    <row r="60518" ht="13.9" customHeight="1"/>
    <row r="60519" ht="13.9" customHeight="1"/>
    <row r="60520" ht="13.9" customHeight="1"/>
    <row r="60521" ht="13.9" customHeight="1"/>
    <row r="60522" ht="13.9" customHeight="1"/>
    <row r="60523" ht="13.9" customHeight="1"/>
    <row r="60524" ht="13.9" customHeight="1"/>
    <row r="60525" ht="13.9" customHeight="1"/>
    <row r="60526" ht="13.9" customHeight="1"/>
    <row r="60527" ht="13.9" customHeight="1"/>
    <row r="60528" ht="13.9" customHeight="1"/>
    <row r="60529" ht="13.9" customHeight="1"/>
    <row r="60530" ht="13.9" customHeight="1"/>
    <row r="60531" ht="13.9" customHeight="1"/>
    <row r="60532" ht="13.9" customHeight="1"/>
    <row r="60533" ht="13.9" customHeight="1"/>
    <row r="60534" ht="13.9" customHeight="1"/>
    <row r="60535" ht="13.9" customHeight="1"/>
    <row r="60536" ht="13.9" customHeight="1"/>
    <row r="60537" ht="13.9" customHeight="1"/>
    <row r="60538" ht="13.9" customHeight="1"/>
    <row r="60539" ht="13.9" customHeight="1"/>
    <row r="60540" ht="13.9" customHeight="1"/>
    <row r="60541" ht="13.9" customHeight="1"/>
    <row r="60542" ht="13.9" customHeight="1"/>
    <row r="60543" ht="13.9" customHeight="1"/>
    <row r="60544" ht="13.9" customHeight="1"/>
    <row r="60545" ht="13.9" customHeight="1"/>
    <row r="60546" ht="13.9" customHeight="1"/>
    <row r="60547" ht="13.9" customHeight="1"/>
    <row r="60548" ht="13.9" customHeight="1"/>
    <row r="60549" ht="13.9" customHeight="1"/>
    <row r="60550" ht="13.9" customHeight="1"/>
    <row r="60551" ht="13.9" customHeight="1"/>
    <row r="60552" ht="13.9" customHeight="1"/>
    <row r="60553" ht="13.9" customHeight="1"/>
    <row r="60554" ht="13.9" customHeight="1"/>
    <row r="60555" ht="13.9" customHeight="1"/>
    <row r="60556" ht="13.9" customHeight="1"/>
    <row r="60557" ht="13.9" customHeight="1"/>
    <row r="60558" ht="13.9" customHeight="1"/>
    <row r="60559" ht="13.9" customHeight="1"/>
    <row r="60560" ht="13.9" customHeight="1"/>
    <row r="60561" ht="13.9" customHeight="1"/>
    <row r="60562" ht="13.9" customHeight="1"/>
    <row r="60563" ht="13.9" customHeight="1"/>
    <row r="60564" ht="13.9" customHeight="1"/>
    <row r="60565" ht="13.9" customHeight="1"/>
    <row r="60566" ht="13.9" customHeight="1"/>
    <row r="60567" ht="13.9" customHeight="1"/>
    <row r="60568" ht="13.9" customHeight="1"/>
    <row r="60569" ht="13.9" customHeight="1"/>
    <row r="60570" ht="13.9" customHeight="1"/>
    <row r="60571" ht="13.9" customHeight="1"/>
    <row r="60572" ht="13.9" customHeight="1"/>
    <row r="60573" ht="13.9" customHeight="1"/>
    <row r="60574" ht="13.9" customHeight="1"/>
    <row r="60575" ht="13.9" customHeight="1"/>
    <row r="60576" ht="13.9" customHeight="1"/>
    <row r="60577" ht="13.9" customHeight="1"/>
    <row r="60578" ht="13.9" customHeight="1"/>
    <row r="60579" ht="13.9" customHeight="1"/>
    <row r="60580" ht="13.9" customHeight="1"/>
    <row r="60581" ht="13.9" customHeight="1"/>
    <row r="60582" ht="13.9" customHeight="1"/>
    <row r="60583" ht="13.9" customHeight="1"/>
    <row r="60584" ht="13.9" customHeight="1"/>
    <row r="60585" ht="13.9" customHeight="1"/>
    <row r="60586" ht="13.9" customHeight="1"/>
    <row r="60587" ht="13.9" customHeight="1"/>
    <row r="60588" ht="13.9" customHeight="1"/>
    <row r="60589" ht="13.9" customHeight="1"/>
    <row r="60590" ht="13.9" customHeight="1"/>
    <row r="60591" ht="13.9" customHeight="1"/>
    <row r="60592" ht="13.9" customHeight="1"/>
    <row r="60593" ht="13.9" customHeight="1"/>
    <row r="60594" ht="13.9" customHeight="1"/>
    <row r="60595" ht="13.9" customHeight="1"/>
    <row r="60596" ht="13.9" customHeight="1"/>
    <row r="60597" ht="13.9" customHeight="1"/>
    <row r="60598" ht="13.9" customHeight="1"/>
    <row r="60599" ht="13.9" customHeight="1"/>
    <row r="60600" ht="13.9" customHeight="1"/>
    <row r="60601" ht="13.9" customHeight="1"/>
    <row r="60602" ht="13.9" customHeight="1"/>
    <row r="60603" ht="13.9" customHeight="1"/>
    <row r="60604" ht="13.9" customHeight="1"/>
    <row r="60605" ht="13.9" customHeight="1"/>
    <row r="60606" ht="13.9" customHeight="1"/>
    <row r="60607" ht="13.9" customHeight="1"/>
    <row r="60608" ht="13.9" customHeight="1"/>
    <row r="60609" ht="13.9" customHeight="1"/>
    <row r="60610" ht="13.9" customHeight="1"/>
    <row r="60611" ht="13.9" customHeight="1"/>
    <row r="60612" ht="13.9" customHeight="1"/>
    <row r="60613" ht="13.9" customHeight="1"/>
    <row r="60614" ht="13.9" customHeight="1"/>
    <row r="60615" ht="13.9" customHeight="1"/>
    <row r="60616" ht="13.9" customHeight="1"/>
    <row r="60617" ht="13.9" customHeight="1"/>
    <row r="60618" ht="13.9" customHeight="1"/>
    <row r="60619" ht="13.9" customHeight="1"/>
    <row r="60620" ht="13.9" customHeight="1"/>
    <row r="60621" ht="13.9" customHeight="1"/>
    <row r="60622" ht="13.9" customHeight="1"/>
    <row r="60623" ht="13.9" customHeight="1"/>
    <row r="60624" ht="13.9" customHeight="1"/>
    <row r="60625" ht="13.9" customHeight="1"/>
    <row r="60626" ht="13.9" customHeight="1"/>
    <row r="60627" ht="13.9" customHeight="1"/>
    <row r="60628" ht="13.9" customHeight="1"/>
    <row r="60629" ht="13.9" customHeight="1"/>
    <row r="60630" ht="13.9" customHeight="1"/>
    <row r="60631" ht="13.9" customHeight="1"/>
    <row r="60632" ht="13.9" customHeight="1"/>
    <row r="60633" ht="13.9" customHeight="1"/>
    <row r="60634" ht="13.9" customHeight="1"/>
    <row r="60635" ht="13.9" customHeight="1"/>
    <row r="60636" ht="13.9" customHeight="1"/>
    <row r="60637" ht="13.9" customHeight="1"/>
    <row r="60638" ht="13.9" customHeight="1"/>
    <row r="60639" ht="13.9" customHeight="1"/>
    <row r="60640" ht="13.9" customHeight="1"/>
    <row r="60641" ht="13.9" customHeight="1"/>
    <row r="60642" ht="13.9" customHeight="1"/>
    <row r="60643" ht="13.9" customHeight="1"/>
    <row r="60644" ht="13.9" customHeight="1"/>
    <row r="60645" ht="13.9" customHeight="1"/>
    <row r="60646" ht="13.9" customHeight="1"/>
    <row r="60647" ht="13.9" customHeight="1"/>
    <row r="60648" ht="13.9" customHeight="1"/>
    <row r="60649" ht="13.9" customHeight="1"/>
    <row r="60650" ht="13.9" customHeight="1"/>
    <row r="60651" ht="13.9" customHeight="1"/>
    <row r="60652" ht="13.9" customHeight="1"/>
    <row r="60653" ht="13.9" customHeight="1"/>
    <row r="60654" ht="13.9" customHeight="1"/>
    <row r="60655" ht="13.9" customHeight="1"/>
    <row r="60656" ht="13.9" customHeight="1"/>
    <row r="60657" ht="13.9" customHeight="1"/>
    <row r="60658" ht="13.9" customHeight="1"/>
    <row r="60659" ht="13.9" customHeight="1"/>
    <row r="60660" ht="13.9" customHeight="1"/>
    <row r="60661" ht="13.9" customHeight="1"/>
    <row r="60662" ht="13.9" customHeight="1"/>
    <row r="60663" ht="13.9" customHeight="1"/>
    <row r="60664" ht="13.9" customHeight="1"/>
    <row r="60665" ht="13.9" customHeight="1"/>
    <row r="60666" ht="13.9" customHeight="1"/>
    <row r="60667" ht="13.9" customHeight="1"/>
    <row r="60668" ht="13.9" customHeight="1"/>
    <row r="60669" ht="13.9" customHeight="1"/>
    <row r="60670" ht="13.9" customHeight="1"/>
    <row r="60671" ht="13.9" customHeight="1"/>
    <row r="60672" ht="13.9" customHeight="1"/>
    <row r="60673" ht="13.9" customHeight="1"/>
    <row r="60674" ht="13.9" customHeight="1"/>
    <row r="60675" ht="13.9" customHeight="1"/>
    <row r="60676" ht="13.9" customHeight="1"/>
    <row r="60677" ht="13.9" customHeight="1"/>
    <row r="60678" ht="13.9" customHeight="1"/>
    <row r="60679" ht="13.9" customHeight="1"/>
    <row r="60680" ht="13.9" customHeight="1"/>
    <row r="60681" ht="13.9" customHeight="1"/>
    <row r="60682" ht="13.9" customHeight="1"/>
    <row r="60683" ht="13.9" customHeight="1"/>
    <row r="60684" ht="13.9" customHeight="1"/>
    <row r="60685" ht="13.9" customHeight="1"/>
    <row r="60686" ht="13.9" customHeight="1"/>
    <row r="60687" ht="13.9" customHeight="1"/>
    <row r="60688" ht="13.9" customHeight="1"/>
    <row r="60689" ht="13.9" customHeight="1"/>
    <row r="60690" ht="13.9" customHeight="1"/>
    <row r="60691" ht="13.9" customHeight="1"/>
    <row r="60692" ht="13.9" customHeight="1"/>
    <row r="60693" ht="13.9" customHeight="1"/>
    <row r="60694" ht="13.9" customHeight="1"/>
    <row r="60695" ht="13.9" customHeight="1"/>
    <row r="60696" ht="13.9" customHeight="1"/>
    <row r="60697" ht="13.9" customHeight="1"/>
    <row r="60698" ht="13.9" customHeight="1"/>
    <row r="60699" ht="13.9" customHeight="1"/>
    <row r="60700" ht="13.9" customHeight="1"/>
    <row r="60701" ht="13.9" customHeight="1"/>
    <row r="60702" ht="13.9" customHeight="1"/>
    <row r="60703" ht="13.9" customHeight="1"/>
    <row r="60704" ht="13.9" customHeight="1"/>
    <row r="60705" ht="13.9" customHeight="1"/>
    <row r="60706" ht="13.9" customHeight="1"/>
    <row r="60707" ht="13.9" customHeight="1"/>
    <row r="60708" ht="13.9" customHeight="1"/>
    <row r="60709" ht="13.9" customHeight="1"/>
    <row r="60710" ht="13.9" customHeight="1"/>
    <row r="60711" ht="13.9" customHeight="1"/>
    <row r="60712" ht="13.9" customHeight="1"/>
    <row r="60713" ht="13.9" customHeight="1"/>
    <row r="60714" ht="13.9" customHeight="1"/>
    <row r="60715" ht="13.9" customHeight="1"/>
    <row r="60716" ht="13.9" customHeight="1"/>
    <row r="60717" ht="13.9" customHeight="1"/>
    <row r="60718" ht="13.9" customHeight="1"/>
    <row r="60719" ht="13.9" customHeight="1"/>
    <row r="60720" ht="13.9" customHeight="1"/>
    <row r="60721" ht="13.9" customHeight="1"/>
    <row r="60722" ht="13.9" customHeight="1"/>
    <row r="60723" ht="13.9" customHeight="1"/>
    <row r="60724" ht="13.9" customHeight="1"/>
    <row r="60725" ht="13.9" customHeight="1"/>
    <row r="60726" ht="13.9" customHeight="1"/>
    <row r="60727" ht="13.9" customHeight="1"/>
    <row r="60728" ht="13.9" customHeight="1"/>
    <row r="60729" ht="13.9" customHeight="1"/>
    <row r="60730" ht="13.9" customHeight="1"/>
    <row r="60731" ht="13.9" customHeight="1"/>
    <row r="60732" ht="13.9" customHeight="1"/>
    <row r="60733" ht="13.9" customHeight="1"/>
    <row r="60734" ht="13.9" customHeight="1"/>
    <row r="60735" ht="13.9" customHeight="1"/>
    <row r="60736" ht="13.9" customHeight="1"/>
    <row r="60737" ht="13.9" customHeight="1"/>
    <row r="60738" ht="13.9" customHeight="1"/>
    <row r="60739" ht="13.9" customHeight="1"/>
    <row r="60740" ht="13.9" customHeight="1"/>
    <row r="60741" ht="13.9" customHeight="1"/>
    <row r="60742" ht="13.9" customHeight="1"/>
    <row r="60743" ht="13.9" customHeight="1"/>
    <row r="60744" ht="13.9" customHeight="1"/>
    <row r="60745" ht="13.9" customHeight="1"/>
    <row r="60746" ht="13.9" customHeight="1"/>
    <row r="60747" ht="13.9" customHeight="1"/>
    <row r="60748" ht="13.9" customHeight="1"/>
    <row r="60749" ht="13.9" customHeight="1"/>
    <row r="60750" ht="13.9" customHeight="1"/>
    <row r="60751" ht="13.9" customHeight="1"/>
    <row r="60752" ht="13.9" customHeight="1"/>
    <row r="60753" ht="13.9" customHeight="1"/>
    <row r="60754" ht="13.9" customHeight="1"/>
    <row r="60755" ht="13.9" customHeight="1"/>
    <row r="60756" ht="13.9" customHeight="1"/>
    <row r="60757" ht="13.9" customHeight="1"/>
    <row r="60758" ht="13.9" customHeight="1"/>
    <row r="60759" ht="13.9" customHeight="1"/>
    <row r="60760" ht="13.9" customHeight="1"/>
    <row r="60761" ht="13.9" customHeight="1"/>
    <row r="60762" ht="13.9" customHeight="1"/>
    <row r="60763" ht="13.9" customHeight="1"/>
    <row r="60764" ht="13.9" customHeight="1"/>
    <row r="60765" ht="13.9" customHeight="1"/>
    <row r="60766" ht="13.9" customHeight="1"/>
    <row r="60767" ht="13.9" customHeight="1"/>
    <row r="60768" ht="13.9" customHeight="1"/>
    <row r="60769" ht="13.9" customHeight="1"/>
    <row r="60770" ht="13.9" customHeight="1"/>
    <row r="60771" ht="13.9" customHeight="1"/>
    <row r="60772" ht="13.9" customHeight="1"/>
    <row r="60773" ht="13.9" customHeight="1"/>
    <row r="60774" ht="13.9" customHeight="1"/>
    <row r="60775" ht="13.9" customHeight="1"/>
    <row r="60776" ht="13.9" customHeight="1"/>
    <row r="60777" ht="13.9" customHeight="1"/>
    <row r="60778" ht="13.9" customHeight="1"/>
    <row r="60779" ht="13.9" customHeight="1"/>
    <row r="60780" ht="13.9" customHeight="1"/>
    <row r="60781" ht="13.9" customHeight="1"/>
    <row r="60782" ht="13.9" customHeight="1"/>
    <row r="60783" ht="13.9" customHeight="1"/>
    <row r="60784" ht="13.9" customHeight="1"/>
    <row r="60785" ht="13.9" customHeight="1"/>
    <row r="60786" ht="13.9" customHeight="1"/>
    <row r="60787" ht="13.9" customHeight="1"/>
    <row r="60788" ht="13.9" customHeight="1"/>
    <row r="60789" ht="13.9" customHeight="1"/>
    <row r="60790" ht="13.9" customHeight="1"/>
    <row r="60791" ht="13.9" customHeight="1"/>
    <row r="60792" ht="13.9" customHeight="1"/>
    <row r="60793" ht="13.9" customHeight="1"/>
    <row r="60794" ht="13.9" customHeight="1"/>
    <row r="60795" ht="13.9" customHeight="1"/>
    <row r="60796" ht="13.9" customHeight="1"/>
    <row r="60797" ht="13.9" customHeight="1"/>
    <row r="60798" ht="13.9" customHeight="1"/>
    <row r="60799" ht="13.9" customHeight="1"/>
    <row r="60800" ht="13.9" customHeight="1"/>
    <row r="60801" ht="13.9" customHeight="1"/>
    <row r="60802" ht="13.9" customHeight="1"/>
    <row r="60803" ht="13.9" customHeight="1"/>
    <row r="60804" ht="13.9" customHeight="1"/>
    <row r="60805" ht="13.9" customHeight="1"/>
    <row r="60806" ht="13.9" customHeight="1"/>
    <row r="60807" ht="13.9" customHeight="1"/>
    <row r="60808" ht="13.9" customHeight="1"/>
    <row r="60809" ht="13.9" customHeight="1"/>
    <row r="60810" ht="13.9" customHeight="1"/>
    <row r="60811" ht="13.9" customHeight="1"/>
    <row r="60812" ht="13.9" customHeight="1"/>
    <row r="60813" ht="13.9" customHeight="1"/>
    <row r="60814" ht="13.9" customHeight="1"/>
    <row r="60815" ht="13.9" customHeight="1"/>
    <row r="60816" ht="13.9" customHeight="1"/>
    <row r="60817" ht="13.9" customHeight="1"/>
    <row r="60818" ht="13.9" customHeight="1"/>
    <row r="60819" ht="13.9" customHeight="1"/>
    <row r="60820" ht="13.9" customHeight="1"/>
    <row r="60821" ht="13.9" customHeight="1"/>
    <row r="60822" ht="13.9" customHeight="1"/>
    <row r="60823" ht="13.9" customHeight="1"/>
    <row r="60824" ht="13.9" customHeight="1"/>
    <row r="60825" ht="13.9" customHeight="1"/>
    <row r="60826" ht="13.9" customHeight="1"/>
    <row r="60827" ht="13.9" customHeight="1"/>
    <row r="60828" ht="13.9" customHeight="1"/>
    <row r="60829" ht="13.9" customHeight="1"/>
    <row r="60830" ht="13.9" customHeight="1"/>
    <row r="60831" ht="13.9" customHeight="1"/>
    <row r="60832" ht="13.9" customHeight="1"/>
    <row r="60833" ht="13.9" customHeight="1"/>
    <row r="60834" ht="13.9" customHeight="1"/>
    <row r="60835" ht="13.9" customHeight="1"/>
    <row r="60836" ht="13.9" customHeight="1"/>
    <row r="60837" ht="13.9" customHeight="1"/>
    <row r="60838" ht="13.9" customHeight="1"/>
    <row r="60839" ht="13.9" customHeight="1"/>
    <row r="60840" ht="13.9" customHeight="1"/>
    <row r="60841" ht="13.9" customHeight="1"/>
    <row r="60842" ht="13.9" customHeight="1"/>
    <row r="60843" ht="13.9" customHeight="1"/>
    <row r="60844" ht="13.9" customHeight="1"/>
    <row r="60845" ht="13.9" customHeight="1"/>
    <row r="60846" ht="13.9" customHeight="1"/>
    <row r="60847" ht="13.9" customHeight="1"/>
    <row r="60848" ht="13.9" customHeight="1"/>
    <row r="60849" ht="13.9" customHeight="1"/>
    <row r="60850" ht="13.9" customHeight="1"/>
    <row r="60851" ht="13.9" customHeight="1"/>
    <row r="60852" ht="13.9" customHeight="1"/>
    <row r="60853" ht="13.9" customHeight="1"/>
    <row r="60854" ht="13.9" customHeight="1"/>
    <row r="60855" ht="13.9" customHeight="1"/>
    <row r="60856" ht="13.9" customHeight="1"/>
    <row r="60857" ht="13.9" customHeight="1"/>
    <row r="60858" ht="13.9" customHeight="1"/>
    <row r="60859" ht="13.9" customHeight="1"/>
    <row r="60860" ht="13.9" customHeight="1"/>
    <row r="60861" ht="13.9" customHeight="1"/>
    <row r="60862" ht="13.9" customHeight="1"/>
    <row r="60863" ht="13.9" customHeight="1"/>
    <row r="60864" ht="13.9" customHeight="1"/>
    <row r="60865" ht="13.9" customHeight="1"/>
    <row r="60866" ht="13.9" customHeight="1"/>
    <row r="60867" ht="13.9" customHeight="1"/>
    <row r="60868" ht="13.9" customHeight="1"/>
    <row r="60869" ht="13.9" customHeight="1"/>
    <row r="60870" ht="13.9" customHeight="1"/>
    <row r="60871" ht="13.9" customHeight="1"/>
    <row r="60872" ht="13.9" customHeight="1"/>
    <row r="60873" ht="13.9" customHeight="1"/>
    <row r="60874" ht="13.9" customHeight="1"/>
    <row r="60875" ht="13.9" customHeight="1"/>
    <row r="60876" ht="13.9" customHeight="1"/>
    <row r="60877" ht="13.9" customHeight="1"/>
    <row r="60878" ht="13.9" customHeight="1"/>
    <row r="60879" ht="13.9" customHeight="1"/>
    <row r="60880" ht="13.9" customHeight="1"/>
    <row r="60881" ht="13.9" customHeight="1"/>
    <row r="60882" ht="13.9" customHeight="1"/>
    <row r="60883" ht="13.9" customHeight="1"/>
    <row r="60884" ht="13.9" customHeight="1"/>
    <row r="60885" ht="13.9" customHeight="1"/>
    <row r="60886" ht="13.9" customHeight="1"/>
    <row r="60887" ht="13.9" customHeight="1"/>
    <row r="60888" ht="13.9" customHeight="1"/>
    <row r="60889" ht="13.9" customHeight="1"/>
    <row r="60890" ht="13.9" customHeight="1"/>
    <row r="60891" ht="13.9" customHeight="1"/>
    <row r="60892" ht="13.9" customHeight="1"/>
    <row r="60893" ht="13.9" customHeight="1"/>
    <row r="60894" ht="13.9" customHeight="1"/>
    <row r="60895" ht="13.9" customHeight="1"/>
    <row r="60896" ht="13.9" customHeight="1"/>
    <row r="60897" ht="13.9" customHeight="1"/>
    <row r="60898" ht="13.9" customHeight="1"/>
    <row r="60899" ht="13.9" customHeight="1"/>
    <row r="60900" ht="13.9" customHeight="1"/>
    <row r="60901" ht="13.9" customHeight="1"/>
    <row r="60902" ht="13.9" customHeight="1"/>
    <row r="60903" ht="13.9" customHeight="1"/>
    <row r="60904" ht="13.9" customHeight="1"/>
    <row r="60905" ht="13.9" customHeight="1"/>
    <row r="60906" ht="13.9" customHeight="1"/>
    <row r="60907" ht="13.9" customHeight="1"/>
    <row r="60908" ht="13.9" customHeight="1"/>
    <row r="60909" ht="13.9" customHeight="1"/>
    <row r="60910" ht="13.9" customHeight="1"/>
    <row r="60911" ht="13.9" customHeight="1"/>
    <row r="60912" ht="13.9" customHeight="1"/>
    <row r="60913" ht="13.9" customHeight="1"/>
    <row r="60914" ht="13.9" customHeight="1"/>
    <row r="60915" ht="13.9" customHeight="1"/>
    <row r="60916" ht="13.9" customHeight="1"/>
    <row r="60917" ht="13.9" customHeight="1"/>
    <row r="60918" ht="13.9" customHeight="1"/>
    <row r="60919" ht="13.9" customHeight="1"/>
    <row r="60920" ht="13.9" customHeight="1"/>
    <row r="60921" ht="13.9" customHeight="1"/>
    <row r="60922" ht="13.9" customHeight="1"/>
    <row r="60923" ht="13.9" customHeight="1"/>
    <row r="60924" ht="13.9" customHeight="1"/>
    <row r="60925" ht="13.9" customHeight="1"/>
    <row r="60926" ht="13.9" customHeight="1"/>
    <row r="60927" ht="13.9" customHeight="1"/>
    <row r="60928" ht="13.9" customHeight="1"/>
    <row r="60929" ht="13.9" customHeight="1"/>
    <row r="60930" ht="13.9" customHeight="1"/>
    <row r="60931" ht="13.9" customHeight="1"/>
    <row r="60932" ht="13.9" customHeight="1"/>
    <row r="60933" ht="13.9" customHeight="1"/>
    <row r="60934" ht="13.9" customHeight="1"/>
    <row r="60935" ht="13.9" customHeight="1"/>
    <row r="60936" ht="13.9" customHeight="1"/>
    <row r="60937" ht="13.9" customHeight="1"/>
    <row r="60938" ht="13.9" customHeight="1"/>
    <row r="60939" ht="13.9" customHeight="1"/>
    <row r="60940" ht="13.9" customHeight="1"/>
    <row r="60941" ht="13.9" customHeight="1"/>
    <row r="60942" ht="13.9" customHeight="1"/>
    <row r="60943" ht="13.9" customHeight="1"/>
    <row r="60944" ht="13.9" customHeight="1"/>
    <row r="60945" ht="13.9" customHeight="1"/>
    <row r="60946" ht="13.9" customHeight="1"/>
    <row r="60947" ht="13.9" customHeight="1"/>
    <row r="60948" ht="13.9" customHeight="1"/>
    <row r="60949" ht="13.9" customHeight="1"/>
    <row r="60950" ht="13.9" customHeight="1"/>
    <row r="60951" ht="13.9" customHeight="1"/>
    <row r="60952" ht="13.9" customHeight="1"/>
    <row r="60953" ht="13.9" customHeight="1"/>
    <row r="60954" ht="13.9" customHeight="1"/>
    <row r="60955" ht="13.9" customHeight="1"/>
    <row r="60956" ht="13.9" customHeight="1"/>
    <row r="60957" ht="13.9" customHeight="1"/>
    <row r="60958" ht="13.9" customHeight="1"/>
    <row r="60959" ht="13.9" customHeight="1"/>
    <row r="60960" ht="13.9" customHeight="1"/>
    <row r="60961" ht="13.9" customHeight="1"/>
    <row r="60962" ht="13.9" customHeight="1"/>
    <row r="60963" ht="13.9" customHeight="1"/>
    <row r="60964" ht="13.9" customHeight="1"/>
    <row r="60965" ht="13.9" customHeight="1"/>
    <row r="60966" ht="13.9" customHeight="1"/>
    <row r="60967" ht="13.9" customHeight="1"/>
    <row r="60968" ht="13.9" customHeight="1"/>
    <row r="60969" ht="13.9" customHeight="1"/>
    <row r="60970" ht="13.9" customHeight="1"/>
    <row r="60971" ht="13.9" customHeight="1"/>
    <row r="60972" ht="13.9" customHeight="1"/>
    <row r="60973" ht="13.9" customHeight="1"/>
    <row r="60974" ht="13.9" customHeight="1"/>
    <row r="60975" ht="13.9" customHeight="1"/>
    <row r="60976" ht="13.9" customHeight="1"/>
    <row r="60977" ht="13.9" customHeight="1"/>
    <row r="60978" ht="13.9" customHeight="1"/>
    <row r="60979" ht="13.9" customHeight="1"/>
    <row r="60980" ht="13.9" customHeight="1"/>
    <row r="60981" ht="13.9" customHeight="1"/>
    <row r="60982" ht="13.9" customHeight="1"/>
    <row r="60983" ht="13.9" customHeight="1"/>
    <row r="60984" ht="13.9" customHeight="1"/>
    <row r="60985" ht="13.9" customHeight="1"/>
    <row r="60986" ht="13.9" customHeight="1"/>
    <row r="60987" ht="13.9" customHeight="1"/>
    <row r="60988" ht="13.9" customHeight="1"/>
    <row r="60989" ht="13.9" customHeight="1"/>
    <row r="60990" ht="13.9" customHeight="1"/>
    <row r="60991" ht="13.9" customHeight="1"/>
    <row r="60992" ht="13.9" customHeight="1"/>
    <row r="60993" ht="13.9" customHeight="1"/>
    <row r="60994" ht="13.9" customHeight="1"/>
    <row r="60995" ht="13.9" customHeight="1"/>
    <row r="60996" ht="13.9" customHeight="1"/>
    <row r="60997" ht="13.9" customHeight="1"/>
    <row r="60998" ht="13.9" customHeight="1"/>
    <row r="60999" ht="13.9" customHeight="1"/>
    <row r="61000" ht="13.9" customHeight="1"/>
    <row r="61001" ht="13.9" customHeight="1"/>
    <row r="61002" ht="13.9" customHeight="1"/>
    <row r="61003" ht="13.9" customHeight="1"/>
    <row r="61004" ht="13.9" customHeight="1"/>
    <row r="61005" ht="13.9" customHeight="1"/>
    <row r="61006" ht="13.9" customHeight="1"/>
    <row r="61007" ht="13.9" customHeight="1"/>
    <row r="61008" ht="13.9" customHeight="1"/>
    <row r="61009" ht="13.9" customHeight="1"/>
    <row r="61010" ht="13.9" customHeight="1"/>
    <row r="61011" ht="13.9" customHeight="1"/>
    <row r="61012" ht="13.9" customHeight="1"/>
    <row r="61013" ht="13.9" customHeight="1"/>
    <row r="61014" ht="13.9" customHeight="1"/>
    <row r="61015" ht="13.9" customHeight="1"/>
    <row r="61016" ht="13.9" customHeight="1"/>
    <row r="61017" ht="13.9" customHeight="1"/>
    <row r="61018" ht="13.9" customHeight="1"/>
    <row r="61019" ht="13.9" customHeight="1"/>
    <row r="61020" ht="13.9" customHeight="1"/>
    <row r="61021" ht="13.9" customHeight="1"/>
    <row r="61022" ht="13.9" customHeight="1"/>
    <row r="61023" ht="13.9" customHeight="1"/>
    <row r="61024" ht="13.9" customHeight="1"/>
    <row r="61025" ht="13.9" customHeight="1"/>
    <row r="61026" ht="13.9" customHeight="1"/>
    <row r="61027" ht="13.9" customHeight="1"/>
    <row r="61028" ht="13.9" customHeight="1"/>
    <row r="61029" ht="13.9" customHeight="1"/>
    <row r="61030" ht="13.9" customHeight="1"/>
    <row r="61031" ht="13.9" customHeight="1"/>
    <row r="61032" ht="13.9" customHeight="1"/>
    <row r="61033" ht="13.9" customHeight="1"/>
    <row r="61034" ht="13.9" customHeight="1"/>
    <row r="61035" ht="13.9" customHeight="1"/>
    <row r="61036" ht="13.9" customHeight="1"/>
    <row r="61037" ht="13.9" customHeight="1"/>
    <row r="61038" ht="13.9" customHeight="1"/>
    <row r="61039" ht="13.9" customHeight="1"/>
    <row r="61040" ht="13.9" customHeight="1"/>
    <row r="61041" ht="13.9" customHeight="1"/>
    <row r="61042" ht="13.9" customHeight="1"/>
    <row r="61043" ht="13.9" customHeight="1"/>
    <row r="61044" ht="13.9" customHeight="1"/>
    <row r="61045" ht="13.9" customHeight="1"/>
    <row r="61046" ht="13.9" customHeight="1"/>
    <row r="61047" ht="13.9" customHeight="1"/>
    <row r="61048" ht="13.9" customHeight="1"/>
    <row r="61049" ht="13.9" customHeight="1"/>
    <row r="61050" ht="13.9" customHeight="1"/>
    <row r="61051" ht="13.9" customHeight="1"/>
    <row r="61052" ht="13.9" customHeight="1"/>
    <row r="61053" ht="13.9" customHeight="1"/>
    <row r="61054" ht="13.9" customHeight="1"/>
    <row r="61055" ht="13.9" customHeight="1"/>
    <row r="61056" ht="13.9" customHeight="1"/>
    <row r="61057" ht="13.9" customHeight="1"/>
    <row r="61058" ht="13.9" customHeight="1"/>
    <row r="61059" ht="13.9" customHeight="1"/>
    <row r="61060" ht="13.9" customHeight="1"/>
    <row r="61061" ht="13.9" customHeight="1"/>
    <row r="61062" ht="13.9" customHeight="1"/>
    <row r="61063" ht="13.9" customHeight="1"/>
    <row r="61064" ht="13.9" customHeight="1"/>
    <row r="61065" ht="13.9" customHeight="1"/>
    <row r="61066" ht="13.9" customHeight="1"/>
    <row r="61067" ht="13.9" customHeight="1"/>
    <row r="61068" ht="13.9" customHeight="1"/>
    <row r="61069" ht="13.9" customHeight="1"/>
    <row r="61070" ht="13.9" customHeight="1"/>
    <row r="61071" ht="13.9" customHeight="1"/>
    <row r="61072" ht="13.9" customHeight="1"/>
    <row r="61073" ht="13.9" customHeight="1"/>
    <row r="61074" ht="13.9" customHeight="1"/>
    <row r="61075" ht="13.9" customHeight="1"/>
    <row r="61076" ht="13.9" customHeight="1"/>
    <row r="61077" ht="13.9" customHeight="1"/>
    <row r="61078" ht="13.9" customHeight="1"/>
    <row r="61079" ht="13.9" customHeight="1"/>
    <row r="61080" ht="13.9" customHeight="1"/>
    <row r="61081" ht="13.9" customHeight="1"/>
    <row r="61082" ht="13.9" customHeight="1"/>
    <row r="61083" ht="13.9" customHeight="1"/>
    <row r="61084" ht="13.9" customHeight="1"/>
    <row r="61085" ht="13.9" customHeight="1"/>
    <row r="61086" ht="13.9" customHeight="1"/>
    <row r="61087" ht="13.9" customHeight="1"/>
    <row r="61088" ht="13.9" customHeight="1"/>
    <row r="61089" ht="13.9" customHeight="1"/>
    <row r="61090" ht="13.9" customHeight="1"/>
    <row r="61091" ht="13.9" customHeight="1"/>
    <row r="61092" ht="13.9" customHeight="1"/>
    <row r="61093" ht="13.9" customHeight="1"/>
    <row r="61094" ht="13.9" customHeight="1"/>
    <row r="61095" ht="13.9" customHeight="1"/>
    <row r="61096" ht="13.9" customHeight="1"/>
    <row r="61097" ht="13.9" customHeight="1"/>
    <row r="61098" ht="13.9" customHeight="1"/>
    <row r="61099" ht="13.9" customHeight="1"/>
    <row r="61100" ht="13.9" customHeight="1"/>
    <row r="61101" ht="13.9" customHeight="1"/>
    <row r="61102" ht="13.9" customHeight="1"/>
    <row r="61103" ht="13.9" customHeight="1"/>
    <row r="61104" ht="13.9" customHeight="1"/>
    <row r="61105" ht="13.9" customHeight="1"/>
    <row r="61106" ht="13.9" customHeight="1"/>
    <row r="61107" ht="13.9" customHeight="1"/>
    <row r="61108" ht="13.9" customHeight="1"/>
    <row r="61109" ht="13.9" customHeight="1"/>
    <row r="61110" ht="13.9" customHeight="1"/>
    <row r="61111" ht="13.9" customHeight="1"/>
    <row r="61112" ht="13.9" customHeight="1"/>
    <row r="61113" ht="13.9" customHeight="1"/>
    <row r="61114" ht="13.9" customHeight="1"/>
    <row r="61115" ht="13.9" customHeight="1"/>
    <row r="61116" ht="13.9" customHeight="1"/>
    <row r="61117" ht="13.9" customHeight="1"/>
    <row r="61118" ht="13.9" customHeight="1"/>
    <row r="61119" ht="13.9" customHeight="1"/>
    <row r="61120" ht="13.9" customHeight="1"/>
    <row r="61121" ht="13.9" customHeight="1"/>
    <row r="61122" ht="13.9" customHeight="1"/>
    <row r="61123" ht="13.9" customHeight="1"/>
    <row r="61124" ht="13.9" customHeight="1"/>
    <row r="61125" ht="13.9" customHeight="1"/>
    <row r="61126" ht="13.9" customHeight="1"/>
    <row r="61127" ht="13.9" customHeight="1"/>
    <row r="61128" ht="13.9" customHeight="1"/>
    <row r="61129" ht="13.9" customHeight="1"/>
    <row r="61130" ht="13.9" customHeight="1"/>
    <row r="61131" ht="13.9" customHeight="1"/>
    <row r="61132" ht="13.9" customHeight="1"/>
    <row r="61133" ht="13.9" customHeight="1"/>
    <row r="61134" ht="13.9" customHeight="1"/>
    <row r="61135" ht="13.9" customHeight="1"/>
    <row r="61136" ht="13.9" customHeight="1"/>
    <row r="61137" ht="13.9" customHeight="1"/>
    <row r="61138" ht="13.9" customHeight="1"/>
    <row r="61139" ht="13.9" customHeight="1"/>
    <row r="61140" ht="13.9" customHeight="1"/>
    <row r="61141" ht="13.9" customHeight="1"/>
    <row r="61142" ht="13.9" customHeight="1"/>
    <row r="61143" ht="13.9" customHeight="1"/>
    <row r="61144" ht="13.9" customHeight="1"/>
    <row r="61145" ht="13.9" customHeight="1"/>
    <row r="61146" ht="13.9" customHeight="1"/>
    <row r="61147" ht="13.9" customHeight="1"/>
    <row r="61148" ht="13.9" customHeight="1"/>
    <row r="61149" ht="13.9" customHeight="1"/>
    <row r="61150" ht="13.9" customHeight="1"/>
    <row r="61151" ht="13.9" customHeight="1"/>
    <row r="61152" ht="13.9" customHeight="1"/>
    <row r="61153" ht="13.9" customHeight="1"/>
    <row r="61154" ht="13.9" customHeight="1"/>
    <row r="61155" ht="13.9" customHeight="1"/>
    <row r="61156" ht="13.9" customHeight="1"/>
    <row r="61157" ht="13.9" customHeight="1"/>
    <row r="61158" ht="13.9" customHeight="1"/>
    <row r="61159" ht="13.9" customHeight="1"/>
    <row r="61160" ht="13.9" customHeight="1"/>
    <row r="61161" ht="13.9" customHeight="1"/>
    <row r="61162" ht="13.9" customHeight="1"/>
    <row r="61163" ht="13.9" customHeight="1"/>
    <row r="61164" ht="13.9" customHeight="1"/>
    <row r="61165" ht="13.9" customHeight="1"/>
    <row r="61166" ht="13.9" customHeight="1"/>
    <row r="61167" ht="13.9" customHeight="1"/>
    <row r="61168" ht="13.9" customHeight="1"/>
    <row r="61169" ht="13.9" customHeight="1"/>
    <row r="61170" ht="13.9" customHeight="1"/>
    <row r="61171" ht="13.9" customHeight="1"/>
    <row r="61172" ht="13.9" customHeight="1"/>
    <row r="61173" ht="13.9" customHeight="1"/>
    <row r="61174" ht="13.9" customHeight="1"/>
    <row r="61175" ht="13.9" customHeight="1"/>
    <row r="61176" ht="13.9" customHeight="1"/>
    <row r="61177" ht="13.9" customHeight="1"/>
    <row r="61178" ht="13.9" customHeight="1"/>
    <row r="61179" ht="13.9" customHeight="1"/>
    <row r="61180" ht="13.9" customHeight="1"/>
    <row r="61181" ht="13.9" customHeight="1"/>
    <row r="61182" ht="13.9" customHeight="1"/>
    <row r="61183" ht="13.9" customHeight="1"/>
    <row r="61184" ht="13.9" customHeight="1"/>
    <row r="61185" ht="13.9" customHeight="1"/>
    <row r="61186" ht="13.9" customHeight="1"/>
    <row r="61187" ht="13.9" customHeight="1"/>
    <row r="61188" ht="13.9" customHeight="1"/>
    <row r="61189" ht="13.9" customHeight="1"/>
    <row r="61190" ht="13.9" customHeight="1"/>
    <row r="61191" ht="13.9" customHeight="1"/>
    <row r="61192" ht="13.9" customHeight="1"/>
    <row r="61193" ht="13.9" customHeight="1"/>
    <row r="61194" ht="13.9" customHeight="1"/>
    <row r="61195" ht="13.9" customHeight="1"/>
    <row r="61196" ht="13.9" customHeight="1"/>
    <row r="61197" ht="13.9" customHeight="1"/>
    <row r="61198" ht="13.9" customHeight="1"/>
    <row r="61199" ht="13.9" customHeight="1"/>
    <row r="61200" ht="13.9" customHeight="1"/>
    <row r="61201" ht="13.9" customHeight="1"/>
    <row r="61202" ht="13.9" customHeight="1"/>
    <row r="61203" ht="13.9" customHeight="1"/>
    <row r="61204" ht="13.9" customHeight="1"/>
    <row r="61205" ht="13.9" customHeight="1"/>
    <row r="61206" ht="13.9" customHeight="1"/>
    <row r="61207" ht="13.9" customHeight="1"/>
    <row r="61208" ht="13.9" customHeight="1"/>
    <row r="61209" ht="13.9" customHeight="1"/>
    <row r="61210" ht="13.9" customHeight="1"/>
    <row r="61211" ht="13.9" customHeight="1"/>
    <row r="61212" ht="13.9" customHeight="1"/>
    <row r="61213" ht="13.9" customHeight="1"/>
    <row r="61214" ht="13.9" customHeight="1"/>
    <row r="61215" ht="13.9" customHeight="1"/>
    <row r="61216" ht="13.9" customHeight="1"/>
    <row r="61217" ht="13.9" customHeight="1"/>
    <row r="61218" ht="13.9" customHeight="1"/>
    <row r="61219" ht="13.9" customHeight="1"/>
    <row r="61220" ht="13.9" customHeight="1"/>
    <row r="61221" ht="13.9" customHeight="1"/>
    <row r="61222" ht="13.9" customHeight="1"/>
    <row r="61223" ht="13.9" customHeight="1"/>
    <row r="61224" ht="13.9" customHeight="1"/>
    <row r="61225" ht="13.9" customHeight="1"/>
    <row r="61226" ht="13.9" customHeight="1"/>
    <row r="61227" ht="13.9" customHeight="1"/>
    <row r="61228" ht="13.9" customHeight="1"/>
    <row r="61229" ht="13.9" customHeight="1"/>
    <row r="61230" ht="13.9" customHeight="1"/>
    <row r="61231" ht="13.9" customHeight="1"/>
    <row r="61232" ht="13.9" customHeight="1"/>
    <row r="61233" ht="13.9" customHeight="1"/>
    <row r="61234" ht="13.9" customHeight="1"/>
    <row r="61235" ht="13.9" customHeight="1"/>
    <row r="61236" ht="13.9" customHeight="1"/>
    <row r="61237" ht="13.9" customHeight="1"/>
    <row r="61238" ht="13.9" customHeight="1"/>
    <row r="61239" ht="13.9" customHeight="1"/>
    <row r="61240" ht="13.9" customHeight="1"/>
    <row r="61241" ht="13.9" customHeight="1"/>
    <row r="61242" ht="13.9" customHeight="1"/>
    <row r="61243" ht="13.9" customHeight="1"/>
    <row r="61244" ht="13.9" customHeight="1"/>
    <row r="61245" ht="13.9" customHeight="1"/>
    <row r="61246" ht="13.9" customHeight="1"/>
    <row r="61247" ht="13.9" customHeight="1"/>
    <row r="61248" ht="13.9" customHeight="1"/>
    <row r="61249" ht="13.9" customHeight="1"/>
    <row r="61250" ht="13.9" customHeight="1"/>
    <row r="61251" ht="13.9" customHeight="1"/>
    <row r="61252" ht="13.9" customHeight="1"/>
    <row r="61253" ht="13.9" customHeight="1"/>
    <row r="61254" ht="13.9" customHeight="1"/>
    <row r="61255" ht="13.9" customHeight="1"/>
    <row r="61256" ht="13.9" customHeight="1"/>
    <row r="61257" ht="13.9" customHeight="1"/>
    <row r="61258" ht="13.9" customHeight="1"/>
    <row r="61259" ht="13.9" customHeight="1"/>
    <row r="61260" ht="13.9" customHeight="1"/>
    <row r="61261" ht="13.9" customHeight="1"/>
    <row r="61262" ht="13.9" customHeight="1"/>
    <row r="61263" ht="13.9" customHeight="1"/>
    <row r="61264" ht="13.9" customHeight="1"/>
    <row r="61265" ht="13.9" customHeight="1"/>
    <row r="61266" ht="13.9" customHeight="1"/>
    <row r="61267" ht="13.9" customHeight="1"/>
    <row r="61268" ht="13.9" customHeight="1"/>
    <row r="61269" ht="13.9" customHeight="1"/>
    <row r="61270" ht="13.9" customHeight="1"/>
    <row r="61271" ht="13.9" customHeight="1"/>
    <row r="61272" ht="13.9" customHeight="1"/>
    <row r="61273" ht="13.9" customHeight="1"/>
    <row r="61274" ht="13.9" customHeight="1"/>
    <row r="61275" ht="13.9" customHeight="1"/>
    <row r="61276" ht="13.9" customHeight="1"/>
    <row r="61277" ht="13.9" customHeight="1"/>
    <row r="61278" ht="13.9" customHeight="1"/>
    <row r="61279" ht="13.9" customHeight="1"/>
    <row r="61280" ht="13.9" customHeight="1"/>
    <row r="61281" ht="13.9" customHeight="1"/>
    <row r="61282" ht="13.9" customHeight="1"/>
    <row r="61283" ht="13.9" customHeight="1"/>
    <row r="61284" ht="13.9" customHeight="1"/>
    <row r="61285" ht="13.9" customHeight="1"/>
    <row r="61286" ht="13.9" customHeight="1"/>
    <row r="61287" ht="13.9" customHeight="1"/>
    <row r="61288" ht="13.9" customHeight="1"/>
    <row r="61289" ht="13.9" customHeight="1"/>
    <row r="61290" ht="13.9" customHeight="1"/>
    <row r="61291" ht="13.9" customHeight="1"/>
    <row r="61292" ht="13.9" customHeight="1"/>
    <row r="61293" ht="13.9" customHeight="1"/>
    <row r="61294" ht="13.9" customHeight="1"/>
    <row r="61295" ht="13.9" customHeight="1"/>
    <row r="61296" ht="13.9" customHeight="1"/>
    <row r="61297" ht="13.9" customHeight="1"/>
    <row r="61298" ht="13.9" customHeight="1"/>
    <row r="61299" ht="13.9" customHeight="1"/>
    <row r="61300" ht="13.9" customHeight="1"/>
    <row r="61301" ht="13.9" customHeight="1"/>
    <row r="61302" ht="13.9" customHeight="1"/>
    <row r="61303" ht="13.9" customHeight="1"/>
    <row r="61304" ht="13.9" customHeight="1"/>
    <row r="61305" ht="13.9" customHeight="1"/>
    <row r="61306" ht="13.9" customHeight="1"/>
    <row r="61307" ht="13.9" customHeight="1"/>
    <row r="61308" ht="13.9" customHeight="1"/>
    <row r="61309" ht="13.9" customHeight="1"/>
    <row r="61310" ht="13.9" customHeight="1"/>
    <row r="61311" ht="13.9" customHeight="1"/>
    <row r="61312" ht="13.9" customHeight="1"/>
    <row r="61313" ht="13.9" customHeight="1"/>
    <row r="61314" ht="13.9" customHeight="1"/>
    <row r="61315" ht="13.9" customHeight="1"/>
    <row r="61316" ht="13.9" customHeight="1"/>
    <row r="61317" ht="13.9" customHeight="1"/>
    <row r="61318" ht="13.9" customHeight="1"/>
    <row r="61319" ht="13.9" customHeight="1"/>
    <row r="61320" ht="13.9" customHeight="1"/>
    <row r="61321" ht="13.9" customHeight="1"/>
    <row r="61322" ht="13.9" customHeight="1"/>
    <row r="61323" ht="13.9" customHeight="1"/>
    <row r="61324" ht="13.9" customHeight="1"/>
    <row r="61325" ht="13.9" customHeight="1"/>
    <row r="61326" ht="13.9" customHeight="1"/>
    <row r="61327" ht="13.9" customHeight="1"/>
    <row r="61328" ht="13.9" customHeight="1"/>
    <row r="61329" ht="13.9" customHeight="1"/>
    <row r="61330" ht="13.9" customHeight="1"/>
    <row r="61331" ht="13.9" customHeight="1"/>
    <row r="61332" ht="13.9" customHeight="1"/>
    <row r="61333" ht="13.9" customHeight="1"/>
    <row r="61334" ht="13.9" customHeight="1"/>
    <row r="61335" ht="13.9" customHeight="1"/>
    <row r="61336" ht="13.9" customHeight="1"/>
    <row r="61337" ht="13.9" customHeight="1"/>
    <row r="61338" ht="13.9" customHeight="1"/>
    <row r="61339" ht="13.9" customHeight="1"/>
    <row r="61340" ht="13.9" customHeight="1"/>
    <row r="61341" ht="13.9" customHeight="1"/>
    <row r="61342" ht="13.9" customHeight="1"/>
    <row r="61343" ht="13.9" customHeight="1"/>
    <row r="61344" ht="13.9" customHeight="1"/>
    <row r="61345" ht="13.9" customHeight="1"/>
    <row r="61346" ht="13.9" customHeight="1"/>
    <row r="61347" ht="13.9" customHeight="1"/>
    <row r="61348" ht="13.9" customHeight="1"/>
    <row r="61349" ht="13.9" customHeight="1"/>
    <row r="61350" ht="13.9" customHeight="1"/>
    <row r="61351" ht="13.9" customHeight="1"/>
    <row r="61352" ht="13.9" customHeight="1"/>
    <row r="61353" ht="13.9" customHeight="1"/>
    <row r="61354" ht="13.9" customHeight="1"/>
    <row r="61355" ht="13.9" customHeight="1"/>
    <row r="61356" ht="13.9" customHeight="1"/>
    <row r="61357" ht="13.9" customHeight="1"/>
    <row r="61358" ht="13.9" customHeight="1"/>
    <row r="61359" ht="13.9" customHeight="1"/>
    <row r="61360" ht="13.9" customHeight="1"/>
    <row r="61361" ht="13.9" customHeight="1"/>
    <row r="61362" ht="13.9" customHeight="1"/>
    <row r="61363" ht="13.9" customHeight="1"/>
    <row r="61364" ht="13.9" customHeight="1"/>
    <row r="61365" ht="13.9" customHeight="1"/>
    <row r="61366" ht="13.9" customHeight="1"/>
    <row r="61367" ht="13.9" customHeight="1"/>
    <row r="61368" ht="13.9" customHeight="1"/>
    <row r="61369" ht="13.9" customHeight="1"/>
    <row r="61370" ht="13.9" customHeight="1"/>
    <row r="61371" ht="13.9" customHeight="1"/>
    <row r="61372" ht="13.9" customHeight="1"/>
    <row r="61373" ht="13.9" customHeight="1"/>
    <row r="61374" ht="13.9" customHeight="1"/>
    <row r="61375" ht="13.9" customHeight="1"/>
    <row r="61376" ht="13.9" customHeight="1"/>
    <row r="61377" ht="13.9" customHeight="1"/>
    <row r="61378" ht="13.9" customHeight="1"/>
    <row r="61379" ht="13.9" customHeight="1"/>
    <row r="61380" ht="13.9" customHeight="1"/>
    <row r="61381" ht="13.9" customHeight="1"/>
    <row r="61382" ht="13.9" customHeight="1"/>
    <row r="61383" ht="13.9" customHeight="1"/>
    <row r="61384" ht="13.9" customHeight="1"/>
    <row r="61385" ht="13.9" customHeight="1"/>
    <row r="61386" ht="13.9" customHeight="1"/>
    <row r="61387" ht="13.9" customHeight="1"/>
    <row r="61388" ht="13.9" customHeight="1"/>
    <row r="61389" ht="13.9" customHeight="1"/>
    <row r="61390" ht="13.9" customHeight="1"/>
    <row r="61391" ht="13.9" customHeight="1"/>
    <row r="61392" ht="13.9" customHeight="1"/>
    <row r="61393" ht="13.9" customHeight="1"/>
    <row r="61394" ht="13.9" customHeight="1"/>
    <row r="61395" ht="13.9" customHeight="1"/>
    <row r="61396" ht="13.9" customHeight="1"/>
    <row r="61397" ht="13.9" customHeight="1"/>
    <row r="61398" ht="13.9" customHeight="1"/>
    <row r="61399" ht="13.9" customHeight="1"/>
    <row r="61400" ht="13.9" customHeight="1"/>
    <row r="61401" ht="13.9" customHeight="1"/>
    <row r="61402" ht="13.9" customHeight="1"/>
    <row r="61403" ht="13.9" customHeight="1"/>
    <row r="61404" ht="13.9" customHeight="1"/>
    <row r="61405" ht="13.9" customHeight="1"/>
    <row r="61406" ht="13.9" customHeight="1"/>
    <row r="61407" ht="13.9" customHeight="1"/>
    <row r="61408" ht="13.9" customHeight="1"/>
    <row r="61409" ht="13.9" customHeight="1"/>
    <row r="61410" ht="13.9" customHeight="1"/>
    <row r="61411" ht="13.9" customHeight="1"/>
    <row r="61412" ht="13.9" customHeight="1"/>
    <row r="61413" ht="13.9" customHeight="1"/>
    <row r="61414" ht="13.9" customHeight="1"/>
    <row r="61415" ht="13.9" customHeight="1"/>
    <row r="61416" ht="13.9" customHeight="1"/>
    <row r="61417" ht="13.9" customHeight="1"/>
    <row r="61418" ht="13.9" customHeight="1"/>
    <row r="61419" ht="13.9" customHeight="1"/>
    <row r="61420" ht="13.9" customHeight="1"/>
    <row r="61421" ht="13.9" customHeight="1"/>
    <row r="61422" ht="13.9" customHeight="1"/>
    <row r="61423" ht="13.9" customHeight="1"/>
    <row r="61424" ht="13.9" customHeight="1"/>
    <row r="61425" ht="13.9" customHeight="1"/>
    <row r="61426" ht="13.9" customHeight="1"/>
    <row r="61427" ht="13.9" customHeight="1"/>
    <row r="61428" ht="13.9" customHeight="1"/>
    <row r="61429" ht="13.9" customHeight="1"/>
    <row r="61430" ht="13.9" customHeight="1"/>
    <row r="61431" ht="13.9" customHeight="1"/>
    <row r="61432" ht="13.9" customHeight="1"/>
    <row r="61433" ht="13.9" customHeight="1"/>
    <row r="61434" ht="13.9" customHeight="1"/>
    <row r="61435" ht="13.9" customHeight="1"/>
    <row r="61436" ht="13.9" customHeight="1"/>
    <row r="61437" ht="13.9" customHeight="1"/>
    <row r="61438" ht="13.9" customHeight="1"/>
    <row r="61439" ht="13.9" customHeight="1"/>
    <row r="61440" ht="13.9" customHeight="1"/>
    <row r="61441" ht="13.9" customHeight="1"/>
    <row r="61442" ht="13.9" customHeight="1"/>
    <row r="61443" ht="13.9" customHeight="1"/>
    <row r="61444" ht="13.9" customHeight="1"/>
    <row r="61445" ht="13.9" customHeight="1"/>
    <row r="61446" ht="13.9" customHeight="1"/>
    <row r="61447" ht="13.9" customHeight="1"/>
    <row r="61448" ht="13.9" customHeight="1"/>
    <row r="61449" ht="13.9" customHeight="1"/>
    <row r="61450" ht="13.9" customHeight="1"/>
    <row r="61451" ht="13.9" customHeight="1"/>
    <row r="61452" ht="13.9" customHeight="1"/>
    <row r="61453" ht="13.9" customHeight="1"/>
    <row r="61454" ht="13.9" customHeight="1"/>
    <row r="61455" ht="13.9" customHeight="1"/>
    <row r="61456" ht="13.9" customHeight="1"/>
    <row r="61457" ht="13.9" customHeight="1"/>
    <row r="61458" ht="13.9" customHeight="1"/>
    <row r="61459" ht="13.9" customHeight="1"/>
    <row r="61460" ht="13.9" customHeight="1"/>
    <row r="61461" ht="13.9" customHeight="1"/>
    <row r="61462" ht="13.9" customHeight="1"/>
    <row r="61463" ht="13.9" customHeight="1"/>
    <row r="61464" ht="13.9" customHeight="1"/>
    <row r="61465" ht="13.9" customHeight="1"/>
    <row r="61466" ht="13.9" customHeight="1"/>
    <row r="61467" ht="13.9" customHeight="1"/>
    <row r="61468" ht="13.9" customHeight="1"/>
    <row r="61469" ht="13.9" customHeight="1"/>
    <row r="61470" ht="13.9" customHeight="1"/>
    <row r="61471" ht="13.9" customHeight="1"/>
    <row r="61472" ht="13.9" customHeight="1"/>
    <row r="61473" ht="13.9" customHeight="1"/>
    <row r="61474" ht="13.9" customHeight="1"/>
    <row r="61475" ht="13.9" customHeight="1"/>
    <row r="61476" ht="13.9" customHeight="1"/>
    <row r="61477" ht="13.9" customHeight="1"/>
    <row r="61478" ht="13.9" customHeight="1"/>
    <row r="61479" ht="13.9" customHeight="1"/>
    <row r="61480" ht="13.9" customHeight="1"/>
    <row r="61481" ht="13.9" customHeight="1"/>
    <row r="61482" ht="13.9" customHeight="1"/>
    <row r="61483" ht="13.9" customHeight="1"/>
    <row r="61484" ht="13.9" customHeight="1"/>
    <row r="61485" ht="13.9" customHeight="1"/>
    <row r="61486" ht="13.9" customHeight="1"/>
    <row r="61487" ht="13.9" customHeight="1"/>
    <row r="61488" ht="13.9" customHeight="1"/>
    <row r="61489" ht="13.9" customHeight="1"/>
    <row r="61490" ht="13.9" customHeight="1"/>
    <row r="61491" ht="13.9" customHeight="1"/>
    <row r="61492" ht="13.9" customHeight="1"/>
    <row r="61493" ht="13.9" customHeight="1"/>
    <row r="61494" ht="13.9" customHeight="1"/>
    <row r="61495" ht="13.9" customHeight="1"/>
    <row r="61496" ht="13.9" customHeight="1"/>
    <row r="61497" ht="13.9" customHeight="1"/>
    <row r="61498" ht="13.9" customHeight="1"/>
    <row r="61499" ht="13.9" customHeight="1"/>
    <row r="61500" ht="13.9" customHeight="1"/>
    <row r="61501" ht="13.9" customHeight="1"/>
    <row r="61502" ht="13.9" customHeight="1"/>
    <row r="61503" ht="13.9" customHeight="1"/>
    <row r="61504" ht="13.9" customHeight="1"/>
    <row r="61505" ht="13.9" customHeight="1"/>
    <row r="61506" ht="13.9" customHeight="1"/>
    <row r="61507" ht="13.9" customHeight="1"/>
    <row r="61508" ht="13.9" customHeight="1"/>
    <row r="61509" ht="13.9" customHeight="1"/>
    <row r="61510" ht="13.9" customHeight="1"/>
    <row r="61511" ht="13.9" customHeight="1"/>
    <row r="61512" ht="13.9" customHeight="1"/>
    <row r="61513" ht="13.9" customHeight="1"/>
    <row r="61514" ht="13.9" customHeight="1"/>
    <row r="61515" ht="13.9" customHeight="1"/>
    <row r="61516" ht="13.9" customHeight="1"/>
    <row r="61517" ht="13.9" customHeight="1"/>
    <row r="61518" ht="13.9" customHeight="1"/>
    <row r="61519" ht="13.9" customHeight="1"/>
    <row r="61520" ht="13.9" customHeight="1"/>
    <row r="61521" ht="13.9" customHeight="1"/>
    <row r="61522" ht="13.9" customHeight="1"/>
    <row r="61523" ht="13.9" customHeight="1"/>
    <row r="61524" ht="13.9" customHeight="1"/>
    <row r="61525" ht="13.9" customHeight="1"/>
    <row r="61526" ht="13.9" customHeight="1"/>
    <row r="61527" ht="13.9" customHeight="1"/>
    <row r="61528" ht="13.9" customHeight="1"/>
    <row r="61529" ht="13.9" customHeight="1"/>
    <row r="61530" ht="13.9" customHeight="1"/>
    <row r="61531" ht="13.9" customHeight="1"/>
    <row r="61532" ht="13.9" customHeight="1"/>
    <row r="61533" ht="13.9" customHeight="1"/>
    <row r="61534" ht="13.9" customHeight="1"/>
    <row r="61535" ht="13.9" customHeight="1"/>
    <row r="61536" ht="13.9" customHeight="1"/>
    <row r="61537" ht="13.9" customHeight="1"/>
    <row r="61538" ht="13.9" customHeight="1"/>
    <row r="61539" ht="13.9" customHeight="1"/>
    <row r="61540" ht="13.9" customHeight="1"/>
    <row r="61541" ht="13.9" customHeight="1"/>
    <row r="61542" ht="13.9" customHeight="1"/>
    <row r="61543" ht="13.9" customHeight="1"/>
    <row r="61544" ht="13.9" customHeight="1"/>
    <row r="61545" ht="13.9" customHeight="1"/>
    <row r="61546" ht="13.9" customHeight="1"/>
    <row r="61547" ht="13.9" customHeight="1"/>
    <row r="61548" ht="13.9" customHeight="1"/>
    <row r="61549" ht="13.9" customHeight="1"/>
    <row r="61550" ht="13.9" customHeight="1"/>
    <row r="61551" ht="13.9" customHeight="1"/>
    <row r="61552" ht="13.9" customHeight="1"/>
    <row r="61553" ht="13.9" customHeight="1"/>
    <row r="61554" ht="13.9" customHeight="1"/>
    <row r="61555" ht="13.9" customHeight="1"/>
    <row r="61556" ht="13.9" customHeight="1"/>
    <row r="61557" ht="13.9" customHeight="1"/>
    <row r="61558" ht="13.9" customHeight="1"/>
    <row r="61559" ht="13.9" customHeight="1"/>
    <row r="61560" ht="13.9" customHeight="1"/>
    <row r="61561" ht="13.9" customHeight="1"/>
    <row r="61562" ht="13.9" customHeight="1"/>
    <row r="61563" ht="13.9" customHeight="1"/>
    <row r="61564" ht="13.9" customHeight="1"/>
    <row r="61565" ht="13.9" customHeight="1"/>
    <row r="61566" ht="13.9" customHeight="1"/>
    <row r="61567" ht="13.9" customHeight="1"/>
    <row r="61568" ht="13.9" customHeight="1"/>
    <row r="61569" ht="13.9" customHeight="1"/>
    <row r="61570" ht="13.9" customHeight="1"/>
    <row r="61571" ht="13.9" customHeight="1"/>
    <row r="61572" ht="13.9" customHeight="1"/>
    <row r="61573" ht="13.9" customHeight="1"/>
    <row r="61574" ht="13.9" customHeight="1"/>
    <row r="61575" ht="13.9" customHeight="1"/>
    <row r="61576" ht="13.9" customHeight="1"/>
    <row r="61577" ht="13.9" customHeight="1"/>
    <row r="61578" ht="13.9" customHeight="1"/>
    <row r="61579" ht="13.9" customHeight="1"/>
    <row r="61580" ht="13.9" customHeight="1"/>
    <row r="61581" ht="13.9" customHeight="1"/>
    <row r="61582" ht="13.9" customHeight="1"/>
    <row r="61583" ht="13.9" customHeight="1"/>
    <row r="61584" ht="13.9" customHeight="1"/>
    <row r="61585" ht="13.9" customHeight="1"/>
    <row r="61586" ht="13.9" customHeight="1"/>
    <row r="61587" ht="13.9" customHeight="1"/>
    <row r="61588" ht="13.9" customHeight="1"/>
    <row r="61589" ht="13.9" customHeight="1"/>
    <row r="61590" ht="13.9" customHeight="1"/>
    <row r="61591" ht="13.9" customHeight="1"/>
    <row r="61592" ht="13.9" customHeight="1"/>
    <row r="61593" ht="13.9" customHeight="1"/>
    <row r="61594" ht="13.9" customHeight="1"/>
    <row r="61595" ht="13.9" customHeight="1"/>
    <row r="61596" ht="13.9" customHeight="1"/>
    <row r="61597" ht="13.9" customHeight="1"/>
    <row r="61598" ht="13.9" customHeight="1"/>
    <row r="61599" ht="13.9" customHeight="1"/>
    <row r="61600" ht="13.9" customHeight="1"/>
    <row r="61601" ht="13.9" customHeight="1"/>
    <row r="61602" ht="13.9" customHeight="1"/>
    <row r="61603" ht="13.9" customHeight="1"/>
    <row r="61604" ht="13.9" customHeight="1"/>
    <row r="61605" ht="13.9" customHeight="1"/>
    <row r="61606" ht="13.9" customHeight="1"/>
    <row r="61607" ht="13.9" customHeight="1"/>
    <row r="61608" ht="13.9" customHeight="1"/>
    <row r="61609" ht="13.9" customHeight="1"/>
    <row r="61610" ht="13.9" customHeight="1"/>
    <row r="61611" ht="13.9" customHeight="1"/>
    <row r="61612" ht="13.9" customHeight="1"/>
    <row r="61613" ht="13.9" customHeight="1"/>
    <row r="61614" ht="13.9" customHeight="1"/>
    <row r="61615" ht="13.9" customHeight="1"/>
    <row r="61616" ht="13.9" customHeight="1"/>
    <row r="61617" ht="13.9" customHeight="1"/>
    <row r="61618" ht="13.9" customHeight="1"/>
    <row r="61619" ht="13.9" customHeight="1"/>
    <row r="61620" ht="13.9" customHeight="1"/>
    <row r="61621" ht="13.9" customHeight="1"/>
    <row r="61622" ht="13.9" customHeight="1"/>
    <row r="61623" ht="13.9" customHeight="1"/>
    <row r="61624" ht="13.9" customHeight="1"/>
    <row r="61625" ht="13.9" customHeight="1"/>
    <row r="61626" ht="13.9" customHeight="1"/>
    <row r="61627" ht="13.9" customHeight="1"/>
    <row r="61628" ht="13.9" customHeight="1"/>
    <row r="61629" ht="13.9" customHeight="1"/>
    <row r="61630" ht="13.9" customHeight="1"/>
    <row r="61631" ht="13.9" customHeight="1"/>
    <row r="61632" ht="13.9" customHeight="1"/>
    <row r="61633" ht="13.9" customHeight="1"/>
    <row r="61634" ht="13.9" customHeight="1"/>
    <row r="61635" ht="13.9" customHeight="1"/>
    <row r="61636" ht="13.9" customHeight="1"/>
    <row r="61637" ht="13.9" customHeight="1"/>
    <row r="61638" ht="13.9" customHeight="1"/>
    <row r="61639" ht="13.9" customHeight="1"/>
    <row r="61640" ht="13.9" customHeight="1"/>
    <row r="61641" ht="13.9" customHeight="1"/>
    <row r="61642" ht="13.9" customHeight="1"/>
    <row r="61643" ht="13.9" customHeight="1"/>
    <row r="61644" ht="13.9" customHeight="1"/>
    <row r="61645" ht="13.9" customHeight="1"/>
    <row r="61646" ht="13.9" customHeight="1"/>
    <row r="61647" ht="13.9" customHeight="1"/>
    <row r="61648" ht="13.9" customHeight="1"/>
    <row r="61649" ht="13.9" customHeight="1"/>
    <row r="61650" ht="13.9" customHeight="1"/>
    <row r="61651" ht="13.9" customHeight="1"/>
    <row r="61652" ht="13.9" customHeight="1"/>
    <row r="61653" ht="13.9" customHeight="1"/>
    <row r="61654" ht="13.9" customHeight="1"/>
    <row r="61655" ht="13.9" customHeight="1"/>
    <row r="61656" ht="13.9" customHeight="1"/>
    <row r="61657" ht="13.9" customHeight="1"/>
    <row r="61658" ht="13.9" customHeight="1"/>
    <row r="61659" ht="13.9" customHeight="1"/>
    <row r="61660" ht="13.9" customHeight="1"/>
    <row r="61661" ht="13.9" customHeight="1"/>
    <row r="61662" ht="13.9" customHeight="1"/>
    <row r="61663" ht="13.9" customHeight="1"/>
    <row r="61664" ht="13.9" customHeight="1"/>
    <row r="61665" ht="13.9" customHeight="1"/>
    <row r="61666" ht="13.9" customHeight="1"/>
    <row r="61667" ht="13.9" customHeight="1"/>
    <row r="61668" ht="13.9" customHeight="1"/>
    <row r="61669" ht="13.9" customHeight="1"/>
    <row r="61670" ht="13.9" customHeight="1"/>
    <row r="61671" ht="13.9" customHeight="1"/>
    <row r="61672" ht="13.9" customHeight="1"/>
    <row r="61673" ht="13.9" customHeight="1"/>
    <row r="61674" ht="13.9" customHeight="1"/>
    <row r="61675" ht="13.9" customHeight="1"/>
    <row r="61676" ht="13.9" customHeight="1"/>
    <row r="61677" ht="13.9" customHeight="1"/>
    <row r="61678" ht="13.9" customHeight="1"/>
    <row r="61679" ht="13.9" customHeight="1"/>
    <row r="61680" ht="13.9" customHeight="1"/>
    <row r="61681" ht="13.9" customHeight="1"/>
    <row r="61682" ht="13.9" customHeight="1"/>
    <row r="61683" ht="13.9" customHeight="1"/>
    <row r="61684" ht="13.9" customHeight="1"/>
    <row r="61685" ht="13.9" customHeight="1"/>
    <row r="61686" ht="13.9" customHeight="1"/>
    <row r="61687" ht="13.9" customHeight="1"/>
    <row r="61688" ht="13.9" customHeight="1"/>
    <row r="61689" ht="13.9" customHeight="1"/>
    <row r="61690" ht="13.9" customHeight="1"/>
    <row r="61691" ht="13.9" customHeight="1"/>
    <row r="61692" ht="13.9" customHeight="1"/>
    <row r="61693" ht="13.9" customHeight="1"/>
    <row r="61694" ht="13.9" customHeight="1"/>
    <row r="61695" ht="13.9" customHeight="1"/>
    <row r="61696" ht="13.9" customHeight="1"/>
    <row r="61697" ht="13.9" customHeight="1"/>
    <row r="61698" ht="13.9" customHeight="1"/>
    <row r="61699" ht="13.9" customHeight="1"/>
    <row r="61700" ht="13.9" customHeight="1"/>
    <row r="61701" ht="13.9" customHeight="1"/>
    <row r="61702" ht="13.9" customHeight="1"/>
    <row r="61703" ht="13.9" customHeight="1"/>
    <row r="61704" ht="13.9" customHeight="1"/>
    <row r="61705" ht="13.9" customHeight="1"/>
    <row r="61706" ht="13.9" customHeight="1"/>
    <row r="61707" ht="13.9" customHeight="1"/>
    <row r="61708" ht="13.9" customHeight="1"/>
    <row r="61709" ht="13.9" customHeight="1"/>
    <row r="61710" ht="13.9" customHeight="1"/>
    <row r="61711" ht="13.9" customHeight="1"/>
    <row r="61712" ht="13.9" customHeight="1"/>
    <row r="61713" ht="13.9" customHeight="1"/>
    <row r="61714" ht="13.9" customHeight="1"/>
    <row r="61715" ht="13.9" customHeight="1"/>
    <row r="61716" ht="13.9" customHeight="1"/>
    <row r="61717" ht="13.9" customHeight="1"/>
    <row r="61718" ht="13.9" customHeight="1"/>
    <row r="61719" ht="13.9" customHeight="1"/>
    <row r="61720" ht="13.9" customHeight="1"/>
    <row r="61721" ht="13.9" customHeight="1"/>
    <row r="61722" ht="13.9" customHeight="1"/>
    <row r="61723" ht="13.9" customHeight="1"/>
    <row r="61724" ht="13.9" customHeight="1"/>
    <row r="61725" ht="13.9" customHeight="1"/>
    <row r="61726" ht="13.9" customHeight="1"/>
    <row r="61727" ht="13.9" customHeight="1"/>
    <row r="61728" ht="13.9" customHeight="1"/>
    <row r="61729" ht="13.9" customHeight="1"/>
    <row r="61730" ht="13.9" customHeight="1"/>
    <row r="61731" ht="13.9" customHeight="1"/>
    <row r="61732" ht="13.9" customHeight="1"/>
    <row r="61733" ht="13.9" customHeight="1"/>
    <row r="61734" ht="13.9" customHeight="1"/>
    <row r="61735" ht="13.9" customHeight="1"/>
    <row r="61736" ht="13.9" customHeight="1"/>
    <row r="61737" ht="13.9" customHeight="1"/>
    <row r="61738" ht="13.9" customHeight="1"/>
    <row r="61739" ht="13.9" customHeight="1"/>
    <row r="61740" ht="13.9" customHeight="1"/>
    <row r="61741" ht="13.9" customHeight="1"/>
    <row r="61742" ht="13.9" customHeight="1"/>
    <row r="61743" ht="13.9" customHeight="1"/>
    <row r="61744" ht="13.9" customHeight="1"/>
    <row r="61745" ht="13.9" customHeight="1"/>
    <row r="61746" ht="13.9" customHeight="1"/>
    <row r="61747" ht="13.9" customHeight="1"/>
    <row r="61748" ht="13.9" customHeight="1"/>
    <row r="61749" ht="13.9" customHeight="1"/>
    <row r="61750" ht="13.9" customHeight="1"/>
    <row r="61751" ht="13.9" customHeight="1"/>
    <row r="61752" ht="13.9" customHeight="1"/>
    <row r="61753" ht="13.9" customHeight="1"/>
    <row r="61754" ht="13.9" customHeight="1"/>
    <row r="61755" ht="13.9" customHeight="1"/>
    <row r="61756" ht="13.9" customHeight="1"/>
    <row r="61757" ht="13.9" customHeight="1"/>
    <row r="61758" ht="13.9" customHeight="1"/>
    <row r="61759" ht="13.9" customHeight="1"/>
    <row r="61760" ht="13.9" customHeight="1"/>
    <row r="61761" ht="13.9" customHeight="1"/>
    <row r="61762" ht="13.9" customHeight="1"/>
    <row r="61763" ht="13.9" customHeight="1"/>
    <row r="61764" ht="13.9" customHeight="1"/>
    <row r="61765" ht="13.9" customHeight="1"/>
    <row r="61766" ht="13.9" customHeight="1"/>
    <row r="61767" ht="13.9" customHeight="1"/>
    <row r="61768" ht="13.9" customHeight="1"/>
    <row r="61769" ht="13.9" customHeight="1"/>
    <row r="61770" ht="13.9" customHeight="1"/>
    <row r="61771" ht="13.9" customHeight="1"/>
    <row r="61772" ht="13.9" customHeight="1"/>
    <row r="61773" ht="13.9" customHeight="1"/>
    <row r="61774" ht="13.9" customHeight="1"/>
    <row r="61775" ht="13.9" customHeight="1"/>
    <row r="61776" ht="13.9" customHeight="1"/>
    <row r="61777" ht="13.9" customHeight="1"/>
    <row r="61778" ht="13.9" customHeight="1"/>
    <row r="61779" ht="13.9" customHeight="1"/>
    <row r="61780" ht="13.9" customHeight="1"/>
    <row r="61781" ht="13.9" customHeight="1"/>
    <row r="61782" ht="13.9" customHeight="1"/>
    <row r="61783" ht="13.9" customHeight="1"/>
    <row r="61784" ht="13.9" customHeight="1"/>
    <row r="61785" ht="13.9" customHeight="1"/>
    <row r="61786" ht="13.9" customHeight="1"/>
    <row r="61787" ht="13.9" customHeight="1"/>
    <row r="61788" ht="13.9" customHeight="1"/>
    <row r="61789" ht="13.9" customHeight="1"/>
    <row r="61790" ht="13.9" customHeight="1"/>
    <row r="61791" ht="13.9" customHeight="1"/>
    <row r="61792" ht="13.9" customHeight="1"/>
    <row r="61793" ht="13.9" customHeight="1"/>
    <row r="61794" ht="13.9" customHeight="1"/>
    <row r="61795" ht="13.9" customHeight="1"/>
    <row r="61796" ht="13.9" customHeight="1"/>
    <row r="61797" ht="13.9" customHeight="1"/>
    <row r="61798" ht="13.9" customHeight="1"/>
    <row r="61799" ht="13.9" customHeight="1"/>
    <row r="61800" ht="13.9" customHeight="1"/>
    <row r="61801" ht="13.9" customHeight="1"/>
    <row r="61802" ht="13.9" customHeight="1"/>
    <row r="61803" ht="13.9" customHeight="1"/>
    <row r="61804" ht="13.9" customHeight="1"/>
    <row r="61805" ht="13.9" customHeight="1"/>
    <row r="61806" ht="13.9" customHeight="1"/>
    <row r="61807" ht="13.9" customHeight="1"/>
    <row r="61808" ht="13.9" customHeight="1"/>
    <row r="61809" ht="13.9" customHeight="1"/>
    <row r="61810" ht="13.9" customHeight="1"/>
    <row r="61811" ht="13.9" customHeight="1"/>
    <row r="61812" ht="13.9" customHeight="1"/>
    <row r="61813" ht="13.9" customHeight="1"/>
    <row r="61814" ht="13.9" customHeight="1"/>
    <row r="61815" ht="13.9" customHeight="1"/>
    <row r="61816" ht="13.9" customHeight="1"/>
    <row r="61817" ht="13.9" customHeight="1"/>
    <row r="61818" ht="13.9" customHeight="1"/>
    <row r="61819" ht="13.9" customHeight="1"/>
    <row r="61820" ht="13.9" customHeight="1"/>
    <row r="61821" ht="13.9" customHeight="1"/>
    <row r="61822" ht="13.9" customHeight="1"/>
    <row r="61823" ht="13.9" customHeight="1"/>
    <row r="61824" ht="13.9" customHeight="1"/>
    <row r="61825" ht="13.9" customHeight="1"/>
    <row r="61826" ht="13.9" customHeight="1"/>
    <row r="61827" ht="13.9" customHeight="1"/>
    <row r="61828" ht="13.9" customHeight="1"/>
    <row r="61829" ht="13.9" customHeight="1"/>
    <row r="61830" ht="13.9" customHeight="1"/>
    <row r="61831" ht="13.9" customHeight="1"/>
    <row r="61832" ht="13.9" customHeight="1"/>
    <row r="61833" ht="13.9" customHeight="1"/>
    <row r="61834" ht="13.9" customHeight="1"/>
    <row r="61835" ht="13.9" customHeight="1"/>
    <row r="61836" ht="13.9" customHeight="1"/>
    <row r="61837" ht="13.9" customHeight="1"/>
    <row r="61838" ht="13.9" customHeight="1"/>
    <row r="61839" ht="13.9" customHeight="1"/>
    <row r="61840" ht="13.9" customHeight="1"/>
    <row r="61841" ht="13.9" customHeight="1"/>
    <row r="61842" ht="13.9" customHeight="1"/>
    <row r="61843" ht="13.9" customHeight="1"/>
    <row r="61844" ht="13.9" customHeight="1"/>
    <row r="61845" ht="13.9" customHeight="1"/>
    <row r="61846" ht="13.9" customHeight="1"/>
    <row r="61847" ht="13.9" customHeight="1"/>
    <row r="61848" ht="13.9" customHeight="1"/>
    <row r="61849" ht="13.9" customHeight="1"/>
    <row r="61850" ht="13.9" customHeight="1"/>
    <row r="61851" ht="13.9" customHeight="1"/>
    <row r="61852" ht="13.9" customHeight="1"/>
    <row r="61853" ht="13.9" customHeight="1"/>
    <row r="61854" ht="13.9" customHeight="1"/>
    <row r="61855" ht="13.9" customHeight="1"/>
    <row r="61856" ht="13.9" customHeight="1"/>
    <row r="61857" ht="13.9" customHeight="1"/>
    <row r="61858" ht="13.9" customHeight="1"/>
    <row r="61859" ht="13.9" customHeight="1"/>
    <row r="61860" ht="13.9" customHeight="1"/>
    <row r="61861" ht="13.9" customHeight="1"/>
    <row r="61862" ht="13.9" customHeight="1"/>
    <row r="61863" ht="13.9" customHeight="1"/>
    <row r="61864" ht="13.9" customHeight="1"/>
    <row r="61865" ht="13.9" customHeight="1"/>
    <row r="61866" ht="13.9" customHeight="1"/>
    <row r="61867" ht="13.9" customHeight="1"/>
    <row r="61868" ht="13.9" customHeight="1"/>
    <row r="61869" ht="13.9" customHeight="1"/>
    <row r="61870" ht="13.9" customHeight="1"/>
    <row r="61871" ht="13.9" customHeight="1"/>
    <row r="61872" ht="13.9" customHeight="1"/>
    <row r="61873" ht="13.9" customHeight="1"/>
    <row r="61874" ht="13.9" customHeight="1"/>
    <row r="61875" ht="13.9" customHeight="1"/>
    <row r="61876" ht="13.9" customHeight="1"/>
    <row r="61877" ht="13.9" customHeight="1"/>
    <row r="61878" ht="13.9" customHeight="1"/>
    <row r="61879" ht="13.9" customHeight="1"/>
    <row r="61880" ht="13.9" customHeight="1"/>
    <row r="61881" ht="13.9" customHeight="1"/>
    <row r="61882" ht="13.9" customHeight="1"/>
    <row r="61883" ht="13.9" customHeight="1"/>
    <row r="61884" ht="13.9" customHeight="1"/>
    <row r="61885" ht="13.9" customHeight="1"/>
    <row r="61886" ht="13.9" customHeight="1"/>
    <row r="61887" ht="13.9" customHeight="1"/>
    <row r="61888" ht="13.9" customHeight="1"/>
    <row r="61889" ht="13.9" customHeight="1"/>
    <row r="61890" ht="13.9" customHeight="1"/>
    <row r="61891" ht="13.9" customHeight="1"/>
    <row r="61892" ht="13.9" customHeight="1"/>
    <row r="61893" ht="13.9" customHeight="1"/>
    <row r="61894" ht="13.9" customHeight="1"/>
    <row r="61895" ht="13.9" customHeight="1"/>
    <row r="61896" ht="13.9" customHeight="1"/>
    <row r="61897" ht="13.9" customHeight="1"/>
    <row r="61898" ht="13.9" customHeight="1"/>
    <row r="61899" ht="13.9" customHeight="1"/>
    <row r="61900" ht="13.9" customHeight="1"/>
    <row r="61901" ht="13.9" customHeight="1"/>
    <row r="61902" ht="13.9" customHeight="1"/>
    <row r="61903" ht="13.9" customHeight="1"/>
    <row r="61904" ht="13.9" customHeight="1"/>
    <row r="61905" ht="13.9" customHeight="1"/>
    <row r="61906" ht="13.9" customHeight="1"/>
    <row r="61907" ht="13.9" customHeight="1"/>
    <row r="61908" ht="13.9" customHeight="1"/>
    <row r="61909" ht="13.9" customHeight="1"/>
    <row r="61910" ht="13.9" customHeight="1"/>
    <row r="61911" ht="13.9" customHeight="1"/>
    <row r="61912" ht="13.9" customHeight="1"/>
    <row r="61913" ht="13.9" customHeight="1"/>
    <row r="61914" ht="13.9" customHeight="1"/>
    <row r="61915" ht="13.9" customHeight="1"/>
    <row r="61916" ht="13.9" customHeight="1"/>
    <row r="61917" ht="13.9" customHeight="1"/>
    <row r="61918" ht="13.9" customHeight="1"/>
    <row r="61919" ht="13.9" customHeight="1"/>
    <row r="61920" ht="13.9" customHeight="1"/>
    <row r="61921" ht="13.9" customHeight="1"/>
    <row r="61922" ht="13.9" customHeight="1"/>
    <row r="61923" ht="13.9" customHeight="1"/>
    <row r="61924" ht="13.9" customHeight="1"/>
    <row r="61925" ht="13.9" customHeight="1"/>
    <row r="61926" ht="13.9" customHeight="1"/>
    <row r="61927" ht="13.9" customHeight="1"/>
    <row r="61928" ht="13.9" customHeight="1"/>
    <row r="61929" ht="13.9" customHeight="1"/>
    <row r="61930" ht="13.9" customHeight="1"/>
    <row r="61931" ht="13.9" customHeight="1"/>
    <row r="61932" ht="13.9" customHeight="1"/>
    <row r="61933" ht="13.9" customHeight="1"/>
    <row r="61934" ht="13.9" customHeight="1"/>
    <row r="61935" ht="13.9" customHeight="1"/>
    <row r="61936" ht="13.9" customHeight="1"/>
    <row r="61937" ht="13.9" customHeight="1"/>
    <row r="61938" ht="13.9" customHeight="1"/>
    <row r="61939" ht="13.9" customHeight="1"/>
    <row r="61940" ht="13.9" customHeight="1"/>
    <row r="61941" ht="13.9" customHeight="1"/>
    <row r="61942" ht="13.9" customHeight="1"/>
    <row r="61943" ht="13.9" customHeight="1"/>
    <row r="61944" ht="13.9" customHeight="1"/>
    <row r="61945" ht="13.9" customHeight="1"/>
    <row r="61946" ht="13.9" customHeight="1"/>
    <row r="61947" ht="13.9" customHeight="1"/>
    <row r="61948" ht="13.9" customHeight="1"/>
    <row r="61949" ht="13.9" customHeight="1"/>
    <row r="61950" ht="13.9" customHeight="1"/>
    <row r="61951" ht="13.9" customHeight="1"/>
    <row r="61952" ht="13.9" customHeight="1"/>
    <row r="61953" ht="13.9" customHeight="1"/>
    <row r="61954" ht="13.9" customHeight="1"/>
    <row r="61955" ht="13.9" customHeight="1"/>
    <row r="61956" ht="13.9" customHeight="1"/>
    <row r="61957" ht="13.9" customHeight="1"/>
    <row r="61958" ht="13.9" customHeight="1"/>
    <row r="61959" ht="13.9" customHeight="1"/>
    <row r="61960" ht="13.9" customHeight="1"/>
    <row r="61961" ht="13.9" customHeight="1"/>
    <row r="61962" ht="13.9" customHeight="1"/>
    <row r="61963" ht="13.9" customHeight="1"/>
    <row r="61964" ht="13.9" customHeight="1"/>
    <row r="61965" ht="13.9" customHeight="1"/>
    <row r="61966" ht="13.9" customHeight="1"/>
    <row r="61967" ht="13.9" customHeight="1"/>
    <row r="61968" ht="13.9" customHeight="1"/>
    <row r="61969" ht="13.9" customHeight="1"/>
    <row r="61970" ht="13.9" customHeight="1"/>
    <row r="61971" ht="13.9" customHeight="1"/>
    <row r="61972" ht="13.9" customHeight="1"/>
    <row r="61973" ht="13.9" customHeight="1"/>
    <row r="61974" ht="13.9" customHeight="1"/>
    <row r="61975" ht="13.9" customHeight="1"/>
    <row r="61976" ht="13.9" customHeight="1"/>
    <row r="61977" ht="13.9" customHeight="1"/>
    <row r="61978" ht="13.9" customHeight="1"/>
    <row r="61979" ht="13.9" customHeight="1"/>
    <row r="61980" ht="13.9" customHeight="1"/>
    <row r="61981" ht="13.9" customHeight="1"/>
    <row r="61982" ht="13.9" customHeight="1"/>
    <row r="61983" ht="13.9" customHeight="1"/>
    <row r="61984" ht="13.9" customHeight="1"/>
    <row r="61985" ht="13.9" customHeight="1"/>
    <row r="61986" ht="13.9" customHeight="1"/>
    <row r="61987" ht="13.9" customHeight="1"/>
    <row r="61988" ht="13.9" customHeight="1"/>
    <row r="61989" ht="13.9" customHeight="1"/>
    <row r="61990" ht="13.9" customHeight="1"/>
    <row r="61991" ht="13.9" customHeight="1"/>
    <row r="61992" ht="13.9" customHeight="1"/>
    <row r="61993" ht="13.9" customHeight="1"/>
    <row r="61994" ht="13.9" customHeight="1"/>
    <row r="61995" ht="13.9" customHeight="1"/>
    <row r="61996" ht="13.9" customHeight="1"/>
    <row r="61997" ht="13.9" customHeight="1"/>
    <row r="61998" ht="13.9" customHeight="1"/>
    <row r="61999" ht="13.9" customHeight="1"/>
    <row r="62000" ht="13.9" customHeight="1"/>
    <row r="62001" ht="13.9" customHeight="1"/>
    <row r="62002" ht="13.9" customHeight="1"/>
    <row r="62003" ht="13.9" customHeight="1"/>
    <row r="62004" ht="13.9" customHeight="1"/>
    <row r="62005" ht="13.9" customHeight="1"/>
    <row r="62006" ht="13.9" customHeight="1"/>
    <row r="62007" ht="13.9" customHeight="1"/>
    <row r="62008" ht="13.9" customHeight="1"/>
    <row r="62009" ht="13.9" customHeight="1"/>
    <row r="62010" ht="13.9" customHeight="1"/>
    <row r="62011" ht="13.9" customHeight="1"/>
    <row r="62012" ht="13.9" customHeight="1"/>
    <row r="62013" ht="13.9" customHeight="1"/>
    <row r="62014" ht="13.9" customHeight="1"/>
    <row r="62015" ht="13.9" customHeight="1"/>
    <row r="62016" ht="13.9" customHeight="1"/>
    <row r="62017" ht="13.9" customHeight="1"/>
    <row r="62018" ht="13.9" customHeight="1"/>
    <row r="62019" ht="13.9" customHeight="1"/>
    <row r="62020" ht="13.9" customHeight="1"/>
    <row r="62021" ht="13.9" customHeight="1"/>
    <row r="62022" ht="13.9" customHeight="1"/>
    <row r="62023" ht="13.9" customHeight="1"/>
    <row r="62024" ht="13.9" customHeight="1"/>
    <row r="62025" ht="13.9" customHeight="1"/>
    <row r="62026" ht="13.9" customHeight="1"/>
    <row r="62027" ht="13.9" customHeight="1"/>
    <row r="62028" ht="13.9" customHeight="1"/>
    <row r="62029" ht="13.9" customHeight="1"/>
    <row r="62030" ht="13.9" customHeight="1"/>
    <row r="62031" ht="13.9" customHeight="1"/>
    <row r="62032" ht="13.9" customHeight="1"/>
    <row r="62033" ht="13.9" customHeight="1"/>
    <row r="62034" ht="13.9" customHeight="1"/>
    <row r="62035" ht="13.9" customHeight="1"/>
    <row r="62036" ht="13.9" customHeight="1"/>
    <row r="62037" ht="13.9" customHeight="1"/>
    <row r="62038" ht="13.9" customHeight="1"/>
    <row r="62039" ht="13.9" customHeight="1"/>
    <row r="62040" ht="13.9" customHeight="1"/>
    <row r="62041" ht="13.9" customHeight="1"/>
    <row r="62042" ht="13.9" customHeight="1"/>
    <row r="62043" ht="13.9" customHeight="1"/>
    <row r="62044" ht="13.9" customHeight="1"/>
    <row r="62045" ht="13.9" customHeight="1"/>
    <row r="62046" ht="13.9" customHeight="1"/>
    <row r="62047" ht="13.9" customHeight="1"/>
    <row r="62048" ht="13.9" customHeight="1"/>
    <row r="62049" ht="13.9" customHeight="1"/>
    <row r="62050" ht="13.9" customHeight="1"/>
    <row r="62051" ht="13.9" customHeight="1"/>
    <row r="62052" ht="13.9" customHeight="1"/>
    <row r="62053" ht="13.9" customHeight="1"/>
    <row r="62054" ht="13.9" customHeight="1"/>
    <row r="62055" ht="13.9" customHeight="1"/>
    <row r="62056" ht="13.9" customHeight="1"/>
    <row r="62057" ht="13.9" customHeight="1"/>
    <row r="62058" ht="13.9" customHeight="1"/>
    <row r="62059" ht="13.9" customHeight="1"/>
    <row r="62060" ht="13.9" customHeight="1"/>
    <row r="62061" ht="13.9" customHeight="1"/>
    <row r="62062" ht="13.9" customHeight="1"/>
    <row r="62063" ht="13.9" customHeight="1"/>
    <row r="62064" ht="13.9" customHeight="1"/>
    <row r="62065" ht="13.9" customHeight="1"/>
    <row r="62066" ht="13.9" customHeight="1"/>
    <row r="62067" ht="13.9" customHeight="1"/>
    <row r="62068" ht="13.9" customHeight="1"/>
    <row r="62069" ht="13.9" customHeight="1"/>
    <row r="62070" ht="13.9" customHeight="1"/>
    <row r="62071" ht="13.9" customHeight="1"/>
    <row r="62072" ht="13.9" customHeight="1"/>
    <row r="62073" ht="13.9" customHeight="1"/>
    <row r="62074" ht="13.9" customHeight="1"/>
    <row r="62075" ht="13.9" customHeight="1"/>
    <row r="62076" ht="13.9" customHeight="1"/>
    <row r="62077" ht="13.9" customHeight="1"/>
    <row r="62078" ht="13.9" customHeight="1"/>
    <row r="62079" ht="13.9" customHeight="1"/>
    <row r="62080" ht="13.9" customHeight="1"/>
    <row r="62081" ht="13.9" customHeight="1"/>
    <row r="62082" ht="13.9" customHeight="1"/>
    <row r="62083" ht="13.9" customHeight="1"/>
    <row r="62084" ht="13.9" customHeight="1"/>
    <row r="62085" ht="13.9" customHeight="1"/>
    <row r="62086" ht="13.9" customHeight="1"/>
    <row r="62087" ht="13.9" customHeight="1"/>
    <row r="62088" ht="13.9" customHeight="1"/>
    <row r="62089" ht="13.9" customHeight="1"/>
    <row r="62090" ht="13.9" customHeight="1"/>
    <row r="62091" ht="13.9" customHeight="1"/>
    <row r="62092" ht="13.9" customHeight="1"/>
    <row r="62093" ht="13.9" customHeight="1"/>
    <row r="62094" ht="13.9" customHeight="1"/>
    <row r="62095" ht="13.9" customHeight="1"/>
    <row r="62096" ht="13.9" customHeight="1"/>
    <row r="62097" ht="13.9" customHeight="1"/>
    <row r="62098" ht="13.9" customHeight="1"/>
    <row r="62099" ht="13.9" customHeight="1"/>
    <row r="62100" ht="13.9" customHeight="1"/>
    <row r="62101" ht="13.9" customHeight="1"/>
    <row r="62102" ht="13.9" customHeight="1"/>
    <row r="62103" ht="13.9" customHeight="1"/>
    <row r="62104" ht="13.9" customHeight="1"/>
    <row r="62105" ht="13.9" customHeight="1"/>
    <row r="62106" ht="13.9" customHeight="1"/>
    <row r="62107" ht="13.9" customHeight="1"/>
    <row r="62108" ht="13.9" customHeight="1"/>
    <row r="62109" ht="13.9" customHeight="1"/>
    <row r="62110" ht="13.9" customHeight="1"/>
    <row r="62111" ht="13.9" customHeight="1"/>
    <row r="62112" ht="13.9" customHeight="1"/>
    <row r="62113" ht="13.9" customHeight="1"/>
    <row r="62114" ht="13.9" customHeight="1"/>
    <row r="62115" ht="13.9" customHeight="1"/>
    <row r="62116" ht="13.9" customHeight="1"/>
    <row r="62117" ht="13.9" customHeight="1"/>
    <row r="62118" ht="13.9" customHeight="1"/>
    <row r="62119" ht="13.9" customHeight="1"/>
    <row r="62120" ht="13.9" customHeight="1"/>
    <row r="62121" ht="13.9" customHeight="1"/>
    <row r="62122" ht="13.9" customHeight="1"/>
    <row r="62123" ht="13.9" customHeight="1"/>
    <row r="62124" ht="13.9" customHeight="1"/>
    <row r="62125" ht="13.9" customHeight="1"/>
    <row r="62126" ht="13.9" customHeight="1"/>
    <row r="62127" ht="13.9" customHeight="1"/>
    <row r="62128" ht="13.9" customHeight="1"/>
    <row r="62129" ht="13.9" customHeight="1"/>
    <row r="62130" ht="13.9" customHeight="1"/>
    <row r="62131" ht="13.9" customHeight="1"/>
    <row r="62132" ht="13.9" customHeight="1"/>
    <row r="62133" ht="13.9" customHeight="1"/>
    <row r="62134" ht="13.9" customHeight="1"/>
    <row r="62135" ht="13.9" customHeight="1"/>
    <row r="62136" ht="13.9" customHeight="1"/>
    <row r="62137" ht="13.9" customHeight="1"/>
    <row r="62138" ht="13.9" customHeight="1"/>
    <row r="62139" ht="13.9" customHeight="1"/>
    <row r="62140" ht="13.9" customHeight="1"/>
    <row r="62141" ht="13.9" customHeight="1"/>
    <row r="62142" ht="13.9" customHeight="1"/>
    <row r="62143" ht="13.9" customHeight="1"/>
    <row r="62144" ht="13.9" customHeight="1"/>
    <row r="62145" ht="13.9" customHeight="1"/>
    <row r="62146" ht="13.9" customHeight="1"/>
    <row r="62147" ht="13.9" customHeight="1"/>
    <row r="62148" ht="13.9" customHeight="1"/>
    <row r="62149" ht="13.9" customHeight="1"/>
    <row r="62150" ht="13.9" customHeight="1"/>
    <row r="62151" ht="13.9" customHeight="1"/>
    <row r="62152" ht="13.9" customHeight="1"/>
    <row r="62153" ht="13.9" customHeight="1"/>
    <row r="62154" ht="13.9" customHeight="1"/>
    <row r="62155" ht="13.9" customHeight="1"/>
    <row r="62156" ht="13.9" customHeight="1"/>
    <row r="62157" ht="13.9" customHeight="1"/>
    <row r="62158" ht="13.9" customHeight="1"/>
    <row r="62159" ht="13.9" customHeight="1"/>
    <row r="62160" ht="13.9" customHeight="1"/>
    <row r="62161" ht="13.9" customHeight="1"/>
    <row r="62162" ht="13.9" customHeight="1"/>
    <row r="62163" ht="13.9" customHeight="1"/>
    <row r="62164" ht="13.9" customHeight="1"/>
    <row r="62165" ht="13.9" customHeight="1"/>
    <row r="62166" ht="13.9" customHeight="1"/>
    <row r="62167" ht="13.9" customHeight="1"/>
    <row r="62168" ht="13.9" customHeight="1"/>
    <row r="62169" ht="13.9" customHeight="1"/>
    <row r="62170" ht="13.9" customHeight="1"/>
    <row r="62171" ht="13.9" customHeight="1"/>
    <row r="62172" ht="13.9" customHeight="1"/>
    <row r="62173" ht="13.9" customHeight="1"/>
    <row r="62174" ht="13.9" customHeight="1"/>
    <row r="62175" ht="13.9" customHeight="1"/>
    <row r="62176" ht="13.9" customHeight="1"/>
    <row r="62177" ht="13.9" customHeight="1"/>
    <row r="62178" ht="13.9" customHeight="1"/>
    <row r="62179" ht="13.9" customHeight="1"/>
    <row r="62180" ht="13.9" customHeight="1"/>
    <row r="62181" ht="13.9" customHeight="1"/>
    <row r="62182" ht="13.9" customHeight="1"/>
    <row r="62183" ht="13.9" customHeight="1"/>
    <row r="62184" ht="13.9" customHeight="1"/>
    <row r="62185" ht="13.9" customHeight="1"/>
    <row r="62186" ht="13.9" customHeight="1"/>
    <row r="62187" ht="13.9" customHeight="1"/>
    <row r="62188" ht="13.9" customHeight="1"/>
    <row r="62189" ht="13.9" customHeight="1"/>
    <row r="62190" ht="13.9" customHeight="1"/>
    <row r="62191" ht="13.9" customHeight="1"/>
    <row r="62192" ht="13.9" customHeight="1"/>
    <row r="62193" ht="13.9" customHeight="1"/>
    <row r="62194" ht="13.9" customHeight="1"/>
    <row r="62195" ht="13.9" customHeight="1"/>
    <row r="62196" ht="13.9" customHeight="1"/>
    <row r="62197" ht="13.9" customHeight="1"/>
    <row r="62198" ht="13.9" customHeight="1"/>
    <row r="62199" ht="13.9" customHeight="1"/>
    <row r="62200" ht="13.9" customHeight="1"/>
    <row r="62201" ht="13.9" customHeight="1"/>
    <row r="62202" ht="13.9" customHeight="1"/>
    <row r="62203" ht="13.9" customHeight="1"/>
    <row r="62204" ht="13.9" customHeight="1"/>
    <row r="62205" ht="13.9" customHeight="1"/>
    <row r="62206" ht="13.9" customHeight="1"/>
    <row r="62207" ht="13.9" customHeight="1"/>
    <row r="62208" ht="13.9" customHeight="1"/>
    <row r="62209" ht="13.9" customHeight="1"/>
    <row r="62210" ht="13.9" customHeight="1"/>
    <row r="62211" ht="13.9" customHeight="1"/>
    <row r="62212" ht="13.9" customHeight="1"/>
    <row r="62213" ht="13.9" customHeight="1"/>
    <row r="62214" ht="13.9" customHeight="1"/>
    <row r="62215" ht="13.9" customHeight="1"/>
    <row r="62216" ht="13.9" customHeight="1"/>
    <row r="62217" ht="13.9" customHeight="1"/>
    <row r="62218" ht="13.9" customHeight="1"/>
    <row r="62219" ht="13.9" customHeight="1"/>
    <row r="62220" ht="13.9" customHeight="1"/>
    <row r="62221" ht="13.9" customHeight="1"/>
    <row r="62222" ht="13.9" customHeight="1"/>
    <row r="62223" ht="13.9" customHeight="1"/>
    <row r="62224" ht="13.9" customHeight="1"/>
    <row r="62225" ht="13.9" customHeight="1"/>
    <row r="62226" ht="13.9" customHeight="1"/>
    <row r="62227" ht="13.9" customHeight="1"/>
    <row r="62228" ht="13.9" customHeight="1"/>
    <row r="62229" ht="13.9" customHeight="1"/>
    <row r="62230" ht="13.9" customHeight="1"/>
    <row r="62231" ht="13.9" customHeight="1"/>
    <row r="62232" ht="13.9" customHeight="1"/>
    <row r="62233" ht="13.9" customHeight="1"/>
    <row r="62234" ht="13.9" customHeight="1"/>
    <row r="62235" ht="13.9" customHeight="1"/>
    <row r="62236" ht="13.9" customHeight="1"/>
    <row r="62237" ht="13.9" customHeight="1"/>
    <row r="62238" ht="13.9" customHeight="1"/>
    <row r="62239" ht="13.9" customHeight="1"/>
    <row r="62240" ht="13.9" customHeight="1"/>
    <row r="62241" ht="13.9" customHeight="1"/>
    <row r="62242" ht="13.9" customHeight="1"/>
    <row r="62243" ht="13.9" customHeight="1"/>
    <row r="62244" ht="13.9" customHeight="1"/>
    <row r="62245" ht="13.9" customHeight="1"/>
    <row r="62246" ht="13.9" customHeight="1"/>
    <row r="62247" ht="13.9" customHeight="1"/>
    <row r="62248" ht="13.9" customHeight="1"/>
    <row r="62249" ht="13.9" customHeight="1"/>
    <row r="62250" ht="13.9" customHeight="1"/>
    <row r="62251" ht="13.9" customHeight="1"/>
    <row r="62252" ht="13.9" customHeight="1"/>
    <row r="62253" ht="13.9" customHeight="1"/>
    <row r="62254" ht="13.9" customHeight="1"/>
    <row r="62255" ht="13.9" customHeight="1"/>
    <row r="62256" ht="13.9" customHeight="1"/>
    <row r="62257" ht="13.9" customHeight="1"/>
    <row r="62258" ht="13.9" customHeight="1"/>
    <row r="62259" ht="13.9" customHeight="1"/>
    <row r="62260" ht="13.9" customHeight="1"/>
    <row r="62261" ht="13.9" customHeight="1"/>
    <row r="62262" ht="13.9" customHeight="1"/>
    <row r="62263" ht="13.9" customHeight="1"/>
    <row r="62264" ht="13.9" customHeight="1"/>
    <row r="62265" ht="13.9" customHeight="1"/>
    <row r="62266" ht="13.9" customHeight="1"/>
    <row r="62267" ht="13.9" customHeight="1"/>
    <row r="62268" ht="13.9" customHeight="1"/>
    <row r="62269" ht="13.9" customHeight="1"/>
    <row r="62270" ht="13.9" customHeight="1"/>
    <row r="62271" ht="13.9" customHeight="1"/>
    <row r="62272" ht="13.9" customHeight="1"/>
    <row r="62273" ht="13.9" customHeight="1"/>
    <row r="62274" ht="13.9" customHeight="1"/>
    <row r="62275" ht="13.9" customHeight="1"/>
    <row r="62276" ht="13.9" customHeight="1"/>
    <row r="62277" ht="13.9" customHeight="1"/>
    <row r="62278" ht="13.9" customHeight="1"/>
    <row r="62279" ht="13.9" customHeight="1"/>
    <row r="62280" ht="13.9" customHeight="1"/>
    <row r="62281" ht="13.9" customHeight="1"/>
    <row r="62282" ht="13.9" customHeight="1"/>
    <row r="62283" ht="13.9" customHeight="1"/>
    <row r="62284" ht="13.9" customHeight="1"/>
    <row r="62285" ht="13.9" customHeight="1"/>
    <row r="62286" ht="13.9" customHeight="1"/>
    <row r="62287" ht="13.9" customHeight="1"/>
    <row r="62288" ht="13.9" customHeight="1"/>
    <row r="62289" ht="13.9" customHeight="1"/>
    <row r="62290" ht="13.9" customHeight="1"/>
    <row r="62291" ht="13.9" customHeight="1"/>
    <row r="62292" ht="13.9" customHeight="1"/>
    <row r="62293" ht="13.9" customHeight="1"/>
    <row r="62294" ht="13.9" customHeight="1"/>
    <row r="62295" ht="13.9" customHeight="1"/>
    <row r="62296" ht="13.9" customHeight="1"/>
    <row r="62297" ht="13.9" customHeight="1"/>
    <row r="62298" ht="13.9" customHeight="1"/>
    <row r="62299" ht="13.9" customHeight="1"/>
    <row r="62300" ht="13.9" customHeight="1"/>
    <row r="62301" ht="13.9" customHeight="1"/>
    <row r="62302" ht="13.9" customHeight="1"/>
    <row r="62303" ht="13.9" customHeight="1"/>
    <row r="62304" ht="13.9" customHeight="1"/>
    <row r="62305" ht="13.9" customHeight="1"/>
    <row r="62306" ht="13.9" customHeight="1"/>
    <row r="62307" ht="13.9" customHeight="1"/>
    <row r="62308" ht="13.9" customHeight="1"/>
    <row r="62309" ht="13.9" customHeight="1"/>
    <row r="62310" ht="13.9" customHeight="1"/>
    <row r="62311" ht="13.9" customHeight="1"/>
    <row r="62312" ht="13.9" customHeight="1"/>
    <row r="62313" ht="13.9" customHeight="1"/>
    <row r="62314" ht="13.9" customHeight="1"/>
    <row r="62315" ht="13.9" customHeight="1"/>
    <row r="62316" ht="13.9" customHeight="1"/>
    <row r="62317" ht="13.9" customHeight="1"/>
    <row r="62318" ht="13.9" customHeight="1"/>
    <row r="62319" ht="13.9" customHeight="1"/>
    <row r="62320" ht="13.9" customHeight="1"/>
    <row r="62321" ht="13.9" customHeight="1"/>
    <row r="62322" ht="13.9" customHeight="1"/>
    <row r="62323" ht="13.9" customHeight="1"/>
    <row r="62324" ht="13.9" customHeight="1"/>
    <row r="62325" ht="13.9" customHeight="1"/>
    <row r="62326" ht="13.9" customHeight="1"/>
    <row r="62327" ht="13.9" customHeight="1"/>
    <row r="62328" ht="13.9" customHeight="1"/>
    <row r="62329" ht="13.9" customHeight="1"/>
    <row r="62330" ht="13.9" customHeight="1"/>
    <row r="62331" ht="13.9" customHeight="1"/>
    <row r="62332" ht="13.9" customHeight="1"/>
    <row r="62333" ht="13.9" customHeight="1"/>
    <row r="62334" ht="13.9" customHeight="1"/>
    <row r="62335" ht="13.9" customHeight="1"/>
    <row r="62336" ht="13.9" customHeight="1"/>
    <row r="62337" ht="13.9" customHeight="1"/>
    <row r="62338" ht="13.9" customHeight="1"/>
    <row r="62339" ht="13.9" customHeight="1"/>
    <row r="62340" ht="13.9" customHeight="1"/>
    <row r="62341" ht="13.9" customHeight="1"/>
    <row r="62342" ht="13.9" customHeight="1"/>
    <row r="62343" ht="13.9" customHeight="1"/>
    <row r="62344" ht="13.9" customHeight="1"/>
    <row r="62345" ht="13.9" customHeight="1"/>
    <row r="62346" ht="13.9" customHeight="1"/>
    <row r="62347" ht="13.9" customHeight="1"/>
    <row r="62348" ht="13.9" customHeight="1"/>
    <row r="62349" ht="13.9" customHeight="1"/>
    <row r="62350" ht="13.9" customHeight="1"/>
    <row r="62351" ht="13.9" customHeight="1"/>
    <row r="62352" ht="13.9" customHeight="1"/>
    <row r="62353" ht="13.9" customHeight="1"/>
    <row r="62354" ht="13.9" customHeight="1"/>
    <row r="62355" ht="13.9" customHeight="1"/>
    <row r="62356" ht="13.9" customHeight="1"/>
    <row r="62357" ht="13.9" customHeight="1"/>
    <row r="62358" ht="13.9" customHeight="1"/>
    <row r="62359" ht="13.9" customHeight="1"/>
    <row r="62360" ht="13.9" customHeight="1"/>
    <row r="62361" ht="13.9" customHeight="1"/>
    <row r="62362" ht="13.9" customHeight="1"/>
    <row r="62363" ht="13.9" customHeight="1"/>
    <row r="62364" ht="13.9" customHeight="1"/>
    <row r="62365" ht="13.9" customHeight="1"/>
    <row r="62366" ht="13.9" customHeight="1"/>
    <row r="62367" ht="13.9" customHeight="1"/>
    <row r="62368" ht="13.9" customHeight="1"/>
    <row r="62369" ht="13.9" customHeight="1"/>
    <row r="62370" ht="13.9" customHeight="1"/>
    <row r="62371" ht="13.9" customHeight="1"/>
    <row r="62372" ht="13.9" customHeight="1"/>
    <row r="62373" ht="13.9" customHeight="1"/>
    <row r="62374" ht="13.9" customHeight="1"/>
    <row r="62375" ht="13.9" customHeight="1"/>
    <row r="62376" ht="13.9" customHeight="1"/>
    <row r="62377" ht="13.9" customHeight="1"/>
    <row r="62378" ht="13.9" customHeight="1"/>
    <row r="62379" ht="13.9" customHeight="1"/>
    <row r="62380" ht="13.9" customHeight="1"/>
    <row r="62381" ht="13.9" customHeight="1"/>
    <row r="62382" ht="13.9" customHeight="1"/>
    <row r="62383" ht="13.9" customHeight="1"/>
    <row r="62384" ht="13.9" customHeight="1"/>
    <row r="62385" ht="13.9" customHeight="1"/>
    <row r="62386" ht="13.9" customHeight="1"/>
    <row r="62387" ht="13.9" customHeight="1"/>
    <row r="62388" ht="13.9" customHeight="1"/>
    <row r="62389" ht="13.9" customHeight="1"/>
    <row r="62390" ht="13.9" customHeight="1"/>
    <row r="62391" ht="13.9" customHeight="1"/>
    <row r="62392" ht="13.9" customHeight="1"/>
    <row r="62393" ht="13.9" customHeight="1"/>
    <row r="62394" ht="13.9" customHeight="1"/>
    <row r="62395" ht="13.9" customHeight="1"/>
    <row r="62396" ht="13.9" customHeight="1"/>
    <row r="62397" ht="13.9" customHeight="1"/>
    <row r="62398" ht="13.9" customHeight="1"/>
    <row r="62399" ht="13.9" customHeight="1"/>
    <row r="62400" ht="13.9" customHeight="1"/>
    <row r="62401" ht="13.9" customHeight="1"/>
    <row r="62402" ht="13.9" customHeight="1"/>
    <row r="62403" ht="13.9" customHeight="1"/>
    <row r="62404" ht="13.9" customHeight="1"/>
    <row r="62405" ht="13.9" customHeight="1"/>
    <row r="62406" ht="13.9" customHeight="1"/>
    <row r="62407" ht="13.9" customHeight="1"/>
    <row r="62408" ht="13.9" customHeight="1"/>
    <row r="62409" ht="13.9" customHeight="1"/>
    <row r="62410" ht="13.9" customHeight="1"/>
    <row r="62411" ht="13.9" customHeight="1"/>
    <row r="62412" ht="13.9" customHeight="1"/>
    <row r="62413" ht="13.9" customHeight="1"/>
    <row r="62414" ht="13.9" customHeight="1"/>
    <row r="62415" ht="13.9" customHeight="1"/>
    <row r="62416" ht="13.9" customHeight="1"/>
    <row r="62417" ht="13.9" customHeight="1"/>
    <row r="62418" ht="13.9" customHeight="1"/>
    <row r="62419" ht="13.9" customHeight="1"/>
    <row r="62420" ht="13.9" customHeight="1"/>
    <row r="62421" ht="13.9" customHeight="1"/>
    <row r="62422" ht="13.9" customHeight="1"/>
    <row r="62423" ht="13.9" customHeight="1"/>
    <row r="62424" ht="13.9" customHeight="1"/>
    <row r="62425" ht="13.9" customHeight="1"/>
    <row r="62426" ht="13.9" customHeight="1"/>
    <row r="62427" ht="13.9" customHeight="1"/>
    <row r="62428" ht="13.9" customHeight="1"/>
    <row r="62429" ht="13.9" customHeight="1"/>
    <row r="62430" ht="13.9" customHeight="1"/>
    <row r="62431" ht="13.9" customHeight="1"/>
    <row r="62432" ht="13.9" customHeight="1"/>
    <row r="62433" ht="13.9" customHeight="1"/>
    <row r="62434" ht="13.9" customHeight="1"/>
    <row r="62435" ht="13.9" customHeight="1"/>
    <row r="62436" ht="13.9" customHeight="1"/>
    <row r="62437" ht="13.9" customHeight="1"/>
    <row r="62438" ht="13.9" customHeight="1"/>
    <row r="62439" ht="13.9" customHeight="1"/>
    <row r="62440" ht="13.9" customHeight="1"/>
    <row r="62441" ht="13.9" customHeight="1"/>
    <row r="62442" ht="13.9" customHeight="1"/>
    <row r="62443" ht="13.9" customHeight="1"/>
    <row r="62444" ht="13.9" customHeight="1"/>
    <row r="62445" ht="13.9" customHeight="1"/>
    <row r="62446" ht="13.9" customHeight="1"/>
    <row r="62447" ht="13.9" customHeight="1"/>
    <row r="62448" ht="13.9" customHeight="1"/>
    <row r="62449" ht="13.9" customHeight="1"/>
    <row r="62450" ht="13.9" customHeight="1"/>
    <row r="62451" ht="13.9" customHeight="1"/>
    <row r="62452" ht="13.9" customHeight="1"/>
    <row r="62453" ht="13.9" customHeight="1"/>
    <row r="62454" ht="13.9" customHeight="1"/>
    <row r="62455" ht="13.9" customHeight="1"/>
    <row r="62456" ht="13.9" customHeight="1"/>
    <row r="62457" ht="13.9" customHeight="1"/>
    <row r="62458" ht="13.9" customHeight="1"/>
    <row r="62459" ht="13.9" customHeight="1"/>
    <row r="62460" ht="13.9" customHeight="1"/>
    <row r="62461" ht="13.9" customHeight="1"/>
    <row r="62462" ht="13.9" customHeight="1"/>
    <row r="62463" ht="13.9" customHeight="1"/>
    <row r="62464" ht="13.9" customHeight="1"/>
    <row r="62465" ht="13.9" customHeight="1"/>
    <row r="62466" ht="13.9" customHeight="1"/>
    <row r="62467" ht="13.9" customHeight="1"/>
    <row r="62468" ht="13.9" customHeight="1"/>
    <row r="62469" ht="13.9" customHeight="1"/>
    <row r="62470" ht="13.9" customHeight="1"/>
    <row r="62471" ht="13.9" customHeight="1"/>
    <row r="62472" ht="13.9" customHeight="1"/>
    <row r="62473" ht="13.9" customHeight="1"/>
    <row r="62474" ht="13.9" customHeight="1"/>
    <row r="62475" ht="13.9" customHeight="1"/>
    <row r="62476" ht="13.9" customHeight="1"/>
    <row r="62477" ht="13.9" customHeight="1"/>
    <row r="62478" ht="13.9" customHeight="1"/>
    <row r="62479" ht="13.9" customHeight="1"/>
    <row r="62480" ht="13.9" customHeight="1"/>
    <row r="62481" ht="13.9" customHeight="1"/>
    <row r="62482" ht="13.9" customHeight="1"/>
    <row r="62483" ht="13.9" customHeight="1"/>
    <row r="62484" ht="13.9" customHeight="1"/>
    <row r="62485" ht="13.9" customHeight="1"/>
    <row r="62486" ht="13.9" customHeight="1"/>
    <row r="62487" ht="13.9" customHeight="1"/>
    <row r="62488" ht="13.9" customHeight="1"/>
    <row r="62489" ht="13.9" customHeight="1"/>
    <row r="62490" ht="13.9" customHeight="1"/>
    <row r="62491" ht="13.9" customHeight="1"/>
    <row r="62492" ht="13.9" customHeight="1"/>
    <row r="62493" ht="13.9" customHeight="1"/>
    <row r="62494" ht="13.9" customHeight="1"/>
    <row r="62495" ht="13.9" customHeight="1"/>
    <row r="62496" ht="13.9" customHeight="1"/>
    <row r="62497" ht="13.9" customHeight="1"/>
    <row r="62498" ht="13.9" customHeight="1"/>
    <row r="62499" ht="13.9" customHeight="1"/>
    <row r="62500" ht="13.9" customHeight="1"/>
    <row r="62501" ht="13.9" customHeight="1"/>
    <row r="62502" ht="13.9" customHeight="1"/>
    <row r="62503" ht="13.9" customHeight="1"/>
    <row r="62504" ht="13.9" customHeight="1"/>
    <row r="62505" ht="13.9" customHeight="1"/>
    <row r="62506" ht="13.9" customHeight="1"/>
    <row r="62507" ht="13.9" customHeight="1"/>
    <row r="62508" ht="13.9" customHeight="1"/>
    <row r="62509" ht="13.9" customHeight="1"/>
    <row r="62510" ht="13.9" customHeight="1"/>
    <row r="62511" ht="13.9" customHeight="1"/>
    <row r="62512" ht="13.9" customHeight="1"/>
    <row r="62513" ht="13.9" customHeight="1"/>
    <row r="62514" ht="13.9" customHeight="1"/>
    <row r="62515" ht="13.9" customHeight="1"/>
    <row r="62516" ht="13.9" customHeight="1"/>
    <row r="62517" ht="13.9" customHeight="1"/>
    <row r="62518" ht="13.9" customHeight="1"/>
    <row r="62519" ht="13.9" customHeight="1"/>
    <row r="62520" ht="13.9" customHeight="1"/>
    <row r="62521" ht="13.9" customHeight="1"/>
    <row r="62522" ht="13.9" customHeight="1"/>
    <row r="62523" ht="13.9" customHeight="1"/>
    <row r="62524" ht="13.9" customHeight="1"/>
    <row r="62525" ht="13.9" customHeight="1"/>
    <row r="62526" ht="13.9" customHeight="1"/>
    <row r="62527" ht="13.9" customHeight="1"/>
    <row r="62528" ht="13.9" customHeight="1"/>
    <row r="62529" ht="13.9" customHeight="1"/>
    <row r="62530" ht="13.9" customHeight="1"/>
    <row r="62531" ht="13.9" customHeight="1"/>
    <row r="62532" ht="13.9" customHeight="1"/>
    <row r="62533" ht="13.9" customHeight="1"/>
    <row r="62534" ht="13.9" customHeight="1"/>
    <row r="62535" ht="13.9" customHeight="1"/>
    <row r="62536" ht="13.9" customHeight="1"/>
    <row r="62537" ht="13.9" customHeight="1"/>
    <row r="62538" ht="13.9" customHeight="1"/>
    <row r="62539" ht="13.9" customHeight="1"/>
    <row r="62540" ht="13.9" customHeight="1"/>
    <row r="62541" ht="13.9" customHeight="1"/>
    <row r="62542" ht="13.9" customHeight="1"/>
    <row r="62543" ht="13.9" customHeight="1"/>
    <row r="62544" ht="13.9" customHeight="1"/>
    <row r="62545" ht="13.9" customHeight="1"/>
    <row r="62546" ht="13.9" customHeight="1"/>
    <row r="62547" ht="13.9" customHeight="1"/>
    <row r="62548" ht="13.9" customHeight="1"/>
    <row r="62549" ht="13.9" customHeight="1"/>
    <row r="62550" ht="13.9" customHeight="1"/>
    <row r="62551" ht="13.9" customHeight="1"/>
    <row r="62552" ht="13.9" customHeight="1"/>
    <row r="62553" ht="13.9" customHeight="1"/>
    <row r="62554" ht="13.9" customHeight="1"/>
    <row r="62555" ht="13.9" customHeight="1"/>
    <row r="62556" ht="13.9" customHeight="1"/>
    <row r="62557" ht="13.9" customHeight="1"/>
    <row r="62558" ht="13.9" customHeight="1"/>
    <row r="62559" ht="13.9" customHeight="1"/>
    <row r="62560" ht="13.9" customHeight="1"/>
    <row r="62561" ht="13.9" customHeight="1"/>
    <row r="62562" ht="13.9" customHeight="1"/>
    <row r="62563" ht="13.9" customHeight="1"/>
    <row r="62564" ht="13.9" customHeight="1"/>
    <row r="62565" ht="13.9" customHeight="1"/>
    <row r="62566" ht="13.9" customHeight="1"/>
    <row r="62567" ht="13.9" customHeight="1"/>
    <row r="62568" ht="13.9" customHeight="1"/>
    <row r="62569" ht="13.9" customHeight="1"/>
    <row r="62570" ht="13.9" customHeight="1"/>
    <row r="62571" ht="13.9" customHeight="1"/>
    <row r="62572" ht="13.9" customHeight="1"/>
    <row r="62573" ht="13.9" customHeight="1"/>
    <row r="62574" ht="13.9" customHeight="1"/>
    <row r="62575" ht="13.9" customHeight="1"/>
    <row r="62576" ht="13.9" customHeight="1"/>
    <row r="62577" ht="13.9" customHeight="1"/>
    <row r="62578" ht="13.9" customHeight="1"/>
    <row r="62579" ht="13.9" customHeight="1"/>
    <row r="62580" ht="13.9" customHeight="1"/>
    <row r="62581" ht="13.9" customHeight="1"/>
    <row r="62582" ht="13.9" customHeight="1"/>
    <row r="62583" ht="13.9" customHeight="1"/>
    <row r="62584" ht="13.9" customHeight="1"/>
    <row r="62585" ht="13.9" customHeight="1"/>
    <row r="62586" ht="13.9" customHeight="1"/>
    <row r="62587" ht="13.9" customHeight="1"/>
    <row r="62588" ht="13.9" customHeight="1"/>
    <row r="62589" ht="13.9" customHeight="1"/>
    <row r="62590" ht="13.9" customHeight="1"/>
    <row r="62591" ht="13.9" customHeight="1"/>
    <row r="62592" ht="13.9" customHeight="1"/>
    <row r="62593" ht="13.9" customHeight="1"/>
    <row r="62594" ht="13.9" customHeight="1"/>
    <row r="62595" ht="13.9" customHeight="1"/>
    <row r="62596" ht="13.9" customHeight="1"/>
    <row r="62597" ht="13.9" customHeight="1"/>
    <row r="62598" ht="13.9" customHeight="1"/>
    <row r="62599" ht="13.9" customHeight="1"/>
    <row r="62600" ht="13.9" customHeight="1"/>
    <row r="62601" ht="13.9" customHeight="1"/>
    <row r="62602" ht="13.9" customHeight="1"/>
    <row r="62603" ht="13.9" customHeight="1"/>
    <row r="62604" ht="13.9" customHeight="1"/>
    <row r="62605" ht="13.9" customHeight="1"/>
    <row r="62606" ht="13.9" customHeight="1"/>
    <row r="62607" ht="13.9" customHeight="1"/>
    <row r="62608" ht="13.9" customHeight="1"/>
    <row r="62609" ht="13.9" customHeight="1"/>
    <row r="62610" ht="13.9" customHeight="1"/>
    <row r="62611" ht="13.9" customHeight="1"/>
    <row r="62612" ht="13.9" customHeight="1"/>
    <row r="62613" ht="13.9" customHeight="1"/>
    <row r="62614" ht="13.9" customHeight="1"/>
    <row r="62615" ht="13.9" customHeight="1"/>
    <row r="62616" ht="13.9" customHeight="1"/>
    <row r="62617" ht="13.9" customHeight="1"/>
    <row r="62618" ht="13.9" customHeight="1"/>
    <row r="62619" ht="13.9" customHeight="1"/>
    <row r="62620" ht="13.9" customHeight="1"/>
    <row r="62621" ht="13.9" customHeight="1"/>
    <row r="62622" ht="13.9" customHeight="1"/>
    <row r="62623" ht="13.9" customHeight="1"/>
    <row r="62624" ht="13.9" customHeight="1"/>
    <row r="62625" ht="13.9" customHeight="1"/>
    <row r="62626" ht="13.9" customHeight="1"/>
    <row r="62627" ht="13.9" customHeight="1"/>
    <row r="62628" ht="13.9" customHeight="1"/>
    <row r="62629" ht="13.9" customHeight="1"/>
    <row r="62630" ht="13.9" customHeight="1"/>
    <row r="62631" ht="13.9" customHeight="1"/>
    <row r="62632" ht="13.9" customHeight="1"/>
    <row r="62633" ht="13.9" customHeight="1"/>
    <row r="62634" ht="13.9" customHeight="1"/>
    <row r="62635" ht="13.9" customHeight="1"/>
    <row r="62636" ht="13.9" customHeight="1"/>
    <row r="62637" ht="13.9" customHeight="1"/>
    <row r="62638" ht="13.9" customHeight="1"/>
    <row r="62639" ht="13.9" customHeight="1"/>
    <row r="62640" ht="13.9" customHeight="1"/>
    <row r="62641" ht="13.9" customHeight="1"/>
    <row r="62642" ht="13.9" customHeight="1"/>
    <row r="62643" ht="13.9" customHeight="1"/>
    <row r="62644" ht="13.9" customHeight="1"/>
    <row r="62645" ht="13.9" customHeight="1"/>
    <row r="62646" ht="13.9" customHeight="1"/>
    <row r="62647" ht="13.9" customHeight="1"/>
    <row r="62648" ht="13.9" customHeight="1"/>
    <row r="62649" ht="13.9" customHeight="1"/>
    <row r="62650" ht="13.9" customHeight="1"/>
    <row r="62651" ht="13.9" customHeight="1"/>
    <row r="62652" ht="13.9" customHeight="1"/>
    <row r="62653" ht="13.9" customHeight="1"/>
    <row r="62654" ht="13.9" customHeight="1"/>
    <row r="62655" ht="13.9" customHeight="1"/>
    <row r="62656" ht="13.9" customHeight="1"/>
    <row r="62657" ht="13.9" customHeight="1"/>
    <row r="62658" ht="13.9" customHeight="1"/>
    <row r="62659" ht="13.9" customHeight="1"/>
    <row r="62660" ht="13.9" customHeight="1"/>
    <row r="62661" ht="13.9" customHeight="1"/>
    <row r="62662" ht="13.9" customHeight="1"/>
    <row r="62663" ht="13.9" customHeight="1"/>
    <row r="62664" ht="13.9" customHeight="1"/>
    <row r="62665" ht="13.9" customHeight="1"/>
    <row r="62666" ht="13.9" customHeight="1"/>
    <row r="62667" ht="13.9" customHeight="1"/>
    <row r="62668" ht="13.9" customHeight="1"/>
    <row r="62669" ht="13.9" customHeight="1"/>
    <row r="62670" ht="13.9" customHeight="1"/>
    <row r="62671" ht="13.9" customHeight="1"/>
    <row r="62672" ht="13.9" customHeight="1"/>
    <row r="62673" ht="13.9" customHeight="1"/>
    <row r="62674" ht="13.9" customHeight="1"/>
    <row r="62675" ht="13.9" customHeight="1"/>
    <row r="62676" ht="13.9" customHeight="1"/>
    <row r="62677" ht="13.9" customHeight="1"/>
    <row r="62678" ht="13.9" customHeight="1"/>
    <row r="62679" ht="13.9" customHeight="1"/>
    <row r="62680" ht="13.9" customHeight="1"/>
    <row r="62681" ht="13.9" customHeight="1"/>
    <row r="62682" ht="13.9" customHeight="1"/>
    <row r="62683" ht="13.9" customHeight="1"/>
    <row r="62684" ht="13.9" customHeight="1"/>
    <row r="62685" ht="13.9" customHeight="1"/>
    <row r="62686" ht="13.9" customHeight="1"/>
    <row r="62687" ht="13.9" customHeight="1"/>
    <row r="62688" ht="13.9" customHeight="1"/>
    <row r="62689" ht="13.9" customHeight="1"/>
    <row r="62690" ht="13.9" customHeight="1"/>
    <row r="62691" ht="13.9" customHeight="1"/>
    <row r="62692" ht="13.9" customHeight="1"/>
    <row r="62693" ht="13.9" customHeight="1"/>
    <row r="62694" ht="13.9" customHeight="1"/>
    <row r="62695" ht="13.9" customHeight="1"/>
    <row r="62696" ht="13.9" customHeight="1"/>
    <row r="62697" ht="13.9" customHeight="1"/>
    <row r="62698" ht="13.9" customHeight="1"/>
    <row r="62699" ht="13.9" customHeight="1"/>
    <row r="62700" ht="13.9" customHeight="1"/>
    <row r="62701" ht="13.9" customHeight="1"/>
    <row r="62702" ht="13.9" customHeight="1"/>
    <row r="62703" ht="13.9" customHeight="1"/>
    <row r="62704" ht="13.9" customHeight="1"/>
    <row r="62705" ht="13.9" customHeight="1"/>
    <row r="62706" ht="13.9" customHeight="1"/>
    <row r="62707" ht="13.9" customHeight="1"/>
    <row r="62708" ht="13.9" customHeight="1"/>
    <row r="62709" ht="13.9" customHeight="1"/>
    <row r="62710" ht="13.9" customHeight="1"/>
    <row r="62711" ht="13.9" customHeight="1"/>
    <row r="62712" ht="13.9" customHeight="1"/>
    <row r="62713" ht="13.9" customHeight="1"/>
    <row r="62714" ht="13.9" customHeight="1"/>
    <row r="62715" ht="13.9" customHeight="1"/>
    <row r="62716" ht="13.9" customHeight="1"/>
    <row r="62717" ht="13.9" customHeight="1"/>
    <row r="62718" ht="13.9" customHeight="1"/>
    <row r="62719" ht="13.9" customHeight="1"/>
    <row r="62720" ht="13.9" customHeight="1"/>
    <row r="62721" ht="13.9" customHeight="1"/>
    <row r="62722" ht="13.9" customHeight="1"/>
    <row r="62723" ht="13.9" customHeight="1"/>
    <row r="62724" ht="13.9" customHeight="1"/>
    <row r="62725" ht="13.9" customHeight="1"/>
    <row r="62726" ht="13.9" customHeight="1"/>
    <row r="62727" ht="13.9" customHeight="1"/>
    <row r="62728" ht="13.9" customHeight="1"/>
    <row r="62729" ht="13.9" customHeight="1"/>
    <row r="62730" ht="13.9" customHeight="1"/>
    <row r="62731" ht="13.9" customHeight="1"/>
    <row r="62732" ht="13.9" customHeight="1"/>
    <row r="62733" ht="13.9" customHeight="1"/>
    <row r="62734" ht="13.9" customHeight="1"/>
    <row r="62735" ht="13.9" customHeight="1"/>
    <row r="62736" ht="13.9" customHeight="1"/>
    <row r="62737" ht="13.9" customHeight="1"/>
    <row r="62738" ht="13.9" customHeight="1"/>
    <row r="62739" ht="13.9" customHeight="1"/>
    <row r="62740" ht="13.9" customHeight="1"/>
    <row r="62741" ht="13.9" customHeight="1"/>
    <row r="62742" ht="13.9" customHeight="1"/>
    <row r="62743" ht="13.9" customHeight="1"/>
    <row r="62744" ht="13.9" customHeight="1"/>
    <row r="62745" ht="13.9" customHeight="1"/>
    <row r="62746" ht="13.9" customHeight="1"/>
    <row r="62747" ht="13.9" customHeight="1"/>
    <row r="62748" ht="13.9" customHeight="1"/>
    <row r="62749" ht="13.9" customHeight="1"/>
    <row r="62750" ht="13.9" customHeight="1"/>
    <row r="62751" ht="13.9" customHeight="1"/>
    <row r="62752" ht="13.9" customHeight="1"/>
    <row r="62753" ht="13.9" customHeight="1"/>
    <row r="62754" ht="13.9" customHeight="1"/>
    <row r="62755" ht="13.9" customHeight="1"/>
    <row r="62756" ht="13.9" customHeight="1"/>
    <row r="62757" ht="13.9" customHeight="1"/>
    <row r="62758" ht="13.9" customHeight="1"/>
    <row r="62759" ht="13.9" customHeight="1"/>
    <row r="62760" ht="13.9" customHeight="1"/>
    <row r="62761" ht="13.9" customHeight="1"/>
    <row r="62762" ht="13.9" customHeight="1"/>
    <row r="62763" ht="13.9" customHeight="1"/>
    <row r="62764" ht="13.9" customHeight="1"/>
    <row r="62765" ht="13.9" customHeight="1"/>
    <row r="62766" ht="13.9" customHeight="1"/>
    <row r="62767" ht="13.9" customHeight="1"/>
    <row r="62768" ht="13.9" customHeight="1"/>
    <row r="62769" ht="13.9" customHeight="1"/>
    <row r="62770" ht="13.9" customHeight="1"/>
    <row r="62771" ht="13.9" customHeight="1"/>
    <row r="62772" ht="13.9" customHeight="1"/>
    <row r="62773" ht="13.9" customHeight="1"/>
    <row r="62774" ht="13.9" customHeight="1"/>
    <row r="62775" ht="13.9" customHeight="1"/>
    <row r="62776" ht="13.9" customHeight="1"/>
    <row r="62777" ht="13.9" customHeight="1"/>
    <row r="62778" ht="13.9" customHeight="1"/>
    <row r="62779" ht="13.9" customHeight="1"/>
    <row r="62780" ht="13.9" customHeight="1"/>
    <row r="62781" ht="13.9" customHeight="1"/>
    <row r="62782" ht="13.9" customHeight="1"/>
    <row r="62783" ht="13.9" customHeight="1"/>
    <row r="62784" ht="13.9" customHeight="1"/>
    <row r="62785" ht="13.9" customHeight="1"/>
    <row r="62786" ht="13.9" customHeight="1"/>
    <row r="62787" ht="13.9" customHeight="1"/>
    <row r="62788" ht="13.9" customHeight="1"/>
    <row r="62789" ht="13.9" customHeight="1"/>
    <row r="62790" ht="13.9" customHeight="1"/>
    <row r="62791" ht="13.9" customHeight="1"/>
    <row r="62792" ht="13.9" customHeight="1"/>
    <row r="62793" ht="13.9" customHeight="1"/>
    <row r="62794" ht="13.9" customHeight="1"/>
    <row r="62795" ht="13.9" customHeight="1"/>
    <row r="62796" ht="13.9" customHeight="1"/>
    <row r="62797" ht="13.9" customHeight="1"/>
    <row r="62798" ht="13.9" customHeight="1"/>
    <row r="62799" ht="13.9" customHeight="1"/>
    <row r="62800" ht="13.9" customHeight="1"/>
    <row r="62801" ht="13.9" customHeight="1"/>
    <row r="62802" ht="13.9" customHeight="1"/>
    <row r="62803" ht="13.9" customHeight="1"/>
    <row r="62804" ht="13.9" customHeight="1"/>
    <row r="62805" ht="13.9" customHeight="1"/>
    <row r="62806" ht="13.9" customHeight="1"/>
    <row r="62807" ht="13.9" customHeight="1"/>
    <row r="62808" ht="13.9" customHeight="1"/>
    <row r="62809" ht="13.9" customHeight="1"/>
    <row r="62810" ht="13.9" customHeight="1"/>
    <row r="62811" ht="13.9" customHeight="1"/>
    <row r="62812" ht="13.9" customHeight="1"/>
    <row r="62813" ht="13.9" customHeight="1"/>
    <row r="62814" ht="13.9" customHeight="1"/>
    <row r="62815" ht="13.9" customHeight="1"/>
    <row r="62816" ht="13.9" customHeight="1"/>
    <row r="62817" ht="13.9" customHeight="1"/>
    <row r="62818" ht="13.9" customHeight="1"/>
    <row r="62819" ht="13.9" customHeight="1"/>
    <row r="62820" ht="13.9" customHeight="1"/>
    <row r="62821" ht="13.9" customHeight="1"/>
    <row r="62822" ht="13.9" customHeight="1"/>
    <row r="62823" ht="13.9" customHeight="1"/>
    <row r="62824" ht="13.9" customHeight="1"/>
    <row r="62825" ht="13.9" customHeight="1"/>
    <row r="62826" ht="13.9" customHeight="1"/>
    <row r="62827" ht="13.9" customHeight="1"/>
    <row r="62828" ht="13.9" customHeight="1"/>
    <row r="62829" ht="13.9" customHeight="1"/>
    <row r="62830" ht="13.9" customHeight="1"/>
    <row r="62831" ht="13.9" customHeight="1"/>
    <row r="62832" ht="13.9" customHeight="1"/>
    <row r="62833" ht="13.9" customHeight="1"/>
    <row r="62834" ht="13.9" customHeight="1"/>
    <row r="62835" ht="13.9" customHeight="1"/>
    <row r="62836" ht="13.9" customHeight="1"/>
    <row r="62837" ht="13.9" customHeight="1"/>
    <row r="62838" ht="13.9" customHeight="1"/>
    <row r="62839" ht="13.9" customHeight="1"/>
    <row r="62840" ht="13.9" customHeight="1"/>
    <row r="62841" ht="13.9" customHeight="1"/>
    <row r="62842" ht="13.9" customHeight="1"/>
    <row r="62843" ht="13.9" customHeight="1"/>
    <row r="62844" ht="13.9" customHeight="1"/>
    <row r="62845" ht="13.9" customHeight="1"/>
    <row r="62846" ht="13.9" customHeight="1"/>
    <row r="62847" ht="13.9" customHeight="1"/>
    <row r="62848" ht="13.9" customHeight="1"/>
    <row r="62849" ht="13.9" customHeight="1"/>
    <row r="62850" ht="13.9" customHeight="1"/>
    <row r="62851" ht="13.9" customHeight="1"/>
    <row r="62852" ht="13.9" customHeight="1"/>
    <row r="62853" ht="13.9" customHeight="1"/>
    <row r="62854" ht="13.9" customHeight="1"/>
    <row r="62855" ht="13.9" customHeight="1"/>
    <row r="62856" ht="13.9" customHeight="1"/>
    <row r="62857" ht="13.9" customHeight="1"/>
    <row r="62858" ht="13.9" customHeight="1"/>
    <row r="62859" ht="13.9" customHeight="1"/>
    <row r="62860" ht="13.9" customHeight="1"/>
    <row r="62861" ht="13.9" customHeight="1"/>
    <row r="62862" ht="13.9" customHeight="1"/>
    <row r="62863" ht="13.9" customHeight="1"/>
    <row r="62864" ht="13.9" customHeight="1"/>
    <row r="62865" ht="13.9" customHeight="1"/>
    <row r="62866" ht="13.9" customHeight="1"/>
    <row r="62867" ht="13.9" customHeight="1"/>
    <row r="62868" ht="13.9" customHeight="1"/>
    <row r="62869" ht="13.9" customHeight="1"/>
    <row r="62870" ht="13.9" customHeight="1"/>
    <row r="62871" ht="13.9" customHeight="1"/>
    <row r="62872" ht="13.9" customHeight="1"/>
    <row r="62873" ht="13.9" customHeight="1"/>
    <row r="62874" ht="13.9" customHeight="1"/>
    <row r="62875" ht="13.9" customHeight="1"/>
    <row r="62876" ht="13.9" customHeight="1"/>
    <row r="62877" ht="13.9" customHeight="1"/>
    <row r="62878" ht="13.9" customHeight="1"/>
    <row r="62879" ht="13.9" customHeight="1"/>
    <row r="62880" ht="13.9" customHeight="1"/>
    <row r="62881" ht="13.9" customHeight="1"/>
    <row r="62882" ht="13.9" customHeight="1"/>
    <row r="62883" ht="13.9" customHeight="1"/>
    <row r="62884" ht="13.9" customHeight="1"/>
    <row r="62885" ht="13.9" customHeight="1"/>
    <row r="62886" ht="13.9" customHeight="1"/>
    <row r="62887" ht="13.9" customHeight="1"/>
    <row r="62888" ht="13.9" customHeight="1"/>
    <row r="62889" ht="13.9" customHeight="1"/>
    <row r="62890" ht="13.9" customHeight="1"/>
    <row r="62891" ht="13.9" customHeight="1"/>
    <row r="62892" ht="13.9" customHeight="1"/>
    <row r="62893" ht="13.9" customHeight="1"/>
    <row r="62894" ht="13.9" customHeight="1"/>
    <row r="62895" ht="13.9" customHeight="1"/>
    <row r="62896" ht="13.9" customHeight="1"/>
    <row r="62897" ht="13.9" customHeight="1"/>
    <row r="62898" ht="13.9" customHeight="1"/>
    <row r="62899" ht="13.9" customHeight="1"/>
    <row r="62900" ht="13.9" customHeight="1"/>
    <row r="62901" ht="13.9" customHeight="1"/>
    <row r="62902" ht="13.9" customHeight="1"/>
    <row r="62903" ht="13.9" customHeight="1"/>
    <row r="62904" ht="13.9" customHeight="1"/>
    <row r="62905" ht="13.9" customHeight="1"/>
    <row r="62906" ht="13.9" customHeight="1"/>
    <row r="62907" ht="13.9" customHeight="1"/>
    <row r="62908" ht="13.9" customHeight="1"/>
    <row r="62909" ht="13.9" customHeight="1"/>
    <row r="62910" ht="13.9" customHeight="1"/>
    <row r="62911" ht="13.9" customHeight="1"/>
    <row r="62912" ht="13.9" customHeight="1"/>
    <row r="62913" ht="13.9" customHeight="1"/>
    <row r="62914" ht="13.9" customHeight="1"/>
    <row r="62915" ht="13.9" customHeight="1"/>
    <row r="62916" ht="13.9" customHeight="1"/>
    <row r="62917" ht="13.9" customHeight="1"/>
    <row r="62918" ht="13.9" customHeight="1"/>
    <row r="62919" ht="13.9" customHeight="1"/>
    <row r="62920" ht="13.9" customHeight="1"/>
    <row r="62921" ht="13.9" customHeight="1"/>
    <row r="62922" ht="13.9" customHeight="1"/>
    <row r="62923" ht="13.9" customHeight="1"/>
    <row r="62924" ht="13.9" customHeight="1"/>
    <row r="62925" ht="13.9" customHeight="1"/>
    <row r="62926" ht="13.9" customHeight="1"/>
    <row r="62927" ht="13.9" customHeight="1"/>
    <row r="62928" ht="13.9" customHeight="1"/>
    <row r="62929" ht="13.9" customHeight="1"/>
    <row r="62930" ht="13.9" customHeight="1"/>
    <row r="62931" ht="13.9" customHeight="1"/>
    <row r="62932" ht="13.9" customHeight="1"/>
    <row r="62933" ht="13.9" customHeight="1"/>
    <row r="62934" ht="13.9" customHeight="1"/>
    <row r="62935" ht="13.9" customHeight="1"/>
    <row r="62936" ht="13.9" customHeight="1"/>
    <row r="62937" ht="13.9" customHeight="1"/>
    <row r="62938" ht="13.9" customHeight="1"/>
    <row r="62939" ht="13.9" customHeight="1"/>
    <row r="62940" ht="13.9" customHeight="1"/>
    <row r="62941" ht="13.9" customHeight="1"/>
    <row r="62942" ht="13.9" customHeight="1"/>
    <row r="62943" ht="13.9" customHeight="1"/>
    <row r="62944" ht="13.9" customHeight="1"/>
    <row r="62945" ht="13.9" customHeight="1"/>
    <row r="62946" ht="13.9" customHeight="1"/>
    <row r="62947" ht="13.9" customHeight="1"/>
    <row r="62948" ht="13.9" customHeight="1"/>
    <row r="62949" ht="13.9" customHeight="1"/>
    <row r="62950" ht="13.9" customHeight="1"/>
    <row r="62951" ht="13.9" customHeight="1"/>
    <row r="62952" ht="13.9" customHeight="1"/>
    <row r="62953" ht="13.9" customHeight="1"/>
    <row r="62954" ht="13.9" customHeight="1"/>
    <row r="62955" ht="13.9" customHeight="1"/>
    <row r="62956" ht="13.9" customHeight="1"/>
    <row r="62957" ht="13.9" customHeight="1"/>
    <row r="62958" ht="13.9" customHeight="1"/>
    <row r="62959" ht="13.9" customHeight="1"/>
    <row r="62960" ht="13.9" customHeight="1"/>
    <row r="62961" ht="13.9" customHeight="1"/>
    <row r="62962" ht="13.9" customHeight="1"/>
    <row r="62963" ht="13.9" customHeight="1"/>
    <row r="62964" ht="13.9" customHeight="1"/>
    <row r="62965" ht="13.9" customHeight="1"/>
    <row r="62966" ht="13.9" customHeight="1"/>
    <row r="62967" ht="13.9" customHeight="1"/>
    <row r="62968" ht="13.9" customHeight="1"/>
    <row r="62969" ht="13.9" customHeight="1"/>
    <row r="62970" ht="13.9" customHeight="1"/>
    <row r="62971" ht="13.9" customHeight="1"/>
    <row r="62972" ht="13.9" customHeight="1"/>
    <row r="62973" ht="13.9" customHeight="1"/>
    <row r="62974" ht="13.9" customHeight="1"/>
    <row r="62975" ht="13.9" customHeight="1"/>
    <row r="62976" ht="13.9" customHeight="1"/>
    <row r="62977" ht="13.9" customHeight="1"/>
    <row r="62978" ht="13.9" customHeight="1"/>
    <row r="62979" ht="13.9" customHeight="1"/>
    <row r="62980" ht="13.9" customHeight="1"/>
    <row r="62981" ht="13.9" customHeight="1"/>
    <row r="62982" ht="13.9" customHeight="1"/>
    <row r="62983" ht="13.9" customHeight="1"/>
    <row r="62984" ht="13.9" customHeight="1"/>
    <row r="62985" ht="13.9" customHeight="1"/>
    <row r="62986" ht="13.9" customHeight="1"/>
    <row r="62987" ht="13.9" customHeight="1"/>
    <row r="62988" ht="13.9" customHeight="1"/>
    <row r="62989" ht="13.9" customHeight="1"/>
    <row r="62990" ht="13.9" customHeight="1"/>
    <row r="62991" ht="13.9" customHeight="1"/>
    <row r="62992" ht="13.9" customHeight="1"/>
    <row r="62993" ht="13.9" customHeight="1"/>
    <row r="62994" ht="13.9" customHeight="1"/>
    <row r="62995" ht="13.9" customHeight="1"/>
    <row r="62996" ht="13.9" customHeight="1"/>
    <row r="62997" ht="13.9" customHeight="1"/>
    <row r="62998" ht="13.9" customHeight="1"/>
    <row r="62999" ht="13.9" customHeight="1"/>
    <row r="63000" ht="13.9" customHeight="1"/>
    <row r="63001" ht="13.9" customHeight="1"/>
    <row r="63002" ht="13.9" customHeight="1"/>
    <row r="63003" ht="13.9" customHeight="1"/>
    <row r="63004" ht="13.9" customHeight="1"/>
    <row r="63005" ht="13.9" customHeight="1"/>
    <row r="63006" ht="13.9" customHeight="1"/>
    <row r="63007" ht="13.9" customHeight="1"/>
    <row r="63008" ht="13.9" customHeight="1"/>
    <row r="63009" ht="13.9" customHeight="1"/>
    <row r="63010" ht="13.9" customHeight="1"/>
    <row r="63011" ht="13.9" customHeight="1"/>
    <row r="63012" ht="13.9" customHeight="1"/>
    <row r="63013" ht="13.9" customHeight="1"/>
    <row r="63014" ht="13.9" customHeight="1"/>
    <row r="63015" ht="13.9" customHeight="1"/>
    <row r="63016" ht="13.9" customHeight="1"/>
    <row r="63017" ht="13.9" customHeight="1"/>
    <row r="63018" ht="13.9" customHeight="1"/>
    <row r="63019" ht="13.9" customHeight="1"/>
    <row r="63020" ht="13.9" customHeight="1"/>
    <row r="63021" ht="13.9" customHeight="1"/>
    <row r="63022" ht="13.9" customHeight="1"/>
    <row r="63023" ht="13.9" customHeight="1"/>
    <row r="63024" ht="13.9" customHeight="1"/>
    <row r="63025" ht="13.9" customHeight="1"/>
    <row r="63026" ht="13.9" customHeight="1"/>
    <row r="63027" ht="13.9" customHeight="1"/>
    <row r="63028" ht="13.9" customHeight="1"/>
    <row r="63029" ht="13.9" customHeight="1"/>
    <row r="63030" ht="13.9" customHeight="1"/>
    <row r="63031" ht="13.9" customHeight="1"/>
    <row r="63032" ht="13.9" customHeight="1"/>
    <row r="63033" ht="13.9" customHeight="1"/>
    <row r="63034" ht="13.9" customHeight="1"/>
    <row r="63035" ht="13.9" customHeight="1"/>
    <row r="63036" ht="13.9" customHeight="1"/>
    <row r="63037" ht="13.9" customHeight="1"/>
    <row r="63038" ht="13.9" customHeight="1"/>
    <row r="63039" ht="13.9" customHeight="1"/>
    <row r="63040" ht="13.9" customHeight="1"/>
    <row r="63041" ht="13.9" customHeight="1"/>
    <row r="63042" ht="13.9" customHeight="1"/>
    <row r="63043" ht="13.9" customHeight="1"/>
    <row r="63044" ht="13.9" customHeight="1"/>
    <row r="63045" ht="13.9" customHeight="1"/>
    <row r="63046" ht="13.9" customHeight="1"/>
    <row r="63047" ht="13.9" customHeight="1"/>
    <row r="63048" ht="13.9" customHeight="1"/>
    <row r="63049" ht="13.9" customHeight="1"/>
    <row r="63050" ht="13.9" customHeight="1"/>
    <row r="63051" ht="13.9" customHeight="1"/>
    <row r="63052" ht="13.9" customHeight="1"/>
    <row r="63053" ht="13.9" customHeight="1"/>
    <row r="63054" ht="13.9" customHeight="1"/>
    <row r="63055" ht="13.9" customHeight="1"/>
    <row r="63056" ht="13.9" customHeight="1"/>
    <row r="63057" ht="13.9" customHeight="1"/>
    <row r="63058" ht="13.9" customHeight="1"/>
    <row r="63059" ht="13.9" customHeight="1"/>
    <row r="63060" ht="13.9" customHeight="1"/>
    <row r="63061" ht="13.9" customHeight="1"/>
    <row r="63062" ht="13.9" customHeight="1"/>
    <row r="63063" ht="13.9" customHeight="1"/>
    <row r="63064" ht="13.9" customHeight="1"/>
    <row r="63065" ht="13.9" customHeight="1"/>
    <row r="63066" ht="13.9" customHeight="1"/>
    <row r="63067" ht="13.9" customHeight="1"/>
    <row r="63068" ht="13.9" customHeight="1"/>
    <row r="63069" ht="13.9" customHeight="1"/>
    <row r="63070" ht="13.9" customHeight="1"/>
    <row r="63071" ht="13.9" customHeight="1"/>
    <row r="63072" ht="13.9" customHeight="1"/>
    <row r="63073" ht="13.9" customHeight="1"/>
    <row r="63074" ht="13.9" customHeight="1"/>
    <row r="63075" ht="13.9" customHeight="1"/>
    <row r="63076" ht="13.9" customHeight="1"/>
    <row r="63077" ht="13.9" customHeight="1"/>
    <row r="63078" ht="13.9" customHeight="1"/>
    <row r="63079" ht="13.9" customHeight="1"/>
    <row r="63080" ht="13.9" customHeight="1"/>
    <row r="63081" ht="13.9" customHeight="1"/>
    <row r="63082" ht="13.9" customHeight="1"/>
    <row r="63083" ht="13.9" customHeight="1"/>
    <row r="63084" ht="13.9" customHeight="1"/>
    <row r="63085" ht="13.9" customHeight="1"/>
    <row r="63086" ht="13.9" customHeight="1"/>
    <row r="63087" ht="13.9" customHeight="1"/>
    <row r="63088" ht="13.9" customHeight="1"/>
    <row r="63089" ht="13.9" customHeight="1"/>
    <row r="63090" ht="13.9" customHeight="1"/>
    <row r="63091" ht="13.9" customHeight="1"/>
    <row r="63092" ht="13.9" customHeight="1"/>
    <row r="63093" ht="13.9" customHeight="1"/>
    <row r="63094" ht="13.9" customHeight="1"/>
    <row r="63095" ht="13.9" customHeight="1"/>
    <row r="63096" ht="13.9" customHeight="1"/>
    <row r="63097" ht="13.9" customHeight="1"/>
    <row r="63098" ht="13.9" customHeight="1"/>
    <row r="63099" ht="13.9" customHeight="1"/>
    <row r="63100" ht="13.9" customHeight="1"/>
    <row r="63101" ht="13.9" customHeight="1"/>
    <row r="63102" ht="13.9" customHeight="1"/>
    <row r="63103" ht="13.9" customHeight="1"/>
    <row r="63104" ht="13.9" customHeight="1"/>
    <row r="63105" ht="13.9" customHeight="1"/>
    <row r="63106" ht="13.9" customHeight="1"/>
    <row r="63107" ht="13.9" customHeight="1"/>
    <row r="63108" ht="13.9" customHeight="1"/>
    <row r="63109" ht="13.9" customHeight="1"/>
    <row r="63110" ht="13.9" customHeight="1"/>
    <row r="63111" ht="13.9" customHeight="1"/>
    <row r="63112" ht="13.9" customHeight="1"/>
    <row r="63113" ht="13.9" customHeight="1"/>
    <row r="63114" ht="13.9" customHeight="1"/>
    <row r="63115" ht="13.9" customHeight="1"/>
    <row r="63116" ht="13.9" customHeight="1"/>
    <row r="63117" ht="13.9" customHeight="1"/>
    <row r="63118" ht="13.9" customHeight="1"/>
    <row r="63119" ht="13.9" customHeight="1"/>
    <row r="63120" ht="13.9" customHeight="1"/>
    <row r="63121" ht="13.9" customHeight="1"/>
    <row r="63122" ht="13.9" customHeight="1"/>
    <row r="63123" ht="13.9" customHeight="1"/>
    <row r="63124" ht="13.9" customHeight="1"/>
    <row r="63125" ht="13.9" customHeight="1"/>
    <row r="63126" ht="13.9" customHeight="1"/>
    <row r="63127" ht="13.9" customHeight="1"/>
    <row r="63128" ht="13.9" customHeight="1"/>
    <row r="63129" ht="13.9" customHeight="1"/>
    <row r="63130" ht="13.9" customHeight="1"/>
    <row r="63131" ht="13.9" customHeight="1"/>
    <row r="63132" ht="13.9" customHeight="1"/>
    <row r="63133" ht="13.9" customHeight="1"/>
    <row r="63134" ht="13.9" customHeight="1"/>
    <row r="63135" ht="13.9" customHeight="1"/>
    <row r="63136" ht="13.9" customHeight="1"/>
    <row r="63137" ht="13.9" customHeight="1"/>
    <row r="63138" ht="13.9" customHeight="1"/>
    <row r="63139" ht="13.9" customHeight="1"/>
    <row r="63140" ht="13.9" customHeight="1"/>
    <row r="63141" ht="13.9" customHeight="1"/>
    <row r="63142" ht="13.9" customHeight="1"/>
    <row r="63143" ht="13.9" customHeight="1"/>
    <row r="63144" ht="13.9" customHeight="1"/>
    <row r="63145" ht="13.9" customHeight="1"/>
    <row r="63146" ht="13.9" customHeight="1"/>
    <row r="63147" ht="13.9" customHeight="1"/>
    <row r="63148" ht="13.9" customHeight="1"/>
    <row r="63149" ht="13.9" customHeight="1"/>
    <row r="63150" ht="13.9" customHeight="1"/>
    <row r="63151" ht="13.9" customHeight="1"/>
    <row r="63152" ht="13.9" customHeight="1"/>
    <row r="63153" ht="13.9" customHeight="1"/>
    <row r="63154" ht="13.9" customHeight="1"/>
    <row r="63155" ht="13.9" customHeight="1"/>
    <row r="63156" ht="13.9" customHeight="1"/>
    <row r="63157" ht="13.9" customHeight="1"/>
    <row r="63158" ht="13.9" customHeight="1"/>
    <row r="63159" ht="13.9" customHeight="1"/>
    <row r="63160" ht="13.9" customHeight="1"/>
    <row r="63161" ht="13.9" customHeight="1"/>
    <row r="63162" ht="13.9" customHeight="1"/>
    <row r="63163" ht="13.9" customHeight="1"/>
    <row r="63164" ht="13.9" customHeight="1"/>
    <row r="63165" ht="13.9" customHeight="1"/>
    <row r="63166" ht="13.9" customHeight="1"/>
    <row r="63167" ht="13.9" customHeight="1"/>
    <row r="63168" ht="13.9" customHeight="1"/>
    <row r="63169" ht="13.9" customHeight="1"/>
    <row r="63170" ht="13.9" customHeight="1"/>
    <row r="63171" ht="13.9" customHeight="1"/>
    <row r="63172" ht="13.9" customHeight="1"/>
    <row r="63173" ht="13.9" customHeight="1"/>
    <row r="63174" ht="13.9" customHeight="1"/>
    <row r="63175" ht="13.9" customHeight="1"/>
    <row r="63176" ht="13.9" customHeight="1"/>
    <row r="63177" ht="13.9" customHeight="1"/>
    <row r="63178" ht="13.9" customHeight="1"/>
    <row r="63179" ht="13.9" customHeight="1"/>
    <row r="63180" ht="13.9" customHeight="1"/>
    <row r="63181" ht="13.9" customHeight="1"/>
    <row r="63182" ht="13.9" customHeight="1"/>
    <row r="63183" ht="13.9" customHeight="1"/>
    <row r="63184" ht="13.9" customHeight="1"/>
    <row r="63185" ht="13.9" customHeight="1"/>
    <row r="63186" ht="13.9" customHeight="1"/>
    <row r="63187" ht="13.9" customHeight="1"/>
    <row r="63188" ht="13.9" customHeight="1"/>
    <row r="63189" ht="13.9" customHeight="1"/>
    <row r="63190" ht="13.9" customHeight="1"/>
    <row r="63191" ht="13.9" customHeight="1"/>
    <row r="63192" ht="13.9" customHeight="1"/>
    <row r="63193" ht="13.9" customHeight="1"/>
    <row r="63194" ht="13.9" customHeight="1"/>
    <row r="63195" ht="13.9" customHeight="1"/>
    <row r="63196" ht="13.9" customHeight="1"/>
    <row r="63197" ht="13.9" customHeight="1"/>
    <row r="63198" ht="13.9" customHeight="1"/>
    <row r="63199" ht="13.9" customHeight="1"/>
    <row r="63200" ht="13.9" customHeight="1"/>
    <row r="63201" ht="13.9" customHeight="1"/>
    <row r="63202" ht="13.9" customHeight="1"/>
    <row r="63203" ht="13.9" customHeight="1"/>
    <row r="63204" ht="13.9" customHeight="1"/>
    <row r="63205" ht="13.9" customHeight="1"/>
    <row r="63206" ht="13.9" customHeight="1"/>
    <row r="63207" ht="13.9" customHeight="1"/>
    <row r="63208" ht="13.9" customHeight="1"/>
    <row r="63209" ht="13.9" customHeight="1"/>
    <row r="63210" ht="13.9" customHeight="1"/>
    <row r="63211" ht="13.9" customHeight="1"/>
    <row r="63212" ht="13.9" customHeight="1"/>
    <row r="63213" ht="13.9" customHeight="1"/>
    <row r="63214" ht="13.9" customHeight="1"/>
    <row r="63215" ht="13.9" customHeight="1"/>
    <row r="63216" ht="13.9" customHeight="1"/>
    <row r="63217" ht="13.9" customHeight="1"/>
    <row r="63218" ht="13.9" customHeight="1"/>
    <row r="63219" ht="13.9" customHeight="1"/>
    <row r="63220" ht="13.9" customHeight="1"/>
    <row r="63221" ht="13.9" customHeight="1"/>
    <row r="63222" ht="13.9" customHeight="1"/>
    <row r="63223" ht="13.9" customHeight="1"/>
    <row r="63224" ht="13.9" customHeight="1"/>
    <row r="63225" ht="13.9" customHeight="1"/>
    <row r="63226" ht="13.9" customHeight="1"/>
    <row r="63227" ht="13.9" customHeight="1"/>
    <row r="63228" ht="13.9" customHeight="1"/>
    <row r="63229" ht="13.9" customHeight="1"/>
    <row r="63230" ht="13.9" customHeight="1"/>
    <row r="63231" ht="13.9" customHeight="1"/>
    <row r="63232" ht="13.9" customHeight="1"/>
    <row r="63233" ht="13.9" customHeight="1"/>
    <row r="63234" ht="13.9" customHeight="1"/>
    <row r="63235" ht="13.9" customHeight="1"/>
    <row r="63236" ht="13.9" customHeight="1"/>
    <row r="63237" ht="13.9" customHeight="1"/>
    <row r="63238" ht="13.9" customHeight="1"/>
    <row r="63239" ht="13.9" customHeight="1"/>
    <row r="63240" ht="13.9" customHeight="1"/>
    <row r="63241" ht="13.9" customHeight="1"/>
    <row r="63242" ht="13.9" customHeight="1"/>
    <row r="63243" ht="13.9" customHeight="1"/>
    <row r="63244" ht="13.9" customHeight="1"/>
    <row r="63245" ht="13.9" customHeight="1"/>
    <row r="63246" ht="13.9" customHeight="1"/>
    <row r="63247" ht="13.9" customHeight="1"/>
    <row r="63248" ht="13.9" customHeight="1"/>
    <row r="63249" ht="13.9" customHeight="1"/>
    <row r="63250" ht="13.9" customHeight="1"/>
    <row r="63251" ht="13.9" customHeight="1"/>
    <row r="63252" ht="13.9" customHeight="1"/>
    <row r="63253" ht="13.9" customHeight="1"/>
    <row r="63254" ht="13.9" customHeight="1"/>
    <row r="63255" ht="13.9" customHeight="1"/>
    <row r="63256" ht="13.9" customHeight="1"/>
    <row r="63257" ht="13.9" customHeight="1"/>
    <row r="63258" ht="13.9" customHeight="1"/>
    <row r="63259" ht="13.9" customHeight="1"/>
    <row r="63260" ht="13.9" customHeight="1"/>
    <row r="63261" ht="13.9" customHeight="1"/>
    <row r="63262" ht="13.9" customHeight="1"/>
    <row r="63263" ht="13.9" customHeight="1"/>
    <row r="63264" ht="13.9" customHeight="1"/>
    <row r="63265" ht="13.9" customHeight="1"/>
    <row r="63266" ht="13.9" customHeight="1"/>
    <row r="63267" ht="13.9" customHeight="1"/>
    <row r="63268" ht="13.9" customHeight="1"/>
    <row r="63269" ht="13.9" customHeight="1"/>
    <row r="63270" ht="13.9" customHeight="1"/>
    <row r="63271" ht="13.9" customHeight="1"/>
    <row r="63272" ht="13.9" customHeight="1"/>
    <row r="63273" ht="13.9" customHeight="1"/>
    <row r="63274" ht="13.9" customHeight="1"/>
    <row r="63275" ht="13.9" customHeight="1"/>
    <row r="63276" ht="13.9" customHeight="1"/>
    <row r="63277" ht="13.9" customHeight="1"/>
    <row r="63278" ht="13.9" customHeight="1"/>
    <row r="63279" ht="13.9" customHeight="1"/>
    <row r="63280" ht="13.9" customHeight="1"/>
    <row r="63281" ht="13.9" customHeight="1"/>
    <row r="63282" ht="13.9" customHeight="1"/>
    <row r="63283" ht="13.9" customHeight="1"/>
    <row r="63284" ht="13.9" customHeight="1"/>
    <row r="63285" ht="13.9" customHeight="1"/>
    <row r="63286" ht="13.9" customHeight="1"/>
    <row r="63287" ht="13.9" customHeight="1"/>
    <row r="63288" ht="13.9" customHeight="1"/>
    <row r="63289" ht="13.9" customHeight="1"/>
    <row r="63290" ht="13.9" customHeight="1"/>
    <row r="63291" ht="13.9" customHeight="1"/>
    <row r="63292" ht="13.9" customHeight="1"/>
    <row r="63293" ht="13.9" customHeight="1"/>
    <row r="63294" ht="13.9" customHeight="1"/>
    <row r="63295" ht="13.9" customHeight="1"/>
    <row r="63296" ht="13.9" customHeight="1"/>
    <row r="63297" ht="13.9" customHeight="1"/>
    <row r="63298" ht="13.9" customHeight="1"/>
    <row r="63299" ht="13.9" customHeight="1"/>
    <row r="63300" ht="13.9" customHeight="1"/>
    <row r="63301" ht="13.9" customHeight="1"/>
    <row r="63302" ht="13.9" customHeight="1"/>
    <row r="63303" ht="13.9" customHeight="1"/>
    <row r="63304" ht="13.9" customHeight="1"/>
    <row r="63305" ht="13.9" customHeight="1"/>
    <row r="63306" ht="13.9" customHeight="1"/>
    <row r="63307" ht="13.9" customHeight="1"/>
    <row r="63308" ht="13.9" customHeight="1"/>
    <row r="63309" ht="13.9" customHeight="1"/>
    <row r="63310" ht="13.9" customHeight="1"/>
    <row r="63311" ht="13.9" customHeight="1"/>
    <row r="63312" ht="13.9" customHeight="1"/>
    <row r="63313" ht="13.9" customHeight="1"/>
    <row r="63314" ht="13.9" customHeight="1"/>
    <row r="63315" ht="13.9" customHeight="1"/>
    <row r="63316" ht="13.9" customHeight="1"/>
    <row r="63317" ht="13.9" customHeight="1"/>
    <row r="63318" ht="13.9" customHeight="1"/>
    <row r="63319" ht="13.9" customHeight="1"/>
    <row r="63320" ht="13.9" customHeight="1"/>
    <row r="63321" ht="13.9" customHeight="1"/>
    <row r="63322" ht="13.9" customHeight="1"/>
    <row r="63323" ht="13.9" customHeight="1"/>
    <row r="63324" ht="13.9" customHeight="1"/>
    <row r="63325" ht="13.9" customHeight="1"/>
    <row r="63326" ht="13.9" customHeight="1"/>
    <row r="63327" ht="13.9" customHeight="1"/>
    <row r="63328" ht="13.9" customHeight="1"/>
    <row r="63329" ht="13.9" customHeight="1"/>
    <row r="63330" ht="13.9" customHeight="1"/>
    <row r="63331" ht="13.9" customHeight="1"/>
    <row r="63332" ht="13.9" customHeight="1"/>
    <row r="63333" ht="13.9" customHeight="1"/>
    <row r="63334" ht="13.9" customHeight="1"/>
    <row r="63335" ht="13.9" customHeight="1"/>
    <row r="63336" ht="13.9" customHeight="1"/>
    <row r="63337" ht="13.9" customHeight="1"/>
    <row r="63338" ht="13.9" customHeight="1"/>
    <row r="63339" ht="13.9" customHeight="1"/>
    <row r="63340" ht="13.9" customHeight="1"/>
    <row r="63341" ht="13.9" customHeight="1"/>
    <row r="63342" ht="13.9" customHeight="1"/>
    <row r="63343" ht="13.9" customHeight="1"/>
    <row r="63344" ht="13.9" customHeight="1"/>
    <row r="63345" ht="13.9" customHeight="1"/>
    <row r="63346" ht="13.9" customHeight="1"/>
    <row r="63347" ht="13.9" customHeight="1"/>
    <row r="63348" ht="13.9" customHeight="1"/>
    <row r="63349" ht="13.9" customHeight="1"/>
    <row r="63350" ht="13.9" customHeight="1"/>
    <row r="63351" ht="13.9" customHeight="1"/>
    <row r="63352" ht="13.9" customHeight="1"/>
    <row r="63353" ht="13.9" customHeight="1"/>
    <row r="63354" ht="13.9" customHeight="1"/>
    <row r="63355" ht="13.9" customHeight="1"/>
    <row r="63356" ht="13.9" customHeight="1"/>
    <row r="63357" ht="13.9" customHeight="1"/>
    <row r="63358" ht="13.9" customHeight="1"/>
    <row r="63359" ht="13.9" customHeight="1"/>
    <row r="63360" ht="13.9" customHeight="1"/>
    <row r="63361" ht="13.9" customHeight="1"/>
    <row r="63362" ht="13.9" customHeight="1"/>
    <row r="63363" ht="13.9" customHeight="1"/>
    <row r="63364" ht="13.9" customHeight="1"/>
    <row r="63365" ht="13.9" customHeight="1"/>
    <row r="63366" ht="13.9" customHeight="1"/>
    <row r="63367" ht="13.9" customHeight="1"/>
    <row r="63368" ht="13.9" customHeight="1"/>
    <row r="63369" ht="13.9" customHeight="1"/>
    <row r="63370" ht="13.9" customHeight="1"/>
    <row r="63371" ht="13.9" customHeight="1"/>
    <row r="63372" ht="13.9" customHeight="1"/>
    <row r="63373" ht="13.9" customHeight="1"/>
    <row r="63374" ht="13.9" customHeight="1"/>
    <row r="63375" ht="13.9" customHeight="1"/>
    <row r="63376" ht="13.9" customHeight="1"/>
    <row r="63377" ht="13.9" customHeight="1"/>
    <row r="63378" ht="13.9" customHeight="1"/>
    <row r="63379" ht="13.9" customHeight="1"/>
    <row r="63380" ht="13.9" customHeight="1"/>
    <row r="63381" ht="13.9" customHeight="1"/>
    <row r="63382" ht="13.9" customHeight="1"/>
    <row r="63383" ht="13.9" customHeight="1"/>
    <row r="63384" ht="13.9" customHeight="1"/>
    <row r="63385" ht="13.9" customHeight="1"/>
    <row r="63386" ht="13.9" customHeight="1"/>
    <row r="63387" ht="13.9" customHeight="1"/>
    <row r="63388" ht="13.9" customHeight="1"/>
    <row r="63389" ht="13.9" customHeight="1"/>
    <row r="63390" ht="13.9" customHeight="1"/>
    <row r="63391" ht="13.9" customHeight="1"/>
    <row r="63392" ht="13.9" customHeight="1"/>
    <row r="63393" ht="13.9" customHeight="1"/>
    <row r="63394" ht="13.9" customHeight="1"/>
    <row r="63395" ht="13.9" customHeight="1"/>
    <row r="63396" ht="13.9" customHeight="1"/>
    <row r="63397" ht="13.9" customHeight="1"/>
    <row r="63398" ht="13.9" customHeight="1"/>
    <row r="63399" ht="13.9" customHeight="1"/>
    <row r="63400" ht="13.9" customHeight="1"/>
    <row r="63401" ht="13.9" customHeight="1"/>
    <row r="63402" ht="13.9" customHeight="1"/>
    <row r="63403" ht="13.9" customHeight="1"/>
    <row r="63404" ht="13.9" customHeight="1"/>
    <row r="63405" ht="13.9" customHeight="1"/>
    <row r="63406" ht="13.9" customHeight="1"/>
    <row r="63407" ht="13.9" customHeight="1"/>
    <row r="63408" ht="13.9" customHeight="1"/>
    <row r="63409" ht="13.9" customHeight="1"/>
    <row r="63410" ht="13.9" customHeight="1"/>
    <row r="63411" ht="13.9" customHeight="1"/>
    <row r="63412" ht="13.9" customHeight="1"/>
    <row r="63413" ht="13.9" customHeight="1"/>
    <row r="63414" ht="13.9" customHeight="1"/>
    <row r="63415" ht="13.9" customHeight="1"/>
    <row r="63416" ht="13.9" customHeight="1"/>
    <row r="63417" ht="13.9" customHeight="1"/>
    <row r="63418" ht="13.9" customHeight="1"/>
    <row r="63419" ht="13.9" customHeight="1"/>
    <row r="63420" ht="13.9" customHeight="1"/>
    <row r="63421" ht="13.9" customHeight="1"/>
    <row r="63422" ht="13.9" customHeight="1"/>
    <row r="63423" ht="13.9" customHeight="1"/>
    <row r="63424" ht="13.9" customHeight="1"/>
    <row r="63425" ht="13.9" customHeight="1"/>
    <row r="63426" ht="13.9" customHeight="1"/>
    <row r="63427" ht="13.9" customHeight="1"/>
    <row r="63428" ht="13.9" customHeight="1"/>
    <row r="63429" ht="13.9" customHeight="1"/>
    <row r="63430" ht="13.9" customHeight="1"/>
    <row r="63431" ht="13.9" customHeight="1"/>
    <row r="63432" ht="13.9" customHeight="1"/>
    <row r="63433" ht="13.9" customHeight="1"/>
    <row r="63434" ht="13.9" customHeight="1"/>
    <row r="63435" ht="13.9" customHeight="1"/>
    <row r="63436" ht="13.9" customHeight="1"/>
    <row r="63437" ht="13.9" customHeight="1"/>
    <row r="63438" ht="13.9" customHeight="1"/>
    <row r="63439" ht="13.9" customHeight="1"/>
    <row r="63440" ht="13.9" customHeight="1"/>
    <row r="63441" ht="13.9" customHeight="1"/>
    <row r="63442" ht="13.9" customHeight="1"/>
    <row r="63443" ht="13.9" customHeight="1"/>
    <row r="63444" ht="13.9" customHeight="1"/>
    <row r="63445" ht="13.9" customHeight="1"/>
    <row r="63446" ht="13.9" customHeight="1"/>
    <row r="63447" ht="13.9" customHeight="1"/>
    <row r="63448" ht="13.9" customHeight="1"/>
    <row r="63449" ht="13.9" customHeight="1"/>
    <row r="63450" ht="13.9" customHeight="1"/>
    <row r="63451" ht="13.9" customHeight="1"/>
    <row r="63452" ht="13.9" customHeight="1"/>
    <row r="63453" ht="13.9" customHeight="1"/>
    <row r="63454" ht="13.9" customHeight="1"/>
    <row r="63455" ht="13.9" customHeight="1"/>
    <row r="63456" ht="13.9" customHeight="1"/>
    <row r="63457" ht="13.9" customHeight="1"/>
    <row r="63458" ht="13.9" customHeight="1"/>
    <row r="63459" ht="13.9" customHeight="1"/>
    <row r="63460" ht="13.9" customHeight="1"/>
    <row r="63461" ht="13.9" customHeight="1"/>
    <row r="63462" ht="13.9" customHeight="1"/>
    <row r="63463" ht="13.9" customHeight="1"/>
    <row r="63464" ht="13.9" customHeight="1"/>
    <row r="63465" ht="13.9" customHeight="1"/>
    <row r="63466" ht="13.9" customHeight="1"/>
    <row r="63467" ht="13.9" customHeight="1"/>
    <row r="63468" ht="13.9" customHeight="1"/>
    <row r="63469" ht="13.9" customHeight="1"/>
    <row r="63470" ht="13.9" customHeight="1"/>
    <row r="63471" ht="13.9" customHeight="1"/>
    <row r="63472" ht="13.9" customHeight="1"/>
    <row r="63473" ht="13.9" customHeight="1"/>
    <row r="63474" ht="13.9" customHeight="1"/>
    <row r="63475" ht="13.9" customHeight="1"/>
    <row r="63476" ht="13.9" customHeight="1"/>
    <row r="63477" ht="13.9" customHeight="1"/>
    <row r="63478" ht="13.9" customHeight="1"/>
    <row r="63479" ht="13.9" customHeight="1"/>
    <row r="63480" ht="13.9" customHeight="1"/>
    <row r="63481" ht="13.9" customHeight="1"/>
    <row r="63482" ht="13.9" customHeight="1"/>
    <row r="63483" ht="13.9" customHeight="1"/>
    <row r="63484" ht="13.9" customHeight="1"/>
    <row r="63485" ht="13.9" customHeight="1"/>
    <row r="63486" ht="13.9" customHeight="1"/>
    <row r="63487" ht="13.9" customHeight="1"/>
    <row r="63488" ht="13.9" customHeight="1"/>
    <row r="63489" ht="13.9" customHeight="1"/>
    <row r="63490" ht="13.9" customHeight="1"/>
    <row r="63491" ht="13.9" customHeight="1"/>
    <row r="63492" ht="13.9" customHeight="1"/>
    <row r="63493" ht="13.9" customHeight="1"/>
    <row r="63494" ht="13.9" customHeight="1"/>
    <row r="63495" ht="13.9" customHeight="1"/>
    <row r="63496" ht="13.9" customHeight="1"/>
    <row r="63497" ht="13.9" customHeight="1"/>
    <row r="63498" ht="13.9" customHeight="1"/>
    <row r="63499" ht="13.9" customHeight="1"/>
    <row r="63500" ht="13.9" customHeight="1"/>
    <row r="63501" ht="13.9" customHeight="1"/>
    <row r="63502" ht="13.9" customHeight="1"/>
    <row r="63503" ht="13.9" customHeight="1"/>
    <row r="63504" ht="13.9" customHeight="1"/>
    <row r="63505" ht="13.9" customHeight="1"/>
    <row r="63506" ht="13.9" customHeight="1"/>
    <row r="63507" ht="13.9" customHeight="1"/>
    <row r="63508" ht="13.9" customHeight="1"/>
    <row r="63509" ht="13.9" customHeight="1"/>
    <row r="63510" ht="13.9" customHeight="1"/>
    <row r="63511" ht="13.9" customHeight="1"/>
    <row r="63512" ht="13.9" customHeight="1"/>
    <row r="63513" ht="13.9" customHeight="1"/>
    <row r="63514" ht="13.9" customHeight="1"/>
    <row r="63515" ht="13.9" customHeight="1"/>
    <row r="63516" ht="13.9" customHeight="1"/>
    <row r="63517" ht="13.9" customHeight="1"/>
    <row r="63518" ht="13.9" customHeight="1"/>
    <row r="63519" ht="13.9" customHeight="1"/>
    <row r="63520" ht="13.9" customHeight="1"/>
    <row r="63521" ht="13.9" customHeight="1"/>
    <row r="63522" ht="13.9" customHeight="1"/>
    <row r="63523" ht="13.9" customHeight="1"/>
    <row r="63524" ht="13.9" customHeight="1"/>
    <row r="63525" ht="13.9" customHeight="1"/>
    <row r="63526" ht="13.9" customHeight="1"/>
    <row r="63527" ht="13.9" customHeight="1"/>
    <row r="63528" ht="13.9" customHeight="1"/>
    <row r="63529" ht="13.9" customHeight="1"/>
    <row r="63530" ht="13.9" customHeight="1"/>
    <row r="63531" ht="13.9" customHeight="1"/>
    <row r="63532" ht="13.9" customHeight="1"/>
    <row r="63533" ht="13.9" customHeight="1"/>
    <row r="63534" ht="13.9" customHeight="1"/>
    <row r="63535" ht="13.9" customHeight="1"/>
    <row r="63536" ht="13.9" customHeight="1"/>
    <row r="63537" ht="13.9" customHeight="1"/>
    <row r="63538" ht="13.9" customHeight="1"/>
    <row r="63539" ht="13.9" customHeight="1"/>
    <row r="63540" ht="13.9" customHeight="1"/>
    <row r="63541" ht="13.9" customHeight="1"/>
    <row r="63542" ht="13.9" customHeight="1"/>
    <row r="63543" ht="13.9" customHeight="1"/>
    <row r="63544" ht="13.9" customHeight="1"/>
    <row r="63545" ht="13.9" customHeight="1"/>
    <row r="63546" ht="13.9" customHeight="1"/>
    <row r="63547" ht="13.9" customHeight="1"/>
    <row r="63548" ht="13.9" customHeight="1"/>
    <row r="63549" ht="13.9" customHeight="1"/>
    <row r="63550" ht="13.9" customHeight="1"/>
    <row r="63551" ht="13.9" customHeight="1"/>
    <row r="63552" ht="13.9" customHeight="1"/>
    <row r="63553" ht="13.9" customHeight="1"/>
    <row r="63554" ht="13.9" customHeight="1"/>
    <row r="63555" ht="13.9" customHeight="1"/>
    <row r="63556" ht="13.9" customHeight="1"/>
    <row r="63557" ht="13.9" customHeight="1"/>
    <row r="63558" ht="13.9" customHeight="1"/>
    <row r="63559" ht="13.9" customHeight="1"/>
    <row r="63560" ht="13.9" customHeight="1"/>
    <row r="63561" ht="13.9" customHeight="1"/>
    <row r="63562" ht="13.9" customHeight="1"/>
    <row r="63563" ht="13.9" customHeight="1"/>
    <row r="63564" ht="13.9" customHeight="1"/>
    <row r="63565" ht="13.9" customHeight="1"/>
    <row r="63566" ht="13.9" customHeight="1"/>
    <row r="63567" ht="13.9" customHeight="1"/>
    <row r="63568" ht="13.9" customHeight="1"/>
    <row r="63569" ht="13.9" customHeight="1"/>
    <row r="63570" ht="13.9" customHeight="1"/>
    <row r="63571" ht="13.9" customHeight="1"/>
    <row r="63572" ht="13.9" customHeight="1"/>
    <row r="63573" ht="13.9" customHeight="1"/>
    <row r="63574" ht="13.9" customHeight="1"/>
    <row r="63575" ht="13.9" customHeight="1"/>
    <row r="63576" ht="13.9" customHeight="1"/>
    <row r="63577" ht="13.9" customHeight="1"/>
    <row r="63578" ht="13.9" customHeight="1"/>
    <row r="63579" ht="13.9" customHeight="1"/>
    <row r="63580" ht="13.9" customHeight="1"/>
    <row r="63581" ht="13.9" customHeight="1"/>
    <row r="63582" ht="13.9" customHeight="1"/>
    <row r="63583" ht="13.9" customHeight="1"/>
    <row r="63584" ht="13.9" customHeight="1"/>
    <row r="63585" ht="13.9" customHeight="1"/>
    <row r="63586" ht="13.9" customHeight="1"/>
    <row r="63587" ht="13.9" customHeight="1"/>
    <row r="63588" ht="13.9" customHeight="1"/>
    <row r="63589" ht="13.9" customHeight="1"/>
    <row r="63590" ht="13.9" customHeight="1"/>
    <row r="63591" ht="13.9" customHeight="1"/>
    <row r="63592" ht="13.9" customHeight="1"/>
    <row r="63593" ht="13.9" customHeight="1"/>
    <row r="63594" ht="13.9" customHeight="1"/>
    <row r="63595" ht="13.9" customHeight="1"/>
    <row r="63596" ht="13.9" customHeight="1"/>
    <row r="63597" ht="13.9" customHeight="1"/>
    <row r="63598" ht="13.9" customHeight="1"/>
    <row r="63599" ht="13.9" customHeight="1"/>
    <row r="63600" ht="13.9" customHeight="1"/>
    <row r="63601" ht="13.9" customHeight="1"/>
    <row r="63602" ht="13.9" customHeight="1"/>
    <row r="63603" ht="13.9" customHeight="1"/>
    <row r="63604" ht="13.9" customHeight="1"/>
    <row r="63605" ht="13.9" customHeight="1"/>
    <row r="63606" ht="13.9" customHeight="1"/>
    <row r="63607" ht="13.9" customHeight="1"/>
    <row r="63608" ht="13.9" customHeight="1"/>
    <row r="63609" ht="13.9" customHeight="1"/>
    <row r="63610" ht="13.9" customHeight="1"/>
    <row r="63611" ht="13.9" customHeight="1"/>
    <row r="63612" ht="13.9" customHeight="1"/>
    <row r="63613" ht="13.9" customHeight="1"/>
    <row r="63614" ht="13.9" customHeight="1"/>
    <row r="63615" ht="13.9" customHeight="1"/>
    <row r="63616" ht="13.9" customHeight="1"/>
    <row r="63617" ht="13.9" customHeight="1"/>
    <row r="63618" ht="13.9" customHeight="1"/>
    <row r="63619" ht="13.9" customHeight="1"/>
    <row r="63620" ht="13.9" customHeight="1"/>
    <row r="63621" ht="13.9" customHeight="1"/>
    <row r="63622" ht="13.9" customHeight="1"/>
    <row r="63623" ht="13.9" customHeight="1"/>
    <row r="63624" ht="13.9" customHeight="1"/>
    <row r="63625" ht="13.9" customHeight="1"/>
    <row r="63626" ht="13.9" customHeight="1"/>
    <row r="63627" ht="13.9" customHeight="1"/>
    <row r="63628" ht="13.9" customHeight="1"/>
    <row r="63629" ht="13.9" customHeight="1"/>
    <row r="63630" ht="13.9" customHeight="1"/>
    <row r="63631" ht="13.9" customHeight="1"/>
    <row r="63632" ht="13.9" customHeight="1"/>
    <row r="63633" ht="13.9" customHeight="1"/>
    <row r="63634" ht="13.9" customHeight="1"/>
    <row r="63635" ht="13.9" customHeight="1"/>
    <row r="63636" ht="13.9" customHeight="1"/>
    <row r="63637" ht="13.9" customHeight="1"/>
    <row r="63638" ht="13.9" customHeight="1"/>
    <row r="63639" ht="13.9" customHeight="1"/>
    <row r="63640" ht="13.9" customHeight="1"/>
    <row r="63641" ht="13.9" customHeight="1"/>
    <row r="63642" ht="13.9" customHeight="1"/>
    <row r="63643" ht="13.9" customHeight="1"/>
    <row r="63644" ht="13.9" customHeight="1"/>
    <row r="63645" ht="13.9" customHeight="1"/>
    <row r="63646" ht="13.9" customHeight="1"/>
    <row r="63647" ht="13.9" customHeight="1"/>
    <row r="63648" ht="13.9" customHeight="1"/>
    <row r="63649" ht="13.9" customHeight="1"/>
    <row r="63650" ht="13.9" customHeight="1"/>
    <row r="63651" ht="13.9" customHeight="1"/>
    <row r="63652" ht="13.9" customHeight="1"/>
    <row r="63653" ht="13.9" customHeight="1"/>
    <row r="63654" ht="13.9" customHeight="1"/>
    <row r="63655" ht="13.9" customHeight="1"/>
    <row r="63656" ht="13.9" customHeight="1"/>
    <row r="63657" ht="13.9" customHeight="1"/>
    <row r="63658" ht="13.9" customHeight="1"/>
    <row r="63659" ht="13.9" customHeight="1"/>
    <row r="63660" ht="13.9" customHeight="1"/>
    <row r="63661" ht="13.9" customHeight="1"/>
    <row r="63662" ht="13.9" customHeight="1"/>
    <row r="63663" ht="13.9" customHeight="1"/>
    <row r="63664" ht="13.9" customHeight="1"/>
    <row r="63665" ht="13.9" customHeight="1"/>
    <row r="63666" ht="13.9" customHeight="1"/>
    <row r="63667" ht="13.9" customHeight="1"/>
    <row r="63668" ht="13.9" customHeight="1"/>
    <row r="63669" ht="13.9" customHeight="1"/>
    <row r="63670" ht="13.9" customHeight="1"/>
    <row r="63671" ht="13.9" customHeight="1"/>
    <row r="63672" ht="13.9" customHeight="1"/>
    <row r="63673" ht="13.9" customHeight="1"/>
    <row r="63674" ht="13.9" customHeight="1"/>
    <row r="63675" ht="13.9" customHeight="1"/>
    <row r="63676" ht="13.9" customHeight="1"/>
    <row r="63677" ht="13.9" customHeight="1"/>
    <row r="63678" ht="13.9" customHeight="1"/>
    <row r="63679" ht="13.9" customHeight="1"/>
    <row r="63680" ht="13.9" customHeight="1"/>
    <row r="63681" ht="13.9" customHeight="1"/>
    <row r="63682" ht="13.9" customHeight="1"/>
    <row r="63683" ht="13.9" customHeight="1"/>
    <row r="63684" ht="13.9" customHeight="1"/>
    <row r="63685" ht="13.9" customHeight="1"/>
    <row r="63686" ht="13.9" customHeight="1"/>
    <row r="63687" ht="13.9" customHeight="1"/>
    <row r="63688" ht="13.9" customHeight="1"/>
    <row r="63689" ht="13.9" customHeight="1"/>
    <row r="63690" ht="13.9" customHeight="1"/>
    <row r="63691" ht="13.9" customHeight="1"/>
    <row r="63692" ht="13.9" customHeight="1"/>
    <row r="63693" ht="13.9" customHeight="1"/>
    <row r="63694" ht="13.9" customHeight="1"/>
    <row r="63695" ht="13.9" customHeight="1"/>
    <row r="63696" ht="13.9" customHeight="1"/>
    <row r="63697" ht="13.9" customHeight="1"/>
    <row r="63698" ht="13.9" customHeight="1"/>
    <row r="63699" ht="13.9" customHeight="1"/>
    <row r="63700" ht="13.9" customHeight="1"/>
    <row r="63701" ht="13.9" customHeight="1"/>
    <row r="63702" ht="13.9" customHeight="1"/>
    <row r="63703" ht="13.9" customHeight="1"/>
    <row r="63704" ht="13.9" customHeight="1"/>
    <row r="63705" ht="13.9" customHeight="1"/>
    <row r="63706" ht="13.9" customHeight="1"/>
    <row r="63707" ht="13.9" customHeight="1"/>
    <row r="63708" ht="13.9" customHeight="1"/>
    <row r="63709" ht="13.9" customHeight="1"/>
    <row r="63710" ht="13.9" customHeight="1"/>
    <row r="63711" ht="13.9" customHeight="1"/>
    <row r="63712" ht="13.9" customHeight="1"/>
    <row r="63713" ht="13.9" customHeight="1"/>
    <row r="63714" ht="13.9" customHeight="1"/>
    <row r="63715" ht="13.9" customHeight="1"/>
    <row r="63716" ht="13.9" customHeight="1"/>
    <row r="63717" ht="13.9" customHeight="1"/>
    <row r="63718" ht="13.9" customHeight="1"/>
    <row r="63719" ht="13.9" customHeight="1"/>
    <row r="63720" ht="13.9" customHeight="1"/>
    <row r="63721" ht="13.9" customHeight="1"/>
    <row r="63722" ht="13.9" customHeight="1"/>
    <row r="63723" ht="13.9" customHeight="1"/>
    <row r="63724" ht="13.9" customHeight="1"/>
    <row r="63725" ht="13.9" customHeight="1"/>
    <row r="63726" ht="13.9" customHeight="1"/>
    <row r="63727" ht="13.9" customHeight="1"/>
    <row r="63728" ht="13.9" customHeight="1"/>
    <row r="63729" ht="13.9" customHeight="1"/>
    <row r="63730" ht="13.9" customHeight="1"/>
    <row r="63731" ht="13.9" customHeight="1"/>
    <row r="63732" ht="13.9" customHeight="1"/>
    <row r="63733" ht="13.9" customHeight="1"/>
    <row r="63734" ht="13.9" customHeight="1"/>
    <row r="63735" ht="13.9" customHeight="1"/>
    <row r="63736" ht="13.9" customHeight="1"/>
    <row r="63737" ht="13.9" customHeight="1"/>
    <row r="63738" ht="13.9" customHeight="1"/>
    <row r="63739" ht="13.9" customHeight="1"/>
    <row r="63740" ht="13.9" customHeight="1"/>
    <row r="63741" ht="13.9" customHeight="1"/>
    <row r="63742" ht="13.9" customHeight="1"/>
    <row r="63743" ht="13.9" customHeight="1"/>
    <row r="63744" ht="13.9" customHeight="1"/>
    <row r="63745" ht="13.9" customHeight="1"/>
    <row r="63746" ht="13.9" customHeight="1"/>
    <row r="63747" ht="13.9" customHeight="1"/>
    <row r="63748" ht="13.9" customHeight="1"/>
    <row r="63749" ht="13.9" customHeight="1"/>
    <row r="63750" ht="13.9" customHeight="1"/>
    <row r="63751" ht="13.9" customHeight="1"/>
    <row r="63752" ht="13.9" customHeight="1"/>
    <row r="63753" ht="13.9" customHeight="1"/>
    <row r="63754" ht="13.9" customHeight="1"/>
    <row r="63755" ht="13.9" customHeight="1"/>
    <row r="63756" ht="13.9" customHeight="1"/>
    <row r="63757" ht="13.9" customHeight="1"/>
    <row r="63758" ht="13.9" customHeight="1"/>
    <row r="63759" ht="13.9" customHeight="1"/>
    <row r="63760" ht="13.9" customHeight="1"/>
    <row r="63761" ht="13.9" customHeight="1"/>
    <row r="63762" ht="13.9" customHeight="1"/>
    <row r="63763" ht="13.9" customHeight="1"/>
    <row r="63764" ht="13.9" customHeight="1"/>
    <row r="63765" ht="13.9" customHeight="1"/>
    <row r="63766" ht="13.9" customHeight="1"/>
    <row r="63767" ht="13.9" customHeight="1"/>
    <row r="63768" ht="13.9" customHeight="1"/>
    <row r="63769" ht="13.9" customHeight="1"/>
    <row r="63770" ht="13.9" customHeight="1"/>
    <row r="63771" ht="13.9" customHeight="1"/>
    <row r="63772" ht="13.9" customHeight="1"/>
    <row r="63773" ht="13.9" customHeight="1"/>
    <row r="63774" ht="13.9" customHeight="1"/>
    <row r="63775" ht="13.9" customHeight="1"/>
    <row r="63776" ht="13.9" customHeight="1"/>
    <row r="63777" ht="13.9" customHeight="1"/>
    <row r="63778" ht="13.9" customHeight="1"/>
    <row r="63779" ht="13.9" customHeight="1"/>
    <row r="63780" ht="13.9" customHeight="1"/>
    <row r="63781" ht="13.9" customHeight="1"/>
    <row r="63782" ht="13.9" customHeight="1"/>
    <row r="63783" ht="13.9" customHeight="1"/>
    <row r="63784" ht="13.9" customHeight="1"/>
    <row r="63785" ht="13.9" customHeight="1"/>
    <row r="63786" ht="13.9" customHeight="1"/>
    <row r="63787" ht="13.9" customHeight="1"/>
    <row r="63788" ht="13.9" customHeight="1"/>
    <row r="63789" ht="13.9" customHeight="1"/>
    <row r="63790" ht="13.9" customHeight="1"/>
    <row r="63791" ht="13.9" customHeight="1"/>
    <row r="63792" ht="13.9" customHeight="1"/>
    <row r="63793" ht="13.9" customHeight="1"/>
    <row r="63794" ht="13.9" customHeight="1"/>
    <row r="63795" ht="13.9" customHeight="1"/>
    <row r="63796" ht="13.9" customHeight="1"/>
    <row r="63797" ht="13.9" customHeight="1"/>
    <row r="63798" ht="13.9" customHeight="1"/>
    <row r="63799" ht="13.9" customHeight="1"/>
    <row r="63800" ht="13.9" customHeight="1"/>
    <row r="63801" ht="13.9" customHeight="1"/>
    <row r="63802" ht="13.9" customHeight="1"/>
    <row r="63803" ht="13.9" customHeight="1"/>
    <row r="63804" ht="13.9" customHeight="1"/>
    <row r="63805" ht="13.9" customHeight="1"/>
    <row r="63806" ht="13.9" customHeight="1"/>
    <row r="63807" ht="13.9" customHeight="1"/>
    <row r="63808" ht="13.9" customHeight="1"/>
    <row r="63809" ht="13.9" customHeight="1"/>
    <row r="63810" ht="13.9" customHeight="1"/>
    <row r="63811" ht="13.9" customHeight="1"/>
    <row r="63812" ht="13.9" customHeight="1"/>
    <row r="63813" ht="13.9" customHeight="1"/>
    <row r="63814" ht="13.9" customHeight="1"/>
    <row r="63815" ht="13.9" customHeight="1"/>
    <row r="63816" ht="13.9" customHeight="1"/>
    <row r="63817" ht="13.9" customHeight="1"/>
    <row r="63818" ht="13.9" customHeight="1"/>
    <row r="63819" ht="13.9" customHeight="1"/>
    <row r="63820" ht="13.9" customHeight="1"/>
    <row r="63821" ht="13.9" customHeight="1"/>
    <row r="63822" ht="13.9" customHeight="1"/>
    <row r="63823" ht="13.9" customHeight="1"/>
    <row r="63824" ht="13.9" customHeight="1"/>
    <row r="63825" ht="13.9" customHeight="1"/>
    <row r="63826" ht="13.9" customHeight="1"/>
    <row r="63827" ht="13.9" customHeight="1"/>
    <row r="63828" ht="13.9" customHeight="1"/>
    <row r="63829" ht="13.9" customHeight="1"/>
    <row r="63830" ht="13.9" customHeight="1"/>
    <row r="63831" ht="13.9" customHeight="1"/>
    <row r="63832" ht="13.9" customHeight="1"/>
    <row r="63833" ht="13.9" customHeight="1"/>
    <row r="63834" ht="13.9" customHeight="1"/>
    <row r="63835" ht="13.9" customHeight="1"/>
    <row r="63836" ht="13.9" customHeight="1"/>
    <row r="63837" ht="13.9" customHeight="1"/>
    <row r="63838" ht="13.9" customHeight="1"/>
    <row r="63839" ht="13.9" customHeight="1"/>
    <row r="63840" ht="13.9" customHeight="1"/>
    <row r="63841" ht="13.9" customHeight="1"/>
    <row r="63842" ht="13.9" customHeight="1"/>
    <row r="63843" ht="13.9" customHeight="1"/>
    <row r="63844" ht="13.9" customHeight="1"/>
    <row r="63845" ht="13.9" customHeight="1"/>
    <row r="63846" ht="13.9" customHeight="1"/>
    <row r="63847" ht="13.9" customHeight="1"/>
    <row r="63848" ht="13.9" customHeight="1"/>
    <row r="63849" ht="13.9" customHeight="1"/>
    <row r="63850" ht="13.9" customHeight="1"/>
    <row r="63851" ht="13.9" customHeight="1"/>
    <row r="63852" ht="13.9" customHeight="1"/>
    <row r="63853" ht="13.9" customHeight="1"/>
    <row r="63854" ht="13.9" customHeight="1"/>
    <row r="63855" ht="13.9" customHeight="1"/>
    <row r="63856" ht="13.9" customHeight="1"/>
    <row r="63857" ht="13.9" customHeight="1"/>
    <row r="63858" ht="13.9" customHeight="1"/>
    <row r="63859" ht="13.9" customHeight="1"/>
    <row r="63860" ht="13.9" customHeight="1"/>
    <row r="63861" ht="13.9" customHeight="1"/>
    <row r="63862" ht="13.9" customHeight="1"/>
    <row r="63863" ht="13.9" customHeight="1"/>
    <row r="63864" ht="13.9" customHeight="1"/>
    <row r="63865" ht="13.9" customHeight="1"/>
    <row r="63866" ht="13.9" customHeight="1"/>
    <row r="63867" ht="13.9" customHeight="1"/>
    <row r="63868" ht="13.9" customHeight="1"/>
    <row r="63869" ht="13.9" customHeight="1"/>
    <row r="63870" ht="13.9" customHeight="1"/>
    <row r="63871" ht="13.9" customHeight="1"/>
    <row r="63872" ht="13.9" customHeight="1"/>
    <row r="63873" ht="13.9" customHeight="1"/>
    <row r="63874" ht="13.9" customHeight="1"/>
    <row r="63875" ht="13.9" customHeight="1"/>
    <row r="63876" ht="13.9" customHeight="1"/>
    <row r="63877" ht="13.9" customHeight="1"/>
    <row r="63878" ht="13.9" customHeight="1"/>
    <row r="63879" ht="13.9" customHeight="1"/>
    <row r="63880" ht="13.9" customHeight="1"/>
    <row r="63881" ht="13.9" customHeight="1"/>
    <row r="63882" ht="13.9" customHeight="1"/>
    <row r="63883" ht="13.9" customHeight="1"/>
    <row r="63884" ht="13.9" customHeight="1"/>
    <row r="63885" ht="13.9" customHeight="1"/>
    <row r="63886" ht="13.9" customHeight="1"/>
    <row r="63887" ht="13.9" customHeight="1"/>
    <row r="63888" ht="13.9" customHeight="1"/>
    <row r="63889" ht="13.9" customHeight="1"/>
    <row r="63890" ht="13.9" customHeight="1"/>
    <row r="63891" ht="13.9" customHeight="1"/>
    <row r="63892" ht="13.9" customHeight="1"/>
    <row r="63893" ht="13.9" customHeight="1"/>
    <row r="63894" ht="13.9" customHeight="1"/>
    <row r="63895" ht="13.9" customHeight="1"/>
    <row r="63896" ht="13.9" customHeight="1"/>
    <row r="63897" ht="13.9" customHeight="1"/>
    <row r="63898" ht="13.9" customHeight="1"/>
    <row r="63899" ht="13.9" customHeight="1"/>
    <row r="63900" ht="13.9" customHeight="1"/>
    <row r="63901" ht="13.9" customHeight="1"/>
    <row r="63902" ht="13.9" customHeight="1"/>
    <row r="63903" ht="13.9" customHeight="1"/>
    <row r="63904" ht="13.9" customHeight="1"/>
    <row r="63905" ht="13.9" customHeight="1"/>
    <row r="63906" ht="13.9" customHeight="1"/>
    <row r="63907" ht="13.9" customHeight="1"/>
    <row r="63908" ht="13.9" customHeight="1"/>
    <row r="63909" ht="13.9" customHeight="1"/>
    <row r="63910" ht="13.9" customHeight="1"/>
    <row r="63911" ht="13.9" customHeight="1"/>
    <row r="63912" ht="13.9" customHeight="1"/>
    <row r="63913" ht="13.9" customHeight="1"/>
    <row r="63914" ht="13.9" customHeight="1"/>
    <row r="63915" ht="13.9" customHeight="1"/>
    <row r="63916" ht="13.9" customHeight="1"/>
    <row r="63917" ht="13.9" customHeight="1"/>
    <row r="63918" ht="13.9" customHeight="1"/>
    <row r="63919" ht="13.9" customHeight="1"/>
    <row r="63920" ht="13.9" customHeight="1"/>
    <row r="63921" ht="13.9" customHeight="1"/>
    <row r="63922" ht="13.9" customHeight="1"/>
    <row r="63923" ht="13.9" customHeight="1"/>
    <row r="63924" ht="13.9" customHeight="1"/>
    <row r="63925" ht="13.9" customHeight="1"/>
    <row r="63926" ht="13.9" customHeight="1"/>
    <row r="63927" ht="13.9" customHeight="1"/>
    <row r="63928" ht="13.9" customHeight="1"/>
    <row r="63929" ht="13.9" customHeight="1"/>
    <row r="63930" ht="13.9" customHeight="1"/>
    <row r="63931" ht="13.9" customHeight="1"/>
    <row r="63932" ht="13.9" customHeight="1"/>
    <row r="63933" ht="13.9" customHeight="1"/>
    <row r="63934" ht="13.9" customHeight="1"/>
    <row r="63935" ht="13.9" customHeight="1"/>
    <row r="63936" ht="13.9" customHeight="1"/>
    <row r="63937" ht="13.9" customHeight="1"/>
    <row r="63938" ht="13.9" customHeight="1"/>
    <row r="63939" ht="13.9" customHeight="1"/>
    <row r="63940" ht="13.9" customHeight="1"/>
    <row r="63941" ht="13.9" customHeight="1"/>
    <row r="63942" ht="13.9" customHeight="1"/>
    <row r="63943" ht="13.9" customHeight="1"/>
    <row r="63944" ht="13.9" customHeight="1"/>
    <row r="63945" ht="13.9" customHeight="1"/>
    <row r="63946" ht="13.9" customHeight="1"/>
    <row r="63947" ht="13.9" customHeight="1"/>
    <row r="63948" ht="13.9" customHeight="1"/>
    <row r="63949" ht="13.9" customHeight="1"/>
    <row r="63950" ht="13.9" customHeight="1"/>
    <row r="63951" ht="13.9" customHeight="1"/>
    <row r="63952" ht="13.9" customHeight="1"/>
    <row r="63953" ht="13.9" customHeight="1"/>
    <row r="63954" ht="13.9" customHeight="1"/>
    <row r="63955" ht="13.9" customHeight="1"/>
    <row r="63956" ht="13.9" customHeight="1"/>
    <row r="63957" ht="13.9" customHeight="1"/>
    <row r="63958" ht="13.9" customHeight="1"/>
    <row r="63959" ht="13.9" customHeight="1"/>
    <row r="63960" ht="13.9" customHeight="1"/>
    <row r="63961" ht="13.9" customHeight="1"/>
    <row r="63962" ht="13.9" customHeight="1"/>
    <row r="63963" ht="13.9" customHeight="1"/>
    <row r="63964" ht="13.9" customHeight="1"/>
    <row r="63965" ht="13.9" customHeight="1"/>
    <row r="63966" ht="13.9" customHeight="1"/>
    <row r="63967" ht="13.9" customHeight="1"/>
    <row r="63968" ht="13.9" customHeight="1"/>
    <row r="63969" ht="13.9" customHeight="1"/>
    <row r="63970" ht="13.9" customHeight="1"/>
    <row r="63971" ht="13.9" customHeight="1"/>
    <row r="63972" ht="13.9" customHeight="1"/>
    <row r="63973" ht="13.9" customHeight="1"/>
    <row r="63974" ht="13.9" customHeight="1"/>
    <row r="63975" ht="13.9" customHeight="1"/>
    <row r="63976" ht="13.9" customHeight="1"/>
    <row r="63977" ht="13.9" customHeight="1"/>
    <row r="63978" ht="13.9" customHeight="1"/>
    <row r="63979" ht="13.9" customHeight="1"/>
    <row r="63980" ht="13.9" customHeight="1"/>
    <row r="63981" ht="13.9" customHeight="1"/>
    <row r="63982" ht="13.9" customHeight="1"/>
    <row r="63983" ht="13.9" customHeight="1"/>
    <row r="63984" ht="13.9" customHeight="1"/>
    <row r="63985" ht="13.9" customHeight="1"/>
    <row r="63986" ht="13.9" customHeight="1"/>
    <row r="63987" ht="13.9" customHeight="1"/>
    <row r="63988" ht="13.9" customHeight="1"/>
    <row r="63989" ht="13.9" customHeight="1"/>
    <row r="63990" ht="13.9" customHeight="1"/>
    <row r="63991" ht="13.9" customHeight="1"/>
    <row r="63992" ht="13.9" customHeight="1"/>
    <row r="63993" ht="13.9" customHeight="1"/>
    <row r="63994" ht="13.9" customHeight="1"/>
    <row r="63995" ht="13.9" customHeight="1"/>
    <row r="63996" ht="13.9" customHeight="1"/>
    <row r="63997" ht="13.9" customHeight="1"/>
    <row r="63998" ht="13.9" customHeight="1"/>
    <row r="63999" ht="13.9" customHeight="1"/>
    <row r="64000" ht="13.9" customHeight="1"/>
    <row r="64001" ht="13.9" customHeight="1"/>
    <row r="64002" ht="13.9" customHeight="1"/>
    <row r="64003" ht="13.9" customHeight="1"/>
    <row r="64004" ht="13.9" customHeight="1"/>
    <row r="64005" ht="13.9" customHeight="1"/>
    <row r="64006" ht="13.9" customHeight="1"/>
    <row r="64007" ht="13.9" customHeight="1"/>
    <row r="64008" ht="13.9" customHeight="1"/>
    <row r="64009" ht="13.9" customHeight="1"/>
    <row r="64010" ht="13.9" customHeight="1"/>
    <row r="64011" ht="13.9" customHeight="1"/>
    <row r="64012" ht="13.9" customHeight="1"/>
    <row r="64013" ht="13.9" customHeight="1"/>
    <row r="64014" ht="13.9" customHeight="1"/>
    <row r="64015" ht="13.9" customHeight="1"/>
    <row r="64016" ht="13.9" customHeight="1"/>
    <row r="64017" ht="13.9" customHeight="1"/>
    <row r="64018" ht="13.9" customHeight="1"/>
    <row r="64019" ht="13.9" customHeight="1"/>
    <row r="64020" ht="13.9" customHeight="1"/>
    <row r="64021" ht="13.9" customHeight="1"/>
    <row r="64022" ht="13.9" customHeight="1"/>
    <row r="64023" ht="13.9" customHeight="1"/>
    <row r="64024" ht="13.9" customHeight="1"/>
    <row r="64025" ht="13.9" customHeight="1"/>
    <row r="64026" ht="13.9" customHeight="1"/>
    <row r="64027" ht="13.9" customHeight="1"/>
    <row r="64028" ht="13.9" customHeight="1"/>
    <row r="64029" ht="13.9" customHeight="1"/>
    <row r="64030" ht="13.9" customHeight="1"/>
    <row r="64031" ht="13.9" customHeight="1"/>
    <row r="64032" ht="13.9" customHeight="1"/>
    <row r="64033" ht="13.9" customHeight="1"/>
    <row r="64034" ht="13.9" customHeight="1"/>
    <row r="64035" ht="13.9" customHeight="1"/>
    <row r="64036" ht="13.9" customHeight="1"/>
    <row r="64037" ht="13.9" customHeight="1"/>
    <row r="64038" ht="13.9" customHeight="1"/>
    <row r="64039" ht="13.9" customHeight="1"/>
    <row r="64040" ht="13.9" customHeight="1"/>
    <row r="64041" ht="13.9" customHeight="1"/>
    <row r="64042" ht="13.9" customHeight="1"/>
    <row r="64043" ht="13.9" customHeight="1"/>
    <row r="64044" ht="13.9" customHeight="1"/>
    <row r="64045" ht="13.9" customHeight="1"/>
    <row r="64046" ht="13.9" customHeight="1"/>
    <row r="64047" ht="13.9" customHeight="1"/>
    <row r="64048" ht="13.9" customHeight="1"/>
    <row r="64049" ht="13.9" customHeight="1"/>
    <row r="64050" ht="13.9" customHeight="1"/>
    <row r="64051" ht="13.9" customHeight="1"/>
    <row r="64052" ht="13.9" customHeight="1"/>
    <row r="64053" ht="13.9" customHeight="1"/>
    <row r="64054" ht="13.9" customHeight="1"/>
    <row r="64055" ht="13.9" customHeight="1"/>
    <row r="64056" ht="13.9" customHeight="1"/>
    <row r="64057" ht="13.9" customHeight="1"/>
    <row r="64058" ht="13.9" customHeight="1"/>
    <row r="64059" ht="13.9" customHeight="1"/>
    <row r="64060" ht="13.9" customHeight="1"/>
    <row r="64061" ht="13.9" customHeight="1"/>
    <row r="64062" ht="13.9" customHeight="1"/>
    <row r="64063" ht="13.9" customHeight="1"/>
    <row r="64064" ht="13.9" customHeight="1"/>
    <row r="64065" ht="13.9" customHeight="1"/>
    <row r="64066" ht="13.9" customHeight="1"/>
    <row r="64067" ht="13.9" customHeight="1"/>
    <row r="64068" ht="13.9" customHeight="1"/>
    <row r="64069" ht="13.9" customHeight="1"/>
    <row r="64070" ht="13.9" customHeight="1"/>
    <row r="64071" ht="13.9" customHeight="1"/>
    <row r="64072" ht="13.9" customHeight="1"/>
    <row r="64073" ht="13.9" customHeight="1"/>
    <row r="64074" ht="13.9" customHeight="1"/>
    <row r="64075" ht="13.9" customHeight="1"/>
    <row r="64076" ht="13.9" customHeight="1"/>
    <row r="64077" ht="13.9" customHeight="1"/>
    <row r="64078" ht="13.9" customHeight="1"/>
    <row r="64079" ht="13.9" customHeight="1"/>
    <row r="64080" ht="13.9" customHeight="1"/>
    <row r="64081" ht="13.9" customHeight="1"/>
    <row r="64082" ht="13.9" customHeight="1"/>
    <row r="64083" ht="13.9" customHeight="1"/>
    <row r="64084" ht="13.9" customHeight="1"/>
    <row r="64085" ht="13.9" customHeight="1"/>
    <row r="64086" ht="13.9" customHeight="1"/>
    <row r="64087" ht="13.9" customHeight="1"/>
    <row r="64088" ht="13.9" customHeight="1"/>
    <row r="64089" ht="13.9" customHeight="1"/>
    <row r="64090" ht="13.9" customHeight="1"/>
    <row r="64091" ht="13.9" customHeight="1"/>
    <row r="64092" ht="13.9" customHeight="1"/>
    <row r="64093" ht="13.9" customHeight="1"/>
    <row r="64094" ht="13.9" customHeight="1"/>
    <row r="64095" ht="13.9" customHeight="1"/>
    <row r="64096" ht="13.9" customHeight="1"/>
    <row r="64097" ht="13.9" customHeight="1"/>
    <row r="64098" ht="13.9" customHeight="1"/>
    <row r="64099" ht="13.9" customHeight="1"/>
    <row r="64100" ht="13.9" customHeight="1"/>
    <row r="64101" ht="13.9" customHeight="1"/>
    <row r="64102" ht="13.9" customHeight="1"/>
    <row r="64103" ht="13.9" customHeight="1"/>
    <row r="64104" ht="13.9" customHeight="1"/>
    <row r="64105" ht="13.9" customHeight="1"/>
    <row r="64106" ht="13.9" customHeight="1"/>
    <row r="64107" ht="13.9" customHeight="1"/>
    <row r="64108" ht="13.9" customHeight="1"/>
    <row r="64109" ht="13.9" customHeight="1"/>
    <row r="64110" ht="13.9" customHeight="1"/>
    <row r="64111" ht="13.9" customHeight="1"/>
    <row r="64112" ht="13.9" customHeight="1"/>
    <row r="64113" ht="13.9" customHeight="1"/>
    <row r="64114" ht="13.9" customHeight="1"/>
    <row r="64115" ht="13.9" customHeight="1"/>
    <row r="64116" ht="13.9" customHeight="1"/>
    <row r="64117" ht="13.9" customHeight="1"/>
    <row r="64118" ht="13.9" customHeight="1"/>
    <row r="64119" ht="13.9" customHeight="1"/>
    <row r="64120" ht="13.9" customHeight="1"/>
    <row r="64121" ht="13.9" customHeight="1"/>
    <row r="64122" ht="13.9" customHeight="1"/>
    <row r="64123" ht="13.9" customHeight="1"/>
    <row r="64124" ht="13.9" customHeight="1"/>
    <row r="64125" ht="13.9" customHeight="1"/>
    <row r="64126" ht="13.9" customHeight="1"/>
    <row r="64127" ht="13.9" customHeight="1"/>
    <row r="64128" ht="13.9" customHeight="1"/>
    <row r="64129" ht="13.9" customHeight="1"/>
    <row r="64130" ht="13.9" customHeight="1"/>
    <row r="64131" ht="13.9" customHeight="1"/>
    <row r="64132" ht="13.9" customHeight="1"/>
    <row r="64133" ht="13.9" customHeight="1"/>
    <row r="64134" ht="13.9" customHeight="1"/>
    <row r="64135" ht="13.9" customHeight="1"/>
    <row r="64136" ht="13.9" customHeight="1"/>
    <row r="64137" ht="13.9" customHeight="1"/>
    <row r="64138" ht="13.9" customHeight="1"/>
    <row r="64139" ht="13.9" customHeight="1"/>
    <row r="64140" ht="13.9" customHeight="1"/>
    <row r="64141" ht="13.9" customHeight="1"/>
    <row r="64142" ht="13.9" customHeight="1"/>
    <row r="64143" ht="13.9" customHeight="1"/>
    <row r="64144" ht="13.9" customHeight="1"/>
    <row r="64145" ht="13.9" customHeight="1"/>
    <row r="64146" ht="13.9" customHeight="1"/>
    <row r="64147" ht="13.9" customHeight="1"/>
    <row r="64148" ht="13.9" customHeight="1"/>
    <row r="64149" ht="13.9" customHeight="1"/>
    <row r="64150" ht="13.9" customHeight="1"/>
    <row r="64151" ht="13.9" customHeight="1"/>
    <row r="64152" ht="13.9" customHeight="1"/>
    <row r="64153" ht="13.9" customHeight="1"/>
    <row r="64154" ht="13.9" customHeight="1"/>
    <row r="64155" ht="13.9" customHeight="1"/>
    <row r="64156" ht="13.9" customHeight="1"/>
    <row r="64157" ht="13.9" customHeight="1"/>
    <row r="64158" ht="13.9" customHeight="1"/>
    <row r="64159" ht="13.9" customHeight="1"/>
    <row r="64160" ht="13.9" customHeight="1"/>
    <row r="64161" ht="13.9" customHeight="1"/>
    <row r="64162" ht="13.9" customHeight="1"/>
    <row r="64163" ht="13.9" customHeight="1"/>
    <row r="64164" ht="13.9" customHeight="1"/>
    <row r="64165" ht="13.9" customHeight="1"/>
    <row r="64166" ht="13.9" customHeight="1"/>
    <row r="64167" ht="13.9" customHeight="1"/>
    <row r="64168" ht="13.9" customHeight="1"/>
    <row r="64169" ht="13.9" customHeight="1"/>
    <row r="64170" ht="13.9" customHeight="1"/>
    <row r="64171" ht="13.9" customHeight="1"/>
    <row r="64172" ht="13.9" customHeight="1"/>
    <row r="64173" ht="13.9" customHeight="1"/>
    <row r="64174" ht="13.9" customHeight="1"/>
    <row r="64175" ht="13.9" customHeight="1"/>
    <row r="64176" ht="13.9" customHeight="1"/>
    <row r="64177" ht="13.9" customHeight="1"/>
    <row r="64178" ht="13.9" customHeight="1"/>
    <row r="64179" ht="13.9" customHeight="1"/>
    <row r="64180" ht="13.9" customHeight="1"/>
    <row r="64181" ht="13.9" customHeight="1"/>
    <row r="64182" ht="13.9" customHeight="1"/>
    <row r="64183" ht="13.9" customHeight="1"/>
    <row r="64184" ht="13.9" customHeight="1"/>
    <row r="64185" ht="13.9" customHeight="1"/>
    <row r="64186" ht="13.9" customHeight="1"/>
    <row r="64187" ht="13.9" customHeight="1"/>
    <row r="64188" ht="13.9" customHeight="1"/>
    <row r="64189" ht="13.9" customHeight="1"/>
    <row r="64190" ht="13.9" customHeight="1"/>
    <row r="64191" ht="13.9" customHeight="1"/>
    <row r="64192" ht="13.9" customHeight="1"/>
    <row r="64193" ht="13.9" customHeight="1"/>
    <row r="64194" ht="13.9" customHeight="1"/>
    <row r="64195" ht="13.9" customHeight="1"/>
    <row r="64196" ht="13.9" customHeight="1"/>
    <row r="64197" ht="13.9" customHeight="1"/>
    <row r="64198" ht="13.9" customHeight="1"/>
    <row r="64199" ht="13.9" customHeight="1"/>
    <row r="64200" ht="13.9" customHeight="1"/>
    <row r="64201" ht="13.9" customHeight="1"/>
    <row r="64202" ht="13.9" customHeight="1"/>
    <row r="64203" ht="13.9" customHeight="1"/>
    <row r="64204" ht="13.9" customHeight="1"/>
    <row r="64205" ht="13.9" customHeight="1"/>
    <row r="64206" ht="13.9" customHeight="1"/>
    <row r="64207" ht="13.9" customHeight="1"/>
    <row r="64208" ht="13.9" customHeight="1"/>
    <row r="64209" ht="13.9" customHeight="1"/>
    <row r="64210" ht="13.9" customHeight="1"/>
    <row r="64211" ht="13.9" customHeight="1"/>
    <row r="64212" ht="13.9" customHeight="1"/>
    <row r="64213" ht="13.9" customHeight="1"/>
    <row r="64214" ht="13.9" customHeight="1"/>
    <row r="64215" ht="13.9" customHeight="1"/>
    <row r="64216" ht="13.9" customHeight="1"/>
    <row r="64217" ht="13.9" customHeight="1"/>
    <row r="64218" ht="13.9" customHeight="1"/>
    <row r="64219" ht="13.9" customHeight="1"/>
    <row r="64220" ht="13.9" customHeight="1"/>
    <row r="64221" ht="13.9" customHeight="1"/>
    <row r="64222" ht="13.9" customHeight="1"/>
    <row r="64223" ht="13.9" customHeight="1"/>
    <row r="64224" ht="13.9" customHeight="1"/>
    <row r="64225" ht="13.9" customHeight="1"/>
    <row r="64226" ht="13.9" customHeight="1"/>
    <row r="64227" ht="13.9" customHeight="1"/>
    <row r="64228" ht="13.9" customHeight="1"/>
    <row r="64229" ht="13.9" customHeight="1"/>
    <row r="64230" ht="13.9" customHeight="1"/>
    <row r="64231" ht="13.9" customHeight="1"/>
    <row r="64232" ht="13.9" customHeight="1"/>
    <row r="64233" ht="13.9" customHeight="1"/>
    <row r="64234" ht="13.9" customHeight="1"/>
    <row r="64235" ht="13.9" customHeight="1"/>
    <row r="64236" ht="13.9" customHeight="1"/>
    <row r="64237" ht="13.9" customHeight="1"/>
    <row r="64238" ht="13.9" customHeight="1"/>
    <row r="64239" ht="13.9" customHeight="1"/>
    <row r="64240" ht="13.9" customHeight="1"/>
    <row r="64241" ht="13.9" customHeight="1"/>
    <row r="64242" ht="13.9" customHeight="1"/>
    <row r="64243" ht="13.9" customHeight="1"/>
    <row r="64244" ht="13.9" customHeight="1"/>
    <row r="64245" ht="13.9" customHeight="1"/>
    <row r="64246" ht="13.9" customHeight="1"/>
    <row r="64247" ht="13.9" customHeight="1"/>
    <row r="64248" ht="13.9" customHeight="1"/>
    <row r="64249" ht="13.9" customHeight="1"/>
    <row r="64250" ht="13.9" customHeight="1"/>
    <row r="64251" ht="13.9" customHeight="1"/>
    <row r="64252" ht="13.9" customHeight="1"/>
    <row r="64253" ht="13.9" customHeight="1"/>
    <row r="64254" ht="13.9" customHeight="1"/>
    <row r="64255" ht="13.9" customHeight="1"/>
    <row r="64256" ht="13.9" customHeight="1"/>
    <row r="64257" ht="13.9" customHeight="1"/>
    <row r="64258" ht="13.9" customHeight="1"/>
    <row r="64259" ht="13.9" customHeight="1"/>
    <row r="64260" ht="13.9" customHeight="1"/>
    <row r="64261" ht="13.9" customHeight="1"/>
    <row r="64262" ht="13.9" customHeight="1"/>
    <row r="64263" ht="13.9" customHeight="1"/>
    <row r="64264" ht="13.9" customHeight="1"/>
    <row r="64265" ht="13.9" customHeight="1"/>
    <row r="64266" ht="13.9" customHeight="1"/>
    <row r="64267" ht="13.9" customHeight="1"/>
    <row r="64268" ht="13.9" customHeight="1"/>
    <row r="64269" ht="13.9" customHeight="1"/>
    <row r="64270" ht="13.9" customHeight="1"/>
    <row r="64271" ht="13.9" customHeight="1"/>
    <row r="64272" ht="13.9" customHeight="1"/>
    <row r="64273" ht="13.9" customHeight="1"/>
    <row r="64274" ht="13.9" customHeight="1"/>
    <row r="64275" ht="13.9" customHeight="1"/>
    <row r="64276" ht="13.9" customHeight="1"/>
    <row r="64277" ht="13.9" customHeight="1"/>
    <row r="64278" ht="13.9" customHeight="1"/>
    <row r="64279" ht="13.9" customHeight="1"/>
    <row r="64280" ht="13.9" customHeight="1"/>
    <row r="64281" ht="13.9" customHeight="1"/>
    <row r="64282" ht="13.9" customHeight="1"/>
    <row r="64283" ht="13.9" customHeight="1"/>
    <row r="64284" ht="13.9" customHeight="1"/>
    <row r="64285" ht="13.9" customHeight="1"/>
    <row r="64286" ht="13.9" customHeight="1"/>
    <row r="64287" ht="13.9" customHeight="1"/>
    <row r="64288" ht="13.9" customHeight="1"/>
    <row r="64289" ht="13.9" customHeight="1"/>
    <row r="64290" ht="13.9" customHeight="1"/>
    <row r="64291" ht="13.9" customHeight="1"/>
    <row r="64292" ht="13.9" customHeight="1"/>
    <row r="64293" ht="13.9" customHeight="1"/>
    <row r="64294" ht="13.9" customHeight="1"/>
    <row r="64295" ht="13.9" customHeight="1"/>
    <row r="64296" ht="13.9" customHeight="1"/>
    <row r="64297" ht="13.9" customHeight="1"/>
    <row r="64298" ht="13.9" customHeight="1"/>
    <row r="64299" ht="13.9" customHeight="1"/>
    <row r="64300" ht="13.9" customHeight="1"/>
    <row r="64301" ht="13.9" customHeight="1"/>
    <row r="64302" ht="13.9" customHeight="1"/>
    <row r="64303" ht="13.9" customHeight="1"/>
    <row r="64304" ht="13.9" customHeight="1"/>
    <row r="64305" ht="13.9" customHeight="1"/>
    <row r="64306" ht="13.9" customHeight="1"/>
    <row r="64307" ht="13.9" customHeight="1"/>
    <row r="64308" ht="13.9" customHeight="1"/>
    <row r="64309" ht="13.9" customHeight="1"/>
    <row r="64310" ht="13.9" customHeight="1"/>
    <row r="64311" ht="13.9" customHeight="1"/>
    <row r="64312" ht="13.9" customHeight="1"/>
    <row r="64313" ht="13.9" customHeight="1"/>
    <row r="64314" ht="13.9" customHeight="1"/>
    <row r="64315" ht="13.9" customHeight="1"/>
    <row r="64316" ht="13.9" customHeight="1"/>
    <row r="64317" ht="13.9" customHeight="1"/>
    <row r="64318" ht="13.9" customHeight="1"/>
    <row r="64319" ht="13.9" customHeight="1"/>
    <row r="64320" ht="13.9" customHeight="1"/>
    <row r="64321" ht="13.9" customHeight="1"/>
    <row r="64322" ht="13.9" customHeight="1"/>
    <row r="64323" ht="13.9" customHeight="1"/>
    <row r="64324" ht="13.9" customHeight="1"/>
    <row r="64325" ht="13.9" customHeight="1"/>
    <row r="64326" ht="13.9" customHeight="1"/>
    <row r="64327" ht="13.9" customHeight="1"/>
    <row r="64328" ht="13.9" customHeight="1"/>
    <row r="64329" ht="13.9" customHeight="1"/>
    <row r="64330" ht="13.9" customHeight="1"/>
    <row r="64331" ht="13.9" customHeight="1"/>
    <row r="64332" ht="13.9" customHeight="1"/>
    <row r="64333" ht="13.9" customHeight="1"/>
    <row r="64334" ht="13.9" customHeight="1"/>
    <row r="64335" ht="13.9" customHeight="1"/>
    <row r="64336" ht="13.9" customHeight="1"/>
    <row r="64337" ht="13.9" customHeight="1"/>
    <row r="64338" ht="13.9" customHeight="1"/>
    <row r="64339" ht="13.9" customHeight="1"/>
    <row r="64340" ht="13.9" customHeight="1"/>
    <row r="64341" ht="13.9" customHeight="1"/>
    <row r="64342" ht="13.9" customHeight="1"/>
    <row r="64343" ht="13.9" customHeight="1"/>
    <row r="64344" ht="13.9" customHeight="1"/>
    <row r="64345" ht="13.9" customHeight="1"/>
    <row r="64346" ht="13.9" customHeight="1"/>
    <row r="64347" ht="13.9" customHeight="1"/>
    <row r="64348" ht="13.9" customHeight="1"/>
    <row r="64349" ht="13.9" customHeight="1"/>
    <row r="64350" ht="13.9" customHeight="1"/>
    <row r="64351" ht="13.9" customHeight="1"/>
    <row r="64352" ht="13.9" customHeight="1"/>
    <row r="64353" ht="13.9" customHeight="1"/>
    <row r="64354" ht="13.9" customHeight="1"/>
    <row r="64355" ht="13.9" customHeight="1"/>
    <row r="64356" ht="13.9" customHeight="1"/>
    <row r="64357" ht="13.9" customHeight="1"/>
    <row r="64358" ht="13.9" customHeight="1"/>
    <row r="64359" ht="13.9" customHeight="1"/>
    <row r="64360" ht="13.9" customHeight="1"/>
    <row r="64361" ht="13.9" customHeight="1"/>
    <row r="64362" ht="13.9" customHeight="1"/>
    <row r="64363" ht="13.9" customHeight="1"/>
    <row r="64364" ht="13.9" customHeight="1"/>
    <row r="64365" ht="13.9" customHeight="1"/>
    <row r="64366" ht="13.9" customHeight="1"/>
    <row r="64367" ht="13.9" customHeight="1"/>
    <row r="64368" ht="13.9" customHeight="1"/>
    <row r="64369" ht="13.9" customHeight="1"/>
    <row r="64370" ht="13.9" customHeight="1"/>
    <row r="64371" ht="13.9" customHeight="1"/>
    <row r="64372" ht="13.9" customHeight="1"/>
    <row r="64373" ht="13.9" customHeight="1"/>
    <row r="64374" ht="13.9" customHeight="1"/>
    <row r="64375" ht="13.9" customHeight="1"/>
    <row r="64376" ht="13.9" customHeight="1"/>
    <row r="64377" ht="13.9" customHeight="1"/>
    <row r="64378" ht="13.9" customHeight="1"/>
    <row r="64379" ht="13.9" customHeight="1"/>
    <row r="64380" ht="13.9" customHeight="1"/>
    <row r="64381" ht="13.9" customHeight="1"/>
    <row r="64382" ht="13.9" customHeight="1"/>
    <row r="64383" ht="13.9" customHeight="1"/>
    <row r="64384" ht="13.9" customHeight="1"/>
    <row r="64385" ht="13.9" customHeight="1"/>
    <row r="64386" ht="13.9" customHeight="1"/>
    <row r="64387" ht="13.9" customHeight="1"/>
    <row r="64388" ht="13.9" customHeight="1"/>
    <row r="64389" ht="13.9" customHeight="1"/>
    <row r="64390" ht="13.9" customHeight="1"/>
    <row r="64391" ht="13.9" customHeight="1"/>
    <row r="64392" ht="13.9" customHeight="1"/>
    <row r="64393" ht="13.9" customHeight="1"/>
    <row r="64394" ht="13.9" customHeight="1"/>
    <row r="64395" ht="13.9" customHeight="1"/>
    <row r="64396" ht="13.9" customHeight="1"/>
    <row r="64397" ht="13.9" customHeight="1"/>
    <row r="64398" ht="13.9" customHeight="1"/>
    <row r="64399" ht="13.9" customHeight="1"/>
    <row r="64400" ht="13.9" customHeight="1"/>
    <row r="64401" ht="13.9" customHeight="1"/>
    <row r="64402" ht="13.9" customHeight="1"/>
    <row r="64403" ht="13.9" customHeight="1"/>
    <row r="64404" ht="13.9" customHeight="1"/>
    <row r="64405" ht="13.9" customHeight="1"/>
    <row r="64406" ht="13.9" customHeight="1"/>
    <row r="64407" ht="13.9" customHeight="1"/>
    <row r="64408" ht="13.9" customHeight="1"/>
    <row r="64409" ht="13.9" customHeight="1"/>
    <row r="64410" ht="13.9" customHeight="1"/>
    <row r="64411" ht="13.9" customHeight="1"/>
    <row r="64412" ht="13.9" customHeight="1"/>
    <row r="64413" ht="13.9" customHeight="1"/>
    <row r="64414" ht="13.9" customHeight="1"/>
    <row r="64415" ht="13.9" customHeight="1"/>
    <row r="64416" ht="13.9" customHeight="1"/>
    <row r="64417" ht="13.9" customHeight="1"/>
    <row r="64418" ht="13.9" customHeight="1"/>
    <row r="64419" ht="13.9" customHeight="1"/>
    <row r="64420" ht="13.9" customHeight="1"/>
    <row r="64421" ht="13.9" customHeight="1"/>
    <row r="64422" ht="13.9" customHeight="1"/>
    <row r="64423" ht="13.9" customHeight="1"/>
    <row r="64424" ht="13.9" customHeight="1"/>
    <row r="64425" ht="13.9" customHeight="1"/>
    <row r="64426" ht="13.9" customHeight="1"/>
    <row r="64427" ht="13.9" customHeight="1"/>
    <row r="64428" ht="13.9" customHeight="1"/>
    <row r="64429" ht="13.9" customHeight="1"/>
    <row r="64430" ht="13.9" customHeight="1"/>
    <row r="64431" ht="13.9" customHeight="1"/>
    <row r="64432" ht="13.9" customHeight="1"/>
    <row r="64433" ht="13.9" customHeight="1"/>
    <row r="64434" ht="13.9" customHeight="1"/>
    <row r="64435" ht="13.9" customHeight="1"/>
    <row r="64436" ht="13.9" customHeight="1"/>
    <row r="64437" ht="13.9" customHeight="1"/>
    <row r="64438" ht="13.9" customHeight="1"/>
    <row r="64439" ht="13.9" customHeight="1"/>
    <row r="64440" ht="13.9" customHeight="1"/>
    <row r="64441" ht="13.9" customHeight="1"/>
    <row r="64442" ht="13.9" customHeight="1"/>
    <row r="64443" ht="13.9" customHeight="1"/>
    <row r="64444" ht="13.9" customHeight="1"/>
    <row r="64445" ht="13.9" customHeight="1"/>
    <row r="64446" ht="13.9" customHeight="1"/>
    <row r="64447" ht="13.9" customHeight="1"/>
    <row r="64448" ht="13.9" customHeight="1"/>
    <row r="64449" ht="13.9" customHeight="1"/>
    <row r="64450" ht="13.9" customHeight="1"/>
    <row r="64451" ht="13.9" customHeight="1"/>
    <row r="64452" ht="13.9" customHeight="1"/>
    <row r="64453" ht="13.9" customHeight="1"/>
    <row r="64454" ht="13.9" customHeight="1"/>
    <row r="64455" ht="13.9" customHeight="1"/>
    <row r="64456" ht="13.9" customHeight="1"/>
    <row r="64457" ht="13.9" customHeight="1"/>
    <row r="64458" ht="13.9" customHeight="1"/>
    <row r="64459" ht="13.9" customHeight="1"/>
    <row r="64460" ht="13.9" customHeight="1"/>
    <row r="64461" ht="13.9" customHeight="1"/>
    <row r="64462" ht="13.9" customHeight="1"/>
    <row r="64463" ht="13.9" customHeight="1"/>
    <row r="64464" ht="13.9" customHeight="1"/>
    <row r="64465" ht="13.9" customHeight="1"/>
    <row r="64466" ht="13.9" customHeight="1"/>
    <row r="64467" ht="13.9" customHeight="1"/>
    <row r="64468" ht="13.9" customHeight="1"/>
    <row r="64469" ht="13.9" customHeight="1"/>
    <row r="64470" ht="13.9" customHeight="1"/>
    <row r="64471" ht="13.9" customHeight="1"/>
    <row r="64472" ht="13.9" customHeight="1"/>
    <row r="64473" ht="13.9" customHeight="1"/>
    <row r="64474" ht="13.9" customHeight="1"/>
    <row r="64475" ht="13.9" customHeight="1"/>
    <row r="64476" ht="13.9" customHeight="1"/>
    <row r="64477" ht="13.9" customHeight="1"/>
    <row r="64478" ht="13.9" customHeight="1"/>
    <row r="64479" ht="13.9" customHeight="1"/>
    <row r="64480" ht="13.9" customHeight="1"/>
    <row r="64481" ht="13.9" customHeight="1"/>
    <row r="64482" ht="13.9" customHeight="1"/>
    <row r="64483" ht="13.9" customHeight="1"/>
    <row r="64484" ht="13.9" customHeight="1"/>
    <row r="64485" ht="13.9" customHeight="1"/>
    <row r="64486" ht="13.9" customHeight="1"/>
    <row r="64487" ht="13.9" customHeight="1"/>
    <row r="64488" ht="13.9" customHeight="1"/>
    <row r="64489" ht="13.9" customHeight="1"/>
    <row r="64490" ht="13.9" customHeight="1"/>
    <row r="64491" ht="13.9" customHeight="1"/>
    <row r="64492" ht="13.9" customHeight="1"/>
    <row r="64493" ht="13.9" customHeight="1"/>
    <row r="64494" ht="13.9" customHeight="1"/>
    <row r="64495" ht="13.9" customHeight="1"/>
    <row r="64496" ht="13.9" customHeight="1"/>
    <row r="64497" ht="13.9" customHeight="1"/>
    <row r="64498" ht="13.9" customHeight="1"/>
    <row r="64499" ht="13.9" customHeight="1"/>
    <row r="64500" ht="13.9" customHeight="1"/>
    <row r="64501" ht="13.9" customHeight="1"/>
    <row r="64502" ht="13.9" customHeight="1"/>
    <row r="64503" ht="13.9" customHeight="1"/>
    <row r="64504" ht="13.9" customHeight="1"/>
    <row r="64505" ht="13.9" customHeight="1"/>
    <row r="64506" ht="13.9" customHeight="1"/>
    <row r="64507" ht="13.9" customHeight="1"/>
    <row r="64508" ht="13.9" customHeight="1"/>
    <row r="64509" ht="13.9" customHeight="1"/>
    <row r="64510" ht="13.9" customHeight="1"/>
    <row r="64511" ht="13.9" customHeight="1"/>
    <row r="64512" ht="13.9" customHeight="1"/>
    <row r="64513" ht="13.9" customHeight="1"/>
    <row r="64514" ht="13.9" customHeight="1"/>
    <row r="64515" ht="13.9" customHeight="1"/>
    <row r="64516" ht="13.9" customHeight="1"/>
    <row r="64517" ht="13.9" customHeight="1"/>
    <row r="64518" ht="13.9" customHeight="1"/>
    <row r="64519" ht="13.9" customHeight="1"/>
    <row r="64520" ht="13.9" customHeight="1"/>
    <row r="64521" ht="13.9" customHeight="1"/>
    <row r="64522" ht="13.9" customHeight="1"/>
    <row r="64523" ht="13.9" customHeight="1"/>
    <row r="64524" ht="13.9" customHeight="1"/>
    <row r="64525" ht="13.9" customHeight="1"/>
    <row r="64526" ht="13.9" customHeight="1"/>
    <row r="64527" ht="13.9" customHeight="1"/>
    <row r="64528" ht="13.9" customHeight="1"/>
    <row r="64529" ht="13.9" customHeight="1"/>
    <row r="64530" ht="13.9" customHeight="1"/>
    <row r="64531" ht="13.9" customHeight="1"/>
    <row r="64532" ht="13.9" customHeight="1"/>
    <row r="64533" ht="13.9" customHeight="1"/>
    <row r="64534" ht="13.9" customHeight="1"/>
    <row r="64535" ht="13.9" customHeight="1"/>
    <row r="64536" ht="13.9" customHeight="1"/>
    <row r="64537" ht="13.9" customHeight="1"/>
    <row r="64538" ht="13.9" customHeight="1"/>
    <row r="64539" ht="13.9" customHeight="1"/>
    <row r="64540" ht="13.9" customHeight="1"/>
    <row r="64541" ht="13.9" customHeight="1"/>
    <row r="64542" ht="13.9" customHeight="1"/>
    <row r="64543" ht="13.9" customHeight="1"/>
    <row r="64544" ht="13.9" customHeight="1"/>
    <row r="64545" ht="13.9" customHeight="1"/>
    <row r="64546" ht="13.9" customHeight="1"/>
    <row r="64547" ht="13.9" customHeight="1"/>
    <row r="64548" ht="13.9" customHeight="1"/>
    <row r="64549" ht="13.9" customHeight="1"/>
    <row r="64550" ht="13.9" customHeight="1"/>
    <row r="64551" ht="13.9" customHeight="1"/>
    <row r="64552" ht="13.9" customHeight="1"/>
    <row r="64553" ht="13.9" customHeight="1"/>
    <row r="64554" ht="13.9" customHeight="1"/>
    <row r="64555" ht="13.9" customHeight="1"/>
    <row r="64556" ht="13.9" customHeight="1"/>
    <row r="64557" ht="13.9" customHeight="1"/>
    <row r="64558" ht="13.9" customHeight="1"/>
    <row r="64559" ht="13.9" customHeight="1"/>
    <row r="64560" ht="13.9" customHeight="1"/>
    <row r="64561" ht="13.9" customHeight="1"/>
    <row r="64562" ht="13.9" customHeight="1"/>
    <row r="64563" ht="13.9" customHeight="1"/>
    <row r="64564" ht="13.9" customHeight="1"/>
    <row r="64565" ht="13.9" customHeight="1"/>
    <row r="64566" ht="13.9" customHeight="1"/>
    <row r="64567" ht="13.9" customHeight="1"/>
    <row r="64568" ht="13.9" customHeight="1"/>
    <row r="64569" ht="13.9" customHeight="1"/>
    <row r="64570" ht="13.9" customHeight="1"/>
    <row r="64571" ht="13.9" customHeight="1"/>
    <row r="64572" ht="13.9" customHeight="1"/>
    <row r="64573" ht="13.9" customHeight="1"/>
    <row r="64574" ht="13.9" customHeight="1"/>
    <row r="64575" ht="13.9" customHeight="1"/>
    <row r="64576" ht="13.9" customHeight="1"/>
    <row r="64577" ht="13.9" customHeight="1"/>
    <row r="64578" ht="13.9" customHeight="1"/>
    <row r="64579" ht="13.9" customHeight="1"/>
    <row r="64580" ht="13.9" customHeight="1"/>
    <row r="64581" ht="13.9" customHeight="1"/>
    <row r="64582" ht="13.9" customHeight="1"/>
    <row r="64583" ht="13.9" customHeight="1"/>
    <row r="64584" ht="13.9" customHeight="1"/>
    <row r="64585" ht="13.9" customHeight="1"/>
    <row r="64586" ht="13.9" customHeight="1"/>
    <row r="64587" ht="13.9" customHeight="1"/>
    <row r="64588" ht="13.9" customHeight="1"/>
    <row r="64589" ht="13.9" customHeight="1"/>
    <row r="64590" ht="13.9" customHeight="1"/>
    <row r="64591" ht="13.9" customHeight="1"/>
    <row r="64592" ht="13.9" customHeight="1"/>
    <row r="64593" ht="13.9" customHeight="1"/>
    <row r="64594" ht="13.9" customHeight="1"/>
    <row r="64595" ht="13.9" customHeight="1"/>
    <row r="64596" ht="13.9" customHeight="1"/>
    <row r="64597" ht="13.9" customHeight="1"/>
    <row r="64598" ht="13.9" customHeight="1"/>
    <row r="64599" ht="13.9" customHeight="1"/>
    <row r="64600" ht="13.9" customHeight="1"/>
    <row r="64601" ht="13.9" customHeight="1"/>
    <row r="64602" ht="13.9" customHeight="1"/>
    <row r="64603" ht="13.9" customHeight="1"/>
    <row r="64604" ht="13.9" customHeight="1"/>
    <row r="64605" ht="13.9" customHeight="1"/>
    <row r="64606" ht="13.9" customHeight="1"/>
    <row r="64607" ht="13.9" customHeight="1"/>
    <row r="64608" ht="13.9" customHeight="1"/>
    <row r="64609" ht="13.9" customHeight="1"/>
    <row r="64610" ht="13.9" customHeight="1"/>
    <row r="64611" ht="13.9" customHeight="1"/>
    <row r="64612" ht="13.9" customHeight="1"/>
    <row r="64613" ht="13.9" customHeight="1"/>
    <row r="64614" ht="13.9" customHeight="1"/>
    <row r="64615" ht="13.9" customHeight="1"/>
    <row r="64616" ht="13.9" customHeight="1"/>
    <row r="64617" ht="13.9" customHeight="1"/>
    <row r="64618" ht="13.9" customHeight="1"/>
    <row r="64619" ht="13.9" customHeight="1"/>
    <row r="64620" ht="13.9" customHeight="1"/>
    <row r="64621" ht="13.9" customHeight="1"/>
    <row r="64622" ht="13.9" customHeight="1"/>
    <row r="64623" ht="13.9" customHeight="1"/>
    <row r="64624" ht="13.9" customHeight="1"/>
    <row r="64625" ht="13.9" customHeight="1"/>
    <row r="64626" ht="13.9" customHeight="1"/>
    <row r="64627" ht="13.9" customHeight="1"/>
    <row r="64628" ht="13.9" customHeight="1"/>
    <row r="64629" ht="13.9" customHeight="1"/>
    <row r="64630" ht="13.9" customHeight="1"/>
    <row r="64631" ht="13.9" customHeight="1"/>
    <row r="64632" ht="13.9" customHeight="1"/>
    <row r="64633" ht="13.9" customHeight="1"/>
    <row r="64634" ht="13.9" customHeight="1"/>
    <row r="64635" ht="13.9" customHeight="1"/>
    <row r="64636" ht="13.9" customHeight="1"/>
    <row r="64637" ht="13.9" customHeight="1"/>
    <row r="64638" ht="13.9" customHeight="1"/>
    <row r="64639" ht="13.9" customHeight="1"/>
    <row r="64640" ht="13.9" customHeight="1"/>
    <row r="64641" ht="13.9" customHeight="1"/>
    <row r="64642" ht="13.9" customHeight="1"/>
    <row r="64643" ht="13.9" customHeight="1"/>
    <row r="64644" ht="13.9" customHeight="1"/>
    <row r="64645" ht="13.9" customHeight="1"/>
    <row r="64646" ht="13.9" customHeight="1"/>
    <row r="64647" ht="13.9" customHeight="1"/>
    <row r="64648" ht="13.9" customHeight="1"/>
    <row r="64649" ht="13.9" customHeight="1"/>
    <row r="64650" ht="13.9" customHeight="1"/>
    <row r="64651" ht="13.9" customHeight="1"/>
    <row r="64652" ht="13.9" customHeight="1"/>
    <row r="64653" ht="13.9" customHeight="1"/>
    <row r="64654" ht="13.9" customHeight="1"/>
    <row r="64655" ht="13.9" customHeight="1"/>
    <row r="64656" ht="13.9" customHeight="1"/>
    <row r="64657" ht="13.9" customHeight="1"/>
    <row r="64658" ht="13.9" customHeight="1"/>
    <row r="64659" ht="13.9" customHeight="1"/>
    <row r="64660" ht="13.9" customHeight="1"/>
    <row r="64661" ht="13.9" customHeight="1"/>
    <row r="64662" ht="13.9" customHeight="1"/>
    <row r="64663" ht="13.9" customHeight="1"/>
    <row r="64664" ht="13.9" customHeight="1"/>
    <row r="64665" ht="13.9" customHeight="1"/>
    <row r="64666" ht="13.9" customHeight="1"/>
    <row r="64667" ht="13.9" customHeight="1"/>
    <row r="64668" ht="13.9" customHeight="1"/>
    <row r="64669" ht="13.9" customHeight="1"/>
    <row r="64670" ht="13.9" customHeight="1"/>
    <row r="64671" ht="13.9" customHeight="1"/>
    <row r="64672" ht="13.9" customHeight="1"/>
    <row r="64673" ht="13.9" customHeight="1"/>
    <row r="64674" ht="13.9" customHeight="1"/>
    <row r="64675" ht="13.9" customHeight="1"/>
    <row r="64676" ht="13.9" customHeight="1"/>
    <row r="64677" ht="13.9" customHeight="1"/>
    <row r="64678" ht="13.9" customHeight="1"/>
    <row r="64679" ht="13.9" customHeight="1"/>
    <row r="64680" ht="13.9" customHeight="1"/>
    <row r="64681" ht="13.9" customHeight="1"/>
    <row r="64682" ht="13.9" customHeight="1"/>
    <row r="64683" ht="13.9" customHeight="1"/>
    <row r="64684" ht="13.9" customHeight="1"/>
    <row r="64685" ht="13.9" customHeight="1"/>
    <row r="64686" ht="13.9" customHeight="1"/>
    <row r="64687" ht="13.9" customHeight="1"/>
    <row r="64688" ht="13.9" customHeight="1"/>
    <row r="64689" ht="13.9" customHeight="1"/>
    <row r="64690" ht="13.9" customHeight="1"/>
    <row r="64691" ht="13.9" customHeight="1"/>
    <row r="64692" ht="13.9" customHeight="1"/>
    <row r="64693" ht="13.9" customHeight="1"/>
    <row r="64694" ht="13.9" customHeight="1"/>
    <row r="64695" ht="13.9" customHeight="1"/>
    <row r="64696" ht="13.9" customHeight="1"/>
    <row r="64697" ht="13.9" customHeight="1"/>
    <row r="64698" ht="13.9" customHeight="1"/>
    <row r="64699" ht="13.9" customHeight="1"/>
    <row r="64700" ht="13.9" customHeight="1"/>
    <row r="64701" ht="13.9" customHeight="1"/>
    <row r="64702" ht="13.9" customHeight="1"/>
    <row r="64703" ht="13.9" customHeight="1"/>
    <row r="64704" ht="13.9" customHeight="1"/>
    <row r="64705" ht="13.9" customHeight="1"/>
    <row r="64706" ht="13.9" customHeight="1"/>
    <row r="64707" ht="13.9" customHeight="1"/>
    <row r="64708" ht="13.9" customHeight="1"/>
    <row r="64709" ht="13.9" customHeight="1"/>
    <row r="64710" ht="13.9" customHeight="1"/>
    <row r="64711" ht="13.9" customHeight="1"/>
    <row r="64712" ht="13.9" customHeight="1"/>
    <row r="64713" ht="13.9" customHeight="1"/>
    <row r="64714" ht="13.9" customHeight="1"/>
    <row r="64715" ht="13.9" customHeight="1"/>
    <row r="64716" ht="13.9" customHeight="1"/>
    <row r="64717" ht="13.9" customHeight="1"/>
    <row r="64718" ht="13.9" customHeight="1"/>
    <row r="64719" ht="13.9" customHeight="1"/>
    <row r="64720" ht="13.9" customHeight="1"/>
    <row r="64721" ht="13.9" customHeight="1"/>
    <row r="64722" ht="13.9" customHeight="1"/>
    <row r="64723" ht="13.9" customHeight="1"/>
    <row r="64724" ht="13.9" customHeight="1"/>
    <row r="64725" ht="13.9" customHeight="1"/>
    <row r="64726" ht="13.9" customHeight="1"/>
    <row r="64727" ht="13.9" customHeight="1"/>
    <row r="64728" ht="13.9" customHeight="1"/>
    <row r="64729" ht="13.9" customHeight="1"/>
    <row r="64730" ht="13.9" customHeight="1"/>
    <row r="64731" ht="13.9" customHeight="1"/>
    <row r="64732" ht="13.9" customHeight="1"/>
    <row r="64733" ht="13.9" customHeight="1"/>
    <row r="64734" ht="13.9" customHeight="1"/>
    <row r="64735" ht="13.9" customHeight="1"/>
    <row r="64736" ht="13.9" customHeight="1"/>
    <row r="64737" ht="13.9" customHeight="1"/>
    <row r="64738" ht="13.9" customHeight="1"/>
    <row r="64739" ht="13.9" customHeight="1"/>
    <row r="64740" ht="13.9" customHeight="1"/>
    <row r="64741" ht="13.9" customHeight="1"/>
    <row r="64742" ht="13.9" customHeight="1"/>
    <row r="64743" ht="13.9" customHeight="1"/>
    <row r="64744" ht="13.9" customHeight="1"/>
    <row r="64745" ht="13.9" customHeight="1"/>
    <row r="64746" ht="13.9" customHeight="1"/>
    <row r="64747" ht="13.9" customHeight="1"/>
    <row r="64748" ht="13.9" customHeight="1"/>
    <row r="64749" ht="13.9" customHeight="1"/>
    <row r="64750" ht="13.9" customHeight="1"/>
    <row r="64751" ht="13.9" customHeight="1"/>
    <row r="64752" ht="13.9" customHeight="1"/>
    <row r="64753" ht="13.9" customHeight="1"/>
    <row r="64754" ht="13.9" customHeight="1"/>
    <row r="64755" ht="13.9" customHeight="1"/>
    <row r="64756" ht="13.9" customHeight="1"/>
    <row r="64757" ht="13.9" customHeight="1"/>
    <row r="64758" ht="13.9" customHeight="1"/>
    <row r="64759" ht="13.9" customHeight="1"/>
    <row r="64760" ht="13.9" customHeight="1"/>
    <row r="64761" ht="13.9" customHeight="1"/>
    <row r="64762" ht="13.9" customHeight="1"/>
    <row r="64763" ht="13.9" customHeight="1"/>
    <row r="64764" ht="13.9" customHeight="1"/>
    <row r="64765" ht="13.9" customHeight="1"/>
    <row r="64766" ht="13.9" customHeight="1"/>
    <row r="64767" ht="13.9" customHeight="1"/>
    <row r="64768" ht="13.9" customHeight="1"/>
    <row r="64769" ht="13.9" customHeight="1"/>
    <row r="64770" ht="13.9" customHeight="1"/>
    <row r="64771" ht="13.9" customHeight="1"/>
    <row r="64772" ht="13.9" customHeight="1"/>
    <row r="64773" ht="13.9" customHeight="1"/>
    <row r="64774" ht="13.9" customHeight="1"/>
    <row r="64775" ht="13.9" customHeight="1"/>
    <row r="64776" ht="13.9" customHeight="1"/>
    <row r="64777" ht="13.9" customHeight="1"/>
    <row r="64778" ht="13.9" customHeight="1"/>
    <row r="64779" ht="13.9" customHeight="1"/>
    <row r="64780" ht="13.9" customHeight="1"/>
    <row r="64781" ht="13.9" customHeight="1"/>
    <row r="64782" ht="13.9" customHeight="1"/>
    <row r="64783" ht="13.9" customHeight="1"/>
    <row r="64784" ht="13.9" customHeight="1"/>
    <row r="64785" ht="13.9" customHeight="1"/>
    <row r="64786" ht="13.9" customHeight="1"/>
    <row r="64787" ht="13.9" customHeight="1"/>
    <row r="64788" ht="13.9" customHeight="1"/>
    <row r="64789" ht="13.9" customHeight="1"/>
    <row r="64790" ht="13.9" customHeight="1"/>
    <row r="64791" ht="13.9" customHeight="1"/>
    <row r="64792" ht="13.9" customHeight="1"/>
    <row r="64793" ht="13.9" customHeight="1"/>
    <row r="64794" ht="13.9" customHeight="1"/>
    <row r="64795" ht="13.9" customHeight="1"/>
    <row r="64796" ht="13.9" customHeight="1"/>
    <row r="64797" ht="13.9" customHeight="1"/>
    <row r="64798" ht="13.9" customHeight="1"/>
    <row r="64799" ht="13.9" customHeight="1"/>
    <row r="64800" ht="13.9" customHeight="1"/>
    <row r="64801" ht="13.9" customHeight="1"/>
    <row r="64802" ht="13.9" customHeight="1"/>
    <row r="64803" ht="13.9" customHeight="1"/>
    <row r="64804" ht="13.9" customHeight="1"/>
    <row r="64805" ht="13.9" customHeight="1"/>
    <row r="64806" ht="13.9" customHeight="1"/>
    <row r="64807" ht="13.9" customHeight="1"/>
    <row r="64808" ht="13.9" customHeight="1"/>
    <row r="64809" ht="13.9" customHeight="1"/>
    <row r="64810" ht="13.9" customHeight="1"/>
    <row r="64811" ht="13.9" customHeight="1"/>
    <row r="64812" ht="13.9" customHeight="1"/>
    <row r="64813" ht="13.9" customHeight="1"/>
    <row r="64814" ht="13.9" customHeight="1"/>
    <row r="64815" ht="13.9" customHeight="1"/>
    <row r="64816" ht="13.9" customHeight="1"/>
    <row r="64817" ht="13.9" customHeight="1"/>
    <row r="64818" ht="13.9" customHeight="1"/>
    <row r="64819" ht="13.9" customHeight="1"/>
    <row r="64820" ht="13.9" customHeight="1"/>
    <row r="64821" ht="13.9" customHeight="1"/>
    <row r="64822" ht="13.9" customHeight="1"/>
    <row r="64823" ht="13.9" customHeight="1"/>
    <row r="64824" ht="13.9" customHeight="1"/>
    <row r="64825" ht="13.9" customHeight="1"/>
    <row r="64826" ht="13.9" customHeight="1"/>
    <row r="64827" ht="13.9" customHeight="1"/>
    <row r="64828" ht="13.9" customHeight="1"/>
    <row r="64829" ht="13.9" customHeight="1"/>
    <row r="64830" ht="13.9" customHeight="1"/>
    <row r="64831" ht="13.9" customHeight="1"/>
    <row r="64832" ht="13.9" customHeight="1"/>
    <row r="64833" ht="13.9" customHeight="1"/>
    <row r="64834" ht="13.9" customHeight="1"/>
    <row r="64835" ht="13.9" customHeight="1"/>
    <row r="64836" ht="13.9" customHeight="1"/>
    <row r="64837" ht="13.9" customHeight="1"/>
    <row r="64838" ht="13.9" customHeight="1"/>
    <row r="64839" ht="13.9" customHeight="1"/>
    <row r="64840" ht="13.9" customHeight="1"/>
    <row r="64841" ht="13.9" customHeight="1"/>
    <row r="64842" ht="13.9" customHeight="1"/>
    <row r="64843" ht="13.9" customHeight="1"/>
    <row r="64844" ht="13.9" customHeight="1"/>
    <row r="64845" ht="13.9" customHeight="1"/>
    <row r="64846" ht="13.9" customHeight="1"/>
    <row r="64847" ht="13.9" customHeight="1"/>
    <row r="64848" ht="13.9" customHeight="1"/>
    <row r="64849" ht="13.9" customHeight="1"/>
    <row r="64850" ht="13.9" customHeight="1"/>
    <row r="64851" ht="13.9" customHeight="1"/>
    <row r="64852" ht="13.9" customHeight="1"/>
    <row r="64853" ht="13.9" customHeight="1"/>
    <row r="64854" ht="13.9" customHeight="1"/>
    <row r="64855" ht="13.9" customHeight="1"/>
    <row r="64856" ht="13.9" customHeight="1"/>
    <row r="64857" ht="13.9" customHeight="1"/>
    <row r="64858" ht="13.9" customHeight="1"/>
    <row r="64859" ht="13.9" customHeight="1"/>
    <row r="64860" ht="13.9" customHeight="1"/>
    <row r="64861" ht="13.9" customHeight="1"/>
    <row r="64862" ht="13.9" customHeight="1"/>
    <row r="64863" ht="13.9" customHeight="1"/>
    <row r="64864" ht="13.9" customHeight="1"/>
    <row r="64865" ht="13.9" customHeight="1"/>
    <row r="64866" ht="13.9" customHeight="1"/>
    <row r="64867" ht="13.9" customHeight="1"/>
    <row r="64868" ht="13.9" customHeight="1"/>
    <row r="64869" ht="13.9" customHeight="1"/>
    <row r="64870" ht="13.9" customHeight="1"/>
    <row r="64871" ht="13.9" customHeight="1"/>
    <row r="64872" ht="13.9" customHeight="1"/>
    <row r="64873" ht="13.9" customHeight="1"/>
    <row r="64874" ht="13.9" customHeight="1"/>
    <row r="64875" ht="13.9" customHeight="1"/>
    <row r="64876" ht="13.9" customHeight="1"/>
    <row r="64877" ht="13.9" customHeight="1"/>
    <row r="64878" ht="13.9" customHeight="1"/>
    <row r="64879" ht="13.9" customHeight="1"/>
    <row r="64880" ht="13.9" customHeight="1"/>
    <row r="64881" ht="13.9" customHeight="1"/>
    <row r="64882" ht="13.9" customHeight="1"/>
    <row r="64883" ht="13.9" customHeight="1"/>
    <row r="64884" ht="13.9" customHeight="1"/>
    <row r="64885" ht="13.9" customHeight="1"/>
    <row r="64886" ht="13.9" customHeight="1"/>
    <row r="64887" ht="13.9" customHeight="1"/>
    <row r="64888" ht="13.9" customHeight="1"/>
    <row r="64889" ht="13.9" customHeight="1"/>
    <row r="64890" ht="13.9" customHeight="1"/>
    <row r="64891" ht="13.9" customHeight="1"/>
    <row r="64892" ht="13.9" customHeight="1"/>
    <row r="64893" ht="13.9" customHeight="1"/>
    <row r="64894" ht="13.9" customHeight="1"/>
    <row r="64895" ht="13.9" customHeight="1"/>
    <row r="64896" ht="13.9" customHeight="1"/>
    <row r="64897" ht="13.9" customHeight="1"/>
    <row r="64898" ht="13.9" customHeight="1"/>
    <row r="64899" ht="13.9" customHeight="1"/>
    <row r="64900" ht="13.9" customHeight="1"/>
    <row r="64901" ht="13.9" customHeight="1"/>
    <row r="64902" ht="13.9" customHeight="1"/>
    <row r="64903" ht="13.9" customHeight="1"/>
    <row r="64904" ht="13.9" customHeight="1"/>
    <row r="64905" ht="13.9" customHeight="1"/>
    <row r="64906" ht="13.9" customHeight="1"/>
    <row r="64907" ht="13.9" customHeight="1"/>
    <row r="64908" ht="13.9" customHeight="1"/>
    <row r="64909" ht="13.9" customHeight="1"/>
    <row r="64910" ht="13.9" customHeight="1"/>
    <row r="64911" ht="13.9" customHeight="1"/>
    <row r="64912" ht="13.9" customHeight="1"/>
    <row r="64913" ht="13.9" customHeight="1"/>
    <row r="64914" ht="13.9" customHeight="1"/>
    <row r="64915" ht="13.9" customHeight="1"/>
    <row r="64916" ht="13.9" customHeight="1"/>
    <row r="64917" ht="13.9" customHeight="1"/>
    <row r="64918" ht="13.9" customHeight="1"/>
    <row r="64919" ht="13.9" customHeight="1"/>
    <row r="64920" ht="13.9" customHeight="1"/>
    <row r="64921" ht="13.9" customHeight="1"/>
    <row r="64922" ht="13.9" customHeight="1"/>
    <row r="64923" ht="13.9" customHeight="1"/>
    <row r="64924" ht="13.9" customHeight="1"/>
    <row r="64925" ht="13.9" customHeight="1"/>
    <row r="64926" ht="13.9" customHeight="1"/>
    <row r="64927" ht="13.9" customHeight="1"/>
    <row r="64928" ht="13.9" customHeight="1"/>
    <row r="64929" ht="13.9" customHeight="1"/>
    <row r="64930" ht="13.9" customHeight="1"/>
    <row r="64931" ht="13.9" customHeight="1"/>
    <row r="64932" ht="13.9" customHeight="1"/>
    <row r="64933" ht="13.9" customHeight="1"/>
    <row r="64934" ht="13.9" customHeight="1"/>
    <row r="64935" ht="13.9" customHeight="1"/>
    <row r="64936" ht="13.9" customHeight="1"/>
    <row r="64937" ht="13.9" customHeight="1"/>
    <row r="64938" ht="13.9" customHeight="1"/>
    <row r="64939" ht="13.9" customHeight="1"/>
    <row r="64940" ht="13.9" customHeight="1"/>
    <row r="64941" ht="13.9" customHeight="1"/>
    <row r="64942" ht="13.9" customHeight="1"/>
    <row r="64943" ht="13.9" customHeight="1"/>
    <row r="64944" ht="13.9" customHeight="1"/>
    <row r="64945" ht="13.9" customHeight="1"/>
    <row r="64946" ht="13.9" customHeight="1"/>
    <row r="64947" ht="13.9" customHeight="1"/>
    <row r="64948" ht="13.9" customHeight="1"/>
    <row r="64949" ht="13.9" customHeight="1"/>
    <row r="64950" ht="13.9" customHeight="1"/>
    <row r="64951" ht="13.9" customHeight="1"/>
    <row r="64952" ht="13.9" customHeight="1"/>
    <row r="64953" ht="13.9" customHeight="1"/>
    <row r="64954" ht="13.9" customHeight="1"/>
    <row r="64955" ht="13.9" customHeight="1"/>
    <row r="64956" ht="13.9" customHeight="1"/>
    <row r="64957" ht="13.9" customHeight="1"/>
    <row r="64958" ht="13.9" customHeight="1"/>
    <row r="64959" ht="13.9" customHeight="1"/>
    <row r="64960" ht="13.9" customHeight="1"/>
    <row r="64961" ht="13.9" customHeight="1"/>
    <row r="64962" ht="13.9" customHeight="1"/>
    <row r="64963" ht="13.9" customHeight="1"/>
    <row r="64964" ht="13.9" customHeight="1"/>
    <row r="64965" ht="13.9" customHeight="1"/>
    <row r="64966" ht="13.9" customHeight="1"/>
    <row r="64967" ht="13.9" customHeight="1"/>
    <row r="64968" ht="13.9" customHeight="1"/>
    <row r="64969" ht="13.9" customHeight="1"/>
    <row r="64970" ht="13.9" customHeight="1"/>
    <row r="64971" ht="13.9" customHeight="1"/>
    <row r="64972" ht="13.9" customHeight="1"/>
    <row r="64973" ht="13.9" customHeight="1"/>
    <row r="64974" ht="13.9" customHeight="1"/>
    <row r="64975" ht="13.9" customHeight="1"/>
    <row r="64976" ht="13.9" customHeight="1"/>
    <row r="64977" ht="13.9" customHeight="1"/>
    <row r="64978" ht="13.9" customHeight="1"/>
    <row r="64979" ht="13.9" customHeight="1"/>
    <row r="64980" ht="13.9" customHeight="1"/>
    <row r="64981" ht="13.9" customHeight="1"/>
    <row r="64982" ht="13.9" customHeight="1"/>
    <row r="64983" ht="13.9" customHeight="1"/>
    <row r="64984" ht="13.9" customHeight="1"/>
    <row r="64985" ht="13.9" customHeight="1"/>
    <row r="64986" ht="13.9" customHeight="1"/>
    <row r="64987" ht="13.9" customHeight="1"/>
    <row r="64988" ht="13.9" customHeight="1"/>
    <row r="64989" ht="13.9" customHeight="1"/>
    <row r="64990" ht="13.9" customHeight="1"/>
    <row r="64991" ht="13.9" customHeight="1"/>
    <row r="64992" ht="13.9" customHeight="1"/>
    <row r="64993" ht="13.9" customHeight="1"/>
    <row r="64994" ht="13.9" customHeight="1"/>
    <row r="64995" ht="13.9" customHeight="1"/>
    <row r="64996" ht="13.9" customHeight="1"/>
    <row r="64997" ht="13.9" customHeight="1"/>
    <row r="64998" ht="13.9" customHeight="1"/>
    <row r="64999" ht="13.9" customHeight="1"/>
    <row r="65000" ht="13.9" customHeight="1"/>
    <row r="65001" ht="13.9" customHeight="1"/>
    <row r="65002" ht="13.9" customHeight="1"/>
    <row r="65003" ht="13.9" customHeight="1"/>
    <row r="65004" ht="13.9" customHeight="1"/>
    <row r="65005" ht="13.9" customHeight="1"/>
    <row r="65006" ht="13.9" customHeight="1"/>
    <row r="65007" ht="13.9" customHeight="1"/>
    <row r="65008" ht="13.9" customHeight="1"/>
    <row r="65009" ht="13.9" customHeight="1"/>
    <row r="65010" ht="13.9" customHeight="1"/>
    <row r="65011" ht="13.9" customHeight="1"/>
    <row r="65012" ht="13.9" customHeight="1"/>
    <row r="65013" ht="13.9" customHeight="1"/>
    <row r="65014" ht="13.9" customHeight="1"/>
    <row r="65015" ht="13.9" customHeight="1"/>
    <row r="65016" ht="13.9" customHeight="1"/>
    <row r="65017" ht="13.9" customHeight="1"/>
    <row r="65018" ht="13.9" customHeight="1"/>
    <row r="65019" ht="13.9" customHeight="1"/>
    <row r="65020" ht="13.9" customHeight="1"/>
    <row r="65021" ht="13.9" customHeight="1"/>
    <row r="65022" ht="13.9" customHeight="1"/>
    <row r="65023" ht="13.9" customHeight="1"/>
    <row r="65024" ht="13.9" customHeight="1"/>
    <row r="65025" ht="13.9" customHeight="1"/>
    <row r="65026" ht="13.9" customHeight="1"/>
    <row r="65027" ht="13.9" customHeight="1"/>
    <row r="65028" ht="13.9" customHeight="1"/>
    <row r="65029" ht="13.9" customHeight="1"/>
    <row r="65030" ht="13.9" customHeight="1"/>
    <row r="65031" ht="13.9" customHeight="1"/>
    <row r="65032" ht="13.9" customHeight="1"/>
    <row r="65033" ht="13.9" customHeight="1"/>
    <row r="65034" ht="13.9" customHeight="1"/>
    <row r="65035" ht="13.9" customHeight="1"/>
    <row r="65036" ht="13.9" customHeight="1"/>
    <row r="65037" ht="13.9" customHeight="1"/>
    <row r="65038" ht="13.9" customHeight="1"/>
    <row r="65039" ht="13.9" customHeight="1"/>
    <row r="65040" ht="13.9" customHeight="1"/>
    <row r="65041" ht="13.9" customHeight="1"/>
    <row r="65042" ht="13.9" customHeight="1"/>
    <row r="65043" ht="13.9" customHeight="1"/>
    <row r="65044" ht="13.9" customHeight="1"/>
    <row r="65045" ht="13.9" customHeight="1"/>
    <row r="65046" ht="13.9" customHeight="1"/>
    <row r="65047" ht="13.9" customHeight="1"/>
    <row r="65048" ht="13.9" customHeight="1"/>
    <row r="65049" ht="13.9" customHeight="1"/>
    <row r="65050" ht="13.9" customHeight="1"/>
    <row r="65051" ht="13.9" customHeight="1"/>
    <row r="65052" ht="13.9" customHeight="1"/>
    <row r="65053" ht="13.9" customHeight="1"/>
    <row r="65054" ht="13.9" customHeight="1"/>
    <row r="65055" ht="13.9" customHeight="1"/>
    <row r="65056" ht="13.9" customHeight="1"/>
    <row r="65057" ht="13.9" customHeight="1"/>
    <row r="65058" ht="13.9" customHeight="1"/>
    <row r="65059" ht="13.9" customHeight="1"/>
    <row r="65060" ht="13.9" customHeight="1"/>
    <row r="65061" ht="13.9" customHeight="1"/>
    <row r="65062" ht="13.9" customHeight="1"/>
    <row r="65063" ht="13.9" customHeight="1"/>
    <row r="65064" ht="13.9" customHeight="1"/>
    <row r="65065" ht="13.9" customHeight="1"/>
    <row r="65066" ht="13.9" customHeight="1"/>
    <row r="65067" ht="13.9" customHeight="1"/>
    <row r="65068" ht="13.9" customHeight="1"/>
    <row r="65069" ht="13.9" customHeight="1"/>
    <row r="65070" ht="13.9" customHeight="1"/>
    <row r="65071" ht="13.9" customHeight="1"/>
    <row r="65072" ht="13.9" customHeight="1"/>
    <row r="65073" ht="13.9" customHeight="1"/>
    <row r="65074" ht="13.9" customHeight="1"/>
    <row r="65075" ht="13.9" customHeight="1"/>
    <row r="65076" ht="13.9" customHeight="1"/>
    <row r="65077" ht="13.9" customHeight="1"/>
    <row r="65078" ht="13.9" customHeight="1"/>
    <row r="65079" ht="13.9" customHeight="1"/>
    <row r="65080" ht="13.9" customHeight="1"/>
    <row r="65081" ht="13.9" customHeight="1"/>
    <row r="65082" ht="13.9" customHeight="1"/>
    <row r="65083" ht="13.9" customHeight="1"/>
    <row r="65084" ht="13.9" customHeight="1"/>
    <row r="65085" ht="13.9" customHeight="1"/>
    <row r="65086" ht="13.9" customHeight="1"/>
    <row r="65087" ht="13.9" customHeight="1"/>
    <row r="65088" ht="13.9" customHeight="1"/>
    <row r="65089" ht="13.9" customHeight="1"/>
    <row r="65090" ht="13.9" customHeight="1"/>
    <row r="65091" ht="13.9" customHeight="1"/>
    <row r="65092" ht="13.9" customHeight="1"/>
    <row r="65093" ht="13.9" customHeight="1"/>
    <row r="65094" ht="13.9" customHeight="1"/>
    <row r="65095" ht="13.9" customHeight="1"/>
    <row r="65096" ht="13.9" customHeight="1"/>
    <row r="65097" ht="13.9" customHeight="1"/>
    <row r="65098" ht="13.9" customHeight="1"/>
    <row r="65099" ht="13.9" customHeight="1"/>
    <row r="65100" ht="13.9" customHeight="1"/>
    <row r="65101" ht="13.9" customHeight="1"/>
    <row r="65102" ht="13.9" customHeight="1"/>
    <row r="65103" ht="13.9" customHeight="1"/>
    <row r="65104" ht="13.9" customHeight="1"/>
    <row r="65105" ht="13.9" customHeight="1"/>
    <row r="65106" ht="13.9" customHeight="1"/>
    <row r="65107" ht="13.9" customHeight="1"/>
    <row r="65108" ht="13.9" customHeight="1"/>
    <row r="65109" ht="13.9" customHeight="1"/>
    <row r="65110" ht="13.9" customHeight="1"/>
    <row r="65111" ht="13.9" customHeight="1"/>
    <row r="65112" ht="13.9" customHeight="1"/>
    <row r="65113" ht="13.9" customHeight="1"/>
    <row r="65114" ht="13.9" customHeight="1"/>
    <row r="65115" ht="13.9" customHeight="1"/>
    <row r="65116" ht="13.9" customHeight="1"/>
    <row r="65117" ht="13.9" customHeight="1"/>
    <row r="65118" ht="13.9" customHeight="1"/>
    <row r="65119" ht="13.9" customHeight="1"/>
    <row r="65120" ht="13.9" customHeight="1"/>
    <row r="65121" ht="13.9" customHeight="1"/>
    <row r="65122" ht="13.9" customHeight="1"/>
    <row r="65123" ht="13.9" customHeight="1"/>
    <row r="65124" ht="13.9" customHeight="1"/>
    <row r="65125" ht="13.9" customHeight="1"/>
    <row r="65126" ht="13.9" customHeight="1"/>
    <row r="65127" ht="13.9" customHeight="1"/>
    <row r="65128" ht="13.9" customHeight="1"/>
    <row r="65129" ht="13.9" customHeight="1"/>
    <row r="65130" ht="13.9" customHeight="1"/>
    <row r="65131" ht="13.9" customHeight="1"/>
    <row r="65132" ht="13.9" customHeight="1"/>
    <row r="65133" ht="13.9" customHeight="1"/>
    <row r="65134" ht="13.9" customHeight="1"/>
    <row r="65135" ht="13.9" customHeight="1"/>
    <row r="65136" ht="13.9" customHeight="1"/>
    <row r="65137" ht="13.9" customHeight="1"/>
    <row r="65138" ht="13.9" customHeight="1"/>
    <row r="65139" ht="13.9" customHeight="1"/>
    <row r="65140" ht="13.9" customHeight="1"/>
    <row r="65141" ht="13.9" customHeight="1"/>
    <row r="65142" ht="13.9" customHeight="1"/>
    <row r="65143" ht="13.9" customHeight="1"/>
    <row r="65144" ht="13.9" customHeight="1"/>
    <row r="65145" ht="13.9" customHeight="1"/>
    <row r="65146" ht="13.9" customHeight="1"/>
    <row r="65147" ht="13.9" customHeight="1"/>
    <row r="65148" ht="13.9" customHeight="1"/>
    <row r="65149" ht="13.9" customHeight="1"/>
    <row r="65150" ht="13.9" customHeight="1"/>
    <row r="65151" ht="13.9" customHeight="1"/>
    <row r="65152" ht="13.9" customHeight="1"/>
    <row r="65153" ht="13.9" customHeight="1"/>
    <row r="65154" ht="13.9" customHeight="1"/>
    <row r="65155" ht="13.9" customHeight="1"/>
    <row r="65156" ht="13.9" customHeight="1"/>
    <row r="65157" ht="13.9" customHeight="1"/>
    <row r="65158" ht="13.9" customHeight="1"/>
    <row r="65159" ht="13.9" customHeight="1"/>
    <row r="65160" ht="13.9" customHeight="1"/>
    <row r="65161" ht="13.9" customHeight="1"/>
    <row r="65162" ht="13.9" customHeight="1"/>
    <row r="65163" ht="13.9" customHeight="1"/>
    <row r="65164" ht="13.9" customHeight="1"/>
    <row r="65165" ht="13.9" customHeight="1"/>
    <row r="65166" ht="13.9" customHeight="1"/>
    <row r="65167" ht="13.9" customHeight="1"/>
    <row r="65168" ht="13.9" customHeight="1"/>
    <row r="65169" ht="13.9" customHeight="1"/>
    <row r="65170" ht="13.9" customHeight="1"/>
    <row r="65171" ht="13.9" customHeight="1"/>
    <row r="65172" ht="13.9" customHeight="1"/>
    <row r="65173" ht="13.9" customHeight="1"/>
    <row r="65174" ht="13.9" customHeight="1"/>
    <row r="65175" ht="13.9" customHeight="1"/>
    <row r="65176" ht="13.9" customHeight="1"/>
    <row r="65177" ht="13.9" customHeight="1"/>
    <row r="65178" ht="13.9" customHeight="1"/>
    <row r="65179" ht="13.9" customHeight="1"/>
    <row r="65180" ht="13.9" customHeight="1"/>
    <row r="65181" ht="13.9" customHeight="1"/>
    <row r="65182" ht="13.9" customHeight="1"/>
    <row r="65183" ht="13.9" customHeight="1"/>
    <row r="65184" ht="13.9" customHeight="1"/>
    <row r="65185" ht="13.9" customHeight="1"/>
    <row r="65186" ht="13.9" customHeight="1"/>
    <row r="65187" ht="13.9" customHeight="1"/>
    <row r="65188" ht="13.9" customHeight="1"/>
    <row r="65189" ht="13.9" customHeight="1"/>
    <row r="65190" ht="13.9" customHeight="1"/>
    <row r="65191" ht="13.9" customHeight="1"/>
    <row r="65192" ht="13.9" customHeight="1"/>
    <row r="65193" ht="13.9" customHeight="1"/>
    <row r="65194" ht="13.9" customHeight="1"/>
    <row r="65195" ht="13.9" customHeight="1"/>
    <row r="65196" ht="13.9" customHeight="1"/>
    <row r="65197" ht="13.9" customHeight="1"/>
    <row r="65198" ht="13.9" customHeight="1"/>
    <row r="65199" ht="13.9" customHeight="1"/>
    <row r="65200" ht="13.9" customHeight="1"/>
    <row r="65201" ht="13.9" customHeight="1"/>
    <row r="65202" ht="13.9" customHeight="1"/>
    <row r="65203" ht="13.9" customHeight="1"/>
    <row r="65204" ht="13.9" customHeight="1"/>
    <row r="65205" ht="13.9" customHeight="1"/>
    <row r="65206" ht="13.9" customHeight="1"/>
    <row r="65207" ht="13.9" customHeight="1"/>
    <row r="65208" ht="13.9" customHeight="1"/>
    <row r="65209" ht="13.9" customHeight="1"/>
    <row r="65210" ht="13.9" customHeight="1"/>
    <row r="65211" ht="13.9" customHeight="1"/>
    <row r="65212" ht="13.9" customHeight="1"/>
    <row r="65213" ht="13.9" customHeight="1"/>
    <row r="65214" ht="13.9" customHeight="1"/>
    <row r="65215" ht="13.9" customHeight="1"/>
    <row r="65216" ht="13.9" customHeight="1"/>
    <row r="65217" ht="13.9" customHeight="1"/>
    <row r="65218" ht="13.9" customHeight="1"/>
    <row r="65219" ht="13.9" customHeight="1"/>
    <row r="65220" ht="13.9" customHeight="1"/>
    <row r="65221" ht="13.9" customHeight="1"/>
    <row r="65222" ht="13.9" customHeight="1"/>
    <row r="65223" ht="13.9" customHeight="1"/>
    <row r="65224" ht="13.9" customHeight="1"/>
    <row r="65225" ht="13.9" customHeight="1"/>
    <row r="65226" ht="13.9" customHeight="1"/>
    <row r="65227" ht="13.9" customHeight="1"/>
    <row r="65228" ht="13.9" customHeight="1"/>
    <row r="65229" ht="13.9" customHeight="1"/>
    <row r="65230" ht="13.9" customHeight="1"/>
    <row r="65231" ht="13.9" customHeight="1"/>
    <row r="65232" ht="13.9" customHeight="1"/>
    <row r="65233" ht="13.9" customHeight="1"/>
    <row r="65234" ht="13.9" customHeight="1"/>
    <row r="65235" ht="13.9" customHeight="1"/>
    <row r="65236" ht="13.9" customHeight="1"/>
    <row r="65237" ht="13.9" customHeight="1"/>
    <row r="65238" ht="13.9" customHeight="1"/>
    <row r="65239" ht="13.9" customHeight="1"/>
    <row r="65240" ht="13.9" customHeight="1"/>
    <row r="65241" ht="13.9" customHeight="1"/>
    <row r="65242" ht="13.9" customHeight="1"/>
    <row r="65243" ht="13.9" customHeight="1"/>
    <row r="65244" ht="13.9" customHeight="1"/>
    <row r="65245" ht="13.9" customHeight="1"/>
    <row r="65246" ht="13.9" customHeight="1"/>
    <row r="65247" ht="13.9" customHeight="1"/>
    <row r="65248" ht="13.9" customHeight="1"/>
    <row r="65249" ht="13.9" customHeight="1"/>
    <row r="65250" ht="13.9" customHeight="1"/>
    <row r="65251" ht="13.9" customHeight="1"/>
    <row r="65252" ht="13.9" customHeight="1"/>
    <row r="65253" ht="13.9" customHeight="1"/>
    <row r="65254" ht="13.9" customHeight="1"/>
    <row r="65255" ht="13.9" customHeight="1"/>
    <row r="65256" ht="13.9" customHeight="1"/>
    <row r="65257" ht="13.9" customHeight="1"/>
    <row r="65258" ht="13.9" customHeight="1"/>
    <row r="65259" ht="13.9" customHeight="1"/>
    <row r="65260" ht="13.9" customHeight="1"/>
    <row r="65261" ht="13.9" customHeight="1"/>
    <row r="65262" ht="13.9" customHeight="1"/>
    <row r="65263" ht="13.9" customHeight="1"/>
    <row r="65264" ht="13.9" customHeight="1"/>
    <row r="65265" ht="13.9" customHeight="1"/>
    <row r="65266" ht="13.9" customHeight="1"/>
    <row r="65267" ht="13.9" customHeight="1"/>
    <row r="65268" ht="13.9" customHeight="1"/>
    <row r="65269" ht="13.9" customHeight="1"/>
    <row r="65270" ht="13.9" customHeight="1"/>
    <row r="65271" ht="13.9" customHeight="1"/>
    <row r="65272" ht="13.9" customHeight="1"/>
    <row r="65273" ht="13.9" customHeight="1"/>
    <row r="65274" ht="13.9" customHeight="1"/>
    <row r="65275" ht="13.9" customHeight="1"/>
    <row r="65276" ht="13.9" customHeight="1"/>
    <row r="65277" ht="13.9" customHeight="1"/>
    <row r="65278" ht="13.9" customHeight="1"/>
    <row r="65279" ht="13.9" customHeight="1"/>
    <row r="65280" ht="13.9" customHeight="1"/>
    <row r="65281" ht="13.9" customHeight="1"/>
    <row r="65282" ht="13.9" customHeight="1"/>
    <row r="65283" ht="13.9" customHeight="1"/>
    <row r="65284" ht="13.9" customHeight="1"/>
    <row r="65285" ht="13.9" customHeight="1"/>
    <row r="65286" ht="13.9" customHeight="1"/>
    <row r="65287" ht="13.9" customHeight="1"/>
    <row r="65288" ht="13.9" customHeight="1"/>
    <row r="65289" ht="13.9" customHeight="1"/>
    <row r="65290" ht="13.9" customHeight="1"/>
    <row r="65291" ht="13.9" customHeight="1"/>
    <row r="65292" ht="13.9" customHeight="1"/>
    <row r="65293" ht="13.9" customHeight="1"/>
    <row r="65294" ht="13.9" customHeight="1"/>
    <row r="65295" ht="13.9" customHeight="1"/>
    <row r="65296" ht="13.9" customHeight="1"/>
    <row r="65297" ht="13.9" customHeight="1"/>
    <row r="65298" ht="13.9" customHeight="1"/>
    <row r="65299" ht="13.9" customHeight="1"/>
    <row r="65300" ht="13.9" customHeight="1"/>
    <row r="65301" ht="13.9" customHeight="1"/>
    <row r="65302" ht="13.9" customHeight="1"/>
    <row r="65303" ht="13.9" customHeight="1"/>
    <row r="65304" ht="13.9" customHeight="1"/>
    <row r="65305" ht="13.9" customHeight="1"/>
    <row r="65306" ht="13.9" customHeight="1"/>
    <row r="65307" ht="13.9" customHeight="1"/>
    <row r="65308" ht="13.9" customHeight="1"/>
    <row r="65309" ht="13.9" customHeight="1"/>
    <row r="65310" ht="13.9" customHeight="1"/>
    <row r="65311" ht="13.9" customHeight="1"/>
    <row r="65312" ht="13.9" customHeight="1"/>
    <row r="65313" ht="13.9" customHeight="1"/>
    <row r="65314" ht="13.9" customHeight="1"/>
    <row r="65315" ht="13.9" customHeight="1"/>
    <row r="65316" ht="13.9" customHeight="1"/>
    <row r="65317" ht="13.9" customHeight="1"/>
    <row r="65318" ht="13.9" customHeight="1"/>
    <row r="65319" ht="13.9" customHeight="1"/>
    <row r="65320" ht="13.9" customHeight="1"/>
    <row r="65321" ht="13.9" customHeight="1"/>
    <row r="65322" ht="13.9" customHeight="1"/>
    <row r="65323" ht="13.9" customHeight="1"/>
    <row r="65324" ht="13.9" customHeight="1"/>
    <row r="65325" ht="13.9" customHeight="1"/>
    <row r="65326" ht="13.9" customHeight="1"/>
    <row r="65327" ht="13.9" customHeight="1"/>
    <row r="65328" ht="13.9" customHeight="1"/>
    <row r="65329" ht="13.9" customHeight="1"/>
    <row r="65330" ht="13.9" customHeight="1"/>
    <row r="65331" ht="13.9" customHeight="1"/>
    <row r="65332" ht="13.9" customHeight="1"/>
    <row r="65333" ht="13.9" customHeight="1"/>
    <row r="65334" ht="13.9" customHeight="1"/>
    <row r="65335" ht="13.9" customHeight="1"/>
    <row r="65336" ht="13.9" customHeight="1"/>
    <row r="65337" ht="13.9" customHeight="1"/>
    <row r="65338" ht="13.9" customHeight="1"/>
    <row r="65339" ht="13.9" customHeight="1"/>
    <row r="65340" ht="13.9" customHeight="1"/>
    <row r="65341" ht="13.9" customHeight="1"/>
    <row r="65342" ht="13.9" customHeight="1"/>
    <row r="65343" ht="13.9" customHeight="1"/>
    <row r="65344" ht="13.9" customHeight="1"/>
    <row r="65345" ht="13.9" customHeight="1"/>
    <row r="65346" ht="13.9" customHeight="1"/>
    <row r="65347" ht="13.9" customHeight="1"/>
    <row r="65348" ht="13.9" customHeight="1"/>
    <row r="65349" ht="13.9" customHeight="1"/>
    <row r="65350" ht="13.9" customHeight="1"/>
    <row r="65351" ht="13.9" customHeight="1"/>
    <row r="65352" ht="13.9" customHeight="1"/>
    <row r="65353" ht="13.9" customHeight="1"/>
    <row r="65354" ht="13.9" customHeight="1"/>
    <row r="65355" ht="13.9" customHeight="1"/>
    <row r="65356" ht="13.9" customHeight="1"/>
    <row r="65357" ht="13.9" customHeight="1"/>
    <row r="65358" ht="13.9" customHeight="1"/>
    <row r="65359" ht="13.9" customHeight="1"/>
    <row r="65360" ht="13.9" customHeight="1"/>
    <row r="65361" ht="13.9" customHeight="1"/>
    <row r="65362" ht="13.9" customHeight="1"/>
    <row r="65363" ht="13.9" customHeight="1"/>
    <row r="65364" ht="13.9" customHeight="1"/>
    <row r="65365" ht="13.9" customHeight="1"/>
    <row r="65366" ht="13.9" customHeight="1"/>
    <row r="65367" ht="13.9" customHeight="1"/>
    <row r="65368" ht="13.9" customHeight="1"/>
    <row r="65369" ht="13.9" customHeight="1"/>
    <row r="65370" ht="13.9" customHeight="1"/>
    <row r="65371" ht="13.9" customHeight="1"/>
    <row r="65372" ht="13.9" customHeight="1"/>
    <row r="65373" ht="13.9" customHeight="1"/>
    <row r="65374" ht="13.9" customHeight="1"/>
    <row r="65375" ht="13.9" customHeight="1"/>
    <row r="65376" ht="13.9" customHeight="1"/>
    <row r="65377" ht="13.9" customHeight="1"/>
    <row r="65378" ht="13.9" customHeight="1"/>
    <row r="65379" ht="13.9" customHeight="1"/>
    <row r="65380" ht="13.9" customHeight="1"/>
    <row r="65381" ht="13.9" customHeight="1"/>
    <row r="65382" ht="13.9" customHeight="1"/>
    <row r="65383" ht="13.9" customHeight="1"/>
    <row r="65384" ht="13.9" customHeight="1"/>
    <row r="65385" ht="13.9" customHeight="1"/>
    <row r="65386" ht="13.9" customHeight="1"/>
    <row r="65387" ht="13.9" customHeight="1"/>
    <row r="65388" ht="13.9" customHeight="1"/>
    <row r="65389" ht="13.9" customHeight="1"/>
    <row r="65390" ht="13.9" customHeight="1"/>
    <row r="65391" ht="13.9" customHeight="1"/>
    <row r="65392" ht="13.9" customHeight="1"/>
    <row r="65393" ht="13.9" customHeight="1"/>
    <row r="65394" ht="13.9" customHeight="1"/>
    <row r="65395" ht="13.9" customHeight="1"/>
    <row r="65396" ht="13.9" customHeight="1"/>
    <row r="65397" ht="13.9" customHeight="1"/>
    <row r="65398" ht="13.9" customHeight="1"/>
    <row r="65399" ht="13.9" customHeight="1"/>
    <row r="65400" ht="13.9" customHeight="1"/>
    <row r="65401" ht="13.9" customHeight="1"/>
    <row r="65402" ht="13.9" customHeight="1"/>
    <row r="65403" ht="13.9" customHeight="1"/>
    <row r="65404" ht="13.9" customHeight="1"/>
    <row r="65405" ht="13.9" customHeight="1"/>
    <row r="65406" ht="13.9" customHeight="1"/>
    <row r="65407" ht="13.9" customHeight="1"/>
    <row r="65408" ht="13.9" customHeight="1"/>
    <row r="65409" ht="13.9" customHeight="1"/>
    <row r="65410" ht="13.9" customHeight="1"/>
    <row r="65411" ht="13.9" customHeight="1"/>
    <row r="65412" ht="13.9" customHeight="1"/>
    <row r="65413" ht="13.9" customHeight="1"/>
    <row r="65414" ht="13.9" customHeight="1"/>
    <row r="65415" ht="13.9" customHeight="1"/>
    <row r="65416" ht="13.9" customHeight="1"/>
    <row r="65417" ht="13.9" customHeight="1"/>
    <row r="65418" ht="13.9" customHeight="1"/>
    <row r="65419" ht="13.9" customHeight="1"/>
    <row r="65420" ht="13.9" customHeight="1"/>
    <row r="65421" ht="13.9" customHeight="1"/>
    <row r="65422" ht="13.9" customHeight="1"/>
    <row r="65423" ht="13.9" customHeight="1"/>
    <row r="65424" ht="13.9" customHeight="1"/>
    <row r="65425" ht="13.9" customHeight="1"/>
    <row r="65426" ht="13.9" customHeight="1"/>
    <row r="65427" ht="13.9" customHeight="1"/>
    <row r="65428" ht="13.9" customHeight="1"/>
    <row r="65429" ht="13.9" customHeight="1"/>
    <row r="65430" ht="13.9" customHeight="1"/>
    <row r="65431" ht="13.9" customHeight="1"/>
    <row r="65432" ht="13.9" customHeight="1"/>
    <row r="65433" ht="13.9" customHeight="1"/>
    <row r="65434" ht="13.9" customHeight="1"/>
    <row r="65435" ht="13.9" customHeight="1"/>
    <row r="65436" ht="13.9" customHeight="1"/>
    <row r="65437" ht="13.9" customHeight="1"/>
    <row r="65438" ht="13.9" customHeight="1"/>
    <row r="65439" ht="13.9" customHeight="1"/>
    <row r="65440" ht="13.9" customHeight="1"/>
    <row r="65441" ht="13.9" customHeight="1"/>
    <row r="65442" ht="13.9" customHeight="1"/>
    <row r="65443" ht="13.9" customHeight="1"/>
    <row r="65444" ht="13.9" customHeight="1"/>
    <row r="65445" ht="13.9" customHeight="1"/>
    <row r="65446" ht="13.9" customHeight="1"/>
    <row r="65447" ht="13.9" customHeight="1"/>
    <row r="65448" ht="13.9" customHeight="1"/>
    <row r="65449" ht="13.9" customHeight="1"/>
    <row r="65450" ht="13.9" customHeight="1"/>
    <row r="65451" ht="13.9" customHeight="1"/>
    <row r="65452" ht="13.9" customHeight="1"/>
    <row r="65453" ht="13.9" customHeight="1"/>
    <row r="65454" ht="13.9" customHeight="1"/>
    <row r="65455" ht="13.9" customHeight="1"/>
    <row r="65456" ht="13.9" customHeight="1"/>
    <row r="65457" ht="13.9" customHeight="1"/>
    <row r="65458" ht="13.9" customHeight="1"/>
    <row r="65459" ht="13.9" customHeight="1"/>
    <row r="65460" ht="13.9" customHeight="1"/>
    <row r="65461" ht="13.9" customHeight="1"/>
    <row r="65462" ht="13.9" customHeight="1"/>
    <row r="65463" ht="13.9" customHeight="1"/>
    <row r="65464" ht="13.9" customHeight="1"/>
    <row r="65465" ht="13.9" customHeight="1"/>
    <row r="65466" ht="13.9" customHeight="1"/>
    <row r="65467" ht="13.9" customHeight="1"/>
    <row r="65468" ht="13.9" customHeight="1"/>
    <row r="65469" ht="13.9" customHeight="1"/>
    <row r="65470" ht="13.9" customHeight="1"/>
    <row r="65471" ht="13.9" customHeight="1"/>
    <row r="65472" ht="13.9" customHeight="1"/>
    <row r="65473" ht="13.9" customHeight="1"/>
    <row r="65474" ht="13.9" customHeight="1"/>
    <row r="65475" ht="13.9" customHeight="1"/>
    <row r="65476" ht="13.9" customHeight="1"/>
    <row r="65477" ht="13.9" customHeight="1"/>
    <row r="65478" ht="13.9" customHeight="1"/>
    <row r="65479" ht="13.9" customHeight="1"/>
    <row r="65480" ht="13.9" customHeight="1"/>
    <row r="65481" ht="13.9" customHeight="1"/>
    <row r="65482" ht="13.9" customHeight="1"/>
    <row r="65483" ht="13.9" customHeight="1"/>
    <row r="65484" ht="13.9" customHeight="1"/>
    <row r="65485" ht="13.9" customHeight="1"/>
    <row r="65486" ht="13.9" customHeight="1"/>
    <row r="65487" ht="13.9" customHeight="1"/>
    <row r="65488" ht="13.9" customHeight="1"/>
    <row r="65489" ht="13.9" customHeight="1"/>
    <row r="65490" ht="13.9" customHeight="1"/>
    <row r="65491" ht="13.9" customHeight="1"/>
    <row r="65492" ht="13.9" customHeight="1"/>
    <row r="65493" ht="13.9" customHeight="1"/>
    <row r="65494" ht="13.9" customHeight="1"/>
    <row r="65495" ht="13.9" customHeight="1"/>
    <row r="65496" ht="13.9" customHeight="1"/>
    <row r="65497" ht="13.9" customHeight="1"/>
    <row r="65498" ht="13.9" customHeight="1"/>
    <row r="65499" ht="13.9" customHeight="1"/>
    <row r="65500" ht="13.9" customHeight="1"/>
    <row r="65501" ht="13.9" customHeight="1"/>
    <row r="65502" ht="13.9" customHeight="1"/>
    <row r="65503" ht="13.9" customHeight="1"/>
    <row r="65504" ht="13.9" customHeight="1"/>
    <row r="65505" ht="13.9" customHeight="1"/>
    <row r="65506" ht="13.9" customHeight="1"/>
    <row r="65507" ht="13.9" customHeight="1"/>
    <row r="65508" ht="13.9" customHeight="1"/>
    <row r="65509" ht="13.9" customHeight="1"/>
    <row r="65510" ht="13.9" customHeight="1"/>
    <row r="65511" ht="13.9" customHeight="1"/>
  </sheetData>
  <sortState xmlns:xlrd2="http://schemas.microsoft.com/office/spreadsheetml/2017/richdata2" ref="J6:L15">
    <sortCondition descending="1" ref="K6:K15"/>
  </sortState>
  <mergeCells count="7">
    <mergeCell ref="A18:I18"/>
    <mergeCell ref="A3:A5"/>
    <mergeCell ref="B3:B5"/>
    <mergeCell ref="C3:I3"/>
    <mergeCell ref="C4:D4"/>
    <mergeCell ref="E4:G4"/>
    <mergeCell ref="H4:I4"/>
  </mergeCells>
  <pageMargins left="0.78740157480314965" right="0.78740157480314965" top="0.74803149606299213" bottom="0.51181102362204722" header="0" footer="0"/>
  <pageSetup paperSize="9" orientation="portrait" r:id="rId1"/>
  <headerFooter differentOddEven="1" scaleWithDoc="0">
    <oddHeader>&amp;L&amp;"Open Sans,Standard"&amp;8
&amp;G&amp;R&amp;"Open Sans,Standard"&amp;8
&amp;G</oddHeader>
    <oddFooter xml:space="preserve">&amp;L&amp;"Open Sans,Standard"&amp;8Statistisches Jahrbuch 2023 - 2025
&amp;R&amp;"Open Sans,Standard"&amp;8&amp;P+208
</oddFooter>
    <evenHeader>&amp;L&amp;"Open Sans,Standard"&amp;8
&amp;G&amp;R&amp;"Open Sans,Standard"&amp;8
&amp;G</evenHeader>
    <evenFooter xml:space="preserve">&amp;L&amp;"Open Sans,Standard"&amp;8&amp;P+208
&amp;R&amp;"Open Sans,Standard"&amp;8Statistisches Jahrbuch 2023 - 2025
</evenFoot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20">
    <tabColor rgb="FF92D050"/>
  </sheetPr>
  <dimension ref="A1:R58"/>
  <sheetViews>
    <sheetView showGridLines="0" view="pageLayout" topLeftCell="A45" zoomScaleNormal="110" zoomScaleSheetLayoutView="100" workbookViewId="0">
      <selection activeCell="I25" sqref="I25"/>
    </sheetView>
  </sheetViews>
  <sheetFormatPr baseColWidth="10" defaultRowHeight="11.25" outlineLevelRow="2" outlineLevelCol="1"/>
  <cols>
    <col min="1" max="1" width="8.28515625" style="256" customWidth="1"/>
    <col min="2" max="2" width="6.42578125" style="256" customWidth="1"/>
    <col min="3" max="4" width="6.7109375" style="256" customWidth="1"/>
    <col min="5" max="5" width="7" style="256" hidden="1" customWidth="1" outlineLevel="1"/>
    <col min="6" max="6" width="6.7109375" style="256" hidden="1" customWidth="1" outlineLevel="1"/>
    <col min="7" max="7" width="5.7109375" style="256" customWidth="1" collapsed="1"/>
    <col min="8" max="12" width="5.7109375" style="256" customWidth="1"/>
    <col min="13" max="14" width="6.7109375" style="256" customWidth="1"/>
    <col min="15" max="15" width="7.5703125" style="256" customWidth="1"/>
    <col min="16" max="16" width="6.42578125" style="256" hidden="1" customWidth="1" outlineLevel="1"/>
    <col min="17" max="17" width="0" style="256" hidden="1" customWidth="1" outlineLevel="1" collapsed="1"/>
    <col min="18" max="18" width="11.42578125" style="256" collapsed="1"/>
    <col min="19" max="260" width="11.42578125" style="256"/>
    <col min="261" max="261" width="8.140625" style="256" customWidth="1"/>
    <col min="262" max="262" width="8" style="256" customWidth="1"/>
    <col min="263" max="267" width="7.5703125" style="256" customWidth="1"/>
    <col min="268" max="268" width="9.42578125" style="256" customWidth="1"/>
    <col min="269" max="271" width="7.5703125" style="256" customWidth="1"/>
    <col min="272" max="272" width="6.42578125" style="256" customWidth="1"/>
    <col min="273" max="516" width="11.42578125" style="256"/>
    <col min="517" max="517" width="8.140625" style="256" customWidth="1"/>
    <col min="518" max="518" width="8" style="256" customWidth="1"/>
    <col min="519" max="523" width="7.5703125" style="256" customWidth="1"/>
    <col min="524" max="524" width="9.42578125" style="256" customWidth="1"/>
    <col min="525" max="527" width="7.5703125" style="256" customWidth="1"/>
    <col min="528" max="528" width="6.42578125" style="256" customWidth="1"/>
    <col min="529" max="772" width="11.42578125" style="256"/>
    <col min="773" max="773" width="8.140625" style="256" customWidth="1"/>
    <col min="774" max="774" width="8" style="256" customWidth="1"/>
    <col min="775" max="779" width="7.5703125" style="256" customWidth="1"/>
    <col min="780" max="780" width="9.42578125" style="256" customWidth="1"/>
    <col min="781" max="783" width="7.5703125" style="256" customWidth="1"/>
    <col min="784" max="784" width="6.42578125" style="256" customWidth="1"/>
    <col min="785" max="1028" width="11.42578125" style="256"/>
    <col min="1029" max="1029" width="8.140625" style="256" customWidth="1"/>
    <col min="1030" max="1030" width="8" style="256" customWidth="1"/>
    <col min="1031" max="1035" width="7.5703125" style="256" customWidth="1"/>
    <col min="1036" max="1036" width="9.42578125" style="256" customWidth="1"/>
    <col min="1037" max="1039" width="7.5703125" style="256" customWidth="1"/>
    <col min="1040" max="1040" width="6.42578125" style="256" customWidth="1"/>
    <col min="1041" max="1284" width="11.42578125" style="256"/>
    <col min="1285" max="1285" width="8.140625" style="256" customWidth="1"/>
    <col min="1286" max="1286" width="8" style="256" customWidth="1"/>
    <col min="1287" max="1291" width="7.5703125" style="256" customWidth="1"/>
    <col min="1292" max="1292" width="9.42578125" style="256" customWidth="1"/>
    <col min="1293" max="1295" width="7.5703125" style="256" customWidth="1"/>
    <col min="1296" max="1296" width="6.42578125" style="256" customWidth="1"/>
    <col min="1297" max="1540" width="11.42578125" style="256"/>
    <col min="1541" max="1541" width="8.140625" style="256" customWidth="1"/>
    <col min="1542" max="1542" width="8" style="256" customWidth="1"/>
    <col min="1543" max="1547" width="7.5703125" style="256" customWidth="1"/>
    <col min="1548" max="1548" width="9.42578125" style="256" customWidth="1"/>
    <col min="1549" max="1551" width="7.5703125" style="256" customWidth="1"/>
    <col min="1552" max="1552" width="6.42578125" style="256" customWidth="1"/>
    <col min="1553" max="1796" width="11.42578125" style="256"/>
    <col min="1797" max="1797" width="8.140625" style="256" customWidth="1"/>
    <col min="1798" max="1798" width="8" style="256" customWidth="1"/>
    <col min="1799" max="1803" width="7.5703125" style="256" customWidth="1"/>
    <col min="1804" max="1804" width="9.42578125" style="256" customWidth="1"/>
    <col min="1805" max="1807" width="7.5703125" style="256" customWidth="1"/>
    <col min="1808" max="1808" width="6.42578125" style="256" customWidth="1"/>
    <col min="1809" max="2052" width="11.42578125" style="256"/>
    <col min="2053" max="2053" width="8.140625" style="256" customWidth="1"/>
    <col min="2054" max="2054" width="8" style="256" customWidth="1"/>
    <col min="2055" max="2059" width="7.5703125" style="256" customWidth="1"/>
    <col min="2060" max="2060" width="9.42578125" style="256" customWidth="1"/>
    <col min="2061" max="2063" width="7.5703125" style="256" customWidth="1"/>
    <col min="2064" max="2064" width="6.42578125" style="256" customWidth="1"/>
    <col min="2065" max="2308" width="11.42578125" style="256"/>
    <col min="2309" max="2309" width="8.140625" style="256" customWidth="1"/>
    <col min="2310" max="2310" width="8" style="256" customWidth="1"/>
    <col min="2311" max="2315" width="7.5703125" style="256" customWidth="1"/>
    <col min="2316" max="2316" width="9.42578125" style="256" customWidth="1"/>
    <col min="2317" max="2319" width="7.5703125" style="256" customWidth="1"/>
    <col min="2320" max="2320" width="6.42578125" style="256" customWidth="1"/>
    <col min="2321" max="2564" width="11.42578125" style="256"/>
    <col min="2565" max="2565" width="8.140625" style="256" customWidth="1"/>
    <col min="2566" max="2566" width="8" style="256" customWidth="1"/>
    <col min="2567" max="2571" width="7.5703125" style="256" customWidth="1"/>
    <col min="2572" max="2572" width="9.42578125" style="256" customWidth="1"/>
    <col min="2573" max="2575" width="7.5703125" style="256" customWidth="1"/>
    <col min="2576" max="2576" width="6.42578125" style="256" customWidth="1"/>
    <col min="2577" max="2820" width="11.42578125" style="256"/>
    <col min="2821" max="2821" width="8.140625" style="256" customWidth="1"/>
    <col min="2822" max="2822" width="8" style="256" customWidth="1"/>
    <col min="2823" max="2827" width="7.5703125" style="256" customWidth="1"/>
    <col min="2828" max="2828" width="9.42578125" style="256" customWidth="1"/>
    <col min="2829" max="2831" width="7.5703125" style="256" customWidth="1"/>
    <col min="2832" max="2832" width="6.42578125" style="256" customWidth="1"/>
    <col min="2833" max="3076" width="11.42578125" style="256"/>
    <col min="3077" max="3077" width="8.140625" style="256" customWidth="1"/>
    <col min="3078" max="3078" width="8" style="256" customWidth="1"/>
    <col min="3079" max="3083" width="7.5703125" style="256" customWidth="1"/>
    <col min="3084" max="3084" width="9.42578125" style="256" customWidth="1"/>
    <col min="3085" max="3087" width="7.5703125" style="256" customWidth="1"/>
    <col min="3088" max="3088" width="6.42578125" style="256" customWidth="1"/>
    <col min="3089" max="3332" width="11.42578125" style="256"/>
    <col min="3333" max="3333" width="8.140625" style="256" customWidth="1"/>
    <col min="3334" max="3334" width="8" style="256" customWidth="1"/>
    <col min="3335" max="3339" width="7.5703125" style="256" customWidth="1"/>
    <col min="3340" max="3340" width="9.42578125" style="256" customWidth="1"/>
    <col min="3341" max="3343" width="7.5703125" style="256" customWidth="1"/>
    <col min="3344" max="3344" width="6.42578125" style="256" customWidth="1"/>
    <col min="3345" max="3588" width="11.42578125" style="256"/>
    <col min="3589" max="3589" width="8.140625" style="256" customWidth="1"/>
    <col min="3590" max="3590" width="8" style="256" customWidth="1"/>
    <col min="3591" max="3595" width="7.5703125" style="256" customWidth="1"/>
    <col min="3596" max="3596" width="9.42578125" style="256" customWidth="1"/>
    <col min="3597" max="3599" width="7.5703125" style="256" customWidth="1"/>
    <col min="3600" max="3600" width="6.42578125" style="256" customWidth="1"/>
    <col min="3601" max="3844" width="11.42578125" style="256"/>
    <col min="3845" max="3845" width="8.140625" style="256" customWidth="1"/>
    <col min="3846" max="3846" width="8" style="256" customWidth="1"/>
    <col min="3847" max="3851" width="7.5703125" style="256" customWidth="1"/>
    <col min="3852" max="3852" width="9.42578125" style="256" customWidth="1"/>
    <col min="3853" max="3855" width="7.5703125" style="256" customWidth="1"/>
    <col min="3856" max="3856" width="6.42578125" style="256" customWidth="1"/>
    <col min="3857" max="4100" width="11.42578125" style="256"/>
    <col min="4101" max="4101" width="8.140625" style="256" customWidth="1"/>
    <col min="4102" max="4102" width="8" style="256" customWidth="1"/>
    <col min="4103" max="4107" width="7.5703125" style="256" customWidth="1"/>
    <col min="4108" max="4108" width="9.42578125" style="256" customWidth="1"/>
    <col min="4109" max="4111" width="7.5703125" style="256" customWidth="1"/>
    <col min="4112" max="4112" width="6.42578125" style="256" customWidth="1"/>
    <col min="4113" max="4356" width="11.42578125" style="256"/>
    <col min="4357" max="4357" width="8.140625" style="256" customWidth="1"/>
    <col min="4358" max="4358" width="8" style="256" customWidth="1"/>
    <col min="4359" max="4363" width="7.5703125" style="256" customWidth="1"/>
    <col min="4364" max="4364" width="9.42578125" style="256" customWidth="1"/>
    <col min="4365" max="4367" width="7.5703125" style="256" customWidth="1"/>
    <col min="4368" max="4368" width="6.42578125" style="256" customWidth="1"/>
    <col min="4369" max="4612" width="11.42578125" style="256"/>
    <col min="4613" max="4613" width="8.140625" style="256" customWidth="1"/>
    <col min="4614" max="4614" width="8" style="256" customWidth="1"/>
    <col min="4615" max="4619" width="7.5703125" style="256" customWidth="1"/>
    <col min="4620" max="4620" width="9.42578125" style="256" customWidth="1"/>
    <col min="4621" max="4623" width="7.5703125" style="256" customWidth="1"/>
    <col min="4624" max="4624" width="6.42578125" style="256" customWidth="1"/>
    <col min="4625" max="4868" width="11.42578125" style="256"/>
    <col min="4869" max="4869" width="8.140625" style="256" customWidth="1"/>
    <col min="4870" max="4870" width="8" style="256" customWidth="1"/>
    <col min="4871" max="4875" width="7.5703125" style="256" customWidth="1"/>
    <col min="4876" max="4876" width="9.42578125" style="256" customWidth="1"/>
    <col min="4877" max="4879" width="7.5703125" style="256" customWidth="1"/>
    <col min="4880" max="4880" width="6.42578125" style="256" customWidth="1"/>
    <col min="4881" max="5124" width="11.42578125" style="256"/>
    <col min="5125" max="5125" width="8.140625" style="256" customWidth="1"/>
    <col min="5126" max="5126" width="8" style="256" customWidth="1"/>
    <col min="5127" max="5131" width="7.5703125" style="256" customWidth="1"/>
    <col min="5132" max="5132" width="9.42578125" style="256" customWidth="1"/>
    <col min="5133" max="5135" width="7.5703125" style="256" customWidth="1"/>
    <col min="5136" max="5136" width="6.42578125" style="256" customWidth="1"/>
    <col min="5137" max="5380" width="11.42578125" style="256"/>
    <col min="5381" max="5381" width="8.140625" style="256" customWidth="1"/>
    <col min="5382" max="5382" width="8" style="256" customWidth="1"/>
    <col min="5383" max="5387" width="7.5703125" style="256" customWidth="1"/>
    <col min="5388" max="5388" width="9.42578125" style="256" customWidth="1"/>
    <col min="5389" max="5391" width="7.5703125" style="256" customWidth="1"/>
    <col min="5392" max="5392" width="6.42578125" style="256" customWidth="1"/>
    <col min="5393" max="5636" width="11.42578125" style="256"/>
    <col min="5637" max="5637" width="8.140625" style="256" customWidth="1"/>
    <col min="5638" max="5638" width="8" style="256" customWidth="1"/>
    <col min="5639" max="5643" width="7.5703125" style="256" customWidth="1"/>
    <col min="5644" max="5644" width="9.42578125" style="256" customWidth="1"/>
    <col min="5645" max="5647" width="7.5703125" style="256" customWidth="1"/>
    <col min="5648" max="5648" width="6.42578125" style="256" customWidth="1"/>
    <col min="5649" max="5892" width="11.42578125" style="256"/>
    <col min="5893" max="5893" width="8.140625" style="256" customWidth="1"/>
    <col min="5894" max="5894" width="8" style="256" customWidth="1"/>
    <col min="5895" max="5899" width="7.5703125" style="256" customWidth="1"/>
    <col min="5900" max="5900" width="9.42578125" style="256" customWidth="1"/>
    <col min="5901" max="5903" width="7.5703125" style="256" customWidth="1"/>
    <col min="5904" max="5904" width="6.42578125" style="256" customWidth="1"/>
    <col min="5905" max="6148" width="11.42578125" style="256"/>
    <col min="6149" max="6149" width="8.140625" style="256" customWidth="1"/>
    <col min="6150" max="6150" width="8" style="256" customWidth="1"/>
    <col min="6151" max="6155" width="7.5703125" style="256" customWidth="1"/>
    <col min="6156" max="6156" width="9.42578125" style="256" customWidth="1"/>
    <col min="6157" max="6159" width="7.5703125" style="256" customWidth="1"/>
    <col min="6160" max="6160" width="6.42578125" style="256" customWidth="1"/>
    <col min="6161" max="6404" width="11.42578125" style="256"/>
    <col min="6405" max="6405" width="8.140625" style="256" customWidth="1"/>
    <col min="6406" max="6406" width="8" style="256" customWidth="1"/>
    <col min="6407" max="6411" width="7.5703125" style="256" customWidth="1"/>
    <col min="6412" max="6412" width="9.42578125" style="256" customWidth="1"/>
    <col min="6413" max="6415" width="7.5703125" style="256" customWidth="1"/>
    <col min="6416" max="6416" width="6.42578125" style="256" customWidth="1"/>
    <col min="6417" max="6660" width="11.42578125" style="256"/>
    <col min="6661" max="6661" width="8.140625" style="256" customWidth="1"/>
    <col min="6662" max="6662" width="8" style="256" customWidth="1"/>
    <col min="6663" max="6667" width="7.5703125" style="256" customWidth="1"/>
    <col min="6668" max="6668" width="9.42578125" style="256" customWidth="1"/>
    <col min="6669" max="6671" width="7.5703125" style="256" customWidth="1"/>
    <col min="6672" max="6672" width="6.42578125" style="256" customWidth="1"/>
    <col min="6673" max="6916" width="11.42578125" style="256"/>
    <col min="6917" max="6917" width="8.140625" style="256" customWidth="1"/>
    <col min="6918" max="6918" width="8" style="256" customWidth="1"/>
    <col min="6919" max="6923" width="7.5703125" style="256" customWidth="1"/>
    <col min="6924" max="6924" width="9.42578125" style="256" customWidth="1"/>
    <col min="6925" max="6927" width="7.5703125" style="256" customWidth="1"/>
    <col min="6928" max="6928" width="6.42578125" style="256" customWidth="1"/>
    <col min="6929" max="7172" width="11.42578125" style="256"/>
    <col min="7173" max="7173" width="8.140625" style="256" customWidth="1"/>
    <col min="7174" max="7174" width="8" style="256" customWidth="1"/>
    <col min="7175" max="7179" width="7.5703125" style="256" customWidth="1"/>
    <col min="7180" max="7180" width="9.42578125" style="256" customWidth="1"/>
    <col min="7181" max="7183" width="7.5703125" style="256" customWidth="1"/>
    <col min="7184" max="7184" width="6.42578125" style="256" customWidth="1"/>
    <col min="7185" max="7428" width="11.42578125" style="256"/>
    <col min="7429" max="7429" width="8.140625" style="256" customWidth="1"/>
    <col min="7430" max="7430" width="8" style="256" customWidth="1"/>
    <col min="7431" max="7435" width="7.5703125" style="256" customWidth="1"/>
    <col min="7436" max="7436" width="9.42578125" style="256" customWidth="1"/>
    <col min="7437" max="7439" width="7.5703125" style="256" customWidth="1"/>
    <col min="7440" max="7440" width="6.42578125" style="256" customWidth="1"/>
    <col min="7441" max="7684" width="11.42578125" style="256"/>
    <col min="7685" max="7685" width="8.140625" style="256" customWidth="1"/>
    <col min="7686" max="7686" width="8" style="256" customWidth="1"/>
    <col min="7687" max="7691" width="7.5703125" style="256" customWidth="1"/>
    <col min="7692" max="7692" width="9.42578125" style="256" customWidth="1"/>
    <col min="7693" max="7695" width="7.5703125" style="256" customWidth="1"/>
    <col min="7696" max="7696" width="6.42578125" style="256" customWidth="1"/>
    <col min="7697" max="7940" width="11.42578125" style="256"/>
    <col min="7941" max="7941" width="8.140625" style="256" customWidth="1"/>
    <col min="7942" max="7942" width="8" style="256" customWidth="1"/>
    <col min="7943" max="7947" width="7.5703125" style="256" customWidth="1"/>
    <col min="7948" max="7948" width="9.42578125" style="256" customWidth="1"/>
    <col min="7949" max="7951" width="7.5703125" style="256" customWidth="1"/>
    <col min="7952" max="7952" width="6.42578125" style="256" customWidth="1"/>
    <col min="7953" max="8196" width="11.42578125" style="256"/>
    <col min="8197" max="8197" width="8.140625" style="256" customWidth="1"/>
    <col min="8198" max="8198" width="8" style="256" customWidth="1"/>
    <col min="8199" max="8203" width="7.5703125" style="256" customWidth="1"/>
    <col min="8204" max="8204" width="9.42578125" style="256" customWidth="1"/>
    <col min="8205" max="8207" width="7.5703125" style="256" customWidth="1"/>
    <col min="8208" max="8208" width="6.42578125" style="256" customWidth="1"/>
    <col min="8209" max="8452" width="11.42578125" style="256"/>
    <col min="8453" max="8453" width="8.140625" style="256" customWidth="1"/>
    <col min="8454" max="8454" width="8" style="256" customWidth="1"/>
    <col min="8455" max="8459" width="7.5703125" style="256" customWidth="1"/>
    <col min="8460" max="8460" width="9.42578125" style="256" customWidth="1"/>
    <col min="8461" max="8463" width="7.5703125" style="256" customWidth="1"/>
    <col min="8464" max="8464" width="6.42578125" style="256" customWidth="1"/>
    <col min="8465" max="8708" width="11.42578125" style="256"/>
    <col min="8709" max="8709" width="8.140625" style="256" customWidth="1"/>
    <col min="8710" max="8710" width="8" style="256" customWidth="1"/>
    <col min="8711" max="8715" width="7.5703125" style="256" customWidth="1"/>
    <col min="8716" max="8716" width="9.42578125" style="256" customWidth="1"/>
    <col min="8717" max="8719" width="7.5703125" style="256" customWidth="1"/>
    <col min="8720" max="8720" width="6.42578125" style="256" customWidth="1"/>
    <col min="8721" max="8964" width="11.42578125" style="256"/>
    <col min="8965" max="8965" width="8.140625" style="256" customWidth="1"/>
    <col min="8966" max="8966" width="8" style="256" customWidth="1"/>
    <col min="8967" max="8971" width="7.5703125" style="256" customWidth="1"/>
    <col min="8972" max="8972" width="9.42578125" style="256" customWidth="1"/>
    <col min="8973" max="8975" width="7.5703125" style="256" customWidth="1"/>
    <col min="8976" max="8976" width="6.42578125" style="256" customWidth="1"/>
    <col min="8977" max="9220" width="11.42578125" style="256"/>
    <col min="9221" max="9221" width="8.140625" style="256" customWidth="1"/>
    <col min="9222" max="9222" width="8" style="256" customWidth="1"/>
    <col min="9223" max="9227" width="7.5703125" style="256" customWidth="1"/>
    <col min="9228" max="9228" width="9.42578125" style="256" customWidth="1"/>
    <col min="9229" max="9231" width="7.5703125" style="256" customWidth="1"/>
    <col min="9232" max="9232" width="6.42578125" style="256" customWidth="1"/>
    <col min="9233" max="9476" width="11.42578125" style="256"/>
    <col min="9477" max="9477" width="8.140625" style="256" customWidth="1"/>
    <col min="9478" max="9478" width="8" style="256" customWidth="1"/>
    <col min="9479" max="9483" width="7.5703125" style="256" customWidth="1"/>
    <col min="9484" max="9484" width="9.42578125" style="256" customWidth="1"/>
    <col min="9485" max="9487" width="7.5703125" style="256" customWidth="1"/>
    <col min="9488" max="9488" width="6.42578125" style="256" customWidth="1"/>
    <col min="9489" max="9732" width="11.42578125" style="256"/>
    <col min="9733" max="9733" width="8.140625" style="256" customWidth="1"/>
    <col min="9734" max="9734" width="8" style="256" customWidth="1"/>
    <col min="9735" max="9739" width="7.5703125" style="256" customWidth="1"/>
    <col min="9740" max="9740" width="9.42578125" style="256" customWidth="1"/>
    <col min="9741" max="9743" width="7.5703125" style="256" customWidth="1"/>
    <col min="9744" max="9744" width="6.42578125" style="256" customWidth="1"/>
    <col min="9745" max="9988" width="11.42578125" style="256"/>
    <col min="9989" max="9989" width="8.140625" style="256" customWidth="1"/>
    <col min="9990" max="9990" width="8" style="256" customWidth="1"/>
    <col min="9991" max="9995" width="7.5703125" style="256" customWidth="1"/>
    <col min="9996" max="9996" width="9.42578125" style="256" customWidth="1"/>
    <col min="9997" max="9999" width="7.5703125" style="256" customWidth="1"/>
    <col min="10000" max="10000" width="6.42578125" style="256" customWidth="1"/>
    <col min="10001" max="10244" width="11.42578125" style="256"/>
    <col min="10245" max="10245" width="8.140625" style="256" customWidth="1"/>
    <col min="10246" max="10246" width="8" style="256" customWidth="1"/>
    <col min="10247" max="10251" width="7.5703125" style="256" customWidth="1"/>
    <col min="10252" max="10252" width="9.42578125" style="256" customWidth="1"/>
    <col min="10253" max="10255" width="7.5703125" style="256" customWidth="1"/>
    <col min="10256" max="10256" width="6.42578125" style="256" customWidth="1"/>
    <col min="10257" max="10500" width="11.42578125" style="256"/>
    <col min="10501" max="10501" width="8.140625" style="256" customWidth="1"/>
    <col min="10502" max="10502" width="8" style="256" customWidth="1"/>
    <col min="10503" max="10507" width="7.5703125" style="256" customWidth="1"/>
    <col min="10508" max="10508" width="9.42578125" style="256" customWidth="1"/>
    <col min="10509" max="10511" width="7.5703125" style="256" customWidth="1"/>
    <col min="10512" max="10512" width="6.42578125" style="256" customWidth="1"/>
    <col min="10513" max="10756" width="11.42578125" style="256"/>
    <col min="10757" max="10757" width="8.140625" style="256" customWidth="1"/>
    <col min="10758" max="10758" width="8" style="256" customWidth="1"/>
    <col min="10759" max="10763" width="7.5703125" style="256" customWidth="1"/>
    <col min="10764" max="10764" width="9.42578125" style="256" customWidth="1"/>
    <col min="10765" max="10767" width="7.5703125" style="256" customWidth="1"/>
    <col min="10768" max="10768" width="6.42578125" style="256" customWidth="1"/>
    <col min="10769" max="11012" width="11.42578125" style="256"/>
    <col min="11013" max="11013" width="8.140625" style="256" customWidth="1"/>
    <col min="11014" max="11014" width="8" style="256" customWidth="1"/>
    <col min="11015" max="11019" width="7.5703125" style="256" customWidth="1"/>
    <col min="11020" max="11020" width="9.42578125" style="256" customWidth="1"/>
    <col min="11021" max="11023" width="7.5703125" style="256" customWidth="1"/>
    <col min="11024" max="11024" width="6.42578125" style="256" customWidth="1"/>
    <col min="11025" max="11268" width="11.42578125" style="256"/>
    <col min="11269" max="11269" width="8.140625" style="256" customWidth="1"/>
    <col min="11270" max="11270" width="8" style="256" customWidth="1"/>
    <col min="11271" max="11275" width="7.5703125" style="256" customWidth="1"/>
    <col min="11276" max="11276" width="9.42578125" style="256" customWidth="1"/>
    <col min="11277" max="11279" width="7.5703125" style="256" customWidth="1"/>
    <col min="11280" max="11280" width="6.42578125" style="256" customWidth="1"/>
    <col min="11281" max="11524" width="11.42578125" style="256"/>
    <col min="11525" max="11525" width="8.140625" style="256" customWidth="1"/>
    <col min="11526" max="11526" width="8" style="256" customWidth="1"/>
    <col min="11527" max="11531" width="7.5703125" style="256" customWidth="1"/>
    <col min="11532" max="11532" width="9.42578125" style="256" customWidth="1"/>
    <col min="11533" max="11535" width="7.5703125" style="256" customWidth="1"/>
    <col min="11536" max="11536" width="6.42578125" style="256" customWidth="1"/>
    <col min="11537" max="11780" width="11.42578125" style="256"/>
    <col min="11781" max="11781" width="8.140625" style="256" customWidth="1"/>
    <col min="11782" max="11782" width="8" style="256" customWidth="1"/>
    <col min="11783" max="11787" width="7.5703125" style="256" customWidth="1"/>
    <col min="11788" max="11788" width="9.42578125" style="256" customWidth="1"/>
    <col min="11789" max="11791" width="7.5703125" style="256" customWidth="1"/>
    <col min="11792" max="11792" width="6.42578125" style="256" customWidth="1"/>
    <col min="11793" max="12036" width="11.42578125" style="256"/>
    <col min="12037" max="12037" width="8.140625" style="256" customWidth="1"/>
    <col min="12038" max="12038" width="8" style="256" customWidth="1"/>
    <col min="12039" max="12043" width="7.5703125" style="256" customWidth="1"/>
    <col min="12044" max="12044" width="9.42578125" style="256" customWidth="1"/>
    <col min="12045" max="12047" width="7.5703125" style="256" customWidth="1"/>
    <col min="12048" max="12048" width="6.42578125" style="256" customWidth="1"/>
    <col min="12049" max="12292" width="11.42578125" style="256"/>
    <col min="12293" max="12293" width="8.140625" style="256" customWidth="1"/>
    <col min="12294" max="12294" width="8" style="256" customWidth="1"/>
    <col min="12295" max="12299" width="7.5703125" style="256" customWidth="1"/>
    <col min="12300" max="12300" width="9.42578125" style="256" customWidth="1"/>
    <col min="12301" max="12303" width="7.5703125" style="256" customWidth="1"/>
    <col min="12304" max="12304" width="6.42578125" style="256" customWidth="1"/>
    <col min="12305" max="12548" width="11.42578125" style="256"/>
    <col min="12549" max="12549" width="8.140625" style="256" customWidth="1"/>
    <col min="12550" max="12550" width="8" style="256" customWidth="1"/>
    <col min="12551" max="12555" width="7.5703125" style="256" customWidth="1"/>
    <col min="12556" max="12556" width="9.42578125" style="256" customWidth="1"/>
    <col min="12557" max="12559" width="7.5703125" style="256" customWidth="1"/>
    <col min="12560" max="12560" width="6.42578125" style="256" customWidth="1"/>
    <col min="12561" max="12804" width="11.42578125" style="256"/>
    <col min="12805" max="12805" width="8.140625" style="256" customWidth="1"/>
    <col min="12806" max="12806" width="8" style="256" customWidth="1"/>
    <col min="12807" max="12811" width="7.5703125" style="256" customWidth="1"/>
    <col min="12812" max="12812" width="9.42578125" style="256" customWidth="1"/>
    <col min="12813" max="12815" width="7.5703125" style="256" customWidth="1"/>
    <col min="12816" max="12816" width="6.42578125" style="256" customWidth="1"/>
    <col min="12817" max="13060" width="11.42578125" style="256"/>
    <col min="13061" max="13061" width="8.140625" style="256" customWidth="1"/>
    <col min="13062" max="13062" width="8" style="256" customWidth="1"/>
    <col min="13063" max="13067" width="7.5703125" style="256" customWidth="1"/>
    <col min="13068" max="13068" width="9.42578125" style="256" customWidth="1"/>
    <col min="13069" max="13071" width="7.5703125" style="256" customWidth="1"/>
    <col min="13072" max="13072" width="6.42578125" style="256" customWidth="1"/>
    <col min="13073" max="13316" width="11.42578125" style="256"/>
    <col min="13317" max="13317" width="8.140625" style="256" customWidth="1"/>
    <col min="13318" max="13318" width="8" style="256" customWidth="1"/>
    <col min="13319" max="13323" width="7.5703125" style="256" customWidth="1"/>
    <col min="13324" max="13324" width="9.42578125" style="256" customWidth="1"/>
    <col min="13325" max="13327" width="7.5703125" style="256" customWidth="1"/>
    <col min="13328" max="13328" width="6.42578125" style="256" customWidth="1"/>
    <col min="13329" max="13572" width="11.42578125" style="256"/>
    <col min="13573" max="13573" width="8.140625" style="256" customWidth="1"/>
    <col min="13574" max="13574" width="8" style="256" customWidth="1"/>
    <col min="13575" max="13579" width="7.5703125" style="256" customWidth="1"/>
    <col min="13580" max="13580" width="9.42578125" style="256" customWidth="1"/>
    <col min="13581" max="13583" width="7.5703125" style="256" customWidth="1"/>
    <col min="13584" max="13584" width="6.42578125" style="256" customWidth="1"/>
    <col min="13585" max="13828" width="11.42578125" style="256"/>
    <col min="13829" max="13829" width="8.140625" style="256" customWidth="1"/>
    <col min="13830" max="13830" width="8" style="256" customWidth="1"/>
    <col min="13831" max="13835" width="7.5703125" style="256" customWidth="1"/>
    <col min="13836" max="13836" width="9.42578125" style="256" customWidth="1"/>
    <col min="13837" max="13839" width="7.5703125" style="256" customWidth="1"/>
    <col min="13840" max="13840" width="6.42578125" style="256" customWidth="1"/>
    <col min="13841" max="14084" width="11.42578125" style="256"/>
    <col min="14085" max="14085" width="8.140625" style="256" customWidth="1"/>
    <col min="14086" max="14086" width="8" style="256" customWidth="1"/>
    <col min="14087" max="14091" width="7.5703125" style="256" customWidth="1"/>
    <col min="14092" max="14092" width="9.42578125" style="256" customWidth="1"/>
    <col min="14093" max="14095" width="7.5703125" style="256" customWidth="1"/>
    <col min="14096" max="14096" width="6.42578125" style="256" customWidth="1"/>
    <col min="14097" max="14340" width="11.42578125" style="256"/>
    <col min="14341" max="14341" width="8.140625" style="256" customWidth="1"/>
    <col min="14342" max="14342" width="8" style="256" customWidth="1"/>
    <col min="14343" max="14347" width="7.5703125" style="256" customWidth="1"/>
    <col min="14348" max="14348" width="9.42578125" style="256" customWidth="1"/>
    <col min="14349" max="14351" width="7.5703125" style="256" customWidth="1"/>
    <col min="14352" max="14352" width="6.42578125" style="256" customWidth="1"/>
    <col min="14353" max="14596" width="11.42578125" style="256"/>
    <col min="14597" max="14597" width="8.140625" style="256" customWidth="1"/>
    <col min="14598" max="14598" width="8" style="256" customWidth="1"/>
    <col min="14599" max="14603" width="7.5703125" style="256" customWidth="1"/>
    <col min="14604" max="14604" width="9.42578125" style="256" customWidth="1"/>
    <col min="14605" max="14607" width="7.5703125" style="256" customWidth="1"/>
    <col min="14608" max="14608" width="6.42578125" style="256" customWidth="1"/>
    <col min="14609" max="14852" width="11.42578125" style="256"/>
    <col min="14853" max="14853" width="8.140625" style="256" customWidth="1"/>
    <col min="14854" max="14854" width="8" style="256" customWidth="1"/>
    <col min="14855" max="14859" width="7.5703125" style="256" customWidth="1"/>
    <col min="14860" max="14860" width="9.42578125" style="256" customWidth="1"/>
    <col min="14861" max="14863" width="7.5703125" style="256" customWidth="1"/>
    <col min="14864" max="14864" width="6.42578125" style="256" customWidth="1"/>
    <col min="14865" max="15108" width="11.42578125" style="256"/>
    <col min="15109" max="15109" width="8.140625" style="256" customWidth="1"/>
    <col min="15110" max="15110" width="8" style="256" customWidth="1"/>
    <col min="15111" max="15115" width="7.5703125" style="256" customWidth="1"/>
    <col min="15116" max="15116" width="9.42578125" style="256" customWidth="1"/>
    <col min="15117" max="15119" width="7.5703125" style="256" customWidth="1"/>
    <col min="15120" max="15120" width="6.42578125" style="256" customWidth="1"/>
    <col min="15121" max="15364" width="11.42578125" style="256"/>
    <col min="15365" max="15365" width="8.140625" style="256" customWidth="1"/>
    <col min="15366" max="15366" width="8" style="256" customWidth="1"/>
    <col min="15367" max="15371" width="7.5703125" style="256" customWidth="1"/>
    <col min="15372" max="15372" width="9.42578125" style="256" customWidth="1"/>
    <col min="15373" max="15375" width="7.5703125" style="256" customWidth="1"/>
    <col min="15376" max="15376" width="6.42578125" style="256" customWidth="1"/>
    <col min="15377" max="15620" width="11.42578125" style="256"/>
    <col min="15621" max="15621" width="8.140625" style="256" customWidth="1"/>
    <col min="15622" max="15622" width="8" style="256" customWidth="1"/>
    <col min="15623" max="15627" width="7.5703125" style="256" customWidth="1"/>
    <col min="15628" max="15628" width="9.42578125" style="256" customWidth="1"/>
    <col min="15629" max="15631" width="7.5703125" style="256" customWidth="1"/>
    <col min="15632" max="15632" width="6.42578125" style="256" customWidth="1"/>
    <col min="15633" max="15876" width="11.42578125" style="256"/>
    <col min="15877" max="15877" width="8.140625" style="256" customWidth="1"/>
    <col min="15878" max="15878" width="8" style="256" customWidth="1"/>
    <col min="15879" max="15883" width="7.5703125" style="256" customWidth="1"/>
    <col min="15884" max="15884" width="9.42578125" style="256" customWidth="1"/>
    <col min="15885" max="15887" width="7.5703125" style="256" customWidth="1"/>
    <col min="15888" max="15888" width="6.42578125" style="256" customWidth="1"/>
    <col min="15889" max="16132" width="11.42578125" style="256"/>
    <col min="16133" max="16133" width="8.140625" style="256" customWidth="1"/>
    <col min="16134" max="16134" width="8" style="256" customWidth="1"/>
    <col min="16135" max="16139" width="7.5703125" style="256" customWidth="1"/>
    <col min="16140" max="16140" width="9.42578125" style="256" customWidth="1"/>
    <col min="16141" max="16143" width="7.5703125" style="256" customWidth="1"/>
    <col min="16144" max="16144" width="6.42578125" style="256" customWidth="1"/>
    <col min="16145" max="16384" width="11.42578125" style="256"/>
  </cols>
  <sheetData>
    <row r="1" spans="1:16" s="255" customFormat="1" ht="21.95" customHeight="1">
      <c r="A1" s="58" t="str">
        <f>CONCATENATE(Inhalt_K7!B52,"   ",Inhalt_K7!C52)</f>
        <v>726   Entw. d. Empf. v. Leistungen n. Kap. 5.-9. SGB XII (Hilfe in bes. Lebenslagen) 2005 - 2023</v>
      </c>
    </row>
    <row r="2" spans="1:16" ht="6" customHeight="1"/>
    <row r="3" spans="1:16" ht="15.75" customHeight="1">
      <c r="A3" s="675" t="s">
        <v>459</v>
      </c>
      <c r="B3" s="678" t="s">
        <v>423</v>
      </c>
      <c r="C3" s="681" t="s">
        <v>360</v>
      </c>
      <c r="D3" s="682"/>
      <c r="E3" s="682"/>
      <c r="F3" s="682"/>
      <c r="G3" s="682"/>
      <c r="H3" s="682"/>
      <c r="I3" s="682"/>
      <c r="J3" s="682"/>
      <c r="K3" s="682"/>
      <c r="L3" s="682"/>
      <c r="M3" s="682"/>
      <c r="N3" s="682"/>
      <c r="O3" s="682"/>
      <c r="P3" s="682"/>
    </row>
    <row r="4" spans="1:16" ht="22.5" customHeight="1">
      <c r="A4" s="676"/>
      <c r="B4" s="679"/>
      <c r="C4" s="683" t="s">
        <v>468</v>
      </c>
      <c r="D4" s="683" t="s">
        <v>702</v>
      </c>
      <c r="E4" s="683" t="s">
        <v>700</v>
      </c>
      <c r="F4" s="683" t="s">
        <v>469</v>
      </c>
      <c r="G4" s="684" t="s">
        <v>334</v>
      </c>
      <c r="H4" s="684"/>
      <c r="I4" s="684"/>
      <c r="J4" s="684"/>
      <c r="K4" s="684"/>
      <c r="L4" s="684"/>
      <c r="M4" s="685" t="s">
        <v>361</v>
      </c>
      <c r="N4" s="685" t="s">
        <v>362</v>
      </c>
      <c r="O4" s="687" t="s">
        <v>701</v>
      </c>
      <c r="P4" s="521" t="s">
        <v>363</v>
      </c>
    </row>
    <row r="5" spans="1:16" ht="43.5" customHeight="1">
      <c r="A5" s="677"/>
      <c r="B5" s="680"/>
      <c r="C5" s="680"/>
      <c r="D5" s="686"/>
      <c r="E5" s="686"/>
      <c r="F5" s="680"/>
      <c r="G5" s="318" t="s">
        <v>337</v>
      </c>
      <c r="H5" s="419" t="s">
        <v>338</v>
      </c>
      <c r="I5" s="419" t="s">
        <v>276</v>
      </c>
      <c r="J5" s="420" t="s">
        <v>339</v>
      </c>
      <c r="K5" s="421" t="s">
        <v>340</v>
      </c>
      <c r="L5" s="316" t="s">
        <v>277</v>
      </c>
      <c r="M5" s="685"/>
      <c r="N5" s="684"/>
      <c r="O5" s="688"/>
      <c r="P5" s="527"/>
    </row>
    <row r="6" spans="1:16" ht="18.75" customHeight="1">
      <c r="A6" s="257">
        <v>2005</v>
      </c>
      <c r="B6" s="424">
        <v>4376</v>
      </c>
      <c r="C6" s="258">
        <v>281</v>
      </c>
      <c r="D6" s="425">
        <f>E6/B6*100</f>
        <v>52.833638025594155</v>
      </c>
      <c r="E6" s="423">
        <f>B6-F6</f>
        <v>2312</v>
      </c>
      <c r="F6" s="258">
        <v>2064</v>
      </c>
      <c r="G6" s="422" t="s">
        <v>373</v>
      </c>
      <c r="H6" s="422" t="s">
        <v>373</v>
      </c>
      <c r="I6" s="422" t="s">
        <v>373</v>
      </c>
      <c r="J6" s="422" t="s">
        <v>373</v>
      </c>
      <c r="K6" s="422" t="s">
        <v>373</v>
      </c>
      <c r="L6" s="422" t="s">
        <v>373</v>
      </c>
      <c r="M6" s="258">
        <v>2521</v>
      </c>
      <c r="N6" s="258">
        <v>1468</v>
      </c>
      <c r="O6" s="258">
        <v>2278</v>
      </c>
      <c r="P6" s="258">
        <v>2420</v>
      </c>
    </row>
    <row r="7" spans="1:16" ht="12.75" hidden="1" customHeight="1" outlineLevel="1">
      <c r="A7" s="239">
        <v>2007</v>
      </c>
      <c r="B7" s="424">
        <v>4987</v>
      </c>
      <c r="C7" s="258">
        <v>301</v>
      </c>
      <c r="D7" s="425">
        <f t="shared" ref="D7:D23" si="0">E7/B7*100</f>
        <v>53.118107078403852</v>
      </c>
      <c r="E7" s="423">
        <f>B7-F7</f>
        <v>2649</v>
      </c>
      <c r="F7" s="258">
        <v>2338</v>
      </c>
      <c r="G7" s="422" t="s">
        <v>373</v>
      </c>
      <c r="H7" s="422"/>
      <c r="I7" s="422" t="s">
        <v>373</v>
      </c>
      <c r="J7" s="422" t="s">
        <v>373</v>
      </c>
      <c r="K7" s="422" t="s">
        <v>373</v>
      </c>
      <c r="L7" s="422" t="s">
        <v>373</v>
      </c>
      <c r="M7" s="258">
        <v>2954</v>
      </c>
      <c r="N7" s="258">
        <v>1659</v>
      </c>
      <c r="O7" s="258">
        <v>1625</v>
      </c>
      <c r="P7" s="258">
        <v>3379</v>
      </c>
    </row>
    <row r="8" spans="1:16" ht="12.75" hidden="1" customHeight="1" outlineLevel="1">
      <c r="A8" s="239">
        <v>2008</v>
      </c>
      <c r="B8" s="424">
        <v>4894</v>
      </c>
      <c r="C8" s="258">
        <v>256</v>
      </c>
      <c r="D8" s="425">
        <f t="shared" si="0"/>
        <v>52.676747037188399</v>
      </c>
      <c r="E8" s="423">
        <f>B8-F8</f>
        <v>2578</v>
      </c>
      <c r="F8" s="258">
        <v>2316</v>
      </c>
      <c r="G8" s="422" t="s">
        <v>373</v>
      </c>
      <c r="H8" s="422"/>
      <c r="I8" s="422" t="s">
        <v>373</v>
      </c>
      <c r="J8" s="422" t="s">
        <v>373</v>
      </c>
      <c r="K8" s="422" t="s">
        <v>373</v>
      </c>
      <c r="L8" s="422" t="s">
        <v>373</v>
      </c>
      <c r="M8" s="258">
        <v>2984</v>
      </c>
      <c r="N8" s="258">
        <v>1637</v>
      </c>
      <c r="O8" s="258">
        <v>1483</v>
      </c>
      <c r="P8" s="258">
        <v>3416</v>
      </c>
    </row>
    <row r="9" spans="1:16" ht="12.75" hidden="1" customHeight="1" outlineLevel="1">
      <c r="A9" s="239">
        <v>2009</v>
      </c>
      <c r="B9" s="424">
        <v>5132</v>
      </c>
      <c r="C9" s="258">
        <v>268</v>
      </c>
      <c r="D9" s="425">
        <f t="shared" si="0"/>
        <v>52.611067809820732</v>
      </c>
      <c r="E9" s="423">
        <f>B9-F9</f>
        <v>2700</v>
      </c>
      <c r="F9" s="258">
        <v>2432</v>
      </c>
      <c r="G9" s="422" t="s">
        <v>373</v>
      </c>
      <c r="H9" s="422"/>
      <c r="I9" s="422" t="s">
        <v>373</v>
      </c>
      <c r="J9" s="422" t="s">
        <v>373</v>
      </c>
      <c r="K9" s="422" t="s">
        <v>373</v>
      </c>
      <c r="L9" s="422" t="s">
        <v>373</v>
      </c>
      <c r="M9" s="258">
        <v>3193</v>
      </c>
      <c r="N9" s="258">
        <v>1705</v>
      </c>
      <c r="O9" s="258">
        <v>1652</v>
      </c>
      <c r="P9" s="258">
        <v>3494</v>
      </c>
    </row>
    <row r="10" spans="1:16" ht="18.75" customHeight="1" collapsed="1">
      <c r="A10" s="239">
        <v>2010</v>
      </c>
      <c r="B10" s="424">
        <v>4964</v>
      </c>
      <c r="C10" s="258">
        <v>340</v>
      </c>
      <c r="D10" s="425">
        <f t="shared" si="0"/>
        <v>54.794520547945204</v>
      </c>
      <c r="E10" s="423">
        <v>2720</v>
      </c>
      <c r="F10" s="258">
        <f t="shared" ref="F10:F23" si="1">B10-E10</f>
        <v>2244</v>
      </c>
      <c r="G10" s="258">
        <v>581</v>
      </c>
      <c r="H10" s="258">
        <v>140</v>
      </c>
      <c r="I10" s="258">
        <v>277</v>
      </c>
      <c r="J10" s="258">
        <v>1433</v>
      </c>
      <c r="K10" s="258">
        <v>804</v>
      </c>
      <c r="L10" s="258">
        <v>1729</v>
      </c>
      <c r="M10" s="258">
        <v>3032</v>
      </c>
      <c r="N10" s="258">
        <v>1703</v>
      </c>
      <c r="O10" s="258">
        <v>1943</v>
      </c>
      <c r="P10" s="423" t="s">
        <v>77</v>
      </c>
    </row>
    <row r="11" spans="1:16" ht="12.75" hidden="1" customHeight="1" outlineLevel="1">
      <c r="A11" s="239">
        <v>2011</v>
      </c>
      <c r="B11" s="424">
        <v>5127</v>
      </c>
      <c r="C11" s="258">
        <v>357</v>
      </c>
      <c r="D11" s="425">
        <f t="shared" si="0"/>
        <v>54.125219426565238</v>
      </c>
      <c r="E11" s="423">
        <v>2775</v>
      </c>
      <c r="F11" s="258">
        <f t="shared" si="1"/>
        <v>2352</v>
      </c>
      <c r="G11" s="258">
        <v>634</v>
      </c>
      <c r="H11" s="258">
        <v>262</v>
      </c>
      <c r="I11" s="258">
        <v>252</v>
      </c>
      <c r="J11" s="258">
        <v>1378</v>
      </c>
      <c r="K11" s="258">
        <v>825</v>
      </c>
      <c r="L11" s="258">
        <v>1776</v>
      </c>
      <c r="M11" s="258">
        <v>3156</v>
      </c>
      <c r="N11" s="258">
        <v>1728</v>
      </c>
      <c r="O11" s="258">
        <v>1992</v>
      </c>
      <c r="P11" s="423" t="s">
        <v>77</v>
      </c>
    </row>
    <row r="12" spans="1:16" ht="12.75" hidden="1" customHeight="1" outlineLevel="1">
      <c r="A12" s="239">
        <v>2012</v>
      </c>
      <c r="B12" s="424">
        <v>5115</v>
      </c>
      <c r="C12" s="258">
        <v>335</v>
      </c>
      <c r="D12" s="425">
        <f t="shared" si="0"/>
        <v>53.352883675464327</v>
      </c>
      <c r="E12" s="423">
        <v>2729</v>
      </c>
      <c r="F12" s="258">
        <f t="shared" si="1"/>
        <v>2386</v>
      </c>
      <c r="G12" s="258">
        <v>668</v>
      </c>
      <c r="H12" s="258">
        <v>259</v>
      </c>
      <c r="I12" s="258">
        <v>246</v>
      </c>
      <c r="J12" s="258">
        <v>1325</v>
      </c>
      <c r="K12" s="258">
        <v>846</v>
      </c>
      <c r="L12" s="258">
        <v>1771</v>
      </c>
      <c r="M12" s="258">
        <v>3145</v>
      </c>
      <c r="N12" s="258">
        <v>1765</v>
      </c>
      <c r="O12" s="258">
        <v>1991</v>
      </c>
      <c r="P12" s="423" t="s">
        <v>77</v>
      </c>
    </row>
    <row r="13" spans="1:16" ht="12.75" hidden="1" customHeight="1" outlineLevel="1">
      <c r="A13" s="239">
        <v>2013</v>
      </c>
      <c r="B13" s="424">
        <v>4357</v>
      </c>
      <c r="C13" s="258">
        <v>308</v>
      </c>
      <c r="D13" s="425">
        <f t="shared" si="0"/>
        <v>53.568969474409002</v>
      </c>
      <c r="E13" s="423">
        <v>2334</v>
      </c>
      <c r="F13" s="258">
        <f t="shared" si="1"/>
        <v>2023</v>
      </c>
      <c r="G13" s="258">
        <v>218</v>
      </c>
      <c r="H13" s="258">
        <v>229</v>
      </c>
      <c r="I13" s="258">
        <v>218</v>
      </c>
      <c r="J13" s="258">
        <v>1201</v>
      </c>
      <c r="K13" s="258">
        <v>797</v>
      </c>
      <c r="L13" s="258">
        <v>1694</v>
      </c>
      <c r="M13" s="258">
        <v>2362</v>
      </c>
      <c r="N13" s="258">
        <v>1739</v>
      </c>
      <c r="O13" s="258">
        <v>1253</v>
      </c>
      <c r="P13" s="423" t="s">
        <v>77</v>
      </c>
    </row>
    <row r="14" spans="1:16" ht="12.75" hidden="1" customHeight="1" outlineLevel="1">
      <c r="A14" s="239">
        <v>2014</v>
      </c>
      <c r="B14" s="424">
        <v>5588</v>
      </c>
      <c r="C14" s="258">
        <v>386</v>
      </c>
      <c r="D14" s="425">
        <f t="shared" si="0"/>
        <v>52.720114531138151</v>
      </c>
      <c r="E14" s="423">
        <v>2946</v>
      </c>
      <c r="F14" s="258">
        <f t="shared" si="1"/>
        <v>2642</v>
      </c>
      <c r="G14" s="258">
        <v>634</v>
      </c>
      <c r="H14" s="258">
        <v>222</v>
      </c>
      <c r="I14" s="258">
        <v>231</v>
      </c>
      <c r="J14" s="258">
        <v>1420</v>
      </c>
      <c r="K14" s="258">
        <v>1101</v>
      </c>
      <c r="L14" s="258">
        <v>1980</v>
      </c>
      <c r="M14" s="258">
        <v>3237</v>
      </c>
      <c r="N14" s="258">
        <v>2134</v>
      </c>
      <c r="O14" s="258">
        <v>2524</v>
      </c>
      <c r="P14" s="423" t="s">
        <v>77</v>
      </c>
    </row>
    <row r="15" spans="1:16" ht="18.75" customHeight="1" collapsed="1">
      <c r="A15" s="239">
        <v>2015</v>
      </c>
      <c r="B15" s="424">
        <v>5623</v>
      </c>
      <c r="C15" s="258">
        <v>421</v>
      </c>
      <c r="D15" s="425">
        <f t="shared" si="0"/>
        <v>52.729859505601993</v>
      </c>
      <c r="E15" s="423">
        <v>2965</v>
      </c>
      <c r="F15" s="258">
        <f t="shared" si="1"/>
        <v>2658</v>
      </c>
      <c r="G15" s="258">
        <v>710</v>
      </c>
      <c r="H15" s="258">
        <v>220</v>
      </c>
      <c r="I15" s="258">
        <v>199</v>
      </c>
      <c r="J15" s="258">
        <v>1419</v>
      </c>
      <c r="K15" s="258">
        <v>1093</v>
      </c>
      <c r="L15" s="258">
        <v>1982</v>
      </c>
      <c r="M15" s="258">
        <v>3329</v>
      </c>
      <c r="N15" s="258">
        <v>2068</v>
      </c>
      <c r="O15" s="258">
        <v>2532</v>
      </c>
      <c r="P15" s="423" t="s">
        <v>77</v>
      </c>
    </row>
    <row r="16" spans="1:16" ht="12.75" hidden="1" customHeight="1" outlineLevel="1">
      <c r="A16" s="239">
        <v>2016</v>
      </c>
      <c r="B16" s="424">
        <v>6365</v>
      </c>
      <c r="C16" s="258">
        <v>483</v>
      </c>
      <c r="D16" s="425">
        <f t="shared" si="0"/>
        <v>50.966221523959156</v>
      </c>
      <c r="E16" s="423">
        <v>3244</v>
      </c>
      <c r="F16" s="258">
        <f t="shared" si="1"/>
        <v>3121</v>
      </c>
      <c r="G16" s="258">
        <v>871</v>
      </c>
      <c r="H16" s="258">
        <v>276</v>
      </c>
      <c r="I16" s="258">
        <v>236</v>
      </c>
      <c r="J16" s="258">
        <v>1558</v>
      </c>
      <c r="K16" s="258">
        <v>1306</v>
      </c>
      <c r="L16" s="258">
        <v>2118</v>
      </c>
      <c r="M16" s="258">
        <v>3809</v>
      </c>
      <c r="N16" s="258">
        <v>2391</v>
      </c>
      <c r="O16" s="258">
        <v>2841</v>
      </c>
      <c r="P16" s="423" t="s">
        <v>77</v>
      </c>
    </row>
    <row r="17" spans="1:17" ht="12.75" hidden="1" customHeight="1" outlineLevel="1">
      <c r="A17" s="239">
        <v>2017</v>
      </c>
      <c r="B17" s="424">
        <v>5533</v>
      </c>
      <c r="C17" s="258">
        <v>481</v>
      </c>
      <c r="D17" s="425">
        <f t="shared" si="0"/>
        <v>50.460871136815463</v>
      </c>
      <c r="E17" s="423">
        <v>2792</v>
      </c>
      <c r="F17" s="258">
        <f t="shared" si="1"/>
        <v>2741</v>
      </c>
      <c r="G17" s="258">
        <v>731</v>
      </c>
      <c r="H17" s="258">
        <v>181</v>
      </c>
      <c r="I17" s="258">
        <v>224</v>
      </c>
      <c r="J17" s="258">
        <v>1518</v>
      </c>
      <c r="K17" s="258">
        <v>1165</v>
      </c>
      <c r="L17" s="258">
        <v>1714</v>
      </c>
      <c r="M17" s="258">
        <v>3449</v>
      </c>
      <c r="N17" s="258">
        <v>1121</v>
      </c>
      <c r="O17" s="258">
        <v>2713</v>
      </c>
      <c r="P17" s="423" t="s">
        <v>77</v>
      </c>
    </row>
    <row r="18" spans="1:17" ht="12.75" hidden="1" customHeight="1" outlineLevel="1">
      <c r="A18" s="239">
        <v>2018</v>
      </c>
      <c r="B18" s="424">
        <v>4945</v>
      </c>
      <c r="C18" s="258">
        <v>396</v>
      </c>
      <c r="D18" s="425">
        <f t="shared" si="0"/>
        <v>52.699696663296258</v>
      </c>
      <c r="E18" s="423">
        <v>2606</v>
      </c>
      <c r="F18" s="258">
        <f t="shared" si="1"/>
        <v>2339</v>
      </c>
      <c r="G18" s="258">
        <v>360</v>
      </c>
      <c r="H18" s="258">
        <v>164</v>
      </c>
      <c r="I18" s="258">
        <v>196</v>
      </c>
      <c r="J18" s="258">
        <v>1329</v>
      </c>
      <c r="K18" s="258">
        <v>1094</v>
      </c>
      <c r="L18" s="258">
        <v>1802</v>
      </c>
      <c r="M18" s="258">
        <v>2811</v>
      </c>
      <c r="N18" s="258">
        <v>1234</v>
      </c>
      <c r="O18" s="258">
        <v>2021</v>
      </c>
      <c r="P18" s="423" t="s">
        <v>77</v>
      </c>
      <c r="Q18" s="418"/>
    </row>
    <row r="19" spans="1:17" ht="12.75" hidden="1" customHeight="1" outlineLevel="2">
      <c r="A19" s="239">
        <v>2019</v>
      </c>
      <c r="B19" s="424">
        <v>5130</v>
      </c>
      <c r="C19" s="258">
        <v>398</v>
      </c>
      <c r="D19" s="425">
        <f t="shared" si="0"/>
        <v>51.033138401559455</v>
      </c>
      <c r="E19" s="423">
        <v>2618</v>
      </c>
      <c r="F19" s="258">
        <f t="shared" si="1"/>
        <v>2512</v>
      </c>
      <c r="G19" s="258">
        <v>682</v>
      </c>
      <c r="H19" s="258">
        <v>178</v>
      </c>
      <c r="I19" s="258">
        <v>183</v>
      </c>
      <c r="J19" s="258">
        <v>1332</v>
      </c>
      <c r="K19" s="258">
        <v>1097</v>
      </c>
      <c r="L19" s="258">
        <v>1658</v>
      </c>
      <c r="M19" s="258">
        <v>3290</v>
      </c>
      <c r="N19" s="258">
        <v>1104</v>
      </c>
      <c r="O19" s="258">
        <v>2283</v>
      </c>
      <c r="P19" s="423" t="s">
        <v>77</v>
      </c>
    </row>
    <row r="20" spans="1:17" ht="18.75" customHeight="1" collapsed="1">
      <c r="A20" s="239">
        <v>2020</v>
      </c>
      <c r="B20" s="424">
        <v>2255</v>
      </c>
      <c r="C20" s="258">
        <v>275</v>
      </c>
      <c r="D20" s="425">
        <f t="shared" si="0"/>
        <v>63.414634146341463</v>
      </c>
      <c r="E20" s="423">
        <v>1430</v>
      </c>
      <c r="F20" s="258">
        <f t="shared" si="1"/>
        <v>825</v>
      </c>
      <c r="G20" s="258">
        <v>5</v>
      </c>
      <c r="H20" s="258">
        <v>10</v>
      </c>
      <c r="I20" s="258">
        <v>10</v>
      </c>
      <c r="J20" s="258">
        <v>105</v>
      </c>
      <c r="K20" s="258">
        <v>360</v>
      </c>
      <c r="L20" s="258">
        <v>1770</v>
      </c>
      <c r="M20" s="422" t="s">
        <v>63</v>
      </c>
      <c r="N20" s="258">
        <v>1390</v>
      </c>
      <c r="O20" s="258">
        <v>1270</v>
      </c>
      <c r="P20" s="423" t="s">
        <v>77</v>
      </c>
    </row>
    <row r="21" spans="1:17" ht="12.75" customHeight="1">
      <c r="A21" s="239">
        <v>2021</v>
      </c>
      <c r="B21" s="424">
        <v>2115</v>
      </c>
      <c r="C21" s="258">
        <v>235</v>
      </c>
      <c r="D21" s="425">
        <f t="shared" si="0"/>
        <v>62.64775413711584</v>
      </c>
      <c r="E21" s="423">
        <v>1325</v>
      </c>
      <c r="F21" s="258">
        <f t="shared" si="1"/>
        <v>790</v>
      </c>
      <c r="G21" s="258">
        <v>0</v>
      </c>
      <c r="H21" s="258">
        <v>15</v>
      </c>
      <c r="I21" s="258">
        <v>10</v>
      </c>
      <c r="J21" s="258">
        <v>110</v>
      </c>
      <c r="K21" s="258">
        <v>325</v>
      </c>
      <c r="L21" s="258">
        <v>1655</v>
      </c>
      <c r="M21" s="422" t="s">
        <v>63</v>
      </c>
      <c r="N21" s="258">
        <v>1310</v>
      </c>
      <c r="O21" s="258">
        <v>1170</v>
      </c>
      <c r="P21" s="423" t="s">
        <v>77</v>
      </c>
    </row>
    <row r="22" spans="1:17" ht="12.75" customHeight="1">
      <c r="A22" s="239">
        <v>2022</v>
      </c>
      <c r="B22" s="424">
        <v>1960</v>
      </c>
      <c r="C22" s="258">
        <v>230</v>
      </c>
      <c r="D22" s="425">
        <f t="shared" si="0"/>
        <v>61.989795918367349</v>
      </c>
      <c r="E22" s="423">
        <v>1215</v>
      </c>
      <c r="F22" s="258">
        <f t="shared" si="1"/>
        <v>745</v>
      </c>
      <c r="G22" s="258">
        <v>0</v>
      </c>
      <c r="H22" s="258">
        <v>10</v>
      </c>
      <c r="I22" s="258">
        <v>15</v>
      </c>
      <c r="J22" s="258">
        <v>100</v>
      </c>
      <c r="K22" s="258">
        <v>335</v>
      </c>
      <c r="L22" s="258">
        <v>1495</v>
      </c>
      <c r="M22" s="422" t="s">
        <v>63</v>
      </c>
      <c r="N22" s="258">
        <v>1250</v>
      </c>
      <c r="O22" s="258">
        <v>1085</v>
      </c>
      <c r="P22" s="423" t="s">
        <v>77</v>
      </c>
    </row>
    <row r="23" spans="1:17" ht="12.75" customHeight="1">
      <c r="A23" s="239">
        <v>2023</v>
      </c>
      <c r="B23" s="424">
        <v>1965</v>
      </c>
      <c r="C23" s="258">
        <v>220</v>
      </c>
      <c r="D23" s="425">
        <f t="shared" si="0"/>
        <v>62.595419847328252</v>
      </c>
      <c r="E23" s="423">
        <v>1230</v>
      </c>
      <c r="F23" s="258">
        <f t="shared" si="1"/>
        <v>735</v>
      </c>
      <c r="G23" s="258">
        <v>5</v>
      </c>
      <c r="H23" s="258">
        <v>15</v>
      </c>
      <c r="I23" s="258">
        <v>15</v>
      </c>
      <c r="J23" s="258">
        <v>115</v>
      </c>
      <c r="K23" s="258">
        <v>305</v>
      </c>
      <c r="L23" s="258">
        <v>1515</v>
      </c>
      <c r="M23" s="422" t="s">
        <v>63</v>
      </c>
      <c r="N23" s="258">
        <v>1310</v>
      </c>
      <c r="O23" s="258">
        <v>1030</v>
      </c>
      <c r="P23" s="423" t="s">
        <v>77</v>
      </c>
    </row>
    <row r="24" spans="1:17" ht="12.75" customHeight="1">
      <c r="A24" s="259"/>
      <c r="B24" s="260"/>
      <c r="C24" s="261"/>
      <c r="D24" s="261"/>
      <c r="E24" s="261"/>
      <c r="F24" s="261"/>
      <c r="G24" s="261"/>
      <c r="H24" s="261"/>
      <c r="I24" s="261"/>
      <c r="J24" s="261"/>
      <c r="K24" s="261"/>
      <c r="L24" s="261"/>
      <c r="M24" s="261"/>
      <c r="N24" s="261"/>
      <c r="O24" s="261"/>
      <c r="P24" s="261"/>
    </row>
    <row r="25" spans="1:17" ht="12.75" customHeight="1">
      <c r="A25" s="242" t="s">
        <v>365</v>
      </c>
      <c r="B25" s="242"/>
      <c r="C25" s="242"/>
      <c r="D25" s="242"/>
      <c r="E25" s="242"/>
      <c r="F25" s="242"/>
      <c r="G25" s="242"/>
      <c r="H25" s="242"/>
      <c r="I25" s="242"/>
      <c r="J25" s="242"/>
      <c r="K25" s="242"/>
      <c r="L25" s="242"/>
      <c r="M25" s="242"/>
      <c r="N25" s="242"/>
      <c r="O25" s="242"/>
      <c r="P25" s="242"/>
    </row>
    <row r="26" spans="1:17" ht="27" customHeight="1">
      <c r="A26" s="673" t="s">
        <v>791</v>
      </c>
      <c r="B26" s="674"/>
      <c r="C26" s="674"/>
      <c r="D26" s="674"/>
      <c r="E26" s="674"/>
      <c r="F26" s="674"/>
      <c r="G26" s="674"/>
      <c r="H26" s="674"/>
      <c r="I26" s="674"/>
      <c r="J26" s="674"/>
      <c r="K26" s="674"/>
      <c r="L26" s="674"/>
      <c r="M26" s="674"/>
      <c r="N26" s="674"/>
      <c r="O26" s="674"/>
      <c r="P26" s="674"/>
    </row>
    <row r="34" spans="17:18">
      <c r="Q34" s="256" t="s">
        <v>651</v>
      </c>
    </row>
    <row r="36" spans="17:18">
      <c r="R36" s="418"/>
    </row>
    <row r="37" spans="17:18">
      <c r="Q37" s="256">
        <v>2007</v>
      </c>
      <c r="R37" s="418"/>
    </row>
    <row r="38" spans="17:18">
      <c r="R38" s="418"/>
    </row>
    <row r="39" spans="17:18">
      <c r="R39" s="418"/>
    </row>
    <row r="40" spans="17:18">
      <c r="Q40" s="256">
        <v>2010</v>
      </c>
      <c r="R40" s="418"/>
    </row>
    <row r="41" spans="17:18">
      <c r="R41" s="418"/>
    </row>
    <row r="42" spans="17:18">
      <c r="R42" s="418"/>
    </row>
    <row r="43" spans="17:18">
      <c r="R43" s="418"/>
    </row>
    <row r="44" spans="17:18">
      <c r="R44" s="418"/>
    </row>
    <row r="45" spans="17:18">
      <c r="Q45" s="256">
        <v>2015</v>
      </c>
      <c r="R45" s="418"/>
    </row>
    <row r="46" spans="17:18">
      <c r="R46" s="418"/>
    </row>
    <row r="47" spans="17:18">
      <c r="R47" s="418"/>
    </row>
    <row r="48" spans="17:18">
      <c r="R48" s="418"/>
    </row>
    <row r="49" spans="1:18">
      <c r="R49" s="418"/>
    </row>
    <row r="50" spans="1:18">
      <c r="Q50" s="256">
        <v>2020</v>
      </c>
      <c r="R50" s="418"/>
    </row>
    <row r="51" spans="1:18">
      <c r="R51" s="418"/>
    </row>
    <row r="52" spans="1:18">
      <c r="R52" s="418"/>
    </row>
    <row r="53" spans="1:18" ht="132.75" customHeight="1">
      <c r="Q53" s="256">
        <v>2023</v>
      </c>
      <c r="R53" s="418"/>
    </row>
    <row r="54" spans="1:18">
      <c r="R54" s="418"/>
    </row>
    <row r="58" spans="1:18" ht="12.75">
      <c r="A58" s="330" t="s">
        <v>703</v>
      </c>
    </row>
  </sheetData>
  <mergeCells count="12">
    <mergeCell ref="A26:P26"/>
    <mergeCell ref="A3:A5"/>
    <mergeCell ref="B3:B5"/>
    <mergeCell ref="C3:P3"/>
    <mergeCell ref="C4:C5"/>
    <mergeCell ref="F4:F5"/>
    <mergeCell ref="G4:L4"/>
    <mergeCell ref="M4:M5"/>
    <mergeCell ref="N4:N5"/>
    <mergeCell ref="E4:E5"/>
    <mergeCell ref="O4:O5"/>
    <mergeCell ref="D4:D5"/>
  </mergeCells>
  <pageMargins left="0.78740157480314965" right="0.78740157480314965" top="0.74803149606299213" bottom="0.51181102362204722" header="0" footer="0"/>
  <pageSetup paperSize="9" orientation="portrait" r:id="rId1"/>
  <headerFooter differentOddEven="1" scaleWithDoc="0">
    <oddHeader>&amp;L&amp;"Open Sans,Standard"&amp;8
&amp;G&amp;R&amp;"Open Sans,Standard"&amp;8
&amp;G</oddHeader>
    <oddFooter xml:space="preserve">&amp;L&amp;"Open Sans,Standard"&amp;8Statistisches Jahrbuch 2023 - 2025
&amp;R&amp;"Open Sans,Standard"&amp;8&amp;P+208
</oddFooter>
    <evenHeader>&amp;L&amp;"Open Sans,Standard"&amp;8
&amp;G&amp;R&amp;"Open Sans,Standard"&amp;8
&amp;G</evenHeader>
    <evenFooter xml:space="preserve">&amp;L&amp;"Open Sans,Standard"&amp;8&amp;P+208
&amp;R&amp;"Open Sans,Standard"&amp;8Statistisches Jahrbuch 2023 - 2025
</evenFoot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1">
    <tabColor rgb="FF92D050"/>
  </sheetPr>
  <dimension ref="A1:N55"/>
  <sheetViews>
    <sheetView showGridLines="0" view="pageLayout" zoomScaleNormal="110" zoomScaleSheetLayoutView="115" workbookViewId="0">
      <selection activeCell="Q31" sqref="Q31"/>
    </sheetView>
  </sheetViews>
  <sheetFormatPr baseColWidth="10" defaultRowHeight="12.75" outlineLevelRow="2" outlineLevelCol="1"/>
  <cols>
    <col min="1" max="6" width="10.42578125" style="243" customWidth="1"/>
    <col min="7" max="7" width="12.7109375" style="243" hidden="1" customWidth="1" outlineLevel="1"/>
    <col min="8" max="8" width="7.140625" style="243" hidden="1" customWidth="1" outlineLevel="1"/>
    <col min="9" max="10" width="6.7109375" style="243" hidden="1" customWidth="1" outlineLevel="1"/>
    <col min="11" max="11" width="10.42578125" style="243" customWidth="1" collapsed="1"/>
    <col min="12" max="12" width="10.42578125" style="243" customWidth="1"/>
    <col min="13" max="13" width="11.42578125" style="243" hidden="1" customWidth="1" outlineLevel="1"/>
    <col min="14" max="14" width="11.42578125" style="243" collapsed="1"/>
    <col min="15" max="256" width="11.42578125" style="243"/>
    <col min="257" max="259" width="8.28515625" style="243" customWidth="1"/>
    <col min="260" max="261" width="8.5703125" style="243" customWidth="1"/>
    <col min="262" max="262" width="6.85546875" style="243" customWidth="1"/>
    <col min="263" max="263" width="12.28515625" style="243" customWidth="1"/>
    <col min="264" max="264" width="0" style="243" hidden="1" customWidth="1"/>
    <col min="265" max="265" width="8.85546875" style="243" customWidth="1"/>
    <col min="266" max="266" width="6.85546875" style="243" customWidth="1"/>
    <col min="267" max="267" width="8.85546875" style="243" customWidth="1"/>
    <col min="268" max="268" width="6.85546875" style="243" customWidth="1"/>
    <col min="269" max="512" width="11.42578125" style="243"/>
    <col min="513" max="515" width="8.28515625" style="243" customWidth="1"/>
    <col min="516" max="517" width="8.5703125" style="243" customWidth="1"/>
    <col min="518" max="518" width="6.85546875" style="243" customWidth="1"/>
    <col min="519" max="519" width="12.28515625" style="243" customWidth="1"/>
    <col min="520" max="520" width="0" style="243" hidden="1" customWidth="1"/>
    <col min="521" max="521" width="8.85546875" style="243" customWidth="1"/>
    <col min="522" max="522" width="6.85546875" style="243" customWidth="1"/>
    <col min="523" max="523" width="8.85546875" style="243" customWidth="1"/>
    <col min="524" max="524" width="6.85546875" style="243" customWidth="1"/>
    <col min="525" max="768" width="11.42578125" style="243"/>
    <col min="769" max="771" width="8.28515625" style="243" customWidth="1"/>
    <col min="772" max="773" width="8.5703125" style="243" customWidth="1"/>
    <col min="774" max="774" width="6.85546875" style="243" customWidth="1"/>
    <col min="775" max="775" width="12.28515625" style="243" customWidth="1"/>
    <col min="776" max="776" width="0" style="243" hidden="1" customWidth="1"/>
    <col min="777" max="777" width="8.85546875" style="243" customWidth="1"/>
    <col min="778" max="778" width="6.85546875" style="243" customWidth="1"/>
    <col min="779" max="779" width="8.85546875" style="243" customWidth="1"/>
    <col min="780" max="780" width="6.85546875" style="243" customWidth="1"/>
    <col min="781" max="1024" width="11.42578125" style="243"/>
    <col min="1025" max="1027" width="8.28515625" style="243" customWidth="1"/>
    <col min="1028" max="1029" width="8.5703125" style="243" customWidth="1"/>
    <col min="1030" max="1030" width="6.85546875" style="243" customWidth="1"/>
    <col min="1031" max="1031" width="12.28515625" style="243" customWidth="1"/>
    <col min="1032" max="1032" width="0" style="243" hidden="1" customWidth="1"/>
    <col min="1033" max="1033" width="8.85546875" style="243" customWidth="1"/>
    <col min="1034" max="1034" width="6.85546875" style="243" customWidth="1"/>
    <col min="1035" max="1035" width="8.85546875" style="243" customWidth="1"/>
    <col min="1036" max="1036" width="6.85546875" style="243" customWidth="1"/>
    <col min="1037" max="1280" width="11.42578125" style="243"/>
    <col min="1281" max="1283" width="8.28515625" style="243" customWidth="1"/>
    <col min="1284" max="1285" width="8.5703125" style="243" customWidth="1"/>
    <col min="1286" max="1286" width="6.85546875" style="243" customWidth="1"/>
    <col min="1287" max="1287" width="12.28515625" style="243" customWidth="1"/>
    <col min="1288" max="1288" width="0" style="243" hidden="1" customWidth="1"/>
    <col min="1289" max="1289" width="8.85546875" style="243" customWidth="1"/>
    <col min="1290" max="1290" width="6.85546875" style="243" customWidth="1"/>
    <col min="1291" max="1291" width="8.85546875" style="243" customWidth="1"/>
    <col min="1292" max="1292" width="6.85546875" style="243" customWidth="1"/>
    <col min="1293" max="1536" width="11.42578125" style="243"/>
    <col min="1537" max="1539" width="8.28515625" style="243" customWidth="1"/>
    <col min="1540" max="1541" width="8.5703125" style="243" customWidth="1"/>
    <col min="1542" max="1542" width="6.85546875" style="243" customWidth="1"/>
    <col min="1543" max="1543" width="12.28515625" style="243" customWidth="1"/>
    <col min="1544" max="1544" width="0" style="243" hidden="1" customWidth="1"/>
    <col min="1545" max="1545" width="8.85546875" style="243" customWidth="1"/>
    <col min="1546" max="1546" width="6.85546875" style="243" customWidth="1"/>
    <col min="1547" max="1547" width="8.85546875" style="243" customWidth="1"/>
    <col min="1548" max="1548" width="6.85546875" style="243" customWidth="1"/>
    <col min="1549" max="1792" width="11.42578125" style="243"/>
    <col min="1793" max="1795" width="8.28515625" style="243" customWidth="1"/>
    <col min="1796" max="1797" width="8.5703125" style="243" customWidth="1"/>
    <col min="1798" max="1798" width="6.85546875" style="243" customWidth="1"/>
    <col min="1799" max="1799" width="12.28515625" style="243" customWidth="1"/>
    <col min="1800" max="1800" width="0" style="243" hidden="1" customWidth="1"/>
    <col min="1801" max="1801" width="8.85546875" style="243" customWidth="1"/>
    <col min="1802" max="1802" width="6.85546875" style="243" customWidth="1"/>
    <col min="1803" max="1803" width="8.85546875" style="243" customWidth="1"/>
    <col min="1804" max="1804" width="6.85546875" style="243" customWidth="1"/>
    <col min="1805" max="2048" width="11.42578125" style="243"/>
    <col min="2049" max="2051" width="8.28515625" style="243" customWidth="1"/>
    <col min="2052" max="2053" width="8.5703125" style="243" customWidth="1"/>
    <col min="2054" max="2054" width="6.85546875" style="243" customWidth="1"/>
    <col min="2055" max="2055" width="12.28515625" style="243" customWidth="1"/>
    <col min="2056" max="2056" width="0" style="243" hidden="1" customWidth="1"/>
    <col min="2057" max="2057" width="8.85546875" style="243" customWidth="1"/>
    <col min="2058" max="2058" width="6.85546875" style="243" customWidth="1"/>
    <col min="2059" max="2059" width="8.85546875" style="243" customWidth="1"/>
    <col min="2060" max="2060" width="6.85546875" style="243" customWidth="1"/>
    <col min="2061" max="2304" width="11.42578125" style="243"/>
    <col min="2305" max="2307" width="8.28515625" style="243" customWidth="1"/>
    <col min="2308" max="2309" width="8.5703125" style="243" customWidth="1"/>
    <col min="2310" max="2310" width="6.85546875" style="243" customWidth="1"/>
    <col min="2311" max="2311" width="12.28515625" style="243" customWidth="1"/>
    <col min="2312" max="2312" width="0" style="243" hidden="1" customWidth="1"/>
    <col min="2313" max="2313" width="8.85546875" style="243" customWidth="1"/>
    <col min="2314" max="2314" width="6.85546875" style="243" customWidth="1"/>
    <col min="2315" max="2315" width="8.85546875" style="243" customWidth="1"/>
    <col min="2316" max="2316" width="6.85546875" style="243" customWidth="1"/>
    <col min="2317" max="2560" width="11.42578125" style="243"/>
    <col min="2561" max="2563" width="8.28515625" style="243" customWidth="1"/>
    <col min="2564" max="2565" width="8.5703125" style="243" customWidth="1"/>
    <col min="2566" max="2566" width="6.85546875" style="243" customWidth="1"/>
    <col min="2567" max="2567" width="12.28515625" style="243" customWidth="1"/>
    <col min="2568" max="2568" width="0" style="243" hidden="1" customWidth="1"/>
    <col min="2569" max="2569" width="8.85546875" style="243" customWidth="1"/>
    <col min="2570" max="2570" width="6.85546875" style="243" customWidth="1"/>
    <col min="2571" max="2571" width="8.85546875" style="243" customWidth="1"/>
    <col min="2572" max="2572" width="6.85546875" style="243" customWidth="1"/>
    <col min="2573" max="2816" width="11.42578125" style="243"/>
    <col min="2817" max="2819" width="8.28515625" style="243" customWidth="1"/>
    <col min="2820" max="2821" width="8.5703125" style="243" customWidth="1"/>
    <col min="2822" max="2822" width="6.85546875" style="243" customWidth="1"/>
    <col min="2823" max="2823" width="12.28515625" style="243" customWidth="1"/>
    <col min="2824" max="2824" width="0" style="243" hidden="1" customWidth="1"/>
    <col min="2825" max="2825" width="8.85546875" style="243" customWidth="1"/>
    <col min="2826" max="2826" width="6.85546875" style="243" customWidth="1"/>
    <col min="2827" max="2827" width="8.85546875" style="243" customWidth="1"/>
    <col min="2828" max="2828" width="6.85546875" style="243" customWidth="1"/>
    <col min="2829" max="3072" width="11.42578125" style="243"/>
    <col min="3073" max="3075" width="8.28515625" style="243" customWidth="1"/>
    <col min="3076" max="3077" width="8.5703125" style="243" customWidth="1"/>
    <col min="3078" max="3078" width="6.85546875" style="243" customWidth="1"/>
    <col min="3079" max="3079" width="12.28515625" style="243" customWidth="1"/>
    <col min="3080" max="3080" width="0" style="243" hidden="1" customWidth="1"/>
    <col min="3081" max="3081" width="8.85546875" style="243" customWidth="1"/>
    <col min="3082" max="3082" width="6.85546875" style="243" customWidth="1"/>
    <col min="3083" max="3083" width="8.85546875" style="243" customWidth="1"/>
    <col min="3084" max="3084" width="6.85546875" style="243" customWidth="1"/>
    <col min="3085" max="3328" width="11.42578125" style="243"/>
    <col min="3329" max="3331" width="8.28515625" style="243" customWidth="1"/>
    <col min="3332" max="3333" width="8.5703125" style="243" customWidth="1"/>
    <col min="3334" max="3334" width="6.85546875" style="243" customWidth="1"/>
    <col min="3335" max="3335" width="12.28515625" style="243" customWidth="1"/>
    <col min="3336" max="3336" width="0" style="243" hidden="1" customWidth="1"/>
    <col min="3337" max="3337" width="8.85546875" style="243" customWidth="1"/>
    <col min="3338" max="3338" width="6.85546875" style="243" customWidth="1"/>
    <col min="3339" max="3339" width="8.85546875" style="243" customWidth="1"/>
    <col min="3340" max="3340" width="6.85546875" style="243" customWidth="1"/>
    <col min="3341" max="3584" width="11.42578125" style="243"/>
    <col min="3585" max="3587" width="8.28515625" style="243" customWidth="1"/>
    <col min="3588" max="3589" width="8.5703125" style="243" customWidth="1"/>
    <col min="3590" max="3590" width="6.85546875" style="243" customWidth="1"/>
    <col min="3591" max="3591" width="12.28515625" style="243" customWidth="1"/>
    <col min="3592" max="3592" width="0" style="243" hidden="1" customWidth="1"/>
    <col min="3593" max="3593" width="8.85546875" style="243" customWidth="1"/>
    <col min="3594" max="3594" width="6.85546875" style="243" customWidth="1"/>
    <col min="3595" max="3595" width="8.85546875" style="243" customWidth="1"/>
    <col min="3596" max="3596" width="6.85546875" style="243" customWidth="1"/>
    <col min="3597" max="3840" width="11.42578125" style="243"/>
    <col min="3841" max="3843" width="8.28515625" style="243" customWidth="1"/>
    <col min="3844" max="3845" width="8.5703125" style="243" customWidth="1"/>
    <col min="3846" max="3846" width="6.85546875" style="243" customWidth="1"/>
    <col min="3847" max="3847" width="12.28515625" style="243" customWidth="1"/>
    <col min="3848" max="3848" width="0" style="243" hidden="1" customWidth="1"/>
    <col min="3849" max="3849" width="8.85546875" style="243" customWidth="1"/>
    <col min="3850" max="3850" width="6.85546875" style="243" customWidth="1"/>
    <col min="3851" max="3851" width="8.85546875" style="243" customWidth="1"/>
    <col min="3852" max="3852" width="6.85546875" style="243" customWidth="1"/>
    <col min="3853" max="4096" width="11.42578125" style="243"/>
    <col min="4097" max="4099" width="8.28515625" style="243" customWidth="1"/>
    <col min="4100" max="4101" width="8.5703125" style="243" customWidth="1"/>
    <col min="4102" max="4102" width="6.85546875" style="243" customWidth="1"/>
    <col min="4103" max="4103" width="12.28515625" style="243" customWidth="1"/>
    <col min="4104" max="4104" width="0" style="243" hidden="1" customWidth="1"/>
    <col min="4105" max="4105" width="8.85546875" style="243" customWidth="1"/>
    <col min="4106" max="4106" width="6.85546875" style="243" customWidth="1"/>
    <col min="4107" max="4107" width="8.85546875" style="243" customWidth="1"/>
    <col min="4108" max="4108" width="6.85546875" style="243" customWidth="1"/>
    <col min="4109" max="4352" width="11.42578125" style="243"/>
    <col min="4353" max="4355" width="8.28515625" style="243" customWidth="1"/>
    <col min="4356" max="4357" width="8.5703125" style="243" customWidth="1"/>
    <col min="4358" max="4358" width="6.85546875" style="243" customWidth="1"/>
    <col min="4359" max="4359" width="12.28515625" style="243" customWidth="1"/>
    <col min="4360" max="4360" width="0" style="243" hidden="1" customWidth="1"/>
    <col min="4361" max="4361" width="8.85546875" style="243" customWidth="1"/>
    <col min="4362" max="4362" width="6.85546875" style="243" customWidth="1"/>
    <col min="4363" max="4363" width="8.85546875" style="243" customWidth="1"/>
    <col min="4364" max="4364" width="6.85546875" style="243" customWidth="1"/>
    <col min="4365" max="4608" width="11.42578125" style="243"/>
    <col min="4609" max="4611" width="8.28515625" style="243" customWidth="1"/>
    <col min="4612" max="4613" width="8.5703125" style="243" customWidth="1"/>
    <col min="4614" max="4614" width="6.85546875" style="243" customWidth="1"/>
    <col min="4615" max="4615" width="12.28515625" style="243" customWidth="1"/>
    <col min="4616" max="4616" width="0" style="243" hidden="1" customWidth="1"/>
    <col min="4617" max="4617" width="8.85546875" style="243" customWidth="1"/>
    <col min="4618" max="4618" width="6.85546875" style="243" customWidth="1"/>
    <col min="4619" max="4619" width="8.85546875" style="243" customWidth="1"/>
    <col min="4620" max="4620" width="6.85546875" style="243" customWidth="1"/>
    <col min="4621" max="4864" width="11.42578125" style="243"/>
    <col min="4865" max="4867" width="8.28515625" style="243" customWidth="1"/>
    <col min="4868" max="4869" width="8.5703125" style="243" customWidth="1"/>
    <col min="4870" max="4870" width="6.85546875" style="243" customWidth="1"/>
    <col min="4871" max="4871" width="12.28515625" style="243" customWidth="1"/>
    <col min="4872" max="4872" width="0" style="243" hidden="1" customWidth="1"/>
    <col min="4873" max="4873" width="8.85546875" style="243" customWidth="1"/>
    <col min="4874" max="4874" width="6.85546875" style="243" customWidth="1"/>
    <col min="4875" max="4875" width="8.85546875" style="243" customWidth="1"/>
    <col min="4876" max="4876" width="6.85546875" style="243" customWidth="1"/>
    <col min="4877" max="5120" width="11.42578125" style="243"/>
    <col min="5121" max="5123" width="8.28515625" style="243" customWidth="1"/>
    <col min="5124" max="5125" width="8.5703125" style="243" customWidth="1"/>
    <col min="5126" max="5126" width="6.85546875" style="243" customWidth="1"/>
    <col min="5127" max="5127" width="12.28515625" style="243" customWidth="1"/>
    <col min="5128" max="5128" width="0" style="243" hidden="1" customWidth="1"/>
    <col min="5129" max="5129" width="8.85546875" style="243" customWidth="1"/>
    <col min="5130" max="5130" width="6.85546875" style="243" customWidth="1"/>
    <col min="5131" max="5131" width="8.85546875" style="243" customWidth="1"/>
    <col min="5132" max="5132" width="6.85546875" style="243" customWidth="1"/>
    <col min="5133" max="5376" width="11.42578125" style="243"/>
    <col min="5377" max="5379" width="8.28515625" style="243" customWidth="1"/>
    <col min="5380" max="5381" width="8.5703125" style="243" customWidth="1"/>
    <col min="5382" max="5382" width="6.85546875" style="243" customWidth="1"/>
    <col min="5383" max="5383" width="12.28515625" style="243" customWidth="1"/>
    <col min="5384" max="5384" width="0" style="243" hidden="1" customWidth="1"/>
    <col min="5385" max="5385" width="8.85546875" style="243" customWidth="1"/>
    <col min="5386" max="5386" width="6.85546875" style="243" customWidth="1"/>
    <col min="5387" max="5387" width="8.85546875" style="243" customWidth="1"/>
    <col min="5388" max="5388" width="6.85546875" style="243" customWidth="1"/>
    <col min="5389" max="5632" width="11.42578125" style="243"/>
    <col min="5633" max="5635" width="8.28515625" style="243" customWidth="1"/>
    <col min="5636" max="5637" width="8.5703125" style="243" customWidth="1"/>
    <col min="5638" max="5638" width="6.85546875" style="243" customWidth="1"/>
    <col min="5639" max="5639" width="12.28515625" style="243" customWidth="1"/>
    <col min="5640" max="5640" width="0" style="243" hidden="1" customWidth="1"/>
    <col min="5641" max="5641" width="8.85546875" style="243" customWidth="1"/>
    <col min="5642" max="5642" width="6.85546875" style="243" customWidth="1"/>
    <col min="5643" max="5643" width="8.85546875" style="243" customWidth="1"/>
    <col min="5644" max="5644" width="6.85546875" style="243" customWidth="1"/>
    <col min="5645" max="5888" width="11.42578125" style="243"/>
    <col min="5889" max="5891" width="8.28515625" style="243" customWidth="1"/>
    <col min="5892" max="5893" width="8.5703125" style="243" customWidth="1"/>
    <col min="5894" max="5894" width="6.85546875" style="243" customWidth="1"/>
    <col min="5895" max="5895" width="12.28515625" style="243" customWidth="1"/>
    <col min="5896" max="5896" width="0" style="243" hidden="1" customWidth="1"/>
    <col min="5897" max="5897" width="8.85546875" style="243" customWidth="1"/>
    <col min="5898" max="5898" width="6.85546875" style="243" customWidth="1"/>
    <col min="5899" max="5899" width="8.85546875" style="243" customWidth="1"/>
    <col min="5900" max="5900" width="6.85546875" style="243" customWidth="1"/>
    <col min="5901" max="6144" width="11.42578125" style="243"/>
    <col min="6145" max="6147" width="8.28515625" style="243" customWidth="1"/>
    <col min="6148" max="6149" width="8.5703125" style="243" customWidth="1"/>
    <col min="6150" max="6150" width="6.85546875" style="243" customWidth="1"/>
    <col min="6151" max="6151" width="12.28515625" style="243" customWidth="1"/>
    <col min="6152" max="6152" width="0" style="243" hidden="1" customWidth="1"/>
    <col min="6153" max="6153" width="8.85546875" style="243" customWidth="1"/>
    <col min="6154" max="6154" width="6.85546875" style="243" customWidth="1"/>
    <col min="6155" max="6155" width="8.85546875" style="243" customWidth="1"/>
    <col min="6156" max="6156" width="6.85546875" style="243" customWidth="1"/>
    <col min="6157" max="6400" width="11.42578125" style="243"/>
    <col min="6401" max="6403" width="8.28515625" style="243" customWidth="1"/>
    <col min="6404" max="6405" width="8.5703125" style="243" customWidth="1"/>
    <col min="6406" max="6406" width="6.85546875" style="243" customWidth="1"/>
    <col min="6407" max="6407" width="12.28515625" style="243" customWidth="1"/>
    <col min="6408" max="6408" width="0" style="243" hidden="1" customWidth="1"/>
    <col min="6409" max="6409" width="8.85546875" style="243" customWidth="1"/>
    <col min="6410" max="6410" width="6.85546875" style="243" customWidth="1"/>
    <col min="6411" max="6411" width="8.85546875" style="243" customWidth="1"/>
    <col min="6412" max="6412" width="6.85546875" style="243" customWidth="1"/>
    <col min="6413" max="6656" width="11.42578125" style="243"/>
    <col min="6657" max="6659" width="8.28515625" style="243" customWidth="1"/>
    <col min="6660" max="6661" width="8.5703125" style="243" customWidth="1"/>
    <col min="6662" max="6662" width="6.85546875" style="243" customWidth="1"/>
    <col min="6663" max="6663" width="12.28515625" style="243" customWidth="1"/>
    <col min="6664" max="6664" width="0" style="243" hidden="1" customWidth="1"/>
    <col min="6665" max="6665" width="8.85546875" style="243" customWidth="1"/>
    <col min="6666" max="6666" width="6.85546875" style="243" customWidth="1"/>
    <col min="6667" max="6667" width="8.85546875" style="243" customWidth="1"/>
    <col min="6668" max="6668" width="6.85546875" style="243" customWidth="1"/>
    <col min="6669" max="6912" width="11.42578125" style="243"/>
    <col min="6913" max="6915" width="8.28515625" style="243" customWidth="1"/>
    <col min="6916" max="6917" width="8.5703125" style="243" customWidth="1"/>
    <col min="6918" max="6918" width="6.85546875" style="243" customWidth="1"/>
    <col min="6919" max="6919" width="12.28515625" style="243" customWidth="1"/>
    <col min="6920" max="6920" width="0" style="243" hidden="1" customWidth="1"/>
    <col min="6921" max="6921" width="8.85546875" style="243" customWidth="1"/>
    <col min="6922" max="6922" width="6.85546875" style="243" customWidth="1"/>
    <col min="6923" max="6923" width="8.85546875" style="243" customWidth="1"/>
    <col min="6924" max="6924" width="6.85546875" style="243" customWidth="1"/>
    <col min="6925" max="7168" width="11.42578125" style="243"/>
    <col min="7169" max="7171" width="8.28515625" style="243" customWidth="1"/>
    <col min="7172" max="7173" width="8.5703125" style="243" customWidth="1"/>
    <col min="7174" max="7174" width="6.85546875" style="243" customWidth="1"/>
    <col min="7175" max="7175" width="12.28515625" style="243" customWidth="1"/>
    <col min="7176" max="7176" width="0" style="243" hidden="1" customWidth="1"/>
    <col min="7177" max="7177" width="8.85546875" style="243" customWidth="1"/>
    <col min="7178" max="7178" width="6.85546875" style="243" customWidth="1"/>
    <col min="7179" max="7179" width="8.85546875" style="243" customWidth="1"/>
    <col min="7180" max="7180" width="6.85546875" style="243" customWidth="1"/>
    <col min="7181" max="7424" width="11.42578125" style="243"/>
    <col min="7425" max="7427" width="8.28515625" style="243" customWidth="1"/>
    <col min="7428" max="7429" width="8.5703125" style="243" customWidth="1"/>
    <col min="7430" max="7430" width="6.85546875" style="243" customWidth="1"/>
    <col min="7431" max="7431" width="12.28515625" style="243" customWidth="1"/>
    <col min="7432" max="7432" width="0" style="243" hidden="1" customWidth="1"/>
    <col min="7433" max="7433" width="8.85546875" style="243" customWidth="1"/>
    <col min="7434" max="7434" width="6.85546875" style="243" customWidth="1"/>
    <col min="7435" max="7435" width="8.85546875" style="243" customWidth="1"/>
    <col min="7436" max="7436" width="6.85546875" style="243" customWidth="1"/>
    <col min="7437" max="7680" width="11.42578125" style="243"/>
    <col min="7681" max="7683" width="8.28515625" style="243" customWidth="1"/>
    <col min="7684" max="7685" width="8.5703125" style="243" customWidth="1"/>
    <col min="7686" max="7686" width="6.85546875" style="243" customWidth="1"/>
    <col min="7687" max="7687" width="12.28515625" style="243" customWidth="1"/>
    <col min="7688" max="7688" width="0" style="243" hidden="1" customWidth="1"/>
    <col min="7689" max="7689" width="8.85546875" style="243" customWidth="1"/>
    <col min="7690" max="7690" width="6.85546875" style="243" customWidth="1"/>
    <col min="7691" max="7691" width="8.85546875" style="243" customWidth="1"/>
    <col min="7692" max="7692" width="6.85546875" style="243" customWidth="1"/>
    <col min="7693" max="7936" width="11.42578125" style="243"/>
    <col min="7937" max="7939" width="8.28515625" style="243" customWidth="1"/>
    <col min="7940" max="7941" width="8.5703125" style="243" customWidth="1"/>
    <col min="7942" max="7942" width="6.85546875" style="243" customWidth="1"/>
    <col min="7943" max="7943" width="12.28515625" style="243" customWidth="1"/>
    <col min="7944" max="7944" width="0" style="243" hidden="1" customWidth="1"/>
    <col min="7945" max="7945" width="8.85546875" style="243" customWidth="1"/>
    <col min="7946" max="7946" width="6.85546875" style="243" customWidth="1"/>
    <col min="7947" max="7947" width="8.85546875" style="243" customWidth="1"/>
    <col min="7948" max="7948" width="6.85546875" style="243" customWidth="1"/>
    <col min="7949" max="8192" width="11.42578125" style="243"/>
    <col min="8193" max="8195" width="8.28515625" style="243" customWidth="1"/>
    <col min="8196" max="8197" width="8.5703125" style="243" customWidth="1"/>
    <col min="8198" max="8198" width="6.85546875" style="243" customWidth="1"/>
    <col min="8199" max="8199" width="12.28515625" style="243" customWidth="1"/>
    <col min="8200" max="8200" width="0" style="243" hidden="1" customWidth="1"/>
    <col min="8201" max="8201" width="8.85546875" style="243" customWidth="1"/>
    <col min="8202" max="8202" width="6.85546875" style="243" customWidth="1"/>
    <col min="8203" max="8203" width="8.85546875" style="243" customWidth="1"/>
    <col min="8204" max="8204" width="6.85546875" style="243" customWidth="1"/>
    <col min="8205" max="8448" width="11.42578125" style="243"/>
    <col min="8449" max="8451" width="8.28515625" style="243" customWidth="1"/>
    <col min="8452" max="8453" width="8.5703125" style="243" customWidth="1"/>
    <col min="8454" max="8454" width="6.85546875" style="243" customWidth="1"/>
    <col min="8455" max="8455" width="12.28515625" style="243" customWidth="1"/>
    <col min="8456" max="8456" width="0" style="243" hidden="1" customWidth="1"/>
    <col min="8457" max="8457" width="8.85546875" style="243" customWidth="1"/>
    <col min="8458" max="8458" width="6.85546875" style="243" customWidth="1"/>
    <col min="8459" max="8459" width="8.85546875" style="243" customWidth="1"/>
    <col min="8460" max="8460" width="6.85546875" style="243" customWidth="1"/>
    <col min="8461" max="8704" width="11.42578125" style="243"/>
    <col min="8705" max="8707" width="8.28515625" style="243" customWidth="1"/>
    <col min="8708" max="8709" width="8.5703125" style="243" customWidth="1"/>
    <col min="8710" max="8710" width="6.85546875" style="243" customWidth="1"/>
    <col min="8711" max="8711" width="12.28515625" style="243" customWidth="1"/>
    <col min="8712" max="8712" width="0" style="243" hidden="1" customWidth="1"/>
    <col min="8713" max="8713" width="8.85546875" style="243" customWidth="1"/>
    <col min="8714" max="8714" width="6.85546875" style="243" customWidth="1"/>
    <col min="8715" max="8715" width="8.85546875" style="243" customWidth="1"/>
    <col min="8716" max="8716" width="6.85546875" style="243" customWidth="1"/>
    <col min="8717" max="8960" width="11.42578125" style="243"/>
    <col min="8961" max="8963" width="8.28515625" style="243" customWidth="1"/>
    <col min="8964" max="8965" width="8.5703125" style="243" customWidth="1"/>
    <col min="8966" max="8966" width="6.85546875" style="243" customWidth="1"/>
    <col min="8967" max="8967" width="12.28515625" style="243" customWidth="1"/>
    <col min="8968" max="8968" width="0" style="243" hidden="1" customWidth="1"/>
    <col min="8969" max="8969" width="8.85546875" style="243" customWidth="1"/>
    <col min="8970" max="8970" width="6.85546875" style="243" customWidth="1"/>
    <col min="8971" max="8971" width="8.85546875" style="243" customWidth="1"/>
    <col min="8972" max="8972" width="6.85546875" style="243" customWidth="1"/>
    <col min="8973" max="9216" width="11.42578125" style="243"/>
    <col min="9217" max="9219" width="8.28515625" style="243" customWidth="1"/>
    <col min="9220" max="9221" width="8.5703125" style="243" customWidth="1"/>
    <col min="9222" max="9222" width="6.85546875" style="243" customWidth="1"/>
    <col min="9223" max="9223" width="12.28515625" style="243" customWidth="1"/>
    <col min="9224" max="9224" width="0" style="243" hidden="1" customWidth="1"/>
    <col min="9225" max="9225" width="8.85546875" style="243" customWidth="1"/>
    <col min="9226" max="9226" width="6.85546875" style="243" customWidth="1"/>
    <col min="9227" max="9227" width="8.85546875" style="243" customWidth="1"/>
    <col min="9228" max="9228" width="6.85546875" style="243" customWidth="1"/>
    <col min="9229" max="9472" width="11.42578125" style="243"/>
    <col min="9473" max="9475" width="8.28515625" style="243" customWidth="1"/>
    <col min="9476" max="9477" width="8.5703125" style="243" customWidth="1"/>
    <col min="9478" max="9478" width="6.85546875" style="243" customWidth="1"/>
    <col min="9479" max="9479" width="12.28515625" style="243" customWidth="1"/>
    <col min="9480" max="9480" width="0" style="243" hidden="1" customWidth="1"/>
    <col min="9481" max="9481" width="8.85546875" style="243" customWidth="1"/>
    <col min="9482" max="9482" width="6.85546875" style="243" customWidth="1"/>
    <col min="9483" max="9483" width="8.85546875" style="243" customWidth="1"/>
    <col min="9484" max="9484" width="6.85546875" style="243" customWidth="1"/>
    <col min="9485" max="9728" width="11.42578125" style="243"/>
    <col min="9729" max="9731" width="8.28515625" style="243" customWidth="1"/>
    <col min="9732" max="9733" width="8.5703125" style="243" customWidth="1"/>
    <col min="9734" max="9734" width="6.85546875" style="243" customWidth="1"/>
    <col min="9735" max="9735" width="12.28515625" style="243" customWidth="1"/>
    <col min="9736" max="9736" width="0" style="243" hidden="1" customWidth="1"/>
    <col min="9737" max="9737" width="8.85546875" style="243" customWidth="1"/>
    <col min="9738" max="9738" width="6.85546875" style="243" customWidth="1"/>
    <col min="9739" max="9739" width="8.85546875" style="243" customWidth="1"/>
    <col min="9740" max="9740" width="6.85546875" style="243" customWidth="1"/>
    <col min="9741" max="9984" width="11.42578125" style="243"/>
    <col min="9985" max="9987" width="8.28515625" style="243" customWidth="1"/>
    <col min="9988" max="9989" width="8.5703125" style="243" customWidth="1"/>
    <col min="9990" max="9990" width="6.85546875" style="243" customWidth="1"/>
    <col min="9991" max="9991" width="12.28515625" style="243" customWidth="1"/>
    <col min="9992" max="9992" width="0" style="243" hidden="1" customWidth="1"/>
    <col min="9993" max="9993" width="8.85546875" style="243" customWidth="1"/>
    <col min="9994" max="9994" width="6.85546875" style="243" customWidth="1"/>
    <col min="9995" max="9995" width="8.85546875" style="243" customWidth="1"/>
    <col min="9996" max="9996" width="6.85546875" style="243" customWidth="1"/>
    <col min="9997" max="10240" width="11.42578125" style="243"/>
    <col min="10241" max="10243" width="8.28515625" style="243" customWidth="1"/>
    <col min="10244" max="10245" width="8.5703125" style="243" customWidth="1"/>
    <col min="10246" max="10246" width="6.85546875" style="243" customWidth="1"/>
    <col min="10247" max="10247" width="12.28515625" style="243" customWidth="1"/>
    <col min="10248" max="10248" width="0" style="243" hidden="1" customWidth="1"/>
    <col min="10249" max="10249" width="8.85546875" style="243" customWidth="1"/>
    <col min="10250" max="10250" width="6.85546875" style="243" customWidth="1"/>
    <col min="10251" max="10251" width="8.85546875" style="243" customWidth="1"/>
    <col min="10252" max="10252" width="6.85546875" style="243" customWidth="1"/>
    <col min="10253" max="10496" width="11.42578125" style="243"/>
    <col min="10497" max="10499" width="8.28515625" style="243" customWidth="1"/>
    <col min="10500" max="10501" width="8.5703125" style="243" customWidth="1"/>
    <col min="10502" max="10502" width="6.85546875" style="243" customWidth="1"/>
    <col min="10503" max="10503" width="12.28515625" style="243" customWidth="1"/>
    <col min="10504" max="10504" width="0" style="243" hidden="1" customWidth="1"/>
    <col min="10505" max="10505" width="8.85546875" style="243" customWidth="1"/>
    <col min="10506" max="10506" width="6.85546875" style="243" customWidth="1"/>
    <col min="10507" max="10507" width="8.85546875" style="243" customWidth="1"/>
    <col min="10508" max="10508" width="6.85546875" style="243" customWidth="1"/>
    <col min="10509" max="10752" width="11.42578125" style="243"/>
    <col min="10753" max="10755" width="8.28515625" style="243" customWidth="1"/>
    <col min="10756" max="10757" width="8.5703125" style="243" customWidth="1"/>
    <col min="10758" max="10758" width="6.85546875" style="243" customWidth="1"/>
    <col min="10759" max="10759" width="12.28515625" style="243" customWidth="1"/>
    <col min="10760" max="10760" width="0" style="243" hidden="1" customWidth="1"/>
    <col min="10761" max="10761" width="8.85546875" style="243" customWidth="1"/>
    <col min="10762" max="10762" width="6.85546875" style="243" customWidth="1"/>
    <col min="10763" max="10763" width="8.85546875" style="243" customWidth="1"/>
    <col min="10764" max="10764" width="6.85546875" style="243" customWidth="1"/>
    <col min="10765" max="11008" width="11.42578125" style="243"/>
    <col min="11009" max="11011" width="8.28515625" style="243" customWidth="1"/>
    <col min="11012" max="11013" width="8.5703125" style="243" customWidth="1"/>
    <col min="11014" max="11014" width="6.85546875" style="243" customWidth="1"/>
    <col min="11015" max="11015" width="12.28515625" style="243" customWidth="1"/>
    <col min="11016" max="11016" width="0" style="243" hidden="1" customWidth="1"/>
    <col min="11017" max="11017" width="8.85546875" style="243" customWidth="1"/>
    <col min="11018" max="11018" width="6.85546875" style="243" customWidth="1"/>
    <col min="11019" max="11019" width="8.85546875" style="243" customWidth="1"/>
    <col min="11020" max="11020" width="6.85546875" style="243" customWidth="1"/>
    <col min="11021" max="11264" width="11.42578125" style="243"/>
    <col min="11265" max="11267" width="8.28515625" style="243" customWidth="1"/>
    <col min="11268" max="11269" width="8.5703125" style="243" customWidth="1"/>
    <col min="11270" max="11270" width="6.85546875" style="243" customWidth="1"/>
    <col min="11271" max="11271" width="12.28515625" style="243" customWidth="1"/>
    <col min="11272" max="11272" width="0" style="243" hidden="1" customWidth="1"/>
    <col min="11273" max="11273" width="8.85546875" style="243" customWidth="1"/>
    <col min="11274" max="11274" width="6.85546875" style="243" customWidth="1"/>
    <col min="11275" max="11275" width="8.85546875" style="243" customWidth="1"/>
    <col min="11276" max="11276" width="6.85546875" style="243" customWidth="1"/>
    <col min="11277" max="11520" width="11.42578125" style="243"/>
    <col min="11521" max="11523" width="8.28515625" style="243" customWidth="1"/>
    <col min="11524" max="11525" width="8.5703125" style="243" customWidth="1"/>
    <col min="11526" max="11526" width="6.85546875" style="243" customWidth="1"/>
    <col min="11527" max="11527" width="12.28515625" style="243" customWidth="1"/>
    <col min="11528" max="11528" width="0" style="243" hidden="1" customWidth="1"/>
    <col min="11529" max="11529" width="8.85546875" style="243" customWidth="1"/>
    <col min="11530" max="11530" width="6.85546875" style="243" customWidth="1"/>
    <col min="11531" max="11531" width="8.85546875" style="243" customWidth="1"/>
    <col min="11532" max="11532" width="6.85546875" style="243" customWidth="1"/>
    <col min="11533" max="11776" width="11.42578125" style="243"/>
    <col min="11777" max="11779" width="8.28515625" style="243" customWidth="1"/>
    <col min="11780" max="11781" width="8.5703125" style="243" customWidth="1"/>
    <col min="11782" max="11782" width="6.85546875" style="243" customWidth="1"/>
    <col min="11783" max="11783" width="12.28515625" style="243" customWidth="1"/>
    <col min="11784" max="11784" width="0" style="243" hidden="1" customWidth="1"/>
    <col min="11785" max="11785" width="8.85546875" style="243" customWidth="1"/>
    <col min="11786" max="11786" width="6.85546875" style="243" customWidth="1"/>
    <col min="11787" max="11787" width="8.85546875" style="243" customWidth="1"/>
    <col min="11788" max="11788" width="6.85546875" style="243" customWidth="1"/>
    <col min="11789" max="12032" width="11.42578125" style="243"/>
    <col min="12033" max="12035" width="8.28515625" style="243" customWidth="1"/>
    <col min="12036" max="12037" width="8.5703125" style="243" customWidth="1"/>
    <col min="12038" max="12038" width="6.85546875" style="243" customWidth="1"/>
    <col min="12039" max="12039" width="12.28515625" style="243" customWidth="1"/>
    <col min="12040" max="12040" width="0" style="243" hidden="1" customWidth="1"/>
    <col min="12041" max="12041" width="8.85546875" style="243" customWidth="1"/>
    <col min="12042" max="12042" width="6.85546875" style="243" customWidth="1"/>
    <col min="12043" max="12043" width="8.85546875" style="243" customWidth="1"/>
    <col min="12044" max="12044" width="6.85546875" style="243" customWidth="1"/>
    <col min="12045" max="12288" width="11.42578125" style="243"/>
    <col min="12289" max="12291" width="8.28515625" style="243" customWidth="1"/>
    <col min="12292" max="12293" width="8.5703125" style="243" customWidth="1"/>
    <col min="12294" max="12294" width="6.85546875" style="243" customWidth="1"/>
    <col min="12295" max="12295" width="12.28515625" style="243" customWidth="1"/>
    <col min="12296" max="12296" width="0" style="243" hidden="1" customWidth="1"/>
    <col min="12297" max="12297" width="8.85546875" style="243" customWidth="1"/>
    <col min="12298" max="12298" width="6.85546875" style="243" customWidth="1"/>
    <col min="12299" max="12299" width="8.85546875" style="243" customWidth="1"/>
    <col min="12300" max="12300" width="6.85546875" style="243" customWidth="1"/>
    <col min="12301" max="12544" width="11.42578125" style="243"/>
    <col min="12545" max="12547" width="8.28515625" style="243" customWidth="1"/>
    <col min="12548" max="12549" width="8.5703125" style="243" customWidth="1"/>
    <col min="12550" max="12550" width="6.85546875" style="243" customWidth="1"/>
    <col min="12551" max="12551" width="12.28515625" style="243" customWidth="1"/>
    <col min="12552" max="12552" width="0" style="243" hidden="1" customWidth="1"/>
    <col min="12553" max="12553" width="8.85546875" style="243" customWidth="1"/>
    <col min="12554" max="12554" width="6.85546875" style="243" customWidth="1"/>
    <col min="12555" max="12555" width="8.85546875" style="243" customWidth="1"/>
    <col min="12556" max="12556" width="6.85546875" style="243" customWidth="1"/>
    <col min="12557" max="12800" width="11.42578125" style="243"/>
    <col min="12801" max="12803" width="8.28515625" style="243" customWidth="1"/>
    <col min="12804" max="12805" width="8.5703125" style="243" customWidth="1"/>
    <col min="12806" max="12806" width="6.85546875" style="243" customWidth="1"/>
    <col min="12807" max="12807" width="12.28515625" style="243" customWidth="1"/>
    <col min="12808" max="12808" width="0" style="243" hidden="1" customWidth="1"/>
    <col min="12809" max="12809" width="8.85546875" style="243" customWidth="1"/>
    <col min="12810" max="12810" width="6.85546875" style="243" customWidth="1"/>
    <col min="12811" max="12811" width="8.85546875" style="243" customWidth="1"/>
    <col min="12812" max="12812" width="6.85546875" style="243" customWidth="1"/>
    <col min="12813" max="13056" width="11.42578125" style="243"/>
    <col min="13057" max="13059" width="8.28515625" style="243" customWidth="1"/>
    <col min="13060" max="13061" width="8.5703125" style="243" customWidth="1"/>
    <col min="13062" max="13062" width="6.85546875" style="243" customWidth="1"/>
    <col min="13063" max="13063" width="12.28515625" style="243" customWidth="1"/>
    <col min="13064" max="13064" width="0" style="243" hidden="1" customWidth="1"/>
    <col min="13065" max="13065" width="8.85546875" style="243" customWidth="1"/>
    <col min="13066" max="13066" width="6.85546875" style="243" customWidth="1"/>
    <col min="13067" max="13067" width="8.85546875" style="243" customWidth="1"/>
    <col min="13068" max="13068" width="6.85546875" style="243" customWidth="1"/>
    <col min="13069" max="13312" width="11.42578125" style="243"/>
    <col min="13313" max="13315" width="8.28515625" style="243" customWidth="1"/>
    <col min="13316" max="13317" width="8.5703125" style="243" customWidth="1"/>
    <col min="13318" max="13318" width="6.85546875" style="243" customWidth="1"/>
    <col min="13319" max="13319" width="12.28515625" style="243" customWidth="1"/>
    <col min="13320" max="13320" width="0" style="243" hidden="1" customWidth="1"/>
    <col min="13321" max="13321" width="8.85546875" style="243" customWidth="1"/>
    <col min="13322" max="13322" width="6.85546875" style="243" customWidth="1"/>
    <col min="13323" max="13323" width="8.85546875" style="243" customWidth="1"/>
    <col min="13324" max="13324" width="6.85546875" style="243" customWidth="1"/>
    <col min="13325" max="13568" width="11.42578125" style="243"/>
    <col min="13569" max="13571" width="8.28515625" style="243" customWidth="1"/>
    <col min="13572" max="13573" width="8.5703125" style="243" customWidth="1"/>
    <col min="13574" max="13574" width="6.85546875" style="243" customWidth="1"/>
    <col min="13575" max="13575" width="12.28515625" style="243" customWidth="1"/>
    <col min="13576" max="13576" width="0" style="243" hidden="1" customWidth="1"/>
    <col min="13577" max="13577" width="8.85546875" style="243" customWidth="1"/>
    <col min="13578" max="13578" width="6.85546875" style="243" customWidth="1"/>
    <col min="13579" max="13579" width="8.85546875" style="243" customWidth="1"/>
    <col min="13580" max="13580" width="6.85546875" style="243" customWidth="1"/>
    <col min="13581" max="13824" width="11.42578125" style="243"/>
    <col min="13825" max="13827" width="8.28515625" style="243" customWidth="1"/>
    <col min="13828" max="13829" width="8.5703125" style="243" customWidth="1"/>
    <col min="13830" max="13830" width="6.85546875" style="243" customWidth="1"/>
    <col min="13831" max="13831" width="12.28515625" style="243" customWidth="1"/>
    <col min="13832" max="13832" width="0" style="243" hidden="1" customWidth="1"/>
    <col min="13833" max="13833" width="8.85546875" style="243" customWidth="1"/>
    <col min="13834" max="13834" width="6.85546875" style="243" customWidth="1"/>
    <col min="13835" max="13835" width="8.85546875" style="243" customWidth="1"/>
    <col min="13836" max="13836" width="6.85546875" style="243" customWidth="1"/>
    <col min="13837" max="14080" width="11.42578125" style="243"/>
    <col min="14081" max="14083" width="8.28515625" style="243" customWidth="1"/>
    <col min="14084" max="14085" width="8.5703125" style="243" customWidth="1"/>
    <col min="14086" max="14086" width="6.85546875" style="243" customWidth="1"/>
    <col min="14087" max="14087" width="12.28515625" style="243" customWidth="1"/>
    <col min="14088" max="14088" width="0" style="243" hidden="1" customWidth="1"/>
    <col min="14089" max="14089" width="8.85546875" style="243" customWidth="1"/>
    <col min="14090" max="14090" width="6.85546875" style="243" customWidth="1"/>
    <col min="14091" max="14091" width="8.85546875" style="243" customWidth="1"/>
    <col min="14092" max="14092" width="6.85546875" style="243" customWidth="1"/>
    <col min="14093" max="14336" width="11.42578125" style="243"/>
    <col min="14337" max="14339" width="8.28515625" style="243" customWidth="1"/>
    <col min="14340" max="14341" width="8.5703125" style="243" customWidth="1"/>
    <col min="14342" max="14342" width="6.85546875" style="243" customWidth="1"/>
    <col min="14343" max="14343" width="12.28515625" style="243" customWidth="1"/>
    <col min="14344" max="14344" width="0" style="243" hidden="1" customWidth="1"/>
    <col min="14345" max="14345" width="8.85546875" style="243" customWidth="1"/>
    <col min="14346" max="14346" width="6.85546875" style="243" customWidth="1"/>
    <col min="14347" max="14347" width="8.85546875" style="243" customWidth="1"/>
    <col min="14348" max="14348" width="6.85546875" style="243" customWidth="1"/>
    <col min="14349" max="14592" width="11.42578125" style="243"/>
    <col min="14593" max="14595" width="8.28515625" style="243" customWidth="1"/>
    <col min="14596" max="14597" width="8.5703125" style="243" customWidth="1"/>
    <col min="14598" max="14598" width="6.85546875" style="243" customWidth="1"/>
    <col min="14599" max="14599" width="12.28515625" style="243" customWidth="1"/>
    <col min="14600" max="14600" width="0" style="243" hidden="1" customWidth="1"/>
    <col min="14601" max="14601" width="8.85546875" style="243" customWidth="1"/>
    <col min="14602" max="14602" width="6.85546875" style="243" customWidth="1"/>
    <col min="14603" max="14603" width="8.85546875" style="243" customWidth="1"/>
    <col min="14604" max="14604" width="6.85546875" style="243" customWidth="1"/>
    <col min="14605" max="14848" width="11.42578125" style="243"/>
    <col min="14849" max="14851" width="8.28515625" style="243" customWidth="1"/>
    <col min="14852" max="14853" width="8.5703125" style="243" customWidth="1"/>
    <col min="14854" max="14854" width="6.85546875" style="243" customWidth="1"/>
    <col min="14855" max="14855" width="12.28515625" style="243" customWidth="1"/>
    <col min="14856" max="14856" width="0" style="243" hidden="1" customWidth="1"/>
    <col min="14857" max="14857" width="8.85546875" style="243" customWidth="1"/>
    <col min="14858" max="14858" width="6.85546875" style="243" customWidth="1"/>
    <col min="14859" max="14859" width="8.85546875" style="243" customWidth="1"/>
    <col min="14860" max="14860" width="6.85546875" style="243" customWidth="1"/>
    <col min="14861" max="15104" width="11.42578125" style="243"/>
    <col min="15105" max="15107" width="8.28515625" style="243" customWidth="1"/>
    <col min="15108" max="15109" width="8.5703125" style="243" customWidth="1"/>
    <col min="15110" max="15110" width="6.85546875" style="243" customWidth="1"/>
    <col min="15111" max="15111" width="12.28515625" style="243" customWidth="1"/>
    <col min="15112" max="15112" width="0" style="243" hidden="1" customWidth="1"/>
    <col min="15113" max="15113" width="8.85546875" style="243" customWidth="1"/>
    <col min="15114" max="15114" width="6.85546875" style="243" customWidth="1"/>
    <col min="15115" max="15115" width="8.85546875" style="243" customWidth="1"/>
    <col min="15116" max="15116" width="6.85546875" style="243" customWidth="1"/>
    <col min="15117" max="15360" width="11.42578125" style="243"/>
    <col min="15361" max="15363" width="8.28515625" style="243" customWidth="1"/>
    <col min="15364" max="15365" width="8.5703125" style="243" customWidth="1"/>
    <col min="15366" max="15366" width="6.85546875" style="243" customWidth="1"/>
    <col min="15367" max="15367" width="12.28515625" style="243" customWidth="1"/>
    <col min="15368" max="15368" width="0" style="243" hidden="1" customWidth="1"/>
    <col min="15369" max="15369" width="8.85546875" style="243" customWidth="1"/>
    <col min="15370" max="15370" width="6.85546875" style="243" customWidth="1"/>
    <col min="15371" max="15371" width="8.85546875" style="243" customWidth="1"/>
    <col min="15372" max="15372" width="6.85546875" style="243" customWidth="1"/>
    <col min="15373" max="15616" width="11.42578125" style="243"/>
    <col min="15617" max="15619" width="8.28515625" style="243" customWidth="1"/>
    <col min="15620" max="15621" width="8.5703125" style="243" customWidth="1"/>
    <col min="15622" max="15622" width="6.85546875" style="243" customWidth="1"/>
    <col min="15623" max="15623" width="12.28515625" style="243" customWidth="1"/>
    <col min="15624" max="15624" width="0" style="243" hidden="1" customWidth="1"/>
    <col min="15625" max="15625" width="8.85546875" style="243" customWidth="1"/>
    <col min="15626" max="15626" width="6.85546875" style="243" customWidth="1"/>
    <col min="15627" max="15627" width="8.85546875" style="243" customWidth="1"/>
    <col min="15628" max="15628" width="6.85546875" style="243" customWidth="1"/>
    <col min="15629" max="15872" width="11.42578125" style="243"/>
    <col min="15873" max="15875" width="8.28515625" style="243" customWidth="1"/>
    <col min="15876" max="15877" width="8.5703125" style="243" customWidth="1"/>
    <col min="15878" max="15878" width="6.85546875" style="243" customWidth="1"/>
    <col min="15879" max="15879" width="12.28515625" style="243" customWidth="1"/>
    <col min="15880" max="15880" width="0" style="243" hidden="1" customWidth="1"/>
    <col min="15881" max="15881" width="8.85546875" style="243" customWidth="1"/>
    <col min="15882" max="15882" width="6.85546875" style="243" customWidth="1"/>
    <col min="15883" max="15883" width="8.85546875" style="243" customWidth="1"/>
    <col min="15884" max="15884" width="6.85546875" style="243" customWidth="1"/>
    <col min="15885" max="16128" width="11.42578125" style="243"/>
    <col min="16129" max="16131" width="8.28515625" style="243" customWidth="1"/>
    <col min="16132" max="16133" width="8.5703125" style="243" customWidth="1"/>
    <col min="16134" max="16134" width="6.85546875" style="243" customWidth="1"/>
    <col min="16135" max="16135" width="12.28515625" style="243" customWidth="1"/>
    <col min="16136" max="16136" width="0" style="243" hidden="1" customWidth="1"/>
    <col min="16137" max="16137" width="8.85546875" style="243" customWidth="1"/>
    <col min="16138" max="16138" width="6.85546875" style="243" customWidth="1"/>
    <col min="16139" max="16139" width="8.85546875" style="243" customWidth="1"/>
    <col min="16140" max="16140" width="6.85546875" style="243" customWidth="1"/>
    <col min="16141" max="16384" width="11.42578125" style="243"/>
  </cols>
  <sheetData>
    <row r="1" spans="1:12" s="59" customFormat="1" ht="21.95" customHeight="1">
      <c r="A1" s="58" t="str">
        <f>CONCATENATE(Inhalt_K7!B53,"   ",Inhalt_K7!C53)</f>
        <v>727   Entwicklung der Ausgaben und Einnahmen der Sozialhilfe 2005 - 2024 in Mill. €</v>
      </c>
    </row>
    <row r="2" spans="1:12" ht="6" customHeight="1"/>
    <row r="3" spans="1:12" ht="15.75" customHeight="1">
      <c r="A3" s="675" t="s">
        <v>713</v>
      </c>
      <c r="B3" s="678" t="s">
        <v>466</v>
      </c>
      <c r="C3" s="678" t="s">
        <v>460</v>
      </c>
      <c r="D3" s="692" t="s">
        <v>366</v>
      </c>
      <c r="E3" s="693"/>
      <c r="F3" s="693"/>
      <c r="G3" s="693"/>
      <c r="H3" s="693"/>
      <c r="I3" s="693"/>
      <c r="J3" s="693"/>
      <c r="K3" s="693"/>
      <c r="L3" s="693"/>
    </row>
    <row r="4" spans="1:12" ht="15" customHeight="1">
      <c r="A4" s="689"/>
      <c r="B4" s="691"/>
      <c r="C4" s="691"/>
      <c r="D4" s="683" t="s">
        <v>423</v>
      </c>
      <c r="E4" s="694" t="s">
        <v>324</v>
      </c>
      <c r="F4" s="695"/>
      <c r="G4" s="695"/>
      <c r="H4" s="695"/>
      <c r="I4" s="695"/>
      <c r="J4" s="695"/>
      <c r="K4" s="695"/>
      <c r="L4" s="695"/>
    </row>
    <row r="5" spans="1:12" ht="67.900000000000006" customHeight="1">
      <c r="A5" s="689"/>
      <c r="B5" s="691"/>
      <c r="C5" s="691"/>
      <c r="D5" s="691"/>
      <c r="E5" s="685" t="s">
        <v>367</v>
      </c>
      <c r="F5" s="685"/>
      <c r="G5" s="685" t="s">
        <v>467</v>
      </c>
      <c r="H5" s="685"/>
      <c r="I5" s="685" t="s">
        <v>368</v>
      </c>
      <c r="J5" s="685"/>
      <c r="K5" s="694" t="s">
        <v>369</v>
      </c>
      <c r="L5" s="695"/>
    </row>
    <row r="6" spans="1:12" ht="27.75" customHeight="1">
      <c r="A6" s="689"/>
      <c r="B6" s="691"/>
      <c r="C6" s="691"/>
      <c r="D6" s="691"/>
      <c r="E6" s="244" t="s">
        <v>370</v>
      </c>
      <c r="F6" s="244" t="s">
        <v>371</v>
      </c>
      <c r="G6" s="244" t="s">
        <v>372</v>
      </c>
      <c r="H6" s="244" t="s">
        <v>371</v>
      </c>
      <c r="I6" s="244" t="s">
        <v>370</v>
      </c>
      <c r="J6" s="244" t="s">
        <v>371</v>
      </c>
      <c r="K6" s="244" t="s">
        <v>370</v>
      </c>
      <c r="L6" s="245" t="s">
        <v>371</v>
      </c>
    </row>
    <row r="7" spans="1:12" ht="22.5" customHeight="1">
      <c r="A7" s="690"/>
      <c r="B7" s="686"/>
      <c r="C7" s="686"/>
      <c r="D7" s="686"/>
      <c r="E7" s="685" t="s">
        <v>364</v>
      </c>
      <c r="F7" s="685"/>
      <c r="G7" s="685" t="s">
        <v>364</v>
      </c>
      <c r="H7" s="685"/>
      <c r="I7" s="685" t="s">
        <v>364</v>
      </c>
      <c r="J7" s="685"/>
      <c r="K7" s="685" t="s">
        <v>364</v>
      </c>
      <c r="L7" s="694"/>
    </row>
    <row r="8" spans="1:12" ht="18.75" customHeight="1">
      <c r="A8" s="246">
        <v>2005</v>
      </c>
      <c r="B8" s="247">
        <v>82.067116999999996</v>
      </c>
      <c r="C8" s="247">
        <v>13.153136999999999</v>
      </c>
      <c r="D8" s="247">
        <v>68.913979999999995</v>
      </c>
      <c r="E8" s="247">
        <v>0.35541299999999998</v>
      </c>
      <c r="F8" s="247">
        <v>0.33638000000000001</v>
      </c>
      <c r="G8" s="247">
        <v>11.025733000000001</v>
      </c>
      <c r="H8" s="247">
        <v>1.7005969999999999</v>
      </c>
      <c r="I8" s="247">
        <v>4.955095</v>
      </c>
      <c r="J8" s="247">
        <v>29.234211999999999</v>
      </c>
      <c r="K8" s="247">
        <v>1.2070419999999999</v>
      </c>
      <c r="L8" s="247">
        <v>14.282934000000001</v>
      </c>
    </row>
    <row r="9" spans="1:12" ht="12.75" hidden="1" customHeight="1" outlineLevel="1">
      <c r="A9" s="246">
        <v>2006</v>
      </c>
      <c r="B9" s="247">
        <v>90.355868000000001</v>
      </c>
      <c r="C9" s="247">
        <v>7.7673899999999998</v>
      </c>
      <c r="D9" s="247">
        <v>82.588478000000009</v>
      </c>
      <c r="E9" s="247">
        <v>1.396803</v>
      </c>
      <c r="F9" s="247">
        <v>5.1699579999999994</v>
      </c>
      <c r="G9" s="247">
        <v>13.020735999999999</v>
      </c>
      <c r="H9" s="247">
        <v>4.5798389999999998</v>
      </c>
      <c r="I9" s="247">
        <v>5.2732979999999996</v>
      </c>
      <c r="J9" s="247">
        <v>34.027397999999998</v>
      </c>
      <c r="K9" s="247">
        <v>2.4855299999999998</v>
      </c>
      <c r="L9" s="247">
        <v>10.508243999999999</v>
      </c>
    </row>
    <row r="10" spans="1:12" ht="12.75" hidden="1" customHeight="1" outlineLevel="1">
      <c r="A10" s="246">
        <v>2007</v>
      </c>
      <c r="B10" s="247">
        <v>97.82274000000001</v>
      </c>
      <c r="C10" s="247">
        <v>6.8960910000000002</v>
      </c>
      <c r="D10" s="247">
        <v>90.926648999999998</v>
      </c>
      <c r="E10" s="247">
        <v>2.287436</v>
      </c>
      <c r="F10" s="247">
        <v>3.1039300000000001</v>
      </c>
      <c r="G10" s="247">
        <v>14.270201999999999</v>
      </c>
      <c r="H10" s="247">
        <v>4.5731719999999996</v>
      </c>
      <c r="I10" s="247">
        <v>6.2752650000000001</v>
      </c>
      <c r="J10" s="247">
        <v>39.715445000000003</v>
      </c>
      <c r="K10" s="247">
        <v>3.2377660000000001</v>
      </c>
      <c r="L10" s="247">
        <v>10.862897</v>
      </c>
    </row>
    <row r="11" spans="1:12" ht="12.75" hidden="1" customHeight="1" outlineLevel="1">
      <c r="A11" s="246">
        <v>2008</v>
      </c>
      <c r="B11" s="247">
        <v>101.1</v>
      </c>
      <c r="C11" s="247">
        <v>7.5</v>
      </c>
      <c r="D11" s="247">
        <v>93.6</v>
      </c>
      <c r="E11" s="247">
        <v>2.8</v>
      </c>
      <c r="F11" s="247">
        <v>3</v>
      </c>
      <c r="G11" s="247">
        <v>15.4</v>
      </c>
      <c r="H11" s="247">
        <v>4.5999999999999996</v>
      </c>
      <c r="I11" s="247">
        <v>6.9</v>
      </c>
      <c r="J11" s="247">
        <v>39.700000000000003</v>
      </c>
      <c r="K11" s="247">
        <v>3.4</v>
      </c>
      <c r="L11" s="247">
        <v>11.4</v>
      </c>
    </row>
    <row r="12" spans="1:12" ht="12.75" hidden="1" customHeight="1" outlineLevel="1">
      <c r="A12" s="246">
        <v>2009</v>
      </c>
      <c r="B12" s="247">
        <v>108.247877</v>
      </c>
      <c r="C12" s="247">
        <v>7.7129620000000001</v>
      </c>
      <c r="D12" s="247">
        <v>100.534915</v>
      </c>
      <c r="E12" s="247">
        <v>3.195783</v>
      </c>
      <c r="F12" s="247">
        <v>3.1001620000000001</v>
      </c>
      <c r="G12" s="247">
        <v>16.984444</v>
      </c>
      <c r="H12" s="247">
        <v>4.595262</v>
      </c>
      <c r="I12" s="247">
        <v>7.6177960000000002</v>
      </c>
      <c r="J12" s="247">
        <v>41.83905</v>
      </c>
      <c r="K12" s="247">
        <v>4.1963840000000001</v>
      </c>
      <c r="L12" s="247">
        <v>11.898711</v>
      </c>
    </row>
    <row r="13" spans="1:12" ht="18.75" customHeight="1" collapsed="1">
      <c r="A13" s="246">
        <v>2010</v>
      </c>
      <c r="B13" s="247">
        <v>111.625077</v>
      </c>
      <c r="C13" s="247">
        <v>7.7129620000000001</v>
      </c>
      <c r="D13" s="247">
        <v>103.912115</v>
      </c>
      <c r="E13" s="247">
        <v>3.7306249999999999</v>
      </c>
      <c r="F13" s="247">
        <v>3.088457</v>
      </c>
      <c r="G13" s="247">
        <v>17.546662999999999</v>
      </c>
      <c r="H13" s="247">
        <v>4.4928790000000003</v>
      </c>
      <c r="I13" s="247">
        <v>8.8386370000000003</v>
      </c>
      <c r="J13" s="247">
        <v>43.868564999999997</v>
      </c>
      <c r="K13" s="247">
        <v>5.0405879999999996</v>
      </c>
      <c r="L13" s="247">
        <v>11.448058</v>
      </c>
    </row>
    <row r="14" spans="1:12" ht="12.75" hidden="1" customHeight="1" outlineLevel="1">
      <c r="A14" s="246">
        <v>2011</v>
      </c>
      <c r="B14" s="247">
        <v>115.69499999999999</v>
      </c>
      <c r="C14" s="247">
        <v>7.5010000000000003</v>
      </c>
      <c r="D14" s="247">
        <v>108.193</v>
      </c>
      <c r="E14" s="247">
        <v>3.7229999999999999</v>
      </c>
      <c r="F14" s="247">
        <v>3.411</v>
      </c>
      <c r="G14" s="247">
        <v>19.138000000000002</v>
      </c>
      <c r="H14" s="247" t="s">
        <v>373</v>
      </c>
      <c r="I14" s="247">
        <v>9.093</v>
      </c>
      <c r="J14" s="247">
        <v>45.308999999999997</v>
      </c>
      <c r="K14" s="247">
        <v>5.5220000000000002</v>
      </c>
      <c r="L14" s="247">
        <v>11.452</v>
      </c>
    </row>
    <row r="15" spans="1:12" ht="12.75" hidden="1" customHeight="1" outlineLevel="1">
      <c r="A15" s="246">
        <v>2012</v>
      </c>
      <c r="B15" s="247">
        <v>118.9</v>
      </c>
      <c r="C15" s="247">
        <v>7.7</v>
      </c>
      <c r="D15" s="247">
        <v>111.1</v>
      </c>
      <c r="E15" s="247">
        <v>3.4</v>
      </c>
      <c r="F15" s="247">
        <v>3.153</v>
      </c>
      <c r="G15" s="247">
        <v>20.372</v>
      </c>
      <c r="H15" s="247" t="s">
        <v>373</v>
      </c>
      <c r="I15" s="247">
        <v>9.548</v>
      </c>
      <c r="J15" s="247">
        <v>46.771999999999998</v>
      </c>
      <c r="K15" s="247">
        <v>5.9740000000000002</v>
      </c>
      <c r="L15" s="247">
        <v>12.015000000000001</v>
      </c>
    </row>
    <row r="16" spans="1:12" ht="12.75" hidden="1" customHeight="1" outlineLevel="1">
      <c r="A16" s="246">
        <v>2013</v>
      </c>
      <c r="B16" s="247">
        <v>124.2136</v>
      </c>
      <c r="C16" s="247">
        <v>7.7996540000000003</v>
      </c>
      <c r="D16" s="247">
        <v>116.41395199999999</v>
      </c>
      <c r="E16" s="247">
        <v>3.7378200000000001</v>
      </c>
      <c r="F16" s="247">
        <v>3.2015790000000002</v>
      </c>
      <c r="G16" s="247">
        <v>21.855898</v>
      </c>
      <c r="H16" s="247" t="s">
        <v>373</v>
      </c>
      <c r="I16" s="247">
        <v>10.151875</v>
      </c>
      <c r="J16" s="247">
        <v>48.685969</v>
      </c>
      <c r="K16" s="247">
        <v>7.3849650000000002</v>
      </c>
      <c r="L16" s="247">
        <v>11.511761999999999</v>
      </c>
    </row>
    <row r="17" spans="1:13" ht="12.75" hidden="1" customHeight="1" outlineLevel="1">
      <c r="A17" s="246">
        <v>2014</v>
      </c>
      <c r="B17" s="247">
        <v>128.991252</v>
      </c>
      <c r="C17" s="247">
        <v>7.5198169999999998</v>
      </c>
      <c r="D17" s="247">
        <v>121.471435</v>
      </c>
      <c r="E17" s="247">
        <v>4.2414009999999998</v>
      </c>
      <c r="F17" s="247">
        <v>3.744097</v>
      </c>
      <c r="G17" s="247">
        <v>23.374178000000001</v>
      </c>
      <c r="H17" s="247" t="s">
        <v>373</v>
      </c>
      <c r="I17" s="247">
        <v>10.887676000000001</v>
      </c>
      <c r="J17" s="247">
        <v>50.152022000000002</v>
      </c>
      <c r="K17" s="247">
        <v>8.6354646000000006</v>
      </c>
      <c r="L17" s="247">
        <v>10.711202999999999</v>
      </c>
    </row>
    <row r="18" spans="1:13" ht="18.75" customHeight="1" collapsed="1">
      <c r="A18" s="246">
        <v>2015</v>
      </c>
      <c r="B18" s="247">
        <v>135.144822</v>
      </c>
      <c r="C18" s="247">
        <v>7.5623230000000001</v>
      </c>
      <c r="D18" s="247">
        <v>127.582499</v>
      </c>
      <c r="E18" s="247">
        <v>4.2143079999999999</v>
      </c>
      <c r="F18" s="247">
        <v>3.4597349999999998</v>
      </c>
      <c r="G18" s="247">
        <v>24.758535999999999</v>
      </c>
      <c r="H18" s="247" t="s">
        <v>373</v>
      </c>
      <c r="I18" s="247">
        <v>12.025741999999999</v>
      </c>
      <c r="J18" s="247">
        <v>51.485354000000001</v>
      </c>
      <c r="K18" s="247">
        <v>9.6253279999999997</v>
      </c>
      <c r="L18" s="247">
        <v>10.618888</v>
      </c>
    </row>
    <row r="19" spans="1:13" ht="12.75" hidden="1" customHeight="1" outlineLevel="1">
      <c r="A19" s="246">
        <v>2016</v>
      </c>
      <c r="B19" s="454">
        <v>137.19999999999999</v>
      </c>
      <c r="C19" s="454">
        <v>7.8</v>
      </c>
      <c r="D19" s="454">
        <v>129.4</v>
      </c>
      <c r="E19" s="454">
        <v>4.0999999999999996</v>
      </c>
      <c r="F19" s="454">
        <v>3.5</v>
      </c>
      <c r="G19" s="454">
        <v>25.4</v>
      </c>
      <c r="H19" s="454" t="s">
        <v>373</v>
      </c>
      <c r="I19" s="454">
        <v>12.5</v>
      </c>
      <c r="J19" s="454">
        <v>54.1</v>
      </c>
      <c r="K19" s="454">
        <v>9.5</v>
      </c>
      <c r="L19" s="454">
        <v>10.7</v>
      </c>
    </row>
    <row r="20" spans="1:13" ht="12.75" hidden="1" customHeight="1" outlineLevel="1">
      <c r="A20" s="246" t="s">
        <v>714</v>
      </c>
      <c r="B20" s="454">
        <v>109.078728</v>
      </c>
      <c r="C20" s="454">
        <v>7.1732329999999997</v>
      </c>
      <c r="D20" s="454">
        <v>101.905495</v>
      </c>
      <c r="E20" s="454">
        <v>4.2691759999999999</v>
      </c>
      <c r="F20" s="454">
        <v>3.706169</v>
      </c>
      <c r="G20" s="455" t="s">
        <v>374</v>
      </c>
      <c r="H20" s="454" t="s">
        <v>352</v>
      </c>
      <c r="I20" s="454">
        <v>14.393765</v>
      </c>
      <c r="J20" s="454">
        <v>55.795130999999998</v>
      </c>
      <c r="K20" s="454">
        <v>7.251938</v>
      </c>
      <c r="L20" s="454">
        <v>7.6559169999999996</v>
      </c>
    </row>
    <row r="21" spans="1:13" ht="12.75" hidden="1" customHeight="1" outlineLevel="1">
      <c r="A21" s="246">
        <v>2018</v>
      </c>
      <c r="B21" s="454">
        <v>110.74921000000001</v>
      </c>
      <c r="C21" s="454">
        <v>7.164949</v>
      </c>
      <c r="D21" s="454">
        <f>B21-C21</f>
        <v>103.584261</v>
      </c>
      <c r="E21" s="454">
        <v>4.4293389999999997</v>
      </c>
      <c r="F21" s="454">
        <v>3.8951120000000001</v>
      </c>
      <c r="G21" s="455" t="s">
        <v>374</v>
      </c>
      <c r="H21" s="454"/>
      <c r="I21" s="455">
        <v>16.159286000000002</v>
      </c>
      <c r="J21" s="454">
        <v>56.330497000000001</v>
      </c>
      <c r="K21" s="454">
        <v>5.1916270000000004</v>
      </c>
      <c r="L21" s="454">
        <v>8.286778</v>
      </c>
    </row>
    <row r="22" spans="1:13" ht="12.75" hidden="1" customHeight="1" outlineLevel="2">
      <c r="A22" s="246">
        <v>2019</v>
      </c>
      <c r="B22" s="454">
        <v>117.2</v>
      </c>
      <c r="C22" s="454">
        <v>7.6</v>
      </c>
      <c r="D22" s="454">
        <v>109.6</v>
      </c>
      <c r="E22" s="454">
        <v>4.5999999999999996</v>
      </c>
      <c r="F22" s="454">
        <v>3.8</v>
      </c>
      <c r="G22" s="455" t="s">
        <v>374</v>
      </c>
      <c r="H22" s="456"/>
      <c r="I22" s="455">
        <v>16.899999999999999</v>
      </c>
      <c r="J22" s="454">
        <v>59.8</v>
      </c>
      <c r="K22" s="454">
        <v>5.9</v>
      </c>
      <c r="L22" s="454">
        <v>9.1</v>
      </c>
    </row>
    <row r="23" spans="1:13" s="452" customFormat="1" ht="18.75" customHeight="1" collapsed="1">
      <c r="A23" s="453" t="s">
        <v>715</v>
      </c>
      <c r="B23" s="454">
        <v>35.9</v>
      </c>
      <c r="C23" s="454">
        <v>1.7</v>
      </c>
      <c r="D23" s="454">
        <v>34.200000000000003</v>
      </c>
      <c r="E23" s="454">
        <v>5.0999999999999996</v>
      </c>
      <c r="F23" s="454">
        <v>2</v>
      </c>
      <c r="G23" s="454" t="s">
        <v>374</v>
      </c>
      <c r="H23" s="454" t="s">
        <v>374</v>
      </c>
      <c r="I23" s="454" t="s">
        <v>374</v>
      </c>
      <c r="J23" s="454" t="s">
        <v>374</v>
      </c>
      <c r="K23" s="454">
        <v>6.6</v>
      </c>
      <c r="L23" s="454">
        <v>11.5</v>
      </c>
    </row>
    <row r="24" spans="1:13" ht="12.75" hidden="1" customHeight="1" outlineLevel="1">
      <c r="A24" s="246">
        <v>2021</v>
      </c>
      <c r="B24" s="454">
        <v>36.6</v>
      </c>
      <c r="C24" s="454">
        <v>1.7</v>
      </c>
      <c r="D24" s="454">
        <v>34.9</v>
      </c>
      <c r="E24" s="454">
        <v>4.5999999999999996</v>
      </c>
      <c r="F24" s="454">
        <v>2</v>
      </c>
      <c r="G24" s="455" t="s">
        <v>374</v>
      </c>
      <c r="H24" s="454" t="s">
        <v>374</v>
      </c>
      <c r="I24" s="455" t="s">
        <v>374</v>
      </c>
      <c r="J24" s="455" t="s">
        <v>374</v>
      </c>
      <c r="K24" s="454">
        <v>6.1</v>
      </c>
      <c r="L24" s="454">
        <v>14.3</v>
      </c>
    </row>
    <row r="25" spans="1:13" s="452" customFormat="1" ht="18.75" customHeight="1" collapsed="1">
      <c r="A25" s="453">
        <v>2022</v>
      </c>
      <c r="B25" s="454">
        <v>33.200000000000003</v>
      </c>
      <c r="C25" s="454">
        <v>1.4</v>
      </c>
      <c r="D25" s="454">
        <v>31.9</v>
      </c>
      <c r="E25" s="454">
        <v>4.4000000000000004</v>
      </c>
      <c r="F25" s="454">
        <v>2</v>
      </c>
      <c r="G25" s="454" t="s">
        <v>374</v>
      </c>
      <c r="H25" s="454" t="s">
        <v>374</v>
      </c>
      <c r="I25" s="454" t="s">
        <v>374</v>
      </c>
      <c r="J25" s="454" t="s">
        <v>374</v>
      </c>
      <c r="K25" s="454">
        <v>6.6</v>
      </c>
      <c r="L25" s="454">
        <v>8.9</v>
      </c>
    </row>
    <row r="26" spans="1:13" ht="12.75" customHeight="1">
      <c r="A26" s="246">
        <v>2023</v>
      </c>
      <c r="B26" s="454">
        <v>37.9</v>
      </c>
      <c r="C26" s="454">
        <v>2.1</v>
      </c>
      <c r="D26" s="454">
        <v>35.799999999999997</v>
      </c>
      <c r="E26" s="454">
        <v>4</v>
      </c>
      <c r="F26" s="454">
        <v>2.6</v>
      </c>
      <c r="G26" s="455" t="s">
        <v>374</v>
      </c>
      <c r="H26" s="454" t="s">
        <v>374</v>
      </c>
      <c r="I26" s="455" t="s">
        <v>374</v>
      </c>
      <c r="J26" s="455" t="s">
        <v>374</v>
      </c>
      <c r="K26" s="454">
        <v>8.3000000000000007</v>
      </c>
      <c r="L26" s="454">
        <v>10.9</v>
      </c>
      <c r="M26" s="243" t="s">
        <v>651</v>
      </c>
    </row>
    <row r="27" spans="1:13" ht="12.75" customHeight="1">
      <c r="A27" s="246">
        <v>2024</v>
      </c>
      <c r="B27" s="454">
        <v>41.3</v>
      </c>
      <c r="C27" s="454">
        <v>2.2999999999999998</v>
      </c>
      <c r="D27" s="454">
        <v>39</v>
      </c>
      <c r="E27" s="454">
        <v>3.8</v>
      </c>
      <c r="F27" s="454">
        <v>2.8</v>
      </c>
      <c r="G27" s="455" t="s">
        <v>374</v>
      </c>
      <c r="H27" s="454" t="s">
        <v>374</v>
      </c>
      <c r="I27" s="455" t="s">
        <v>374</v>
      </c>
      <c r="J27" s="455" t="s">
        <v>374</v>
      </c>
      <c r="K27" s="454">
        <v>8.3000000000000007</v>
      </c>
      <c r="L27" s="454">
        <v>12.5</v>
      </c>
      <c r="M27" s="243">
        <v>2005</v>
      </c>
    </row>
    <row r="28" spans="1:13" ht="12" customHeight="1">
      <c r="A28" s="248"/>
      <c r="B28" s="247"/>
      <c r="C28" s="247"/>
      <c r="D28" s="247"/>
      <c r="E28" s="247"/>
      <c r="F28" s="247"/>
      <c r="G28" s="247"/>
      <c r="H28" s="247"/>
      <c r="I28" s="247"/>
      <c r="J28" s="247"/>
      <c r="K28" s="247"/>
      <c r="L28" s="247"/>
    </row>
    <row r="29" spans="1:13" ht="40.9" customHeight="1">
      <c r="A29" s="698" t="s">
        <v>716</v>
      </c>
      <c r="B29" s="698"/>
      <c r="C29" s="698"/>
      <c r="D29" s="698"/>
      <c r="E29" s="698"/>
      <c r="F29" s="698"/>
      <c r="G29" s="698"/>
      <c r="H29" s="698"/>
      <c r="I29" s="698"/>
      <c r="J29" s="698"/>
      <c r="K29" s="698"/>
      <c r="L29" s="698"/>
    </row>
    <row r="30" spans="1:13" s="452" customFormat="1" ht="25.5" customHeight="1">
      <c r="A30" s="696" t="s">
        <v>809</v>
      </c>
      <c r="B30" s="697"/>
      <c r="C30" s="697"/>
      <c r="D30" s="697"/>
      <c r="E30" s="697"/>
      <c r="F30" s="697"/>
      <c r="G30" s="697"/>
      <c r="H30" s="697"/>
      <c r="I30" s="697"/>
      <c r="J30" s="697"/>
      <c r="K30" s="697"/>
      <c r="L30" s="697"/>
    </row>
    <row r="31" spans="1:13" ht="29.25" customHeight="1">
      <c r="A31" s="673" t="s">
        <v>712</v>
      </c>
      <c r="B31" s="673"/>
      <c r="C31" s="673"/>
      <c r="D31" s="673"/>
      <c r="E31" s="673"/>
      <c r="F31" s="673"/>
      <c r="G31" s="673"/>
      <c r="H31" s="673"/>
      <c r="I31" s="673"/>
      <c r="J31" s="673"/>
      <c r="K31" s="673"/>
      <c r="L31" s="673"/>
    </row>
    <row r="32" spans="1:13">
      <c r="A32" s="249"/>
      <c r="B32" s="249"/>
      <c r="C32" s="249"/>
      <c r="D32" s="249"/>
      <c r="E32" s="249"/>
      <c r="F32" s="249"/>
      <c r="G32" s="249"/>
      <c r="H32" s="249"/>
      <c r="I32" s="249"/>
      <c r="J32" s="249"/>
      <c r="K32" s="249"/>
      <c r="L32" s="249"/>
    </row>
    <row r="33" spans="1:13">
      <c r="A33" s="249"/>
      <c r="B33" s="249"/>
      <c r="C33" s="249"/>
      <c r="D33" s="249"/>
      <c r="E33" s="249"/>
      <c r="F33" s="249"/>
      <c r="G33" s="249"/>
      <c r="H33" s="249"/>
      <c r="I33" s="249"/>
      <c r="J33" s="249"/>
      <c r="K33" s="249"/>
      <c r="L33" s="249"/>
    </row>
    <row r="34" spans="1:13">
      <c r="A34" s="249"/>
      <c r="B34" s="249"/>
      <c r="C34" s="249"/>
      <c r="D34" s="249"/>
      <c r="E34" s="249"/>
      <c r="F34" s="249"/>
      <c r="G34" s="249"/>
      <c r="H34" s="249"/>
      <c r="I34" s="249"/>
      <c r="J34" s="249"/>
      <c r="K34" s="249"/>
      <c r="L34" s="249"/>
    </row>
    <row r="35" spans="1:13">
      <c r="A35" s="249"/>
      <c r="B35" s="249"/>
      <c r="C35" s="249"/>
      <c r="D35" s="249"/>
      <c r="E35" s="249"/>
      <c r="F35" s="249"/>
      <c r="G35" s="249"/>
      <c r="H35" s="249"/>
      <c r="I35" s="249"/>
      <c r="J35" s="249"/>
      <c r="K35" s="249"/>
      <c r="L35" s="249"/>
    </row>
    <row r="36" spans="1:13">
      <c r="A36" s="249"/>
      <c r="B36" s="249"/>
      <c r="C36" s="249"/>
      <c r="D36" s="249"/>
      <c r="E36" s="249"/>
      <c r="F36" s="249"/>
      <c r="G36" s="249"/>
      <c r="H36" s="249"/>
      <c r="I36" s="249"/>
      <c r="J36" s="249"/>
      <c r="K36" s="249"/>
      <c r="L36" s="249"/>
      <c r="M36" s="243">
        <v>2015</v>
      </c>
    </row>
    <row r="37" spans="1:13">
      <c r="A37" s="249"/>
      <c r="B37" s="249"/>
      <c r="C37" s="249"/>
      <c r="D37" s="249"/>
      <c r="E37" s="249"/>
      <c r="F37" s="249"/>
      <c r="G37" s="249"/>
      <c r="H37" s="249"/>
      <c r="I37" s="249"/>
      <c r="J37" s="249"/>
      <c r="K37" s="249"/>
      <c r="L37" s="249"/>
    </row>
    <row r="38" spans="1:13">
      <c r="A38" s="249"/>
      <c r="B38" s="249"/>
      <c r="C38" s="249"/>
      <c r="D38" s="249"/>
      <c r="E38" s="249"/>
      <c r="F38" s="249"/>
      <c r="G38" s="249"/>
      <c r="H38" s="249"/>
      <c r="I38" s="249"/>
      <c r="J38" s="249"/>
      <c r="K38" s="249"/>
      <c r="L38" s="249"/>
    </row>
    <row r="39" spans="1:13">
      <c r="A39" s="249"/>
      <c r="B39" s="249"/>
      <c r="C39" s="249"/>
      <c r="D39" s="249"/>
      <c r="E39" s="249"/>
      <c r="F39" s="249"/>
      <c r="G39" s="249"/>
      <c r="H39" s="249"/>
      <c r="I39" s="249"/>
      <c r="J39" s="249"/>
      <c r="K39" s="249"/>
      <c r="L39" s="249"/>
    </row>
    <row r="40" spans="1:13">
      <c r="A40" s="249"/>
      <c r="B40" s="249"/>
      <c r="C40" s="249"/>
      <c r="D40" s="249"/>
      <c r="E40" s="249"/>
      <c r="F40" s="249"/>
      <c r="G40" s="249"/>
      <c r="H40" s="249"/>
      <c r="I40" s="249"/>
      <c r="J40" s="249"/>
      <c r="K40" s="249"/>
      <c r="L40" s="249"/>
    </row>
    <row r="41" spans="1:13">
      <c r="A41" s="249"/>
      <c r="B41" s="249"/>
      <c r="C41" s="249"/>
      <c r="D41" s="249"/>
      <c r="E41" s="249"/>
      <c r="F41" s="249"/>
      <c r="G41" s="249"/>
      <c r="H41" s="249"/>
      <c r="I41" s="249"/>
      <c r="J41" s="249"/>
      <c r="K41" s="249"/>
      <c r="L41" s="249"/>
      <c r="M41" s="452">
        <v>2020</v>
      </c>
    </row>
    <row r="42" spans="1:13">
      <c r="A42" s="249"/>
      <c r="B42" s="249"/>
      <c r="C42" s="249"/>
      <c r="D42" s="249"/>
      <c r="E42" s="249"/>
      <c r="F42" s="249"/>
      <c r="G42" s="249"/>
      <c r="H42" s="249"/>
      <c r="I42" s="249"/>
      <c r="J42" s="249"/>
      <c r="K42" s="249"/>
      <c r="L42" s="249"/>
    </row>
    <row r="43" spans="1:13">
      <c r="A43" s="249"/>
      <c r="B43" s="249"/>
      <c r="C43" s="249"/>
      <c r="D43" s="249"/>
      <c r="E43" s="249"/>
      <c r="F43" s="249"/>
      <c r="G43" s="249"/>
      <c r="H43" s="249"/>
      <c r="I43" s="249"/>
      <c r="J43" s="249"/>
      <c r="K43" s="249"/>
      <c r="L43" s="249"/>
      <c r="M43" s="452"/>
    </row>
    <row r="44" spans="1:13">
      <c r="A44" s="249"/>
      <c r="B44" s="249"/>
      <c r="C44" s="249"/>
      <c r="D44" s="249"/>
      <c r="E44" s="249"/>
      <c r="F44" s="249"/>
      <c r="G44" s="249"/>
      <c r="H44" s="249"/>
      <c r="I44" s="249"/>
      <c r="J44" s="249"/>
      <c r="K44" s="249"/>
      <c r="L44" s="249"/>
      <c r="M44" s="452"/>
    </row>
    <row r="45" spans="1:13">
      <c r="A45" s="249"/>
      <c r="B45" s="249"/>
      <c r="C45" s="249"/>
      <c r="D45" s="249"/>
      <c r="E45" s="249"/>
      <c r="F45" s="249"/>
      <c r="G45" s="249"/>
      <c r="H45" s="249"/>
      <c r="I45" s="249"/>
      <c r="J45" s="249"/>
      <c r="K45" s="249"/>
      <c r="L45" s="249"/>
      <c r="M45" s="452">
        <v>2024</v>
      </c>
    </row>
    <row r="47" spans="1:13">
      <c r="M47" s="452"/>
    </row>
    <row r="48" spans="1:13">
      <c r="M48" s="452"/>
    </row>
    <row r="49" spans="1:13">
      <c r="M49" s="452"/>
    </row>
    <row r="50" spans="1:13">
      <c r="M50" s="452"/>
    </row>
    <row r="51" spans="1:13">
      <c r="M51" s="452"/>
    </row>
    <row r="52" spans="1:13">
      <c r="M52" s="452"/>
    </row>
    <row r="53" spans="1:13">
      <c r="M53" s="452"/>
    </row>
    <row r="54" spans="1:13">
      <c r="M54" s="452"/>
    </row>
    <row r="55" spans="1:13" ht="60" customHeight="1">
      <c r="A55" s="330" t="s">
        <v>654</v>
      </c>
    </row>
  </sheetData>
  <mergeCells count="17">
    <mergeCell ref="A29:L29"/>
    <mergeCell ref="A31:L31"/>
    <mergeCell ref="A3:A7"/>
    <mergeCell ref="B3:B7"/>
    <mergeCell ref="C3:C7"/>
    <mergeCell ref="D3:L3"/>
    <mergeCell ref="D4:D7"/>
    <mergeCell ref="E4:L4"/>
    <mergeCell ref="E5:F5"/>
    <mergeCell ref="G5:H5"/>
    <mergeCell ref="I5:J5"/>
    <mergeCell ref="K5:L5"/>
    <mergeCell ref="E7:F7"/>
    <mergeCell ref="G7:H7"/>
    <mergeCell ref="I7:J7"/>
    <mergeCell ref="K7:L7"/>
    <mergeCell ref="A30:L30"/>
  </mergeCells>
  <printOptions gridLinesSet="0"/>
  <pageMargins left="0.78740157480314965" right="0.78740157480314965" top="0.74803149606299213" bottom="0.51181102362204722" header="0" footer="0"/>
  <pageSetup paperSize="9" orientation="portrait" r:id="rId1"/>
  <headerFooter differentOddEven="1" scaleWithDoc="0">
    <oddHeader>&amp;L&amp;"Open Sans,Standard"&amp;8
&amp;G&amp;R&amp;"Open Sans,Standard"&amp;8
&amp;G</oddHeader>
    <oddFooter xml:space="preserve">&amp;L&amp;"Open Sans,Standard"&amp;8Statistisches Jahrbuch 2023 - 2025
&amp;R&amp;"Open Sans,Standard"&amp;8&amp;P+208
</oddFooter>
    <evenHeader>&amp;L&amp;"Open Sans,Standard"&amp;8
&amp;G&amp;R&amp;"Open Sans,Standard"&amp;8
&amp;G</evenHeader>
    <evenFooter xml:space="preserve">&amp;L&amp;"Open Sans,Standard"&amp;8&amp;P+208
&amp;R&amp;"Open Sans,Standard"&amp;8Statistisches Jahrbuch 2023 - 2025
</evenFooter>
  </headerFooter>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2">
    <tabColor rgb="FF92D050"/>
  </sheetPr>
  <dimension ref="A1:T72"/>
  <sheetViews>
    <sheetView showGridLines="0" showWhiteSpace="0" view="pageLayout" topLeftCell="A56" zoomScaleNormal="110" zoomScaleSheetLayoutView="110" workbookViewId="0">
      <selection activeCell="A60" sqref="A60:XFD60"/>
    </sheetView>
  </sheetViews>
  <sheetFormatPr baseColWidth="10" defaultRowHeight="12.75" outlineLevelRow="1" outlineLevelCol="1"/>
  <cols>
    <col min="1" max="1" width="6.5703125" style="232" customWidth="1"/>
    <col min="2" max="2" width="9" style="232" customWidth="1"/>
    <col min="3" max="3" width="9.140625" style="232" customWidth="1"/>
    <col min="4" max="4" width="8.7109375" style="232" customWidth="1"/>
    <col min="5" max="5" width="10.7109375" style="232" customWidth="1"/>
    <col min="6" max="6" width="8" style="232" customWidth="1"/>
    <col min="7" max="7" width="9" style="232" customWidth="1"/>
    <col min="8" max="8" width="7" style="232" customWidth="1"/>
    <col min="9" max="9" width="9.42578125" style="232" customWidth="1"/>
    <col min="10" max="10" width="7.28515625" style="232" customWidth="1"/>
    <col min="11" max="12" width="11.42578125" style="232" hidden="1" customWidth="1" outlineLevel="1"/>
    <col min="13" max="19" width="0" style="232" hidden="1" customWidth="1" outlineLevel="1"/>
    <col min="20" max="20" width="11.42578125" style="232" collapsed="1"/>
    <col min="21" max="256" width="11.42578125" style="232"/>
    <col min="257" max="257" width="7.28515625" style="232" customWidth="1"/>
    <col min="258" max="258" width="9.28515625" style="232" customWidth="1"/>
    <col min="259" max="259" width="9.7109375" style="232" customWidth="1"/>
    <col min="260" max="260" width="9.28515625" style="232" customWidth="1"/>
    <col min="261" max="261" width="10" style="232" customWidth="1"/>
    <col min="262" max="262" width="9.7109375" style="232" customWidth="1"/>
    <col min="263" max="263" width="9.28515625" style="232" customWidth="1"/>
    <col min="264" max="264" width="8.5703125" style="232" customWidth="1"/>
    <col min="265" max="265" width="9.85546875" style="232" customWidth="1"/>
    <col min="266" max="266" width="9.42578125" style="232" customWidth="1"/>
    <col min="267" max="512" width="11.42578125" style="232"/>
    <col min="513" max="513" width="7.28515625" style="232" customWidth="1"/>
    <col min="514" max="514" width="9.28515625" style="232" customWidth="1"/>
    <col min="515" max="515" width="9.7109375" style="232" customWidth="1"/>
    <col min="516" max="516" width="9.28515625" style="232" customWidth="1"/>
    <col min="517" max="517" width="10" style="232" customWidth="1"/>
    <col min="518" max="518" width="9.7109375" style="232" customWidth="1"/>
    <col min="519" max="519" width="9.28515625" style="232" customWidth="1"/>
    <col min="520" max="520" width="8.5703125" style="232" customWidth="1"/>
    <col min="521" max="521" width="9.85546875" style="232" customWidth="1"/>
    <col min="522" max="522" width="9.42578125" style="232" customWidth="1"/>
    <col min="523" max="768" width="11.42578125" style="232"/>
    <col min="769" max="769" width="7.28515625" style="232" customWidth="1"/>
    <col min="770" max="770" width="9.28515625" style="232" customWidth="1"/>
    <col min="771" max="771" width="9.7109375" style="232" customWidth="1"/>
    <col min="772" max="772" width="9.28515625" style="232" customWidth="1"/>
    <col min="773" max="773" width="10" style="232" customWidth="1"/>
    <col min="774" max="774" width="9.7109375" style="232" customWidth="1"/>
    <col min="775" max="775" width="9.28515625" style="232" customWidth="1"/>
    <col min="776" max="776" width="8.5703125" style="232" customWidth="1"/>
    <col min="777" max="777" width="9.85546875" style="232" customWidth="1"/>
    <col min="778" max="778" width="9.42578125" style="232" customWidth="1"/>
    <col min="779" max="1024" width="11.42578125" style="232"/>
    <col min="1025" max="1025" width="7.28515625" style="232" customWidth="1"/>
    <col min="1026" max="1026" width="9.28515625" style="232" customWidth="1"/>
    <col min="1027" max="1027" width="9.7109375" style="232" customWidth="1"/>
    <col min="1028" max="1028" width="9.28515625" style="232" customWidth="1"/>
    <col min="1029" max="1029" width="10" style="232" customWidth="1"/>
    <col min="1030" max="1030" width="9.7109375" style="232" customWidth="1"/>
    <col min="1031" max="1031" width="9.28515625" style="232" customWidth="1"/>
    <col min="1032" max="1032" width="8.5703125" style="232" customWidth="1"/>
    <col min="1033" max="1033" width="9.85546875" style="232" customWidth="1"/>
    <col min="1034" max="1034" width="9.42578125" style="232" customWidth="1"/>
    <col min="1035" max="1280" width="11.42578125" style="232"/>
    <col min="1281" max="1281" width="7.28515625" style="232" customWidth="1"/>
    <col min="1282" max="1282" width="9.28515625" style="232" customWidth="1"/>
    <col min="1283" max="1283" width="9.7109375" style="232" customWidth="1"/>
    <col min="1284" max="1284" width="9.28515625" style="232" customWidth="1"/>
    <col min="1285" max="1285" width="10" style="232" customWidth="1"/>
    <col min="1286" max="1286" width="9.7109375" style="232" customWidth="1"/>
    <col min="1287" max="1287" width="9.28515625" style="232" customWidth="1"/>
    <col min="1288" max="1288" width="8.5703125" style="232" customWidth="1"/>
    <col min="1289" max="1289" width="9.85546875" style="232" customWidth="1"/>
    <col min="1290" max="1290" width="9.42578125" style="232" customWidth="1"/>
    <col min="1291" max="1536" width="11.42578125" style="232"/>
    <col min="1537" max="1537" width="7.28515625" style="232" customWidth="1"/>
    <col min="1538" max="1538" width="9.28515625" style="232" customWidth="1"/>
    <col min="1539" max="1539" width="9.7109375" style="232" customWidth="1"/>
    <col min="1540" max="1540" width="9.28515625" style="232" customWidth="1"/>
    <col min="1541" max="1541" width="10" style="232" customWidth="1"/>
    <col min="1542" max="1542" width="9.7109375" style="232" customWidth="1"/>
    <col min="1543" max="1543" width="9.28515625" style="232" customWidth="1"/>
    <col min="1544" max="1544" width="8.5703125" style="232" customWidth="1"/>
    <col min="1545" max="1545" width="9.85546875" style="232" customWidth="1"/>
    <col min="1546" max="1546" width="9.42578125" style="232" customWidth="1"/>
    <col min="1547" max="1792" width="11.42578125" style="232"/>
    <col min="1793" max="1793" width="7.28515625" style="232" customWidth="1"/>
    <col min="1794" max="1794" width="9.28515625" style="232" customWidth="1"/>
    <col min="1795" max="1795" width="9.7109375" style="232" customWidth="1"/>
    <col min="1796" max="1796" width="9.28515625" style="232" customWidth="1"/>
    <col min="1797" max="1797" width="10" style="232" customWidth="1"/>
    <col min="1798" max="1798" width="9.7109375" style="232" customWidth="1"/>
    <col min="1799" max="1799" width="9.28515625" style="232" customWidth="1"/>
    <col min="1800" max="1800" width="8.5703125" style="232" customWidth="1"/>
    <col min="1801" max="1801" width="9.85546875" style="232" customWidth="1"/>
    <col min="1802" max="1802" width="9.42578125" style="232" customWidth="1"/>
    <col min="1803" max="2048" width="11.42578125" style="232"/>
    <col min="2049" max="2049" width="7.28515625" style="232" customWidth="1"/>
    <col min="2050" max="2050" width="9.28515625" style="232" customWidth="1"/>
    <col min="2051" max="2051" width="9.7109375" style="232" customWidth="1"/>
    <col min="2052" max="2052" width="9.28515625" style="232" customWidth="1"/>
    <col min="2053" max="2053" width="10" style="232" customWidth="1"/>
    <col min="2054" max="2054" width="9.7109375" style="232" customWidth="1"/>
    <col min="2055" max="2055" width="9.28515625" style="232" customWidth="1"/>
    <col min="2056" max="2056" width="8.5703125" style="232" customWidth="1"/>
    <col min="2057" max="2057" width="9.85546875" style="232" customWidth="1"/>
    <col min="2058" max="2058" width="9.42578125" style="232" customWidth="1"/>
    <col min="2059" max="2304" width="11.42578125" style="232"/>
    <col min="2305" max="2305" width="7.28515625" style="232" customWidth="1"/>
    <col min="2306" max="2306" width="9.28515625" style="232" customWidth="1"/>
    <col min="2307" max="2307" width="9.7109375" style="232" customWidth="1"/>
    <col min="2308" max="2308" width="9.28515625" style="232" customWidth="1"/>
    <col min="2309" max="2309" width="10" style="232" customWidth="1"/>
    <col min="2310" max="2310" width="9.7109375" style="232" customWidth="1"/>
    <col min="2311" max="2311" width="9.28515625" style="232" customWidth="1"/>
    <col min="2312" max="2312" width="8.5703125" style="232" customWidth="1"/>
    <col min="2313" max="2313" width="9.85546875" style="232" customWidth="1"/>
    <col min="2314" max="2314" width="9.42578125" style="232" customWidth="1"/>
    <col min="2315" max="2560" width="11.42578125" style="232"/>
    <col min="2561" max="2561" width="7.28515625" style="232" customWidth="1"/>
    <col min="2562" max="2562" width="9.28515625" style="232" customWidth="1"/>
    <col min="2563" max="2563" width="9.7109375" style="232" customWidth="1"/>
    <col min="2564" max="2564" width="9.28515625" style="232" customWidth="1"/>
    <col min="2565" max="2565" width="10" style="232" customWidth="1"/>
    <col min="2566" max="2566" width="9.7109375" style="232" customWidth="1"/>
    <col min="2567" max="2567" width="9.28515625" style="232" customWidth="1"/>
    <col min="2568" max="2568" width="8.5703125" style="232" customWidth="1"/>
    <col min="2569" max="2569" width="9.85546875" style="232" customWidth="1"/>
    <col min="2570" max="2570" width="9.42578125" style="232" customWidth="1"/>
    <col min="2571" max="2816" width="11.42578125" style="232"/>
    <col min="2817" max="2817" width="7.28515625" style="232" customWidth="1"/>
    <col min="2818" max="2818" width="9.28515625" style="232" customWidth="1"/>
    <col min="2819" max="2819" width="9.7109375" style="232" customWidth="1"/>
    <col min="2820" max="2820" width="9.28515625" style="232" customWidth="1"/>
    <col min="2821" max="2821" width="10" style="232" customWidth="1"/>
    <col min="2822" max="2822" width="9.7109375" style="232" customWidth="1"/>
    <col min="2823" max="2823" width="9.28515625" style="232" customWidth="1"/>
    <col min="2824" max="2824" width="8.5703125" style="232" customWidth="1"/>
    <col min="2825" max="2825" width="9.85546875" style="232" customWidth="1"/>
    <col min="2826" max="2826" width="9.42578125" style="232" customWidth="1"/>
    <col min="2827" max="3072" width="11.42578125" style="232"/>
    <col min="3073" max="3073" width="7.28515625" style="232" customWidth="1"/>
    <col min="3074" max="3074" width="9.28515625" style="232" customWidth="1"/>
    <col min="3075" max="3075" width="9.7109375" style="232" customWidth="1"/>
    <col min="3076" max="3076" width="9.28515625" style="232" customWidth="1"/>
    <col min="3077" max="3077" width="10" style="232" customWidth="1"/>
    <col min="3078" max="3078" width="9.7109375" style="232" customWidth="1"/>
    <col min="3079" max="3079" width="9.28515625" style="232" customWidth="1"/>
    <col min="3080" max="3080" width="8.5703125" style="232" customWidth="1"/>
    <col min="3081" max="3081" width="9.85546875" style="232" customWidth="1"/>
    <col min="3082" max="3082" width="9.42578125" style="232" customWidth="1"/>
    <col min="3083" max="3328" width="11.42578125" style="232"/>
    <col min="3329" max="3329" width="7.28515625" style="232" customWidth="1"/>
    <col min="3330" max="3330" width="9.28515625" style="232" customWidth="1"/>
    <col min="3331" max="3331" width="9.7109375" style="232" customWidth="1"/>
    <col min="3332" max="3332" width="9.28515625" style="232" customWidth="1"/>
    <col min="3333" max="3333" width="10" style="232" customWidth="1"/>
    <col min="3334" max="3334" width="9.7109375" style="232" customWidth="1"/>
    <col min="3335" max="3335" width="9.28515625" style="232" customWidth="1"/>
    <col min="3336" max="3336" width="8.5703125" style="232" customWidth="1"/>
    <col min="3337" max="3337" width="9.85546875" style="232" customWidth="1"/>
    <col min="3338" max="3338" width="9.42578125" style="232" customWidth="1"/>
    <col min="3339" max="3584" width="11.42578125" style="232"/>
    <col min="3585" max="3585" width="7.28515625" style="232" customWidth="1"/>
    <col min="3586" max="3586" width="9.28515625" style="232" customWidth="1"/>
    <col min="3587" max="3587" width="9.7109375" style="232" customWidth="1"/>
    <col min="3588" max="3588" width="9.28515625" style="232" customWidth="1"/>
    <col min="3589" max="3589" width="10" style="232" customWidth="1"/>
    <col min="3590" max="3590" width="9.7109375" style="232" customWidth="1"/>
    <col min="3591" max="3591" width="9.28515625" style="232" customWidth="1"/>
    <col min="3592" max="3592" width="8.5703125" style="232" customWidth="1"/>
    <col min="3593" max="3593" width="9.85546875" style="232" customWidth="1"/>
    <col min="3594" max="3594" width="9.42578125" style="232" customWidth="1"/>
    <col min="3595" max="3840" width="11.42578125" style="232"/>
    <col min="3841" max="3841" width="7.28515625" style="232" customWidth="1"/>
    <col min="3842" max="3842" width="9.28515625" style="232" customWidth="1"/>
    <col min="3843" max="3843" width="9.7109375" style="232" customWidth="1"/>
    <col min="3844" max="3844" width="9.28515625" style="232" customWidth="1"/>
    <col min="3845" max="3845" width="10" style="232" customWidth="1"/>
    <col min="3846" max="3846" width="9.7109375" style="232" customWidth="1"/>
    <col min="3847" max="3847" width="9.28515625" style="232" customWidth="1"/>
    <col min="3848" max="3848" width="8.5703125" style="232" customWidth="1"/>
    <col min="3849" max="3849" width="9.85546875" style="232" customWidth="1"/>
    <col min="3850" max="3850" width="9.42578125" style="232" customWidth="1"/>
    <col min="3851" max="4096" width="11.42578125" style="232"/>
    <col min="4097" max="4097" width="7.28515625" style="232" customWidth="1"/>
    <col min="4098" max="4098" width="9.28515625" style="232" customWidth="1"/>
    <col min="4099" max="4099" width="9.7109375" style="232" customWidth="1"/>
    <col min="4100" max="4100" width="9.28515625" style="232" customWidth="1"/>
    <col min="4101" max="4101" width="10" style="232" customWidth="1"/>
    <col min="4102" max="4102" width="9.7109375" style="232" customWidth="1"/>
    <col min="4103" max="4103" width="9.28515625" style="232" customWidth="1"/>
    <col min="4104" max="4104" width="8.5703125" style="232" customWidth="1"/>
    <col min="4105" max="4105" width="9.85546875" style="232" customWidth="1"/>
    <col min="4106" max="4106" width="9.42578125" style="232" customWidth="1"/>
    <col min="4107" max="4352" width="11.42578125" style="232"/>
    <col min="4353" max="4353" width="7.28515625" style="232" customWidth="1"/>
    <col min="4354" max="4354" width="9.28515625" style="232" customWidth="1"/>
    <col min="4355" max="4355" width="9.7109375" style="232" customWidth="1"/>
    <col min="4356" max="4356" width="9.28515625" style="232" customWidth="1"/>
    <col min="4357" max="4357" width="10" style="232" customWidth="1"/>
    <col min="4358" max="4358" width="9.7109375" style="232" customWidth="1"/>
    <col min="4359" max="4359" width="9.28515625" style="232" customWidth="1"/>
    <col min="4360" max="4360" width="8.5703125" style="232" customWidth="1"/>
    <col min="4361" max="4361" width="9.85546875" style="232" customWidth="1"/>
    <col min="4362" max="4362" width="9.42578125" style="232" customWidth="1"/>
    <col min="4363" max="4608" width="11.42578125" style="232"/>
    <col min="4609" max="4609" width="7.28515625" style="232" customWidth="1"/>
    <col min="4610" max="4610" width="9.28515625" style="232" customWidth="1"/>
    <col min="4611" max="4611" width="9.7109375" style="232" customWidth="1"/>
    <col min="4612" max="4612" width="9.28515625" style="232" customWidth="1"/>
    <col min="4613" max="4613" width="10" style="232" customWidth="1"/>
    <col min="4614" max="4614" width="9.7109375" style="232" customWidth="1"/>
    <col min="4615" max="4615" width="9.28515625" style="232" customWidth="1"/>
    <col min="4616" max="4616" width="8.5703125" style="232" customWidth="1"/>
    <col min="4617" max="4617" width="9.85546875" style="232" customWidth="1"/>
    <col min="4618" max="4618" width="9.42578125" style="232" customWidth="1"/>
    <col min="4619" max="4864" width="11.42578125" style="232"/>
    <col min="4865" max="4865" width="7.28515625" style="232" customWidth="1"/>
    <col min="4866" max="4866" width="9.28515625" style="232" customWidth="1"/>
    <col min="4867" max="4867" width="9.7109375" style="232" customWidth="1"/>
    <col min="4868" max="4868" width="9.28515625" style="232" customWidth="1"/>
    <col min="4869" max="4869" width="10" style="232" customWidth="1"/>
    <col min="4870" max="4870" width="9.7109375" style="232" customWidth="1"/>
    <col min="4871" max="4871" width="9.28515625" style="232" customWidth="1"/>
    <col min="4872" max="4872" width="8.5703125" style="232" customWidth="1"/>
    <col min="4873" max="4873" width="9.85546875" style="232" customWidth="1"/>
    <col min="4874" max="4874" width="9.42578125" style="232" customWidth="1"/>
    <col min="4875" max="5120" width="11.42578125" style="232"/>
    <col min="5121" max="5121" width="7.28515625" style="232" customWidth="1"/>
    <col min="5122" max="5122" width="9.28515625" style="232" customWidth="1"/>
    <col min="5123" max="5123" width="9.7109375" style="232" customWidth="1"/>
    <col min="5124" max="5124" width="9.28515625" style="232" customWidth="1"/>
    <col min="5125" max="5125" width="10" style="232" customWidth="1"/>
    <col min="5126" max="5126" width="9.7109375" style="232" customWidth="1"/>
    <col min="5127" max="5127" width="9.28515625" style="232" customWidth="1"/>
    <col min="5128" max="5128" width="8.5703125" style="232" customWidth="1"/>
    <col min="5129" max="5129" width="9.85546875" style="232" customWidth="1"/>
    <col min="5130" max="5130" width="9.42578125" style="232" customWidth="1"/>
    <col min="5131" max="5376" width="11.42578125" style="232"/>
    <col min="5377" max="5377" width="7.28515625" style="232" customWidth="1"/>
    <col min="5378" max="5378" width="9.28515625" style="232" customWidth="1"/>
    <col min="5379" max="5379" width="9.7109375" style="232" customWidth="1"/>
    <col min="5380" max="5380" width="9.28515625" style="232" customWidth="1"/>
    <col min="5381" max="5381" width="10" style="232" customWidth="1"/>
    <col min="5382" max="5382" width="9.7109375" style="232" customWidth="1"/>
    <col min="5383" max="5383" width="9.28515625" style="232" customWidth="1"/>
    <col min="5384" max="5384" width="8.5703125" style="232" customWidth="1"/>
    <col min="5385" max="5385" width="9.85546875" style="232" customWidth="1"/>
    <col min="5386" max="5386" width="9.42578125" style="232" customWidth="1"/>
    <col min="5387" max="5632" width="11.42578125" style="232"/>
    <col min="5633" max="5633" width="7.28515625" style="232" customWidth="1"/>
    <col min="5634" max="5634" width="9.28515625" style="232" customWidth="1"/>
    <col min="5635" max="5635" width="9.7109375" style="232" customWidth="1"/>
    <col min="5636" max="5636" width="9.28515625" style="232" customWidth="1"/>
    <col min="5637" max="5637" width="10" style="232" customWidth="1"/>
    <col min="5638" max="5638" width="9.7109375" style="232" customWidth="1"/>
    <col min="5639" max="5639" width="9.28515625" style="232" customWidth="1"/>
    <col min="5640" max="5640" width="8.5703125" style="232" customWidth="1"/>
    <col min="5641" max="5641" width="9.85546875" style="232" customWidth="1"/>
    <col min="5642" max="5642" width="9.42578125" style="232" customWidth="1"/>
    <col min="5643" max="5888" width="11.42578125" style="232"/>
    <col min="5889" max="5889" width="7.28515625" style="232" customWidth="1"/>
    <col min="5890" max="5890" width="9.28515625" style="232" customWidth="1"/>
    <col min="5891" max="5891" width="9.7109375" style="232" customWidth="1"/>
    <col min="5892" max="5892" width="9.28515625" style="232" customWidth="1"/>
    <col min="5893" max="5893" width="10" style="232" customWidth="1"/>
    <col min="5894" max="5894" width="9.7109375" style="232" customWidth="1"/>
    <col min="5895" max="5895" width="9.28515625" style="232" customWidth="1"/>
    <col min="5896" max="5896" width="8.5703125" style="232" customWidth="1"/>
    <col min="5897" max="5897" width="9.85546875" style="232" customWidth="1"/>
    <col min="5898" max="5898" width="9.42578125" style="232" customWidth="1"/>
    <col min="5899" max="6144" width="11.42578125" style="232"/>
    <col min="6145" max="6145" width="7.28515625" style="232" customWidth="1"/>
    <col min="6146" max="6146" width="9.28515625" style="232" customWidth="1"/>
    <col min="6147" max="6147" width="9.7109375" style="232" customWidth="1"/>
    <col min="6148" max="6148" width="9.28515625" style="232" customWidth="1"/>
    <col min="6149" max="6149" width="10" style="232" customWidth="1"/>
    <col min="6150" max="6150" width="9.7109375" style="232" customWidth="1"/>
    <col min="6151" max="6151" width="9.28515625" style="232" customWidth="1"/>
    <col min="6152" max="6152" width="8.5703125" style="232" customWidth="1"/>
    <col min="6153" max="6153" width="9.85546875" style="232" customWidth="1"/>
    <col min="6154" max="6154" width="9.42578125" style="232" customWidth="1"/>
    <col min="6155" max="6400" width="11.42578125" style="232"/>
    <col min="6401" max="6401" width="7.28515625" style="232" customWidth="1"/>
    <col min="6402" max="6402" width="9.28515625" style="232" customWidth="1"/>
    <col min="6403" max="6403" width="9.7109375" style="232" customWidth="1"/>
    <col min="6404" max="6404" width="9.28515625" style="232" customWidth="1"/>
    <col min="6405" max="6405" width="10" style="232" customWidth="1"/>
    <col min="6406" max="6406" width="9.7109375" style="232" customWidth="1"/>
    <col min="6407" max="6407" width="9.28515625" style="232" customWidth="1"/>
    <col min="6408" max="6408" width="8.5703125" style="232" customWidth="1"/>
    <col min="6409" max="6409" width="9.85546875" style="232" customWidth="1"/>
    <col min="6410" max="6410" width="9.42578125" style="232" customWidth="1"/>
    <col min="6411" max="6656" width="11.42578125" style="232"/>
    <col min="6657" max="6657" width="7.28515625" style="232" customWidth="1"/>
    <col min="6658" max="6658" width="9.28515625" style="232" customWidth="1"/>
    <col min="6659" max="6659" width="9.7109375" style="232" customWidth="1"/>
    <col min="6660" max="6660" width="9.28515625" style="232" customWidth="1"/>
    <col min="6661" max="6661" width="10" style="232" customWidth="1"/>
    <col min="6662" max="6662" width="9.7109375" style="232" customWidth="1"/>
    <col min="6663" max="6663" width="9.28515625" style="232" customWidth="1"/>
    <col min="6664" max="6664" width="8.5703125" style="232" customWidth="1"/>
    <col min="6665" max="6665" width="9.85546875" style="232" customWidth="1"/>
    <col min="6666" max="6666" width="9.42578125" style="232" customWidth="1"/>
    <col min="6667" max="6912" width="11.42578125" style="232"/>
    <col min="6913" max="6913" width="7.28515625" style="232" customWidth="1"/>
    <col min="6914" max="6914" width="9.28515625" style="232" customWidth="1"/>
    <col min="6915" max="6915" width="9.7109375" style="232" customWidth="1"/>
    <col min="6916" max="6916" width="9.28515625" style="232" customWidth="1"/>
    <col min="6917" max="6917" width="10" style="232" customWidth="1"/>
    <col min="6918" max="6918" width="9.7109375" style="232" customWidth="1"/>
    <col min="6919" max="6919" width="9.28515625" style="232" customWidth="1"/>
    <col min="6920" max="6920" width="8.5703125" style="232" customWidth="1"/>
    <col min="6921" max="6921" width="9.85546875" style="232" customWidth="1"/>
    <col min="6922" max="6922" width="9.42578125" style="232" customWidth="1"/>
    <col min="6923" max="7168" width="11.42578125" style="232"/>
    <col min="7169" max="7169" width="7.28515625" style="232" customWidth="1"/>
    <col min="7170" max="7170" width="9.28515625" style="232" customWidth="1"/>
    <col min="7171" max="7171" width="9.7109375" style="232" customWidth="1"/>
    <col min="7172" max="7172" width="9.28515625" style="232" customWidth="1"/>
    <col min="7173" max="7173" width="10" style="232" customWidth="1"/>
    <col min="7174" max="7174" width="9.7109375" style="232" customWidth="1"/>
    <col min="7175" max="7175" width="9.28515625" style="232" customWidth="1"/>
    <col min="7176" max="7176" width="8.5703125" style="232" customWidth="1"/>
    <col min="7177" max="7177" width="9.85546875" style="232" customWidth="1"/>
    <col min="7178" max="7178" width="9.42578125" style="232" customWidth="1"/>
    <col min="7179" max="7424" width="11.42578125" style="232"/>
    <col min="7425" max="7425" width="7.28515625" style="232" customWidth="1"/>
    <col min="7426" max="7426" width="9.28515625" style="232" customWidth="1"/>
    <col min="7427" max="7427" width="9.7109375" style="232" customWidth="1"/>
    <col min="7428" max="7428" width="9.28515625" style="232" customWidth="1"/>
    <col min="7429" max="7429" width="10" style="232" customWidth="1"/>
    <col min="7430" max="7430" width="9.7109375" style="232" customWidth="1"/>
    <col min="7431" max="7431" width="9.28515625" style="232" customWidth="1"/>
    <col min="7432" max="7432" width="8.5703125" style="232" customWidth="1"/>
    <col min="7433" max="7433" width="9.85546875" style="232" customWidth="1"/>
    <col min="7434" max="7434" width="9.42578125" style="232" customWidth="1"/>
    <col min="7435" max="7680" width="11.42578125" style="232"/>
    <col min="7681" max="7681" width="7.28515625" style="232" customWidth="1"/>
    <col min="7682" max="7682" width="9.28515625" style="232" customWidth="1"/>
    <col min="7683" max="7683" width="9.7109375" style="232" customWidth="1"/>
    <col min="7684" max="7684" width="9.28515625" style="232" customWidth="1"/>
    <col min="7685" max="7685" width="10" style="232" customWidth="1"/>
    <col min="7686" max="7686" width="9.7109375" style="232" customWidth="1"/>
    <col min="7687" max="7687" width="9.28515625" style="232" customWidth="1"/>
    <col min="7688" max="7688" width="8.5703125" style="232" customWidth="1"/>
    <col min="7689" max="7689" width="9.85546875" style="232" customWidth="1"/>
    <col min="7690" max="7690" width="9.42578125" style="232" customWidth="1"/>
    <col min="7691" max="7936" width="11.42578125" style="232"/>
    <col min="7937" max="7937" width="7.28515625" style="232" customWidth="1"/>
    <col min="7938" max="7938" width="9.28515625" style="232" customWidth="1"/>
    <col min="7939" max="7939" width="9.7109375" style="232" customWidth="1"/>
    <col min="7940" max="7940" width="9.28515625" style="232" customWidth="1"/>
    <col min="7941" max="7941" width="10" style="232" customWidth="1"/>
    <col min="7942" max="7942" width="9.7109375" style="232" customWidth="1"/>
    <col min="7943" max="7943" width="9.28515625" style="232" customWidth="1"/>
    <col min="7944" max="7944" width="8.5703125" style="232" customWidth="1"/>
    <col min="7945" max="7945" width="9.85546875" style="232" customWidth="1"/>
    <col min="7946" max="7946" width="9.42578125" style="232" customWidth="1"/>
    <col min="7947" max="8192" width="11.42578125" style="232"/>
    <col min="8193" max="8193" width="7.28515625" style="232" customWidth="1"/>
    <col min="8194" max="8194" width="9.28515625" style="232" customWidth="1"/>
    <col min="8195" max="8195" width="9.7109375" style="232" customWidth="1"/>
    <col min="8196" max="8196" width="9.28515625" style="232" customWidth="1"/>
    <col min="8197" max="8197" width="10" style="232" customWidth="1"/>
    <col min="8198" max="8198" width="9.7109375" style="232" customWidth="1"/>
    <col min="8199" max="8199" width="9.28515625" style="232" customWidth="1"/>
    <col min="8200" max="8200" width="8.5703125" style="232" customWidth="1"/>
    <col min="8201" max="8201" width="9.85546875" style="232" customWidth="1"/>
    <col min="8202" max="8202" width="9.42578125" style="232" customWidth="1"/>
    <col min="8203" max="8448" width="11.42578125" style="232"/>
    <col min="8449" max="8449" width="7.28515625" style="232" customWidth="1"/>
    <col min="8450" max="8450" width="9.28515625" style="232" customWidth="1"/>
    <col min="8451" max="8451" width="9.7109375" style="232" customWidth="1"/>
    <col min="8452" max="8452" width="9.28515625" style="232" customWidth="1"/>
    <col min="8453" max="8453" width="10" style="232" customWidth="1"/>
    <col min="8454" max="8454" width="9.7109375" style="232" customWidth="1"/>
    <col min="8455" max="8455" width="9.28515625" style="232" customWidth="1"/>
    <col min="8456" max="8456" width="8.5703125" style="232" customWidth="1"/>
    <col min="8457" max="8457" width="9.85546875" style="232" customWidth="1"/>
    <col min="8458" max="8458" width="9.42578125" style="232" customWidth="1"/>
    <col min="8459" max="8704" width="11.42578125" style="232"/>
    <col min="8705" max="8705" width="7.28515625" style="232" customWidth="1"/>
    <col min="8706" max="8706" width="9.28515625" style="232" customWidth="1"/>
    <col min="8707" max="8707" width="9.7109375" style="232" customWidth="1"/>
    <col min="8708" max="8708" width="9.28515625" style="232" customWidth="1"/>
    <col min="8709" max="8709" width="10" style="232" customWidth="1"/>
    <col min="8710" max="8710" width="9.7109375" style="232" customWidth="1"/>
    <col min="8711" max="8711" width="9.28515625" style="232" customWidth="1"/>
    <col min="8712" max="8712" width="8.5703125" style="232" customWidth="1"/>
    <col min="8713" max="8713" width="9.85546875" style="232" customWidth="1"/>
    <col min="8714" max="8714" width="9.42578125" style="232" customWidth="1"/>
    <col min="8715" max="8960" width="11.42578125" style="232"/>
    <col min="8961" max="8961" width="7.28515625" style="232" customWidth="1"/>
    <col min="8962" max="8962" width="9.28515625" style="232" customWidth="1"/>
    <col min="8963" max="8963" width="9.7109375" style="232" customWidth="1"/>
    <col min="8964" max="8964" width="9.28515625" style="232" customWidth="1"/>
    <col min="8965" max="8965" width="10" style="232" customWidth="1"/>
    <col min="8966" max="8966" width="9.7109375" style="232" customWidth="1"/>
    <col min="8967" max="8967" width="9.28515625" style="232" customWidth="1"/>
    <col min="8968" max="8968" width="8.5703125" style="232" customWidth="1"/>
    <col min="8969" max="8969" width="9.85546875" style="232" customWidth="1"/>
    <col min="8970" max="8970" width="9.42578125" style="232" customWidth="1"/>
    <col min="8971" max="9216" width="11.42578125" style="232"/>
    <col min="9217" max="9217" width="7.28515625" style="232" customWidth="1"/>
    <col min="9218" max="9218" width="9.28515625" style="232" customWidth="1"/>
    <col min="9219" max="9219" width="9.7109375" style="232" customWidth="1"/>
    <col min="9220" max="9220" width="9.28515625" style="232" customWidth="1"/>
    <col min="9221" max="9221" width="10" style="232" customWidth="1"/>
    <col min="9222" max="9222" width="9.7109375" style="232" customWidth="1"/>
    <col min="9223" max="9223" width="9.28515625" style="232" customWidth="1"/>
    <col min="9224" max="9224" width="8.5703125" style="232" customWidth="1"/>
    <col min="9225" max="9225" width="9.85546875" style="232" customWidth="1"/>
    <col min="9226" max="9226" width="9.42578125" style="232" customWidth="1"/>
    <col min="9227" max="9472" width="11.42578125" style="232"/>
    <col min="9473" max="9473" width="7.28515625" style="232" customWidth="1"/>
    <col min="9474" max="9474" width="9.28515625" style="232" customWidth="1"/>
    <col min="9475" max="9475" width="9.7109375" style="232" customWidth="1"/>
    <col min="9476" max="9476" width="9.28515625" style="232" customWidth="1"/>
    <col min="9477" max="9477" width="10" style="232" customWidth="1"/>
    <col min="9478" max="9478" width="9.7109375" style="232" customWidth="1"/>
    <col min="9479" max="9479" width="9.28515625" style="232" customWidth="1"/>
    <col min="9480" max="9480" width="8.5703125" style="232" customWidth="1"/>
    <col min="9481" max="9481" width="9.85546875" style="232" customWidth="1"/>
    <col min="9482" max="9482" width="9.42578125" style="232" customWidth="1"/>
    <col min="9483" max="9728" width="11.42578125" style="232"/>
    <col min="9729" max="9729" width="7.28515625" style="232" customWidth="1"/>
    <col min="9730" max="9730" width="9.28515625" style="232" customWidth="1"/>
    <col min="9731" max="9731" width="9.7109375" style="232" customWidth="1"/>
    <col min="9732" max="9732" width="9.28515625" style="232" customWidth="1"/>
    <col min="9733" max="9733" width="10" style="232" customWidth="1"/>
    <col min="9734" max="9734" width="9.7109375" style="232" customWidth="1"/>
    <col min="9735" max="9735" width="9.28515625" style="232" customWidth="1"/>
    <col min="9736" max="9736" width="8.5703125" style="232" customWidth="1"/>
    <col min="9737" max="9737" width="9.85546875" style="232" customWidth="1"/>
    <col min="9738" max="9738" width="9.42578125" style="232" customWidth="1"/>
    <col min="9739" max="9984" width="11.42578125" style="232"/>
    <col min="9985" max="9985" width="7.28515625" style="232" customWidth="1"/>
    <col min="9986" max="9986" width="9.28515625" style="232" customWidth="1"/>
    <col min="9987" max="9987" width="9.7109375" style="232" customWidth="1"/>
    <col min="9988" max="9988" width="9.28515625" style="232" customWidth="1"/>
    <col min="9989" max="9989" width="10" style="232" customWidth="1"/>
    <col min="9990" max="9990" width="9.7109375" style="232" customWidth="1"/>
    <col min="9991" max="9991" width="9.28515625" style="232" customWidth="1"/>
    <col min="9992" max="9992" width="8.5703125" style="232" customWidth="1"/>
    <col min="9993" max="9993" width="9.85546875" style="232" customWidth="1"/>
    <col min="9994" max="9994" width="9.42578125" style="232" customWidth="1"/>
    <col min="9995" max="10240" width="11.42578125" style="232"/>
    <col min="10241" max="10241" width="7.28515625" style="232" customWidth="1"/>
    <col min="10242" max="10242" width="9.28515625" style="232" customWidth="1"/>
    <col min="10243" max="10243" width="9.7109375" style="232" customWidth="1"/>
    <col min="10244" max="10244" width="9.28515625" style="232" customWidth="1"/>
    <col min="10245" max="10245" width="10" style="232" customWidth="1"/>
    <col min="10246" max="10246" width="9.7109375" style="232" customWidth="1"/>
    <col min="10247" max="10247" width="9.28515625" style="232" customWidth="1"/>
    <col min="10248" max="10248" width="8.5703125" style="232" customWidth="1"/>
    <col min="10249" max="10249" width="9.85546875" style="232" customWidth="1"/>
    <col min="10250" max="10250" width="9.42578125" style="232" customWidth="1"/>
    <col min="10251" max="10496" width="11.42578125" style="232"/>
    <col min="10497" max="10497" width="7.28515625" style="232" customWidth="1"/>
    <col min="10498" max="10498" width="9.28515625" style="232" customWidth="1"/>
    <col min="10499" max="10499" width="9.7109375" style="232" customWidth="1"/>
    <col min="10500" max="10500" width="9.28515625" style="232" customWidth="1"/>
    <col min="10501" max="10501" width="10" style="232" customWidth="1"/>
    <col min="10502" max="10502" width="9.7109375" style="232" customWidth="1"/>
    <col min="10503" max="10503" width="9.28515625" style="232" customWidth="1"/>
    <col min="10504" max="10504" width="8.5703125" style="232" customWidth="1"/>
    <col min="10505" max="10505" width="9.85546875" style="232" customWidth="1"/>
    <col min="10506" max="10506" width="9.42578125" style="232" customWidth="1"/>
    <col min="10507" max="10752" width="11.42578125" style="232"/>
    <col min="10753" max="10753" width="7.28515625" style="232" customWidth="1"/>
    <col min="10754" max="10754" width="9.28515625" style="232" customWidth="1"/>
    <col min="10755" max="10755" width="9.7109375" style="232" customWidth="1"/>
    <col min="10756" max="10756" width="9.28515625" style="232" customWidth="1"/>
    <col min="10757" max="10757" width="10" style="232" customWidth="1"/>
    <col min="10758" max="10758" width="9.7109375" style="232" customWidth="1"/>
    <col min="10759" max="10759" width="9.28515625" style="232" customWidth="1"/>
    <col min="10760" max="10760" width="8.5703125" style="232" customWidth="1"/>
    <col min="10761" max="10761" width="9.85546875" style="232" customWidth="1"/>
    <col min="10762" max="10762" width="9.42578125" style="232" customWidth="1"/>
    <col min="10763" max="11008" width="11.42578125" style="232"/>
    <col min="11009" max="11009" width="7.28515625" style="232" customWidth="1"/>
    <col min="11010" max="11010" width="9.28515625" style="232" customWidth="1"/>
    <col min="11011" max="11011" width="9.7109375" style="232" customWidth="1"/>
    <col min="11012" max="11012" width="9.28515625" style="232" customWidth="1"/>
    <col min="11013" max="11013" width="10" style="232" customWidth="1"/>
    <col min="11014" max="11014" width="9.7109375" style="232" customWidth="1"/>
    <col min="11015" max="11015" width="9.28515625" style="232" customWidth="1"/>
    <col min="11016" max="11016" width="8.5703125" style="232" customWidth="1"/>
    <col min="11017" max="11017" width="9.85546875" style="232" customWidth="1"/>
    <col min="11018" max="11018" width="9.42578125" style="232" customWidth="1"/>
    <col min="11019" max="11264" width="11.42578125" style="232"/>
    <col min="11265" max="11265" width="7.28515625" style="232" customWidth="1"/>
    <col min="11266" max="11266" width="9.28515625" style="232" customWidth="1"/>
    <col min="11267" max="11267" width="9.7109375" style="232" customWidth="1"/>
    <col min="11268" max="11268" width="9.28515625" style="232" customWidth="1"/>
    <col min="11269" max="11269" width="10" style="232" customWidth="1"/>
    <col min="11270" max="11270" width="9.7109375" style="232" customWidth="1"/>
    <col min="11271" max="11271" width="9.28515625" style="232" customWidth="1"/>
    <col min="11272" max="11272" width="8.5703125" style="232" customWidth="1"/>
    <col min="11273" max="11273" width="9.85546875" style="232" customWidth="1"/>
    <col min="11274" max="11274" width="9.42578125" style="232" customWidth="1"/>
    <col min="11275" max="11520" width="11.42578125" style="232"/>
    <col min="11521" max="11521" width="7.28515625" style="232" customWidth="1"/>
    <col min="11522" max="11522" width="9.28515625" style="232" customWidth="1"/>
    <col min="11523" max="11523" width="9.7109375" style="232" customWidth="1"/>
    <col min="11524" max="11524" width="9.28515625" style="232" customWidth="1"/>
    <col min="11525" max="11525" width="10" style="232" customWidth="1"/>
    <col min="11526" max="11526" width="9.7109375" style="232" customWidth="1"/>
    <col min="11527" max="11527" width="9.28515625" style="232" customWidth="1"/>
    <col min="11528" max="11528" width="8.5703125" style="232" customWidth="1"/>
    <col min="11529" max="11529" width="9.85546875" style="232" customWidth="1"/>
    <col min="11530" max="11530" width="9.42578125" style="232" customWidth="1"/>
    <col min="11531" max="11776" width="11.42578125" style="232"/>
    <col min="11777" max="11777" width="7.28515625" style="232" customWidth="1"/>
    <col min="11778" max="11778" width="9.28515625" style="232" customWidth="1"/>
    <col min="11779" max="11779" width="9.7109375" style="232" customWidth="1"/>
    <col min="11780" max="11780" width="9.28515625" style="232" customWidth="1"/>
    <col min="11781" max="11781" width="10" style="232" customWidth="1"/>
    <col min="11782" max="11782" width="9.7109375" style="232" customWidth="1"/>
    <col min="11783" max="11783" width="9.28515625" style="232" customWidth="1"/>
    <col min="11784" max="11784" width="8.5703125" style="232" customWidth="1"/>
    <col min="11785" max="11785" width="9.85546875" style="232" customWidth="1"/>
    <col min="11786" max="11786" width="9.42578125" style="232" customWidth="1"/>
    <col min="11787" max="12032" width="11.42578125" style="232"/>
    <col min="12033" max="12033" width="7.28515625" style="232" customWidth="1"/>
    <col min="12034" max="12034" width="9.28515625" style="232" customWidth="1"/>
    <col min="12035" max="12035" width="9.7109375" style="232" customWidth="1"/>
    <col min="12036" max="12036" width="9.28515625" style="232" customWidth="1"/>
    <col min="12037" max="12037" width="10" style="232" customWidth="1"/>
    <col min="12038" max="12038" width="9.7109375" style="232" customWidth="1"/>
    <col min="12039" max="12039" width="9.28515625" style="232" customWidth="1"/>
    <col min="12040" max="12040" width="8.5703125" style="232" customWidth="1"/>
    <col min="12041" max="12041" width="9.85546875" style="232" customWidth="1"/>
    <col min="12042" max="12042" width="9.42578125" style="232" customWidth="1"/>
    <col min="12043" max="12288" width="11.42578125" style="232"/>
    <col min="12289" max="12289" width="7.28515625" style="232" customWidth="1"/>
    <col min="12290" max="12290" width="9.28515625" style="232" customWidth="1"/>
    <col min="12291" max="12291" width="9.7109375" style="232" customWidth="1"/>
    <col min="12292" max="12292" width="9.28515625" style="232" customWidth="1"/>
    <col min="12293" max="12293" width="10" style="232" customWidth="1"/>
    <col min="12294" max="12294" width="9.7109375" style="232" customWidth="1"/>
    <col min="12295" max="12295" width="9.28515625" style="232" customWidth="1"/>
    <col min="12296" max="12296" width="8.5703125" style="232" customWidth="1"/>
    <col min="12297" max="12297" width="9.85546875" style="232" customWidth="1"/>
    <col min="12298" max="12298" width="9.42578125" style="232" customWidth="1"/>
    <col min="12299" max="12544" width="11.42578125" style="232"/>
    <col min="12545" max="12545" width="7.28515625" style="232" customWidth="1"/>
    <col min="12546" max="12546" width="9.28515625" style="232" customWidth="1"/>
    <col min="12547" max="12547" width="9.7109375" style="232" customWidth="1"/>
    <col min="12548" max="12548" width="9.28515625" style="232" customWidth="1"/>
    <col min="12549" max="12549" width="10" style="232" customWidth="1"/>
    <col min="12550" max="12550" width="9.7109375" style="232" customWidth="1"/>
    <col min="12551" max="12551" width="9.28515625" style="232" customWidth="1"/>
    <col min="12552" max="12552" width="8.5703125" style="232" customWidth="1"/>
    <col min="12553" max="12553" width="9.85546875" style="232" customWidth="1"/>
    <col min="12554" max="12554" width="9.42578125" style="232" customWidth="1"/>
    <col min="12555" max="12800" width="11.42578125" style="232"/>
    <col min="12801" max="12801" width="7.28515625" style="232" customWidth="1"/>
    <col min="12802" max="12802" width="9.28515625" style="232" customWidth="1"/>
    <col min="12803" max="12803" width="9.7109375" style="232" customWidth="1"/>
    <col min="12804" max="12804" width="9.28515625" style="232" customWidth="1"/>
    <col min="12805" max="12805" width="10" style="232" customWidth="1"/>
    <col min="12806" max="12806" width="9.7109375" style="232" customWidth="1"/>
    <col min="12807" max="12807" width="9.28515625" style="232" customWidth="1"/>
    <col min="12808" max="12808" width="8.5703125" style="232" customWidth="1"/>
    <col min="12809" max="12809" width="9.85546875" style="232" customWidth="1"/>
    <col min="12810" max="12810" width="9.42578125" style="232" customWidth="1"/>
    <col min="12811" max="13056" width="11.42578125" style="232"/>
    <col min="13057" max="13057" width="7.28515625" style="232" customWidth="1"/>
    <col min="13058" max="13058" width="9.28515625" style="232" customWidth="1"/>
    <col min="13059" max="13059" width="9.7109375" style="232" customWidth="1"/>
    <col min="13060" max="13060" width="9.28515625" style="232" customWidth="1"/>
    <col min="13061" max="13061" width="10" style="232" customWidth="1"/>
    <col min="13062" max="13062" width="9.7109375" style="232" customWidth="1"/>
    <col min="13063" max="13063" width="9.28515625" style="232" customWidth="1"/>
    <col min="13064" max="13064" width="8.5703125" style="232" customWidth="1"/>
    <col min="13065" max="13065" width="9.85546875" style="232" customWidth="1"/>
    <col min="13066" max="13066" width="9.42578125" style="232" customWidth="1"/>
    <col min="13067" max="13312" width="11.42578125" style="232"/>
    <col min="13313" max="13313" width="7.28515625" style="232" customWidth="1"/>
    <col min="13314" max="13314" width="9.28515625" style="232" customWidth="1"/>
    <col min="13315" max="13315" width="9.7109375" style="232" customWidth="1"/>
    <col min="13316" max="13316" width="9.28515625" style="232" customWidth="1"/>
    <col min="13317" max="13317" width="10" style="232" customWidth="1"/>
    <col min="13318" max="13318" width="9.7109375" style="232" customWidth="1"/>
    <col min="13319" max="13319" width="9.28515625" style="232" customWidth="1"/>
    <col min="13320" max="13320" width="8.5703125" style="232" customWidth="1"/>
    <col min="13321" max="13321" width="9.85546875" style="232" customWidth="1"/>
    <col min="13322" max="13322" width="9.42578125" style="232" customWidth="1"/>
    <col min="13323" max="13568" width="11.42578125" style="232"/>
    <col min="13569" max="13569" width="7.28515625" style="232" customWidth="1"/>
    <col min="13570" max="13570" width="9.28515625" style="232" customWidth="1"/>
    <col min="13571" max="13571" width="9.7109375" style="232" customWidth="1"/>
    <col min="13572" max="13572" width="9.28515625" style="232" customWidth="1"/>
    <col min="13573" max="13573" width="10" style="232" customWidth="1"/>
    <col min="13574" max="13574" width="9.7109375" style="232" customWidth="1"/>
    <col min="13575" max="13575" width="9.28515625" style="232" customWidth="1"/>
    <col min="13576" max="13576" width="8.5703125" style="232" customWidth="1"/>
    <col min="13577" max="13577" width="9.85546875" style="232" customWidth="1"/>
    <col min="13578" max="13578" width="9.42578125" style="232" customWidth="1"/>
    <col min="13579" max="13824" width="11.42578125" style="232"/>
    <col min="13825" max="13825" width="7.28515625" style="232" customWidth="1"/>
    <col min="13826" max="13826" width="9.28515625" style="232" customWidth="1"/>
    <col min="13827" max="13827" width="9.7109375" style="232" customWidth="1"/>
    <col min="13828" max="13828" width="9.28515625" style="232" customWidth="1"/>
    <col min="13829" max="13829" width="10" style="232" customWidth="1"/>
    <col min="13830" max="13830" width="9.7109375" style="232" customWidth="1"/>
    <col min="13831" max="13831" width="9.28515625" style="232" customWidth="1"/>
    <col min="13832" max="13832" width="8.5703125" style="232" customWidth="1"/>
    <col min="13833" max="13833" width="9.85546875" style="232" customWidth="1"/>
    <col min="13834" max="13834" width="9.42578125" style="232" customWidth="1"/>
    <col min="13835" max="14080" width="11.42578125" style="232"/>
    <col min="14081" max="14081" width="7.28515625" style="232" customWidth="1"/>
    <col min="14082" max="14082" width="9.28515625" style="232" customWidth="1"/>
    <col min="14083" max="14083" width="9.7109375" style="232" customWidth="1"/>
    <col min="14084" max="14084" width="9.28515625" style="232" customWidth="1"/>
    <col min="14085" max="14085" width="10" style="232" customWidth="1"/>
    <col min="14086" max="14086" width="9.7109375" style="232" customWidth="1"/>
    <col min="14087" max="14087" width="9.28515625" style="232" customWidth="1"/>
    <col min="14088" max="14088" width="8.5703125" style="232" customWidth="1"/>
    <col min="14089" max="14089" width="9.85546875" style="232" customWidth="1"/>
    <col min="14090" max="14090" width="9.42578125" style="232" customWidth="1"/>
    <col min="14091" max="14336" width="11.42578125" style="232"/>
    <col min="14337" max="14337" width="7.28515625" style="232" customWidth="1"/>
    <col min="14338" max="14338" width="9.28515625" style="232" customWidth="1"/>
    <col min="14339" max="14339" width="9.7109375" style="232" customWidth="1"/>
    <col min="14340" max="14340" width="9.28515625" style="232" customWidth="1"/>
    <col min="14341" max="14341" width="10" style="232" customWidth="1"/>
    <col min="14342" max="14342" width="9.7109375" style="232" customWidth="1"/>
    <col min="14343" max="14343" width="9.28515625" style="232" customWidth="1"/>
    <col min="14344" max="14344" width="8.5703125" style="232" customWidth="1"/>
    <col min="14345" max="14345" width="9.85546875" style="232" customWidth="1"/>
    <col min="14346" max="14346" width="9.42578125" style="232" customWidth="1"/>
    <col min="14347" max="14592" width="11.42578125" style="232"/>
    <col min="14593" max="14593" width="7.28515625" style="232" customWidth="1"/>
    <col min="14594" max="14594" width="9.28515625" style="232" customWidth="1"/>
    <col min="14595" max="14595" width="9.7109375" style="232" customWidth="1"/>
    <col min="14596" max="14596" width="9.28515625" style="232" customWidth="1"/>
    <col min="14597" max="14597" width="10" style="232" customWidth="1"/>
    <col min="14598" max="14598" width="9.7109375" style="232" customWidth="1"/>
    <col min="14599" max="14599" width="9.28515625" style="232" customWidth="1"/>
    <col min="14600" max="14600" width="8.5703125" style="232" customWidth="1"/>
    <col min="14601" max="14601" width="9.85546875" style="232" customWidth="1"/>
    <col min="14602" max="14602" width="9.42578125" style="232" customWidth="1"/>
    <col min="14603" max="14848" width="11.42578125" style="232"/>
    <col min="14849" max="14849" width="7.28515625" style="232" customWidth="1"/>
    <col min="14850" max="14850" width="9.28515625" style="232" customWidth="1"/>
    <col min="14851" max="14851" width="9.7109375" style="232" customWidth="1"/>
    <col min="14852" max="14852" width="9.28515625" style="232" customWidth="1"/>
    <col min="14853" max="14853" width="10" style="232" customWidth="1"/>
    <col min="14854" max="14854" width="9.7109375" style="232" customWidth="1"/>
    <col min="14855" max="14855" width="9.28515625" style="232" customWidth="1"/>
    <col min="14856" max="14856" width="8.5703125" style="232" customWidth="1"/>
    <col min="14857" max="14857" width="9.85546875" style="232" customWidth="1"/>
    <col min="14858" max="14858" width="9.42578125" style="232" customWidth="1"/>
    <col min="14859" max="15104" width="11.42578125" style="232"/>
    <col min="15105" max="15105" width="7.28515625" style="232" customWidth="1"/>
    <col min="15106" max="15106" width="9.28515625" style="232" customWidth="1"/>
    <col min="15107" max="15107" width="9.7109375" style="232" customWidth="1"/>
    <col min="15108" max="15108" width="9.28515625" style="232" customWidth="1"/>
    <col min="15109" max="15109" width="10" style="232" customWidth="1"/>
    <col min="15110" max="15110" width="9.7109375" style="232" customWidth="1"/>
    <col min="15111" max="15111" width="9.28515625" style="232" customWidth="1"/>
    <col min="15112" max="15112" width="8.5703125" style="232" customWidth="1"/>
    <col min="15113" max="15113" width="9.85546875" style="232" customWidth="1"/>
    <col min="15114" max="15114" width="9.42578125" style="232" customWidth="1"/>
    <col min="15115" max="15360" width="11.42578125" style="232"/>
    <col min="15361" max="15361" width="7.28515625" style="232" customWidth="1"/>
    <col min="15362" max="15362" width="9.28515625" style="232" customWidth="1"/>
    <col min="15363" max="15363" width="9.7109375" style="232" customWidth="1"/>
    <col min="15364" max="15364" width="9.28515625" style="232" customWidth="1"/>
    <col min="15365" max="15365" width="10" style="232" customWidth="1"/>
    <col min="15366" max="15366" width="9.7109375" style="232" customWidth="1"/>
    <col min="15367" max="15367" width="9.28515625" style="232" customWidth="1"/>
    <col min="15368" max="15368" width="8.5703125" style="232" customWidth="1"/>
    <col min="15369" max="15369" width="9.85546875" style="232" customWidth="1"/>
    <col min="15370" max="15370" width="9.42578125" style="232" customWidth="1"/>
    <col min="15371" max="15616" width="11.42578125" style="232"/>
    <col min="15617" max="15617" width="7.28515625" style="232" customWidth="1"/>
    <col min="15618" max="15618" width="9.28515625" style="232" customWidth="1"/>
    <col min="15619" max="15619" width="9.7109375" style="232" customWidth="1"/>
    <col min="15620" max="15620" width="9.28515625" style="232" customWidth="1"/>
    <col min="15621" max="15621" width="10" style="232" customWidth="1"/>
    <col min="15622" max="15622" width="9.7109375" style="232" customWidth="1"/>
    <col min="15623" max="15623" width="9.28515625" style="232" customWidth="1"/>
    <col min="15624" max="15624" width="8.5703125" style="232" customWidth="1"/>
    <col min="15625" max="15625" width="9.85546875" style="232" customWidth="1"/>
    <col min="15626" max="15626" width="9.42578125" style="232" customWidth="1"/>
    <col min="15627" max="15872" width="11.42578125" style="232"/>
    <col min="15873" max="15873" width="7.28515625" style="232" customWidth="1"/>
    <col min="15874" max="15874" width="9.28515625" style="232" customWidth="1"/>
    <col min="15875" max="15875" width="9.7109375" style="232" customWidth="1"/>
    <col min="15876" max="15876" width="9.28515625" style="232" customWidth="1"/>
    <col min="15877" max="15877" width="10" style="232" customWidth="1"/>
    <col min="15878" max="15878" width="9.7109375" style="232" customWidth="1"/>
    <col min="15879" max="15879" width="9.28515625" style="232" customWidth="1"/>
    <col min="15880" max="15880" width="8.5703125" style="232" customWidth="1"/>
    <col min="15881" max="15881" width="9.85546875" style="232" customWidth="1"/>
    <col min="15882" max="15882" width="9.42578125" style="232" customWidth="1"/>
    <col min="15883" max="16128" width="11.42578125" style="232"/>
    <col min="16129" max="16129" width="7.28515625" style="232" customWidth="1"/>
    <col min="16130" max="16130" width="9.28515625" style="232" customWidth="1"/>
    <col min="16131" max="16131" width="9.7109375" style="232" customWidth="1"/>
    <col min="16132" max="16132" width="9.28515625" style="232" customWidth="1"/>
    <col min="16133" max="16133" width="10" style="232" customWidth="1"/>
    <col min="16134" max="16134" width="9.7109375" style="232" customWidth="1"/>
    <col min="16135" max="16135" width="9.28515625" style="232" customWidth="1"/>
    <col min="16136" max="16136" width="8.5703125" style="232" customWidth="1"/>
    <col min="16137" max="16137" width="9.85546875" style="232" customWidth="1"/>
    <col min="16138" max="16138" width="9.42578125" style="232" customWidth="1"/>
    <col min="16139" max="16384" width="11.42578125" style="232"/>
  </cols>
  <sheetData>
    <row r="1" spans="1:19" s="59" customFormat="1" ht="21.95" customHeight="1">
      <c r="A1" s="58" t="str">
        <f>CONCATENATE(Inhalt_K7!B54,"   ",Inhalt_K7!C54)</f>
        <v>728   Entw. d. Ausgaben u. Einnahmen n. d. Asylbewerberleistungsgesetz 1994 - 2024</v>
      </c>
      <c r="K1" s="59" t="s">
        <v>758</v>
      </c>
    </row>
    <row r="2" spans="1:19" ht="6" customHeight="1"/>
    <row r="3" spans="1:19" s="233" customFormat="1" ht="15" customHeight="1">
      <c r="A3" s="675" t="s">
        <v>459</v>
      </c>
      <c r="B3" s="681" t="s">
        <v>375</v>
      </c>
      <c r="C3" s="682"/>
      <c r="D3" s="682"/>
      <c r="E3" s="682"/>
      <c r="F3" s="682"/>
      <c r="G3" s="701"/>
      <c r="H3" s="678" t="s">
        <v>460</v>
      </c>
      <c r="I3" s="678" t="s">
        <v>464</v>
      </c>
      <c r="J3" s="702" t="s">
        <v>465</v>
      </c>
      <c r="K3" s="233" t="s">
        <v>459</v>
      </c>
      <c r="L3" s="233" t="s">
        <v>375</v>
      </c>
      <c r="R3" s="233" t="s">
        <v>460</v>
      </c>
      <c r="S3" s="233" t="s">
        <v>464</v>
      </c>
    </row>
    <row r="4" spans="1:19" s="233" customFormat="1" ht="15" customHeight="1">
      <c r="A4" s="689"/>
      <c r="B4" s="704" t="s">
        <v>67</v>
      </c>
      <c r="C4" s="705" t="s">
        <v>376</v>
      </c>
      <c r="D4" s="706"/>
      <c r="E4" s="706"/>
      <c r="F4" s="706"/>
      <c r="G4" s="707"/>
      <c r="H4" s="679"/>
      <c r="I4" s="691"/>
      <c r="J4" s="703"/>
      <c r="L4" s="233" t="s">
        <v>67</v>
      </c>
      <c r="M4" s="233" t="s">
        <v>376</v>
      </c>
    </row>
    <row r="5" spans="1:19" s="233" customFormat="1" ht="12" customHeight="1">
      <c r="A5" s="689"/>
      <c r="B5" s="679"/>
      <c r="C5" s="683" t="s">
        <v>461</v>
      </c>
      <c r="D5" s="683" t="s">
        <v>377</v>
      </c>
      <c r="E5" s="683" t="s">
        <v>636</v>
      </c>
      <c r="F5" s="683" t="s">
        <v>462</v>
      </c>
      <c r="G5" s="683" t="s">
        <v>463</v>
      </c>
      <c r="H5" s="679"/>
      <c r="I5" s="691"/>
      <c r="J5" s="703"/>
      <c r="M5" s="233" t="s">
        <v>461</v>
      </c>
      <c r="N5" s="233" t="s">
        <v>377</v>
      </c>
      <c r="O5" s="233" t="s">
        <v>636</v>
      </c>
      <c r="P5" s="233" t="s">
        <v>462</v>
      </c>
      <c r="Q5" s="233" t="s">
        <v>463</v>
      </c>
    </row>
    <row r="6" spans="1:19" s="233" customFormat="1" ht="12" customHeight="1">
      <c r="A6" s="689"/>
      <c r="B6" s="679"/>
      <c r="C6" s="691"/>
      <c r="D6" s="691"/>
      <c r="E6" s="691"/>
      <c r="F6" s="691"/>
      <c r="G6" s="691"/>
      <c r="H6" s="679"/>
      <c r="I6" s="691"/>
      <c r="J6" s="703"/>
    </row>
    <row r="7" spans="1:19" s="233" customFormat="1" ht="12" customHeight="1">
      <c r="A7" s="689"/>
      <c r="B7" s="679"/>
      <c r="C7" s="691"/>
      <c r="D7" s="691"/>
      <c r="E7" s="691"/>
      <c r="F7" s="691"/>
      <c r="G7" s="691"/>
      <c r="H7" s="679"/>
      <c r="I7" s="691"/>
      <c r="J7" s="703"/>
    </row>
    <row r="8" spans="1:19" s="233" customFormat="1" ht="41.25" customHeight="1">
      <c r="A8" s="689"/>
      <c r="B8" s="680"/>
      <c r="C8" s="686"/>
      <c r="D8" s="686"/>
      <c r="E8" s="686"/>
      <c r="F8" s="686"/>
      <c r="G8" s="686"/>
      <c r="H8" s="680"/>
      <c r="I8" s="686"/>
      <c r="J8" s="688"/>
    </row>
    <row r="9" spans="1:19" s="461" customFormat="1" ht="17.25" customHeight="1">
      <c r="A9" s="690"/>
      <c r="B9" s="705" t="s">
        <v>839</v>
      </c>
      <c r="C9" s="706"/>
      <c r="D9" s="706"/>
      <c r="E9" s="706"/>
      <c r="F9" s="706"/>
      <c r="G9" s="706"/>
      <c r="H9" s="706"/>
      <c r="I9" s="707"/>
      <c r="J9" s="572" t="s">
        <v>258</v>
      </c>
    </row>
    <row r="10" spans="1:19" ht="18.75" customHeight="1">
      <c r="A10" s="235">
        <v>1994</v>
      </c>
      <c r="B10" s="580">
        <f>L10/1000</f>
        <v>5139.3756103546821</v>
      </c>
      <c r="C10" s="581">
        <f t="shared" ref="C10:I25" si="0">M10/1000</f>
        <v>2215.6941042933181</v>
      </c>
      <c r="D10" s="581">
        <f t="shared" si="0"/>
        <v>316.77446403828554</v>
      </c>
      <c r="E10" s="581">
        <f t="shared" si="0"/>
        <v>104.53720415373525</v>
      </c>
      <c r="F10" s="581">
        <f t="shared" si="0"/>
        <v>8.6505473379588196</v>
      </c>
      <c r="G10" s="581">
        <f t="shared" si="0"/>
        <v>2493.7192905313855</v>
      </c>
      <c r="H10" s="581">
        <f t="shared" si="0"/>
        <v>67.529897792752948</v>
      </c>
      <c r="I10" s="581">
        <f t="shared" si="0"/>
        <v>5071.8457125619298</v>
      </c>
      <c r="J10" s="237">
        <v>503</v>
      </c>
      <c r="K10" s="234">
        <v>1994</v>
      </c>
      <c r="L10" s="232">
        <v>5139375.6103546824</v>
      </c>
      <c r="M10" s="232">
        <v>2215694.104293318</v>
      </c>
      <c r="N10" s="232">
        <v>316774.46403828554</v>
      </c>
      <c r="O10" s="232">
        <v>104537.20415373525</v>
      </c>
      <c r="P10" s="232">
        <v>8650.5473379588202</v>
      </c>
      <c r="Q10" s="232">
        <v>2493719.2905313857</v>
      </c>
      <c r="R10" s="232">
        <v>67529.897792752949</v>
      </c>
      <c r="S10" s="232">
        <v>5071845.7125619296</v>
      </c>
    </row>
    <row r="11" spans="1:19" ht="12.75" customHeight="1">
      <c r="A11" s="235">
        <v>1995</v>
      </c>
      <c r="B11" s="462">
        <f t="shared" ref="B11:B40" si="1">L11/1000</f>
        <v>7184.6602209803505</v>
      </c>
      <c r="C11" s="463">
        <f t="shared" si="0"/>
        <v>5067.5769366458235</v>
      </c>
      <c r="D11" s="463">
        <f t="shared" si="0"/>
        <v>210.7637166829428</v>
      </c>
      <c r="E11" s="463">
        <f t="shared" si="0"/>
        <v>54.139674716105183</v>
      </c>
      <c r="F11" s="463">
        <f t="shared" si="0"/>
        <v>13.199511204961576</v>
      </c>
      <c r="G11" s="463">
        <f t="shared" si="0"/>
        <v>1838.9803817305185</v>
      </c>
      <c r="H11" s="463">
        <f t="shared" si="0"/>
        <v>68.958958600696377</v>
      </c>
      <c r="I11" s="463">
        <f t="shared" si="0"/>
        <v>7115.7012623796545</v>
      </c>
      <c r="J11" s="237" t="s">
        <v>319</v>
      </c>
      <c r="K11" s="232">
        <v>1995</v>
      </c>
      <c r="L11" s="232">
        <v>7184660.2209803509</v>
      </c>
      <c r="M11" s="232">
        <v>5067576.9366458235</v>
      </c>
      <c r="N11" s="232">
        <v>210763.71668294279</v>
      </c>
      <c r="O11" s="232">
        <v>54139.674716105183</v>
      </c>
      <c r="P11" s="232">
        <v>13199.511204961576</v>
      </c>
      <c r="Q11" s="232">
        <v>1838980.3817305185</v>
      </c>
      <c r="R11" s="232">
        <v>68958.95860069638</v>
      </c>
      <c r="S11" s="232">
        <v>7115701.2623796547</v>
      </c>
    </row>
    <row r="12" spans="1:19" ht="12.75" hidden="1" customHeight="1" outlineLevel="1">
      <c r="A12" s="239">
        <v>1996</v>
      </c>
      <c r="B12" s="462">
        <f t="shared" si="1"/>
        <v>6643.8453239801001</v>
      </c>
      <c r="C12" s="463">
        <f t="shared" si="0"/>
        <v>5009.2574508009384</v>
      </c>
      <c r="D12" s="463">
        <f t="shared" si="0"/>
        <v>90.711360394308301</v>
      </c>
      <c r="E12" s="463">
        <f t="shared" si="0"/>
        <v>27.310655834096011</v>
      </c>
      <c r="F12" s="463">
        <f t="shared" si="0"/>
        <v>2.1407791065685671</v>
      </c>
      <c r="G12" s="463">
        <f t="shared" si="0"/>
        <v>1514.425077844189</v>
      </c>
      <c r="H12" s="463">
        <f t="shared" si="0"/>
        <v>279.69659939769821</v>
      </c>
      <c r="I12" s="463">
        <f t="shared" si="0"/>
        <v>6364.1487245824019</v>
      </c>
      <c r="J12" s="240">
        <v>519</v>
      </c>
      <c r="K12" s="232">
        <v>1996</v>
      </c>
      <c r="L12" s="232">
        <v>6643845.3239801005</v>
      </c>
      <c r="M12" s="232">
        <v>5009257.4508009385</v>
      </c>
      <c r="N12" s="232">
        <v>90711.3603943083</v>
      </c>
      <c r="O12" s="232">
        <v>27310.655834096011</v>
      </c>
      <c r="P12" s="232">
        <v>2140.7791065685669</v>
      </c>
      <c r="Q12" s="232">
        <v>1514425.077844189</v>
      </c>
      <c r="R12" s="232">
        <v>279696.59939769818</v>
      </c>
      <c r="S12" s="232">
        <v>6364148.724582402</v>
      </c>
    </row>
    <row r="13" spans="1:19" ht="12.75" hidden="1" customHeight="1" outlineLevel="1">
      <c r="A13" s="239">
        <v>1997</v>
      </c>
      <c r="B13" s="462">
        <f t="shared" si="1"/>
        <v>5186.7969097518708</v>
      </c>
      <c r="C13" s="463">
        <f t="shared" si="0"/>
        <v>4070.7909174110223</v>
      </c>
      <c r="D13" s="463">
        <f t="shared" si="0"/>
        <v>1041.2586983531289</v>
      </c>
      <c r="E13" s="463">
        <f t="shared" si="0"/>
        <v>66.610594990362145</v>
      </c>
      <c r="F13" s="463">
        <f t="shared" si="0"/>
        <v>6.6733816333730438</v>
      </c>
      <c r="G13" s="463">
        <f t="shared" si="0"/>
        <v>1.4633173639835773</v>
      </c>
      <c r="H13" s="463">
        <f t="shared" si="0"/>
        <v>217.38596912819622</v>
      </c>
      <c r="I13" s="463">
        <f t="shared" si="0"/>
        <v>4969.4109406236748</v>
      </c>
      <c r="J13" s="240" t="s">
        <v>319</v>
      </c>
      <c r="K13" s="232">
        <v>1997</v>
      </c>
      <c r="L13" s="232">
        <v>5186796.9097518707</v>
      </c>
      <c r="M13" s="232">
        <v>4070790.9174110224</v>
      </c>
      <c r="N13" s="232">
        <v>1041258.6983531289</v>
      </c>
      <c r="O13" s="232">
        <v>66610.594990362151</v>
      </c>
      <c r="P13" s="232">
        <v>6673.3816333730438</v>
      </c>
      <c r="Q13" s="232">
        <v>1463.3173639835773</v>
      </c>
      <c r="R13" s="232">
        <v>217385.96912819622</v>
      </c>
      <c r="S13" s="232">
        <v>4969410.9406236745</v>
      </c>
    </row>
    <row r="14" spans="1:19" ht="12.75" hidden="1" customHeight="1" outlineLevel="1">
      <c r="A14" s="239">
        <v>1998</v>
      </c>
      <c r="B14" s="462">
        <f t="shared" si="1"/>
        <v>7425.4139999999998</v>
      </c>
      <c r="C14" s="583" t="s">
        <v>359</v>
      </c>
      <c r="D14" s="463">
        <f t="shared" si="0"/>
        <v>3257.4640945276433</v>
      </c>
      <c r="E14" s="463">
        <f t="shared" si="0"/>
        <v>521.75546954489914</v>
      </c>
      <c r="F14" s="463">
        <f t="shared" si="0"/>
        <v>9.8295864159973014</v>
      </c>
      <c r="G14" s="463">
        <f t="shared" si="0"/>
        <v>7.5047422321980948</v>
      </c>
      <c r="H14" s="463">
        <f t="shared" si="0"/>
        <v>148.6591370415629</v>
      </c>
      <c r="I14" s="463">
        <f t="shared" si="0"/>
        <v>7276.7548629584371</v>
      </c>
      <c r="J14" s="240">
        <v>438</v>
      </c>
      <c r="K14" s="232">
        <v>1998</v>
      </c>
      <c r="L14" s="232">
        <v>7425414</v>
      </c>
      <c r="M14" s="232" t="s">
        <v>35</v>
      </c>
      <c r="N14" s="232">
        <v>3257464.0945276432</v>
      </c>
      <c r="O14" s="232">
        <v>521755.46954489913</v>
      </c>
      <c r="P14" s="232">
        <v>9829.5864159973007</v>
      </c>
      <c r="Q14" s="232">
        <v>7504.7422321980948</v>
      </c>
      <c r="R14" s="232">
        <v>148659.13704156291</v>
      </c>
      <c r="S14" s="232">
        <v>7276754.8629584368</v>
      </c>
    </row>
    <row r="15" spans="1:19" ht="12.75" hidden="1" customHeight="1" outlineLevel="1">
      <c r="A15" s="239">
        <v>1999</v>
      </c>
      <c r="B15" s="462">
        <f t="shared" si="1"/>
        <v>4910.1540000000005</v>
      </c>
      <c r="C15" s="583" t="s">
        <v>359</v>
      </c>
      <c r="D15" s="463">
        <f t="shared" si="0"/>
        <v>2065.0639370497438</v>
      </c>
      <c r="E15" s="463">
        <f t="shared" si="0"/>
        <v>435.94637570750012</v>
      </c>
      <c r="F15" s="463">
        <f t="shared" si="0"/>
        <v>6.7255334052550575</v>
      </c>
      <c r="G15" s="463">
        <f t="shared" si="0"/>
        <v>2.7860294606381943</v>
      </c>
      <c r="H15" s="463">
        <f t="shared" si="0"/>
        <v>285.49260416293851</v>
      </c>
      <c r="I15" s="463">
        <f t="shared" si="0"/>
        <v>4624.6613958370608</v>
      </c>
      <c r="J15" s="240">
        <v>451</v>
      </c>
      <c r="K15" s="232">
        <v>1999</v>
      </c>
      <c r="L15" s="232">
        <v>4910154</v>
      </c>
      <c r="M15" s="232" t="s">
        <v>35</v>
      </c>
      <c r="N15" s="232">
        <v>2065063.9370497437</v>
      </c>
      <c r="O15" s="232">
        <v>435946.37570750015</v>
      </c>
      <c r="P15" s="232">
        <v>6725.5334052550579</v>
      </c>
      <c r="Q15" s="232">
        <v>2786.0294606381945</v>
      </c>
      <c r="R15" s="232">
        <v>285492.60416293849</v>
      </c>
      <c r="S15" s="232">
        <v>4624661.3958370611</v>
      </c>
    </row>
    <row r="16" spans="1:19" ht="18.75" customHeight="1" collapsed="1">
      <c r="A16" s="235">
        <v>2000</v>
      </c>
      <c r="B16" s="462">
        <f t="shared" si="1"/>
        <v>1810.8618847241326</v>
      </c>
      <c r="C16" s="463">
        <f t="shared" si="0"/>
        <v>43.102928168603611</v>
      </c>
      <c r="D16" s="463">
        <f t="shared" si="0"/>
        <v>1355.7011601212785</v>
      </c>
      <c r="E16" s="463">
        <f t="shared" si="0"/>
        <v>399.60783912712247</v>
      </c>
      <c r="F16" s="463">
        <f t="shared" si="0"/>
        <v>2.8059698440048471</v>
      </c>
      <c r="G16" s="463">
        <f t="shared" si="0"/>
        <v>9.6439874631230733</v>
      </c>
      <c r="H16" s="463">
        <f t="shared" si="0"/>
        <v>176.01785431249138</v>
      </c>
      <c r="I16" s="463">
        <f t="shared" si="0"/>
        <v>1634.8440304116411</v>
      </c>
      <c r="J16" s="237">
        <v>384</v>
      </c>
      <c r="K16" s="232">
        <v>2000</v>
      </c>
      <c r="L16" s="232">
        <v>1810861.8847241325</v>
      </c>
      <c r="M16" s="232">
        <v>43102.928168603612</v>
      </c>
      <c r="N16" s="232">
        <v>1355701.1601212784</v>
      </c>
      <c r="O16" s="232">
        <v>399607.83912712248</v>
      </c>
      <c r="P16" s="232">
        <v>2805.9698440048469</v>
      </c>
      <c r="Q16" s="232">
        <v>9643.9874631230741</v>
      </c>
      <c r="R16" s="232">
        <v>176017.85431249137</v>
      </c>
      <c r="S16" s="232">
        <v>1634844.0304116411</v>
      </c>
    </row>
    <row r="17" spans="1:19" ht="18.75" hidden="1" customHeight="1" outlineLevel="1">
      <c r="A17" s="239">
        <v>2001</v>
      </c>
      <c r="B17" s="462">
        <f t="shared" si="1"/>
        <v>924.40599999999995</v>
      </c>
      <c r="C17" s="463">
        <f t="shared" si="0"/>
        <v>68.326999999999998</v>
      </c>
      <c r="D17" s="463">
        <f t="shared" si="0"/>
        <v>587.06200000000001</v>
      </c>
      <c r="E17" s="463">
        <f t="shared" si="0"/>
        <v>254.62200000000001</v>
      </c>
      <c r="F17" s="463">
        <f t="shared" si="0"/>
        <v>1.861</v>
      </c>
      <c r="G17" s="463">
        <f t="shared" si="0"/>
        <v>12.534000000000001</v>
      </c>
      <c r="H17" s="463">
        <f t="shared" si="0"/>
        <v>99.956000000000003</v>
      </c>
      <c r="I17" s="463">
        <f t="shared" si="0"/>
        <v>824.45</v>
      </c>
      <c r="J17" s="237">
        <v>114</v>
      </c>
      <c r="K17" s="232">
        <v>2001</v>
      </c>
      <c r="L17" s="232">
        <v>924406</v>
      </c>
      <c r="M17" s="232">
        <v>68327</v>
      </c>
      <c r="N17" s="232">
        <v>587062</v>
      </c>
      <c r="O17" s="232">
        <v>254622</v>
      </c>
      <c r="P17" s="232">
        <v>1861</v>
      </c>
      <c r="Q17" s="232">
        <v>12534</v>
      </c>
      <c r="R17" s="232">
        <v>99956</v>
      </c>
      <c r="S17" s="232">
        <v>824450</v>
      </c>
    </row>
    <row r="18" spans="1:19" ht="12.75" hidden="1" customHeight="1" outlineLevel="1">
      <c r="A18" s="239">
        <v>2002</v>
      </c>
      <c r="B18" s="462">
        <f t="shared" si="1"/>
        <v>502.95499999999998</v>
      </c>
      <c r="C18" s="463">
        <f t="shared" si="0"/>
        <v>49.023000000000003</v>
      </c>
      <c r="D18" s="463">
        <f t="shared" si="0"/>
        <v>346.49799999999999</v>
      </c>
      <c r="E18" s="463">
        <f t="shared" si="0"/>
        <v>104.871</v>
      </c>
      <c r="F18" s="583" t="s">
        <v>359</v>
      </c>
      <c r="G18" s="463">
        <f t="shared" si="0"/>
        <v>2.5630000000000002</v>
      </c>
      <c r="H18" s="463">
        <f t="shared" si="0"/>
        <v>59.573999999999998</v>
      </c>
      <c r="I18" s="463">
        <f t="shared" si="0"/>
        <v>443.38099999999997</v>
      </c>
      <c r="J18" s="240">
        <v>111</v>
      </c>
      <c r="K18" s="232">
        <v>2002</v>
      </c>
      <c r="L18" s="232">
        <v>502955</v>
      </c>
      <c r="M18" s="232">
        <v>49023</v>
      </c>
      <c r="N18" s="232">
        <v>346498</v>
      </c>
      <c r="O18" s="232">
        <v>104871</v>
      </c>
      <c r="P18" s="232" t="s">
        <v>35</v>
      </c>
      <c r="Q18" s="232">
        <v>2563</v>
      </c>
      <c r="R18" s="232">
        <v>59574</v>
      </c>
      <c r="S18" s="232">
        <v>443381</v>
      </c>
    </row>
    <row r="19" spans="1:19" ht="12.75" hidden="1" customHeight="1" outlineLevel="1">
      <c r="A19" s="239">
        <v>2003</v>
      </c>
      <c r="B19" s="582" t="s">
        <v>379</v>
      </c>
      <c r="C19" s="583" t="s">
        <v>379</v>
      </c>
      <c r="D19" s="583" t="s">
        <v>379</v>
      </c>
      <c r="E19" s="583" t="s">
        <v>379</v>
      </c>
      <c r="F19" s="583" t="s">
        <v>379</v>
      </c>
      <c r="G19" s="583" t="s">
        <v>379</v>
      </c>
      <c r="H19" s="583" t="s">
        <v>359</v>
      </c>
      <c r="I19" s="463">
        <f t="shared" si="0"/>
        <v>0</v>
      </c>
      <c r="J19" s="240">
        <v>93</v>
      </c>
      <c r="K19" s="232">
        <v>2003</v>
      </c>
      <c r="L19" s="232" t="s">
        <v>379</v>
      </c>
      <c r="M19" s="232" t="s">
        <v>379</v>
      </c>
      <c r="N19" s="232" t="s">
        <v>379</v>
      </c>
      <c r="O19" s="232" t="s">
        <v>379</v>
      </c>
      <c r="P19" s="232" t="s">
        <v>379</v>
      </c>
      <c r="Q19" s="232" t="s">
        <v>379</v>
      </c>
      <c r="R19" s="232" t="s">
        <v>352</v>
      </c>
    </row>
    <row r="20" spans="1:19" ht="12.75" hidden="1" customHeight="1" outlineLevel="1">
      <c r="A20" s="239">
        <v>2004</v>
      </c>
      <c r="B20" s="462">
        <f t="shared" si="1"/>
        <v>373.86399999999998</v>
      </c>
      <c r="C20" s="463">
        <f t="shared" si="0"/>
        <v>105.84099999999999</v>
      </c>
      <c r="D20" s="463">
        <f t="shared" si="0"/>
        <v>202.16300000000001</v>
      </c>
      <c r="E20" s="463">
        <f t="shared" si="0"/>
        <v>65.823999999999998</v>
      </c>
      <c r="F20" s="583" t="s">
        <v>359</v>
      </c>
      <c r="G20" s="463">
        <f>Q20/1000</f>
        <v>3.5999999999999997E-2</v>
      </c>
      <c r="H20" s="463">
        <f t="shared" si="0"/>
        <v>37.116</v>
      </c>
      <c r="I20" s="463">
        <f t="shared" si="0"/>
        <v>336.74799999999999</v>
      </c>
      <c r="J20" s="240">
        <v>57</v>
      </c>
      <c r="K20" s="232">
        <v>2004</v>
      </c>
      <c r="L20" s="232">
        <v>373864</v>
      </c>
      <c r="M20" s="232">
        <v>105841</v>
      </c>
      <c r="N20" s="232">
        <v>202163</v>
      </c>
      <c r="O20" s="232">
        <v>65824</v>
      </c>
      <c r="P20" s="232" t="s">
        <v>35</v>
      </c>
      <c r="Q20" s="232">
        <v>36</v>
      </c>
      <c r="R20" s="232">
        <v>37116</v>
      </c>
      <c r="S20" s="232">
        <v>336748</v>
      </c>
    </row>
    <row r="21" spans="1:19" ht="18.75" customHeight="1" collapsed="1">
      <c r="A21" s="239">
        <v>2005</v>
      </c>
      <c r="B21" s="462">
        <f t="shared" si="1"/>
        <v>398.79599999999999</v>
      </c>
      <c r="C21" s="463">
        <f t="shared" si="0"/>
        <v>106.44499999999999</v>
      </c>
      <c r="D21" s="463">
        <f t="shared" si="0"/>
        <v>193.44800000000001</v>
      </c>
      <c r="E21" s="463">
        <f t="shared" si="0"/>
        <v>94.055999999999997</v>
      </c>
      <c r="F21" s="463">
        <f t="shared" si="0"/>
        <v>4.8470000000000004</v>
      </c>
      <c r="G21" s="583" t="s">
        <v>359</v>
      </c>
      <c r="H21" s="463">
        <f t="shared" si="0"/>
        <v>3.7629999999999999</v>
      </c>
      <c r="I21" s="463">
        <f t="shared" si="0"/>
        <v>395.03300000000002</v>
      </c>
      <c r="J21" s="238">
        <v>60</v>
      </c>
      <c r="K21" s="232">
        <v>2005</v>
      </c>
      <c r="L21" s="232">
        <v>398796</v>
      </c>
      <c r="M21" s="232">
        <v>106445</v>
      </c>
      <c r="N21" s="232">
        <v>193448</v>
      </c>
      <c r="O21" s="232">
        <v>94056</v>
      </c>
      <c r="P21" s="232">
        <v>4847</v>
      </c>
      <c r="Q21" s="232" t="s">
        <v>35</v>
      </c>
      <c r="R21" s="232">
        <v>3763</v>
      </c>
      <c r="S21" s="232">
        <v>395033</v>
      </c>
    </row>
    <row r="22" spans="1:19" ht="12.75" hidden="1" customHeight="1" outlineLevel="1">
      <c r="A22" s="239">
        <v>2006</v>
      </c>
      <c r="B22" s="462">
        <f t="shared" si="1"/>
        <v>369.40800000000002</v>
      </c>
      <c r="C22" s="463">
        <f t="shared" si="0"/>
        <v>108.44499999999999</v>
      </c>
      <c r="D22" s="463">
        <f t="shared" si="0"/>
        <v>189.23400000000001</v>
      </c>
      <c r="E22" s="463">
        <f t="shared" si="0"/>
        <v>71.728999999999999</v>
      </c>
      <c r="F22" s="583" t="s">
        <v>359</v>
      </c>
      <c r="G22" s="583" t="s">
        <v>359</v>
      </c>
      <c r="H22" s="463">
        <f t="shared" si="0"/>
        <v>0.66800000000000004</v>
      </c>
      <c r="I22" s="463">
        <f t="shared" si="0"/>
        <v>368.74</v>
      </c>
      <c r="J22" s="240">
        <v>52</v>
      </c>
      <c r="K22" s="232">
        <v>2006</v>
      </c>
      <c r="L22" s="232">
        <v>369408</v>
      </c>
      <c r="M22" s="232">
        <v>108445</v>
      </c>
      <c r="N22" s="232">
        <v>189234</v>
      </c>
      <c r="O22" s="232">
        <v>71729</v>
      </c>
      <c r="P22" s="232" t="s">
        <v>35</v>
      </c>
      <c r="Q22" s="232" t="s">
        <v>35</v>
      </c>
      <c r="R22" s="232">
        <v>668</v>
      </c>
      <c r="S22" s="232">
        <v>368740</v>
      </c>
    </row>
    <row r="23" spans="1:19" ht="12.75" hidden="1" customHeight="1" outlineLevel="1">
      <c r="A23" s="239">
        <v>2007</v>
      </c>
      <c r="B23" s="462">
        <f t="shared" si="1"/>
        <v>583.93700000000001</v>
      </c>
      <c r="C23" s="463">
        <f t="shared" si="0"/>
        <v>245.69300000000001</v>
      </c>
      <c r="D23" s="463">
        <f t="shared" si="0"/>
        <v>169.548</v>
      </c>
      <c r="E23" s="463">
        <f t="shared" si="0"/>
        <v>168.696</v>
      </c>
      <c r="F23" s="583" t="s">
        <v>359</v>
      </c>
      <c r="G23" s="583" t="s">
        <v>359</v>
      </c>
      <c r="H23" s="463">
        <f t="shared" si="0"/>
        <v>9.4949999999999992</v>
      </c>
      <c r="I23" s="463">
        <f t="shared" si="0"/>
        <v>574.44200000000001</v>
      </c>
      <c r="J23" s="240">
        <v>99</v>
      </c>
      <c r="K23" s="232">
        <v>2007</v>
      </c>
      <c r="L23" s="232">
        <v>583937</v>
      </c>
      <c r="M23" s="232">
        <v>245693</v>
      </c>
      <c r="N23" s="232">
        <v>169548</v>
      </c>
      <c r="O23" s="232">
        <v>168696</v>
      </c>
      <c r="P23" s="232" t="s">
        <v>35</v>
      </c>
      <c r="Q23" s="232" t="s">
        <v>35</v>
      </c>
      <c r="R23" s="232">
        <v>9495</v>
      </c>
      <c r="S23" s="232">
        <v>574442</v>
      </c>
    </row>
    <row r="24" spans="1:19" ht="12.75" hidden="1" customHeight="1" outlineLevel="1">
      <c r="A24" s="239">
        <v>2008</v>
      </c>
      <c r="B24" s="462">
        <f t="shared" si="1"/>
        <v>632.90300000000002</v>
      </c>
      <c r="C24" s="463">
        <f t="shared" si="0"/>
        <v>434.35300000000001</v>
      </c>
      <c r="D24" s="463">
        <f t="shared" si="0"/>
        <v>143.429</v>
      </c>
      <c r="E24" s="463">
        <f t="shared" si="0"/>
        <v>55.121000000000002</v>
      </c>
      <c r="F24" s="583" t="s">
        <v>359</v>
      </c>
      <c r="G24" s="583" t="s">
        <v>359</v>
      </c>
      <c r="H24" s="463">
        <f t="shared" si="0"/>
        <v>5.4020000000000001</v>
      </c>
      <c r="I24" s="463">
        <f t="shared" si="0"/>
        <v>627.50099999999998</v>
      </c>
      <c r="J24" s="240">
        <v>114</v>
      </c>
      <c r="K24" s="232">
        <v>2008</v>
      </c>
      <c r="L24" s="232">
        <v>632903</v>
      </c>
      <c r="M24" s="232">
        <v>434353</v>
      </c>
      <c r="N24" s="232">
        <v>143429</v>
      </c>
      <c r="O24" s="232">
        <v>55121</v>
      </c>
      <c r="P24" s="232" t="s">
        <v>35</v>
      </c>
      <c r="Q24" s="232" t="s">
        <v>35</v>
      </c>
      <c r="R24" s="232">
        <v>5402</v>
      </c>
      <c r="S24" s="232">
        <v>627501</v>
      </c>
    </row>
    <row r="25" spans="1:19" ht="12.75" hidden="1" customHeight="1" outlineLevel="1">
      <c r="A25" s="239">
        <v>2009</v>
      </c>
      <c r="B25" s="462">
        <f t="shared" si="1"/>
        <v>718.83</v>
      </c>
      <c r="C25" s="463">
        <f t="shared" si="0"/>
        <v>341.34100000000001</v>
      </c>
      <c r="D25" s="463">
        <f t="shared" si="0"/>
        <v>264.04899999999998</v>
      </c>
      <c r="E25" s="463">
        <f t="shared" si="0"/>
        <v>113.352</v>
      </c>
      <c r="F25" s="583" t="s">
        <v>359</v>
      </c>
      <c r="G25" s="463">
        <f t="shared" si="0"/>
        <v>8.7999999999999995E-2</v>
      </c>
      <c r="H25" s="463">
        <f t="shared" si="0"/>
        <v>5.7329999999999997</v>
      </c>
      <c r="I25" s="463">
        <f t="shared" si="0"/>
        <v>713.09699999999998</v>
      </c>
      <c r="J25" s="240">
        <v>124</v>
      </c>
      <c r="K25" s="232">
        <v>2009</v>
      </c>
      <c r="L25" s="232">
        <v>718830</v>
      </c>
      <c r="M25" s="232">
        <v>341341</v>
      </c>
      <c r="N25" s="232">
        <v>264049</v>
      </c>
      <c r="O25" s="232">
        <v>113352</v>
      </c>
      <c r="P25" s="232" t="s">
        <v>35</v>
      </c>
      <c r="Q25" s="232">
        <v>88</v>
      </c>
      <c r="R25" s="232">
        <v>5733</v>
      </c>
      <c r="S25" s="232">
        <v>713097</v>
      </c>
    </row>
    <row r="26" spans="1:19" ht="18.75" customHeight="1" collapsed="1">
      <c r="A26" s="239">
        <v>2010</v>
      </c>
      <c r="B26" s="462">
        <f t="shared" si="1"/>
        <v>971.23400000000004</v>
      </c>
      <c r="C26" s="463">
        <f t="shared" ref="C26:C40" si="2">M26/1000</f>
        <v>381.77100000000002</v>
      </c>
      <c r="D26" s="463">
        <f t="shared" ref="D26:D40" si="3">N26/1000</f>
        <v>361.86500000000001</v>
      </c>
      <c r="E26" s="463">
        <f t="shared" ref="E26:E40" si="4">O26/1000</f>
        <v>227.59800000000001</v>
      </c>
      <c r="F26" s="583" t="s">
        <v>359</v>
      </c>
      <c r="G26" s="583" t="s">
        <v>359</v>
      </c>
      <c r="H26" s="463">
        <f t="shared" ref="H26:H40" si="5">R26/1000</f>
        <v>34.009</v>
      </c>
      <c r="I26" s="463">
        <f t="shared" ref="I26:I40" si="6">S26/1000</f>
        <v>937.22500000000002</v>
      </c>
      <c r="J26" s="238">
        <v>201</v>
      </c>
      <c r="K26" s="232">
        <v>2010</v>
      </c>
      <c r="L26" s="232">
        <v>971234</v>
      </c>
      <c r="M26" s="232">
        <v>381771</v>
      </c>
      <c r="N26" s="232">
        <v>361865</v>
      </c>
      <c r="O26" s="232">
        <v>227598</v>
      </c>
      <c r="P26" s="232" t="s">
        <v>35</v>
      </c>
      <c r="Q26" s="232" t="s">
        <v>35</v>
      </c>
      <c r="R26" s="232">
        <v>34009</v>
      </c>
      <c r="S26" s="232">
        <v>937225</v>
      </c>
    </row>
    <row r="27" spans="1:19" ht="12.75" hidden="1" customHeight="1" outlineLevel="1">
      <c r="A27" s="239">
        <v>2011</v>
      </c>
      <c r="B27" s="462">
        <f t="shared" si="1"/>
        <v>1461.8109999999999</v>
      </c>
      <c r="C27" s="463">
        <f t="shared" si="2"/>
        <v>441.24599999999998</v>
      </c>
      <c r="D27" s="463">
        <f t="shared" si="3"/>
        <v>679.86099999999999</v>
      </c>
      <c r="E27" s="463">
        <f t="shared" si="4"/>
        <v>340.70400000000001</v>
      </c>
      <c r="F27" s="583" t="s">
        <v>359</v>
      </c>
      <c r="G27" s="583" t="s">
        <v>359</v>
      </c>
      <c r="H27" s="463">
        <f t="shared" si="5"/>
        <v>20.876999999999999</v>
      </c>
      <c r="I27" s="463">
        <f t="shared" si="6"/>
        <v>1440.934</v>
      </c>
      <c r="J27" s="240">
        <v>272</v>
      </c>
      <c r="K27" s="232">
        <v>2011</v>
      </c>
      <c r="L27" s="232">
        <v>1461811</v>
      </c>
      <c r="M27" s="232">
        <v>441246</v>
      </c>
      <c r="N27" s="232">
        <v>679861</v>
      </c>
      <c r="O27" s="232">
        <v>340704</v>
      </c>
      <c r="P27" s="232" t="s">
        <v>35</v>
      </c>
      <c r="Q27" s="232" t="s">
        <v>35</v>
      </c>
      <c r="R27" s="232">
        <v>20877</v>
      </c>
      <c r="S27" s="232">
        <v>1440934</v>
      </c>
    </row>
    <row r="28" spans="1:19" ht="12.75" hidden="1" customHeight="1" outlineLevel="1">
      <c r="A28" s="239">
        <v>2012</v>
      </c>
      <c r="B28" s="462">
        <f t="shared" si="1"/>
        <v>2024.818</v>
      </c>
      <c r="C28" s="463">
        <f t="shared" si="2"/>
        <v>526.66099999999994</v>
      </c>
      <c r="D28" s="463">
        <f t="shared" si="3"/>
        <v>1192.8689999999999</v>
      </c>
      <c r="E28" s="463">
        <f t="shared" si="4"/>
        <v>305.28800000000001</v>
      </c>
      <c r="F28" s="583" t="s">
        <v>359</v>
      </c>
      <c r="G28" s="583" t="s">
        <v>359</v>
      </c>
      <c r="H28" s="463">
        <f t="shared" si="5"/>
        <v>42.673000000000002</v>
      </c>
      <c r="I28" s="463">
        <f t="shared" si="6"/>
        <v>1982.145</v>
      </c>
      <c r="J28" s="240">
        <v>365</v>
      </c>
      <c r="K28" s="232">
        <v>2012</v>
      </c>
      <c r="L28" s="232">
        <v>2024818</v>
      </c>
      <c r="M28" s="232">
        <v>526661</v>
      </c>
      <c r="N28" s="232">
        <v>1192869</v>
      </c>
      <c r="O28" s="232">
        <v>305288</v>
      </c>
      <c r="P28" s="232" t="s">
        <v>35</v>
      </c>
      <c r="Q28" s="232" t="s">
        <v>35</v>
      </c>
      <c r="R28" s="232">
        <v>42673</v>
      </c>
      <c r="S28" s="232">
        <v>1982145</v>
      </c>
    </row>
    <row r="29" spans="1:19" ht="12.75" hidden="1" customHeight="1" outlineLevel="1">
      <c r="A29" s="239">
        <v>2013</v>
      </c>
      <c r="B29" s="462">
        <f t="shared" si="1"/>
        <v>3821.2919999999999</v>
      </c>
      <c r="C29" s="463">
        <f t="shared" si="2"/>
        <v>657.64300000000003</v>
      </c>
      <c r="D29" s="463">
        <f t="shared" si="3"/>
        <v>2363.136</v>
      </c>
      <c r="E29" s="463">
        <f t="shared" si="4"/>
        <v>636.596</v>
      </c>
      <c r="F29" s="463">
        <f t="shared" ref="F29:F40" si="7">P29/1000</f>
        <v>0.88300000000000001</v>
      </c>
      <c r="G29" s="463">
        <f t="shared" ref="G29:G40" si="8">Q29/1000</f>
        <v>163.03399999999999</v>
      </c>
      <c r="H29" s="463">
        <f t="shared" si="5"/>
        <v>51.566000000000003</v>
      </c>
      <c r="I29" s="463">
        <f t="shared" si="6"/>
        <v>3769.7260000000001</v>
      </c>
      <c r="J29" s="240">
        <v>592</v>
      </c>
      <c r="K29" s="232">
        <v>2013</v>
      </c>
      <c r="L29" s="232">
        <v>3821292</v>
      </c>
      <c r="M29" s="232">
        <v>657643</v>
      </c>
      <c r="N29" s="232">
        <v>2363136</v>
      </c>
      <c r="O29" s="232">
        <v>636596</v>
      </c>
      <c r="P29" s="232">
        <v>883</v>
      </c>
      <c r="Q29" s="232">
        <v>163034</v>
      </c>
      <c r="R29" s="232">
        <v>51566</v>
      </c>
      <c r="S29" s="232">
        <v>3769726</v>
      </c>
    </row>
    <row r="30" spans="1:19" s="460" customFormat="1" ht="12.75" hidden="1" customHeight="1" outlineLevel="1">
      <c r="A30" s="467">
        <v>2014</v>
      </c>
      <c r="B30" s="462">
        <f t="shared" si="1"/>
        <v>7128.5590000000002</v>
      </c>
      <c r="C30" s="463">
        <f t="shared" si="2"/>
        <v>617.49</v>
      </c>
      <c r="D30" s="463">
        <f t="shared" si="3"/>
        <v>4327.5349999999999</v>
      </c>
      <c r="E30" s="463">
        <f t="shared" si="4"/>
        <v>2008.001</v>
      </c>
      <c r="F30" s="463">
        <f t="shared" si="7"/>
        <v>3.379</v>
      </c>
      <c r="G30" s="463">
        <f t="shared" si="8"/>
        <v>172.154</v>
      </c>
      <c r="H30" s="463">
        <f t="shared" si="5"/>
        <v>88.768000000000001</v>
      </c>
      <c r="I30" s="463">
        <f t="shared" si="6"/>
        <v>7039.7910000000002</v>
      </c>
      <c r="J30" s="468">
        <v>1064</v>
      </c>
      <c r="K30" s="460">
        <v>2014</v>
      </c>
      <c r="L30" s="460">
        <v>7128559</v>
      </c>
      <c r="M30" s="460">
        <v>617490</v>
      </c>
      <c r="N30" s="460">
        <v>4327535</v>
      </c>
      <c r="O30" s="460">
        <v>2008001</v>
      </c>
      <c r="P30" s="460">
        <v>3379</v>
      </c>
      <c r="Q30" s="460">
        <v>172154</v>
      </c>
      <c r="R30" s="460">
        <v>88768</v>
      </c>
      <c r="S30" s="460">
        <v>7039791</v>
      </c>
    </row>
    <row r="31" spans="1:19" ht="18.75" customHeight="1" collapsed="1">
      <c r="A31" s="239">
        <v>2015</v>
      </c>
      <c r="B31" s="462">
        <f t="shared" si="1"/>
        <v>13435.088</v>
      </c>
      <c r="C31" s="463">
        <f t="shared" si="2"/>
        <v>2475.7440000000001</v>
      </c>
      <c r="D31" s="463">
        <f t="shared" si="3"/>
        <v>7938.7690000000002</v>
      </c>
      <c r="E31" s="463">
        <f t="shared" si="4"/>
        <v>2699.8679999999999</v>
      </c>
      <c r="F31" s="463">
        <f t="shared" si="7"/>
        <v>4.3949999999999996</v>
      </c>
      <c r="G31" s="463">
        <f t="shared" si="8"/>
        <v>316.31200000000001</v>
      </c>
      <c r="H31" s="463">
        <f t="shared" si="5"/>
        <v>142.893</v>
      </c>
      <c r="I31" s="463">
        <f t="shared" si="6"/>
        <v>13292.195</v>
      </c>
      <c r="J31" s="238">
        <v>3028</v>
      </c>
      <c r="K31" s="232">
        <v>2015</v>
      </c>
      <c r="L31" s="232">
        <v>13435088</v>
      </c>
      <c r="M31" s="232">
        <v>2475744</v>
      </c>
      <c r="N31" s="232">
        <v>7938769</v>
      </c>
      <c r="O31" s="232">
        <v>2699868</v>
      </c>
      <c r="P31" s="232">
        <v>4395</v>
      </c>
      <c r="Q31" s="232">
        <v>316312</v>
      </c>
      <c r="R31" s="232">
        <v>142893</v>
      </c>
      <c r="S31" s="232">
        <v>13292195</v>
      </c>
    </row>
    <row r="32" spans="1:19" ht="12.75" hidden="1" customHeight="1" outlineLevel="1">
      <c r="A32" s="239">
        <v>2016</v>
      </c>
      <c r="B32" s="462">
        <f t="shared" si="1"/>
        <v>25160.785</v>
      </c>
      <c r="C32" s="463">
        <f t="shared" si="2"/>
        <v>7285.5339999999997</v>
      </c>
      <c r="D32" s="463">
        <f t="shared" si="3"/>
        <v>16583.742999999999</v>
      </c>
      <c r="E32" s="463">
        <f t="shared" si="4"/>
        <v>566.721</v>
      </c>
      <c r="F32" s="463">
        <f t="shared" si="7"/>
        <v>5.4</v>
      </c>
      <c r="G32" s="463">
        <f t="shared" si="8"/>
        <v>719.38699999999994</v>
      </c>
      <c r="H32" s="463">
        <f t="shared" si="5"/>
        <v>254.495</v>
      </c>
      <c r="I32" s="463">
        <f t="shared" si="6"/>
        <v>24906.29</v>
      </c>
      <c r="J32" s="238">
        <v>2320</v>
      </c>
      <c r="K32" s="234">
        <v>2016</v>
      </c>
      <c r="L32" s="232">
        <v>25160785</v>
      </c>
      <c r="M32" s="232">
        <v>7285534</v>
      </c>
      <c r="N32" s="232">
        <v>16583743</v>
      </c>
      <c r="O32" s="232">
        <v>566721</v>
      </c>
      <c r="P32" s="232">
        <v>5400</v>
      </c>
      <c r="Q32" s="232">
        <v>719387</v>
      </c>
      <c r="R32" s="232">
        <v>254495</v>
      </c>
      <c r="S32" s="232">
        <v>24906290</v>
      </c>
    </row>
    <row r="33" spans="1:19" ht="12.75" hidden="1" customHeight="1" outlineLevel="1">
      <c r="A33" s="239">
        <v>2017</v>
      </c>
      <c r="B33" s="462">
        <f t="shared" si="1"/>
        <v>18576.858</v>
      </c>
      <c r="C33" s="463">
        <f t="shared" si="2"/>
        <v>10632.465</v>
      </c>
      <c r="D33" s="463">
        <f t="shared" si="3"/>
        <v>5920.4949999999999</v>
      </c>
      <c r="E33" s="463">
        <f t="shared" si="4"/>
        <v>1544.9690000000001</v>
      </c>
      <c r="F33" s="463">
        <f t="shared" si="7"/>
        <v>9.0730000000000004</v>
      </c>
      <c r="G33" s="463">
        <f t="shared" si="8"/>
        <v>469.85599999999999</v>
      </c>
      <c r="H33" s="463">
        <f t="shared" si="5"/>
        <v>489.339</v>
      </c>
      <c r="I33" s="463">
        <f t="shared" si="6"/>
        <v>18087.519</v>
      </c>
      <c r="J33" s="238">
        <v>1272</v>
      </c>
      <c r="K33" s="234">
        <v>2017</v>
      </c>
      <c r="L33" s="232">
        <v>18576858</v>
      </c>
      <c r="M33" s="232">
        <v>10632465</v>
      </c>
      <c r="N33" s="232">
        <v>5920495</v>
      </c>
      <c r="O33" s="232">
        <v>1544969</v>
      </c>
      <c r="P33" s="232">
        <v>9073</v>
      </c>
      <c r="Q33" s="232">
        <v>469856</v>
      </c>
      <c r="R33" s="232">
        <v>489339</v>
      </c>
      <c r="S33" s="232">
        <v>18087519</v>
      </c>
    </row>
    <row r="34" spans="1:19" s="460" customFormat="1" ht="12.75" hidden="1" customHeight="1" outlineLevel="1">
      <c r="A34" s="467">
        <v>2018</v>
      </c>
      <c r="B34" s="462">
        <f t="shared" si="1"/>
        <v>12897.793</v>
      </c>
      <c r="C34" s="463">
        <f t="shared" si="2"/>
        <v>7222.6890000000003</v>
      </c>
      <c r="D34" s="463">
        <f t="shared" si="3"/>
        <v>4328.991</v>
      </c>
      <c r="E34" s="463">
        <f t="shared" si="4"/>
        <v>1081.6179999999999</v>
      </c>
      <c r="F34" s="463">
        <f t="shared" si="7"/>
        <v>1.893</v>
      </c>
      <c r="G34" s="463">
        <f t="shared" si="8"/>
        <v>262.60199999999998</v>
      </c>
      <c r="H34" s="463">
        <f t="shared" si="5"/>
        <v>201.24199999999999</v>
      </c>
      <c r="I34" s="463">
        <f t="shared" si="6"/>
        <v>12696.550999999999</v>
      </c>
      <c r="J34" s="468">
        <v>1240</v>
      </c>
      <c r="K34" s="460">
        <v>2018</v>
      </c>
      <c r="L34" s="460">
        <v>12897793</v>
      </c>
      <c r="M34" s="460">
        <v>7222689</v>
      </c>
      <c r="N34" s="460">
        <v>4328991</v>
      </c>
      <c r="O34" s="460">
        <v>1081618</v>
      </c>
      <c r="P34" s="460">
        <v>1893</v>
      </c>
      <c r="Q34" s="460">
        <v>262602</v>
      </c>
      <c r="R34" s="460">
        <v>201242</v>
      </c>
      <c r="S34" s="460">
        <v>12696551</v>
      </c>
    </row>
    <row r="35" spans="1:19" ht="12.75" hidden="1" customHeight="1" outlineLevel="1">
      <c r="A35" s="239">
        <v>2019</v>
      </c>
      <c r="B35" s="462">
        <f t="shared" si="1"/>
        <v>12897.791999999999</v>
      </c>
      <c r="C35" s="463">
        <f t="shared" si="2"/>
        <v>7222.6880000000001</v>
      </c>
      <c r="D35" s="463">
        <f t="shared" si="3"/>
        <v>4328.991</v>
      </c>
      <c r="E35" s="463">
        <f t="shared" si="4"/>
        <v>1081.6179999999999</v>
      </c>
      <c r="F35" s="463">
        <f t="shared" si="7"/>
        <v>1.893</v>
      </c>
      <c r="G35" s="463">
        <f t="shared" si="8"/>
        <v>262.60199999999998</v>
      </c>
      <c r="H35" s="463">
        <f t="shared" si="5"/>
        <v>201.24199999999999</v>
      </c>
      <c r="I35" s="463">
        <f t="shared" si="6"/>
        <v>12696.55</v>
      </c>
      <c r="J35" s="238">
        <v>1210</v>
      </c>
      <c r="K35" s="234">
        <v>2019</v>
      </c>
      <c r="L35" s="232">
        <v>12897792</v>
      </c>
      <c r="M35" s="232">
        <v>7222688</v>
      </c>
      <c r="N35" s="232">
        <v>4328991</v>
      </c>
      <c r="O35" s="232">
        <v>1081618</v>
      </c>
      <c r="P35" s="232">
        <v>1893</v>
      </c>
      <c r="Q35" s="232">
        <v>262602</v>
      </c>
      <c r="R35" s="232">
        <v>201242</v>
      </c>
      <c r="S35" s="232">
        <v>12696550</v>
      </c>
    </row>
    <row r="36" spans="1:19" s="460" customFormat="1" ht="18.75" customHeight="1" collapsed="1">
      <c r="A36" s="467">
        <v>2020</v>
      </c>
      <c r="B36" s="462">
        <f t="shared" si="1"/>
        <v>12132.368</v>
      </c>
      <c r="C36" s="463">
        <f t="shared" si="2"/>
        <v>8558.8490000000002</v>
      </c>
      <c r="D36" s="463">
        <f t="shared" si="3"/>
        <v>2010.7919999999999</v>
      </c>
      <c r="E36" s="463">
        <f t="shared" si="4"/>
        <v>1084.7660000000001</v>
      </c>
      <c r="F36" s="463">
        <f t="shared" si="7"/>
        <v>1.9970000000000001</v>
      </c>
      <c r="G36" s="463">
        <f t="shared" si="8"/>
        <v>475.964</v>
      </c>
      <c r="H36" s="463">
        <f t="shared" si="5"/>
        <v>240.16900000000001</v>
      </c>
      <c r="I36" s="463">
        <f t="shared" si="6"/>
        <v>11892.199000000001</v>
      </c>
      <c r="J36" s="466">
        <v>1250</v>
      </c>
      <c r="K36" s="460">
        <v>2020</v>
      </c>
      <c r="L36" s="460">
        <v>12132368</v>
      </c>
      <c r="M36" s="460">
        <v>8558849</v>
      </c>
      <c r="N36" s="460">
        <v>2010792</v>
      </c>
      <c r="O36" s="460">
        <v>1084766</v>
      </c>
      <c r="P36" s="460">
        <v>1997</v>
      </c>
      <c r="Q36" s="460">
        <v>475964</v>
      </c>
      <c r="R36" s="460">
        <v>240169</v>
      </c>
      <c r="S36" s="460">
        <v>11892199</v>
      </c>
    </row>
    <row r="37" spans="1:19" s="460" customFormat="1" ht="12.75" hidden="1" customHeight="1" outlineLevel="1">
      <c r="A37" s="467">
        <v>2021</v>
      </c>
      <c r="B37" s="462">
        <f t="shared" si="1"/>
        <v>11464.602999999999</v>
      </c>
      <c r="C37" s="463">
        <f t="shared" si="2"/>
        <v>8527.3220000000001</v>
      </c>
      <c r="D37" s="463">
        <f t="shared" si="3"/>
        <v>1759.5509999999999</v>
      </c>
      <c r="E37" s="463">
        <f t="shared" si="4"/>
        <v>821.89599999999996</v>
      </c>
      <c r="F37" s="463">
        <f t="shared" si="7"/>
        <v>2.1970000000000001</v>
      </c>
      <c r="G37" s="463">
        <f t="shared" si="8"/>
        <v>353.637</v>
      </c>
      <c r="H37" s="463">
        <f t="shared" si="5"/>
        <v>207.48500000000001</v>
      </c>
      <c r="I37" s="463">
        <f t="shared" si="6"/>
        <v>11257.118</v>
      </c>
      <c r="J37" s="466">
        <v>1265</v>
      </c>
      <c r="K37" s="465">
        <v>2021</v>
      </c>
      <c r="L37" s="460">
        <v>11464603</v>
      </c>
      <c r="M37" s="460">
        <v>8527322</v>
      </c>
      <c r="N37" s="460">
        <v>1759551</v>
      </c>
      <c r="O37" s="460">
        <v>821896</v>
      </c>
      <c r="P37" s="460">
        <v>2197</v>
      </c>
      <c r="Q37" s="460">
        <v>353637</v>
      </c>
      <c r="R37" s="460">
        <v>207485</v>
      </c>
      <c r="S37" s="460">
        <v>11257118</v>
      </c>
    </row>
    <row r="38" spans="1:19" s="460" customFormat="1" ht="18.75" customHeight="1" collapsed="1">
      <c r="A38" s="467">
        <v>2022</v>
      </c>
      <c r="B38" s="462">
        <f t="shared" si="1"/>
        <v>13926.338</v>
      </c>
      <c r="C38" s="463">
        <f t="shared" si="2"/>
        <v>7535.1080000000002</v>
      </c>
      <c r="D38" s="463">
        <f t="shared" si="3"/>
        <v>4435.2740000000003</v>
      </c>
      <c r="E38" s="463">
        <f t="shared" si="4"/>
        <v>1536.434</v>
      </c>
      <c r="F38" s="463">
        <f t="shared" si="7"/>
        <v>1.5269999999999999</v>
      </c>
      <c r="G38" s="463">
        <f t="shared" si="8"/>
        <v>417.995</v>
      </c>
      <c r="H38" s="463">
        <f t="shared" si="5"/>
        <v>223.952</v>
      </c>
      <c r="I38" s="463">
        <f t="shared" si="6"/>
        <v>13702.386</v>
      </c>
      <c r="J38" s="466">
        <v>1160</v>
      </c>
      <c r="K38" s="460">
        <v>2022</v>
      </c>
      <c r="L38" s="460">
        <v>13926338</v>
      </c>
      <c r="M38" s="460">
        <v>7535108</v>
      </c>
      <c r="N38" s="460">
        <v>4435274</v>
      </c>
      <c r="O38" s="460">
        <v>1536434</v>
      </c>
      <c r="P38" s="460">
        <v>1527</v>
      </c>
      <c r="Q38" s="460">
        <v>417995</v>
      </c>
      <c r="R38" s="460">
        <v>223952</v>
      </c>
      <c r="S38" s="460">
        <v>13702386</v>
      </c>
    </row>
    <row r="39" spans="1:19" s="460" customFormat="1" ht="12.75" customHeight="1">
      <c r="A39" s="467">
        <v>2023</v>
      </c>
      <c r="B39" s="462">
        <f t="shared" si="1"/>
        <v>12351.668</v>
      </c>
      <c r="C39" s="463">
        <f t="shared" si="2"/>
        <v>6555.0330000000004</v>
      </c>
      <c r="D39" s="463">
        <f t="shared" si="3"/>
        <v>3715.7730000000001</v>
      </c>
      <c r="E39" s="463">
        <f t="shared" si="4"/>
        <v>1629.1089999999999</v>
      </c>
      <c r="F39" s="463">
        <f t="shared" si="7"/>
        <v>1.304</v>
      </c>
      <c r="G39" s="463">
        <f t="shared" si="8"/>
        <v>450.44900000000001</v>
      </c>
      <c r="H39" s="463">
        <f t="shared" si="5"/>
        <v>387.09300000000002</v>
      </c>
      <c r="I39" s="463">
        <f t="shared" si="6"/>
        <v>11964.575000000001</v>
      </c>
      <c r="J39" s="466">
        <v>1225</v>
      </c>
      <c r="K39" s="465">
        <v>2023</v>
      </c>
      <c r="L39" s="460">
        <v>12351668</v>
      </c>
      <c r="M39" s="460">
        <v>6555033</v>
      </c>
      <c r="N39" s="460">
        <v>3715773</v>
      </c>
      <c r="O39" s="460">
        <v>1629109</v>
      </c>
      <c r="P39" s="460">
        <v>1304</v>
      </c>
      <c r="Q39" s="460">
        <v>450449</v>
      </c>
      <c r="R39" s="460">
        <v>387093</v>
      </c>
      <c r="S39" s="460">
        <v>11964575</v>
      </c>
    </row>
    <row r="40" spans="1:19" s="460" customFormat="1" ht="12.75" customHeight="1">
      <c r="A40" s="467">
        <v>2024</v>
      </c>
      <c r="B40" s="462">
        <f t="shared" si="1"/>
        <v>13857.632</v>
      </c>
      <c r="C40" s="463">
        <f t="shared" si="2"/>
        <v>5840.2749999999996</v>
      </c>
      <c r="D40" s="463">
        <f t="shared" si="3"/>
        <v>4962.3739999999998</v>
      </c>
      <c r="E40" s="463">
        <f t="shared" si="4"/>
        <v>2571.239</v>
      </c>
      <c r="F40" s="463">
        <f t="shared" si="7"/>
        <v>1.6879999999999999</v>
      </c>
      <c r="G40" s="463">
        <f t="shared" si="8"/>
        <v>482.05599999999998</v>
      </c>
      <c r="H40" s="463">
        <f t="shared" si="5"/>
        <v>550.89499999999998</v>
      </c>
      <c r="I40" s="463">
        <f t="shared" si="6"/>
        <v>13306.736999999999</v>
      </c>
      <c r="J40" s="466">
        <v>1095</v>
      </c>
      <c r="K40" s="465">
        <v>2024</v>
      </c>
      <c r="L40" s="460">
        <v>13857632</v>
      </c>
      <c r="M40" s="460">
        <v>5840275</v>
      </c>
      <c r="N40" s="460">
        <v>4962374</v>
      </c>
      <c r="O40" s="460">
        <v>2571239</v>
      </c>
      <c r="P40" s="460">
        <v>1688</v>
      </c>
      <c r="Q40" s="460">
        <v>482056</v>
      </c>
      <c r="R40" s="460">
        <v>550895</v>
      </c>
      <c r="S40" s="460">
        <v>13306737</v>
      </c>
    </row>
    <row r="41" spans="1:19" s="460" customFormat="1" ht="12.75" customHeight="1">
      <c r="A41" s="469"/>
      <c r="B41" s="466"/>
      <c r="C41" s="466"/>
      <c r="D41" s="466"/>
      <c r="E41" s="466"/>
      <c r="F41" s="466"/>
      <c r="G41" s="466"/>
      <c r="H41" s="464"/>
      <c r="I41" s="464"/>
      <c r="J41" s="466"/>
      <c r="K41" s="465" t="s">
        <v>651</v>
      </c>
    </row>
    <row r="42" spans="1:19">
      <c r="A42" s="242" t="s">
        <v>610</v>
      </c>
      <c r="B42" s="242"/>
      <c r="C42" s="242"/>
      <c r="D42" s="242"/>
      <c r="E42" s="242"/>
      <c r="F42" s="242"/>
      <c r="G42" s="242"/>
      <c r="H42" s="242"/>
      <c r="I42" s="242"/>
      <c r="J42" s="242"/>
      <c r="K42" s="457" t="s">
        <v>718</v>
      </c>
      <c r="L42" s="236">
        <f>I10/1000</f>
        <v>5.0718457125619301</v>
      </c>
    </row>
    <row r="43" spans="1:19" ht="27" customHeight="1">
      <c r="A43" s="699" t="s">
        <v>785</v>
      </c>
      <c r="B43" s="700"/>
      <c r="C43" s="700"/>
      <c r="D43" s="700"/>
      <c r="E43" s="700"/>
      <c r="F43" s="700"/>
      <c r="G43" s="700"/>
      <c r="H43" s="700"/>
      <c r="I43" s="700"/>
      <c r="J43" s="700"/>
      <c r="K43" s="241">
        <v>1995</v>
      </c>
      <c r="L43" s="463">
        <f t="shared" ref="L43:L72" si="9">I11/1000</f>
        <v>7.1157012623796545</v>
      </c>
    </row>
    <row r="44" spans="1:19">
      <c r="K44" s="241"/>
      <c r="L44" s="463">
        <f t="shared" si="9"/>
        <v>6.3641487245824022</v>
      </c>
    </row>
    <row r="45" spans="1:19">
      <c r="K45" s="241"/>
      <c r="L45" s="463">
        <f t="shared" si="9"/>
        <v>4.9694109406236748</v>
      </c>
    </row>
    <row r="46" spans="1:19">
      <c r="K46" s="241"/>
      <c r="L46" s="463">
        <f t="shared" si="9"/>
        <v>7.2767548629584375</v>
      </c>
    </row>
    <row r="47" spans="1:19">
      <c r="K47" s="241"/>
      <c r="L47" s="463">
        <f t="shared" si="9"/>
        <v>4.6246613958370606</v>
      </c>
    </row>
    <row r="48" spans="1:19">
      <c r="K48" s="241">
        <v>2000</v>
      </c>
      <c r="L48" s="463">
        <f t="shared" si="9"/>
        <v>1.6348440304116412</v>
      </c>
    </row>
    <row r="49" spans="11:12">
      <c r="K49" s="241"/>
      <c r="L49" s="463">
        <f t="shared" si="9"/>
        <v>0.82445000000000002</v>
      </c>
    </row>
    <row r="50" spans="11:12">
      <c r="K50" s="241"/>
      <c r="L50" s="463">
        <f t="shared" si="9"/>
        <v>0.44338099999999997</v>
      </c>
    </row>
    <row r="51" spans="11:12">
      <c r="K51" s="241"/>
      <c r="L51" s="463">
        <f t="shared" si="9"/>
        <v>0</v>
      </c>
    </row>
    <row r="52" spans="11:12">
      <c r="K52" s="241"/>
      <c r="L52" s="463">
        <f t="shared" si="9"/>
        <v>0.33674799999999999</v>
      </c>
    </row>
    <row r="53" spans="11:12">
      <c r="K53" s="241">
        <v>2005</v>
      </c>
      <c r="L53" s="463">
        <f t="shared" si="9"/>
        <v>0.39503300000000002</v>
      </c>
    </row>
    <row r="54" spans="11:12">
      <c r="K54" s="241"/>
      <c r="L54" s="463">
        <f t="shared" si="9"/>
        <v>0.36874000000000001</v>
      </c>
    </row>
    <row r="55" spans="11:12">
      <c r="K55" s="241"/>
      <c r="L55" s="463">
        <f t="shared" si="9"/>
        <v>0.57444200000000001</v>
      </c>
    </row>
    <row r="56" spans="11:12">
      <c r="K56" s="241"/>
      <c r="L56" s="463">
        <f t="shared" si="9"/>
        <v>0.62750099999999998</v>
      </c>
    </row>
    <row r="57" spans="11:12">
      <c r="K57" s="241"/>
      <c r="L57" s="463">
        <f t="shared" si="9"/>
        <v>0.71309699999999998</v>
      </c>
    </row>
    <row r="58" spans="11:12">
      <c r="K58" s="241">
        <v>2010</v>
      </c>
      <c r="L58" s="463">
        <f t="shared" si="9"/>
        <v>0.93722499999999997</v>
      </c>
    </row>
    <row r="59" spans="11:12">
      <c r="K59" s="241"/>
      <c r="L59" s="463">
        <f t="shared" si="9"/>
        <v>1.4409339999999999</v>
      </c>
    </row>
    <row r="60" spans="11:12" ht="50.25" customHeight="1">
      <c r="K60" s="241"/>
      <c r="L60" s="463">
        <f t="shared" si="9"/>
        <v>1.982145</v>
      </c>
    </row>
    <row r="61" spans="11:12">
      <c r="K61" s="241"/>
      <c r="L61" s="463">
        <f t="shared" si="9"/>
        <v>3.7697259999999999</v>
      </c>
    </row>
    <row r="62" spans="11:12">
      <c r="K62" s="241"/>
      <c r="L62" s="463">
        <f t="shared" si="9"/>
        <v>7.0397910000000001</v>
      </c>
    </row>
    <row r="63" spans="11:12">
      <c r="K63" s="241">
        <v>2015</v>
      </c>
      <c r="L63" s="463">
        <f t="shared" si="9"/>
        <v>13.292195</v>
      </c>
    </row>
    <row r="64" spans="11:12">
      <c r="K64" s="241"/>
      <c r="L64" s="463">
        <f t="shared" si="9"/>
        <v>24.906290000000002</v>
      </c>
    </row>
    <row r="65" spans="1:12">
      <c r="K65" s="241"/>
      <c r="L65" s="463">
        <f t="shared" si="9"/>
        <v>18.087519</v>
      </c>
    </row>
    <row r="66" spans="1:12">
      <c r="K66" s="241"/>
      <c r="L66" s="463">
        <f t="shared" si="9"/>
        <v>12.696550999999999</v>
      </c>
    </row>
    <row r="67" spans="1:12">
      <c r="K67" s="241"/>
      <c r="L67" s="463">
        <f t="shared" si="9"/>
        <v>12.696549999999998</v>
      </c>
    </row>
    <row r="68" spans="1:12">
      <c r="K68" s="241">
        <v>2020</v>
      </c>
      <c r="L68" s="463">
        <f t="shared" si="9"/>
        <v>11.892199</v>
      </c>
    </row>
    <row r="69" spans="1:12">
      <c r="K69" s="469"/>
      <c r="L69" s="463">
        <f t="shared" si="9"/>
        <v>11.257118</v>
      </c>
    </row>
    <row r="70" spans="1:12">
      <c r="A70" s="330" t="s">
        <v>654</v>
      </c>
      <c r="K70" s="469"/>
      <c r="L70" s="463">
        <f t="shared" si="9"/>
        <v>13.702386000000001</v>
      </c>
    </row>
    <row r="71" spans="1:12">
      <c r="K71" s="469"/>
      <c r="L71" s="463">
        <f t="shared" si="9"/>
        <v>11.964575</v>
      </c>
    </row>
    <row r="72" spans="1:12">
      <c r="K72" s="469">
        <v>2024</v>
      </c>
      <c r="L72" s="463">
        <f t="shared" si="9"/>
        <v>13.306737</v>
      </c>
    </row>
  </sheetData>
  <mergeCells count="14">
    <mergeCell ref="G5:G8"/>
    <mergeCell ref="A43:J43"/>
    <mergeCell ref="B3:G3"/>
    <mergeCell ref="H3:H8"/>
    <mergeCell ref="I3:I8"/>
    <mergeCell ref="J3:J8"/>
    <mergeCell ref="B4:B8"/>
    <mergeCell ref="C4:G4"/>
    <mergeCell ref="C5:C8"/>
    <mergeCell ref="D5:D8"/>
    <mergeCell ref="F5:F8"/>
    <mergeCell ref="E5:E8"/>
    <mergeCell ref="A3:A9"/>
    <mergeCell ref="B9:I9"/>
  </mergeCells>
  <printOptions gridLinesSet="0"/>
  <pageMargins left="0.78740157480314965" right="0.78740157480314965" top="0.74803149606299213" bottom="0.51181102362204722" header="0" footer="0"/>
  <pageSetup paperSize="9" orientation="portrait" r:id="rId1"/>
  <headerFooter differentOddEven="1" scaleWithDoc="0">
    <oddHeader>&amp;L&amp;"Open Sans,Standard"&amp;8
&amp;G&amp;R&amp;"Open Sans,Standard"&amp;8
&amp;G</oddHeader>
    <oddFooter xml:space="preserve">&amp;L&amp;"Open Sans,Standard"&amp;8Statistisches Jahrbuch 2023 - 2025
&amp;R&amp;"Open Sans,Standard"&amp;8&amp;P+208
</oddFooter>
    <evenHeader>&amp;L&amp;"Open Sans,Standard"&amp;8
&amp;G&amp;R&amp;"Open Sans,Standard"&amp;8
&amp;G</evenHeader>
    <evenFooter xml:space="preserve">&amp;L&amp;"Open Sans,Standard"&amp;8&amp;P+208
&amp;R&amp;"Open Sans,Standard"&amp;8Statistisches Jahrbuch 2023 - 2025
</evenFoot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G43"/>
  <sheetViews>
    <sheetView showGridLines="0" view="pageLayout" topLeftCell="A28" zoomScaleNormal="110" zoomScaleSheetLayoutView="110" workbookViewId="0">
      <selection activeCell="H26" sqref="H26"/>
    </sheetView>
  </sheetViews>
  <sheetFormatPr baseColWidth="10" defaultRowHeight="12.75" outlineLevelRow="1"/>
  <cols>
    <col min="1" max="1" width="15.42578125" style="460" customWidth="1"/>
    <col min="2" max="6" width="13.85546875" style="460" customWidth="1"/>
    <col min="7" max="245" width="11.42578125" style="460"/>
    <col min="246" max="246" width="7.28515625" style="460" customWidth="1"/>
    <col min="247" max="247" width="9.28515625" style="460" customWidth="1"/>
    <col min="248" max="248" width="9.7109375" style="460" customWidth="1"/>
    <col min="249" max="249" width="9.28515625" style="460" customWidth="1"/>
    <col min="250" max="250" width="10" style="460" customWidth="1"/>
    <col min="251" max="251" width="9.7109375" style="460" customWidth="1"/>
    <col min="252" max="252" width="9.28515625" style="460" customWidth="1"/>
    <col min="253" max="253" width="8.5703125" style="460" customWidth="1"/>
    <col min="254" max="254" width="9.85546875" style="460" customWidth="1"/>
    <col min="255" max="255" width="9.42578125" style="460" customWidth="1"/>
    <col min="256" max="501" width="11.42578125" style="460"/>
    <col min="502" max="502" width="7.28515625" style="460" customWidth="1"/>
    <col min="503" max="503" width="9.28515625" style="460" customWidth="1"/>
    <col min="504" max="504" width="9.7109375" style="460" customWidth="1"/>
    <col min="505" max="505" width="9.28515625" style="460" customWidth="1"/>
    <col min="506" max="506" width="10" style="460" customWidth="1"/>
    <col min="507" max="507" width="9.7109375" style="460" customWidth="1"/>
    <col min="508" max="508" width="9.28515625" style="460" customWidth="1"/>
    <col min="509" max="509" width="8.5703125" style="460" customWidth="1"/>
    <col min="510" max="510" width="9.85546875" style="460" customWidth="1"/>
    <col min="511" max="511" width="9.42578125" style="460" customWidth="1"/>
    <col min="512" max="757" width="11.42578125" style="460"/>
    <col min="758" max="758" width="7.28515625" style="460" customWidth="1"/>
    <col min="759" max="759" width="9.28515625" style="460" customWidth="1"/>
    <col min="760" max="760" width="9.7109375" style="460" customWidth="1"/>
    <col min="761" max="761" width="9.28515625" style="460" customWidth="1"/>
    <col min="762" max="762" width="10" style="460" customWidth="1"/>
    <col min="763" max="763" width="9.7109375" style="460" customWidth="1"/>
    <col min="764" max="764" width="9.28515625" style="460" customWidth="1"/>
    <col min="765" max="765" width="8.5703125" style="460" customWidth="1"/>
    <col min="766" max="766" width="9.85546875" style="460" customWidth="1"/>
    <col min="767" max="767" width="9.42578125" style="460" customWidth="1"/>
    <col min="768" max="1013" width="11.42578125" style="460"/>
    <col min="1014" max="1014" width="7.28515625" style="460" customWidth="1"/>
    <col min="1015" max="1015" width="9.28515625" style="460" customWidth="1"/>
    <col min="1016" max="1016" width="9.7109375" style="460" customWidth="1"/>
    <col min="1017" max="1017" width="9.28515625" style="460" customWidth="1"/>
    <col min="1018" max="1018" width="10" style="460" customWidth="1"/>
    <col min="1019" max="1019" width="9.7109375" style="460" customWidth="1"/>
    <col min="1020" max="1020" width="9.28515625" style="460" customWidth="1"/>
    <col min="1021" max="1021" width="8.5703125" style="460" customWidth="1"/>
    <col min="1022" max="1022" width="9.85546875" style="460" customWidth="1"/>
    <col min="1023" max="1023" width="9.42578125" style="460" customWidth="1"/>
    <col min="1024" max="1269" width="11.42578125" style="460"/>
    <col min="1270" max="1270" width="7.28515625" style="460" customWidth="1"/>
    <col min="1271" max="1271" width="9.28515625" style="460" customWidth="1"/>
    <col min="1272" max="1272" width="9.7109375" style="460" customWidth="1"/>
    <col min="1273" max="1273" width="9.28515625" style="460" customWidth="1"/>
    <col min="1274" max="1274" width="10" style="460" customWidth="1"/>
    <col min="1275" max="1275" width="9.7109375" style="460" customWidth="1"/>
    <col min="1276" max="1276" width="9.28515625" style="460" customWidth="1"/>
    <col min="1277" max="1277" width="8.5703125" style="460" customWidth="1"/>
    <col min="1278" max="1278" width="9.85546875" style="460" customWidth="1"/>
    <col min="1279" max="1279" width="9.42578125" style="460" customWidth="1"/>
    <col min="1280" max="1525" width="11.42578125" style="460"/>
    <col min="1526" max="1526" width="7.28515625" style="460" customWidth="1"/>
    <col min="1527" max="1527" width="9.28515625" style="460" customWidth="1"/>
    <col min="1528" max="1528" width="9.7109375" style="460" customWidth="1"/>
    <col min="1529" max="1529" width="9.28515625" style="460" customWidth="1"/>
    <col min="1530" max="1530" width="10" style="460" customWidth="1"/>
    <col min="1531" max="1531" width="9.7109375" style="460" customWidth="1"/>
    <col min="1532" max="1532" width="9.28515625" style="460" customWidth="1"/>
    <col min="1533" max="1533" width="8.5703125" style="460" customWidth="1"/>
    <col min="1534" max="1534" width="9.85546875" style="460" customWidth="1"/>
    <col min="1535" max="1535" width="9.42578125" style="460" customWidth="1"/>
    <col min="1536" max="1781" width="11.42578125" style="460"/>
    <col min="1782" max="1782" width="7.28515625" style="460" customWidth="1"/>
    <col min="1783" max="1783" width="9.28515625" style="460" customWidth="1"/>
    <col min="1784" max="1784" width="9.7109375" style="460" customWidth="1"/>
    <col min="1785" max="1785" width="9.28515625" style="460" customWidth="1"/>
    <col min="1786" max="1786" width="10" style="460" customWidth="1"/>
    <col min="1787" max="1787" width="9.7109375" style="460" customWidth="1"/>
    <col min="1788" max="1788" width="9.28515625" style="460" customWidth="1"/>
    <col min="1789" max="1789" width="8.5703125" style="460" customWidth="1"/>
    <col min="1790" max="1790" width="9.85546875" style="460" customWidth="1"/>
    <col min="1791" max="1791" width="9.42578125" style="460" customWidth="1"/>
    <col min="1792" max="2037" width="11.42578125" style="460"/>
    <col min="2038" max="2038" width="7.28515625" style="460" customWidth="1"/>
    <col min="2039" max="2039" width="9.28515625" style="460" customWidth="1"/>
    <col min="2040" max="2040" width="9.7109375" style="460" customWidth="1"/>
    <col min="2041" max="2041" width="9.28515625" style="460" customWidth="1"/>
    <col min="2042" max="2042" width="10" style="460" customWidth="1"/>
    <col min="2043" max="2043" width="9.7109375" style="460" customWidth="1"/>
    <col min="2044" max="2044" width="9.28515625" style="460" customWidth="1"/>
    <col min="2045" max="2045" width="8.5703125" style="460" customWidth="1"/>
    <col min="2046" max="2046" width="9.85546875" style="460" customWidth="1"/>
    <col min="2047" max="2047" width="9.42578125" style="460" customWidth="1"/>
    <col min="2048" max="2293" width="11.42578125" style="460"/>
    <col min="2294" max="2294" width="7.28515625" style="460" customWidth="1"/>
    <col min="2295" max="2295" width="9.28515625" style="460" customWidth="1"/>
    <col min="2296" max="2296" width="9.7109375" style="460" customWidth="1"/>
    <col min="2297" max="2297" width="9.28515625" style="460" customWidth="1"/>
    <col min="2298" max="2298" width="10" style="460" customWidth="1"/>
    <col min="2299" max="2299" width="9.7109375" style="460" customWidth="1"/>
    <col min="2300" max="2300" width="9.28515625" style="460" customWidth="1"/>
    <col min="2301" max="2301" width="8.5703125" style="460" customWidth="1"/>
    <col min="2302" max="2302" width="9.85546875" style="460" customWidth="1"/>
    <col min="2303" max="2303" width="9.42578125" style="460" customWidth="1"/>
    <col min="2304" max="2549" width="11.42578125" style="460"/>
    <col min="2550" max="2550" width="7.28515625" style="460" customWidth="1"/>
    <col min="2551" max="2551" width="9.28515625" style="460" customWidth="1"/>
    <col min="2552" max="2552" width="9.7109375" style="460" customWidth="1"/>
    <col min="2553" max="2553" width="9.28515625" style="460" customWidth="1"/>
    <col min="2554" max="2554" width="10" style="460" customWidth="1"/>
    <col min="2555" max="2555" width="9.7109375" style="460" customWidth="1"/>
    <col min="2556" max="2556" width="9.28515625" style="460" customWidth="1"/>
    <col min="2557" max="2557" width="8.5703125" style="460" customWidth="1"/>
    <col min="2558" max="2558" width="9.85546875" style="460" customWidth="1"/>
    <col min="2559" max="2559" width="9.42578125" style="460" customWidth="1"/>
    <col min="2560" max="2805" width="11.42578125" style="460"/>
    <col min="2806" max="2806" width="7.28515625" style="460" customWidth="1"/>
    <col min="2807" max="2807" width="9.28515625" style="460" customWidth="1"/>
    <col min="2808" max="2808" width="9.7109375" style="460" customWidth="1"/>
    <col min="2809" max="2809" width="9.28515625" style="460" customWidth="1"/>
    <col min="2810" max="2810" width="10" style="460" customWidth="1"/>
    <col min="2811" max="2811" width="9.7109375" style="460" customWidth="1"/>
    <col min="2812" max="2812" width="9.28515625" style="460" customWidth="1"/>
    <col min="2813" max="2813" width="8.5703125" style="460" customWidth="1"/>
    <col min="2814" max="2814" width="9.85546875" style="460" customWidth="1"/>
    <col min="2815" max="2815" width="9.42578125" style="460" customWidth="1"/>
    <col min="2816" max="3061" width="11.42578125" style="460"/>
    <col min="3062" max="3062" width="7.28515625" style="460" customWidth="1"/>
    <col min="3063" max="3063" width="9.28515625" style="460" customWidth="1"/>
    <col min="3064" max="3064" width="9.7109375" style="460" customWidth="1"/>
    <col min="3065" max="3065" width="9.28515625" style="460" customWidth="1"/>
    <col min="3066" max="3066" width="10" style="460" customWidth="1"/>
    <col min="3067" max="3067" width="9.7109375" style="460" customWidth="1"/>
    <col min="3068" max="3068" width="9.28515625" style="460" customWidth="1"/>
    <col min="3069" max="3069" width="8.5703125" style="460" customWidth="1"/>
    <col min="3070" max="3070" width="9.85546875" style="460" customWidth="1"/>
    <col min="3071" max="3071" width="9.42578125" style="460" customWidth="1"/>
    <col min="3072" max="3317" width="11.42578125" style="460"/>
    <col min="3318" max="3318" width="7.28515625" style="460" customWidth="1"/>
    <col min="3319" max="3319" width="9.28515625" style="460" customWidth="1"/>
    <col min="3320" max="3320" width="9.7109375" style="460" customWidth="1"/>
    <col min="3321" max="3321" width="9.28515625" style="460" customWidth="1"/>
    <col min="3322" max="3322" width="10" style="460" customWidth="1"/>
    <col min="3323" max="3323" width="9.7109375" style="460" customWidth="1"/>
    <col min="3324" max="3324" width="9.28515625" style="460" customWidth="1"/>
    <col min="3325" max="3325" width="8.5703125" style="460" customWidth="1"/>
    <col min="3326" max="3326" width="9.85546875" style="460" customWidth="1"/>
    <col min="3327" max="3327" width="9.42578125" style="460" customWidth="1"/>
    <col min="3328" max="3573" width="11.42578125" style="460"/>
    <col min="3574" max="3574" width="7.28515625" style="460" customWidth="1"/>
    <col min="3575" max="3575" width="9.28515625" style="460" customWidth="1"/>
    <col min="3576" max="3576" width="9.7109375" style="460" customWidth="1"/>
    <col min="3577" max="3577" width="9.28515625" style="460" customWidth="1"/>
    <col min="3578" max="3578" width="10" style="460" customWidth="1"/>
    <col min="3579" max="3579" width="9.7109375" style="460" customWidth="1"/>
    <col min="3580" max="3580" width="9.28515625" style="460" customWidth="1"/>
    <col min="3581" max="3581" width="8.5703125" style="460" customWidth="1"/>
    <col min="3582" max="3582" width="9.85546875" style="460" customWidth="1"/>
    <col min="3583" max="3583" width="9.42578125" style="460" customWidth="1"/>
    <col min="3584" max="3829" width="11.42578125" style="460"/>
    <col min="3830" max="3830" width="7.28515625" style="460" customWidth="1"/>
    <col min="3831" max="3831" width="9.28515625" style="460" customWidth="1"/>
    <col min="3832" max="3832" width="9.7109375" style="460" customWidth="1"/>
    <col min="3833" max="3833" width="9.28515625" style="460" customWidth="1"/>
    <col min="3834" max="3834" width="10" style="460" customWidth="1"/>
    <col min="3835" max="3835" width="9.7109375" style="460" customWidth="1"/>
    <col min="3836" max="3836" width="9.28515625" style="460" customWidth="1"/>
    <col min="3837" max="3837" width="8.5703125" style="460" customWidth="1"/>
    <col min="3838" max="3838" width="9.85546875" style="460" customWidth="1"/>
    <col min="3839" max="3839" width="9.42578125" style="460" customWidth="1"/>
    <col min="3840" max="4085" width="11.42578125" style="460"/>
    <col min="4086" max="4086" width="7.28515625" style="460" customWidth="1"/>
    <col min="4087" max="4087" width="9.28515625" style="460" customWidth="1"/>
    <col min="4088" max="4088" width="9.7109375" style="460" customWidth="1"/>
    <col min="4089" max="4089" width="9.28515625" style="460" customWidth="1"/>
    <col min="4090" max="4090" width="10" style="460" customWidth="1"/>
    <col min="4091" max="4091" width="9.7109375" style="460" customWidth="1"/>
    <col min="4092" max="4092" width="9.28515625" style="460" customWidth="1"/>
    <col min="4093" max="4093" width="8.5703125" style="460" customWidth="1"/>
    <col min="4094" max="4094" width="9.85546875" style="460" customWidth="1"/>
    <col min="4095" max="4095" width="9.42578125" style="460" customWidth="1"/>
    <col min="4096" max="4341" width="11.42578125" style="460"/>
    <col min="4342" max="4342" width="7.28515625" style="460" customWidth="1"/>
    <col min="4343" max="4343" width="9.28515625" style="460" customWidth="1"/>
    <col min="4344" max="4344" width="9.7109375" style="460" customWidth="1"/>
    <col min="4345" max="4345" width="9.28515625" style="460" customWidth="1"/>
    <col min="4346" max="4346" width="10" style="460" customWidth="1"/>
    <col min="4347" max="4347" width="9.7109375" style="460" customWidth="1"/>
    <col min="4348" max="4348" width="9.28515625" style="460" customWidth="1"/>
    <col min="4349" max="4349" width="8.5703125" style="460" customWidth="1"/>
    <col min="4350" max="4350" width="9.85546875" style="460" customWidth="1"/>
    <col min="4351" max="4351" width="9.42578125" style="460" customWidth="1"/>
    <col min="4352" max="4597" width="11.42578125" style="460"/>
    <col min="4598" max="4598" width="7.28515625" style="460" customWidth="1"/>
    <col min="4599" max="4599" width="9.28515625" style="460" customWidth="1"/>
    <col min="4600" max="4600" width="9.7109375" style="460" customWidth="1"/>
    <col min="4601" max="4601" width="9.28515625" style="460" customWidth="1"/>
    <col min="4602" max="4602" width="10" style="460" customWidth="1"/>
    <col min="4603" max="4603" width="9.7109375" style="460" customWidth="1"/>
    <col min="4604" max="4604" width="9.28515625" style="460" customWidth="1"/>
    <col min="4605" max="4605" width="8.5703125" style="460" customWidth="1"/>
    <col min="4606" max="4606" width="9.85546875" style="460" customWidth="1"/>
    <col min="4607" max="4607" width="9.42578125" style="460" customWidth="1"/>
    <col min="4608" max="4853" width="11.42578125" style="460"/>
    <col min="4854" max="4854" width="7.28515625" style="460" customWidth="1"/>
    <col min="4855" max="4855" width="9.28515625" style="460" customWidth="1"/>
    <col min="4856" max="4856" width="9.7109375" style="460" customWidth="1"/>
    <col min="4857" max="4857" width="9.28515625" style="460" customWidth="1"/>
    <col min="4858" max="4858" width="10" style="460" customWidth="1"/>
    <col min="4859" max="4859" width="9.7109375" style="460" customWidth="1"/>
    <col min="4860" max="4860" width="9.28515625" style="460" customWidth="1"/>
    <col min="4861" max="4861" width="8.5703125" style="460" customWidth="1"/>
    <col min="4862" max="4862" width="9.85546875" style="460" customWidth="1"/>
    <col min="4863" max="4863" width="9.42578125" style="460" customWidth="1"/>
    <col min="4864" max="5109" width="11.42578125" style="460"/>
    <col min="5110" max="5110" width="7.28515625" style="460" customWidth="1"/>
    <col min="5111" max="5111" width="9.28515625" style="460" customWidth="1"/>
    <col min="5112" max="5112" width="9.7109375" style="460" customWidth="1"/>
    <col min="5113" max="5113" width="9.28515625" style="460" customWidth="1"/>
    <col min="5114" max="5114" width="10" style="460" customWidth="1"/>
    <col min="5115" max="5115" width="9.7109375" style="460" customWidth="1"/>
    <col min="5116" max="5116" width="9.28515625" style="460" customWidth="1"/>
    <col min="5117" max="5117" width="8.5703125" style="460" customWidth="1"/>
    <col min="5118" max="5118" width="9.85546875" style="460" customWidth="1"/>
    <col min="5119" max="5119" width="9.42578125" style="460" customWidth="1"/>
    <col min="5120" max="5365" width="11.42578125" style="460"/>
    <col min="5366" max="5366" width="7.28515625" style="460" customWidth="1"/>
    <col min="5367" max="5367" width="9.28515625" style="460" customWidth="1"/>
    <col min="5368" max="5368" width="9.7109375" style="460" customWidth="1"/>
    <col min="5369" max="5369" width="9.28515625" style="460" customWidth="1"/>
    <col min="5370" max="5370" width="10" style="460" customWidth="1"/>
    <col min="5371" max="5371" width="9.7109375" style="460" customWidth="1"/>
    <col min="5372" max="5372" width="9.28515625" style="460" customWidth="1"/>
    <col min="5373" max="5373" width="8.5703125" style="460" customWidth="1"/>
    <col min="5374" max="5374" width="9.85546875" style="460" customWidth="1"/>
    <col min="5375" max="5375" width="9.42578125" style="460" customWidth="1"/>
    <col min="5376" max="5621" width="11.42578125" style="460"/>
    <col min="5622" max="5622" width="7.28515625" style="460" customWidth="1"/>
    <col min="5623" max="5623" width="9.28515625" style="460" customWidth="1"/>
    <col min="5624" max="5624" width="9.7109375" style="460" customWidth="1"/>
    <col min="5625" max="5625" width="9.28515625" style="460" customWidth="1"/>
    <col min="5626" max="5626" width="10" style="460" customWidth="1"/>
    <col min="5627" max="5627" width="9.7109375" style="460" customWidth="1"/>
    <col min="5628" max="5628" width="9.28515625" style="460" customWidth="1"/>
    <col min="5629" max="5629" width="8.5703125" style="460" customWidth="1"/>
    <col min="5630" max="5630" width="9.85546875" style="460" customWidth="1"/>
    <col min="5631" max="5631" width="9.42578125" style="460" customWidth="1"/>
    <col min="5632" max="5877" width="11.42578125" style="460"/>
    <col min="5878" max="5878" width="7.28515625" style="460" customWidth="1"/>
    <col min="5879" max="5879" width="9.28515625" style="460" customWidth="1"/>
    <col min="5880" max="5880" width="9.7109375" style="460" customWidth="1"/>
    <col min="5881" max="5881" width="9.28515625" style="460" customWidth="1"/>
    <col min="5882" max="5882" width="10" style="460" customWidth="1"/>
    <col min="5883" max="5883" width="9.7109375" style="460" customWidth="1"/>
    <col min="5884" max="5884" width="9.28515625" style="460" customWidth="1"/>
    <col min="5885" max="5885" width="8.5703125" style="460" customWidth="1"/>
    <col min="5886" max="5886" width="9.85546875" style="460" customWidth="1"/>
    <col min="5887" max="5887" width="9.42578125" style="460" customWidth="1"/>
    <col min="5888" max="6133" width="11.42578125" style="460"/>
    <col min="6134" max="6134" width="7.28515625" style="460" customWidth="1"/>
    <col min="6135" max="6135" width="9.28515625" style="460" customWidth="1"/>
    <col min="6136" max="6136" width="9.7109375" style="460" customWidth="1"/>
    <col min="6137" max="6137" width="9.28515625" style="460" customWidth="1"/>
    <col min="6138" max="6138" width="10" style="460" customWidth="1"/>
    <col min="6139" max="6139" width="9.7109375" style="460" customWidth="1"/>
    <col min="6140" max="6140" width="9.28515625" style="460" customWidth="1"/>
    <col min="6141" max="6141" width="8.5703125" style="460" customWidth="1"/>
    <col min="6142" max="6142" width="9.85546875" style="460" customWidth="1"/>
    <col min="6143" max="6143" width="9.42578125" style="460" customWidth="1"/>
    <col min="6144" max="6389" width="11.42578125" style="460"/>
    <col min="6390" max="6390" width="7.28515625" style="460" customWidth="1"/>
    <col min="6391" max="6391" width="9.28515625" style="460" customWidth="1"/>
    <col min="6392" max="6392" width="9.7109375" style="460" customWidth="1"/>
    <col min="6393" max="6393" width="9.28515625" style="460" customWidth="1"/>
    <col min="6394" max="6394" width="10" style="460" customWidth="1"/>
    <col min="6395" max="6395" width="9.7109375" style="460" customWidth="1"/>
    <col min="6396" max="6396" width="9.28515625" style="460" customWidth="1"/>
    <col min="6397" max="6397" width="8.5703125" style="460" customWidth="1"/>
    <col min="6398" max="6398" width="9.85546875" style="460" customWidth="1"/>
    <col min="6399" max="6399" width="9.42578125" style="460" customWidth="1"/>
    <col min="6400" max="6645" width="11.42578125" style="460"/>
    <col min="6646" max="6646" width="7.28515625" style="460" customWidth="1"/>
    <col min="6647" max="6647" width="9.28515625" style="460" customWidth="1"/>
    <col min="6648" max="6648" width="9.7109375" style="460" customWidth="1"/>
    <col min="6649" max="6649" width="9.28515625" style="460" customWidth="1"/>
    <col min="6650" max="6650" width="10" style="460" customWidth="1"/>
    <col min="6651" max="6651" width="9.7109375" style="460" customWidth="1"/>
    <col min="6652" max="6652" width="9.28515625" style="460" customWidth="1"/>
    <col min="6653" max="6653" width="8.5703125" style="460" customWidth="1"/>
    <col min="6654" max="6654" width="9.85546875" style="460" customWidth="1"/>
    <col min="6655" max="6655" width="9.42578125" style="460" customWidth="1"/>
    <col min="6656" max="6901" width="11.42578125" style="460"/>
    <col min="6902" max="6902" width="7.28515625" style="460" customWidth="1"/>
    <col min="6903" max="6903" width="9.28515625" style="460" customWidth="1"/>
    <col min="6904" max="6904" width="9.7109375" style="460" customWidth="1"/>
    <col min="6905" max="6905" width="9.28515625" style="460" customWidth="1"/>
    <col min="6906" max="6906" width="10" style="460" customWidth="1"/>
    <col min="6907" max="6907" width="9.7109375" style="460" customWidth="1"/>
    <col min="6908" max="6908" width="9.28515625" style="460" customWidth="1"/>
    <col min="6909" max="6909" width="8.5703125" style="460" customWidth="1"/>
    <col min="6910" max="6910" width="9.85546875" style="460" customWidth="1"/>
    <col min="6911" max="6911" width="9.42578125" style="460" customWidth="1"/>
    <col min="6912" max="7157" width="11.42578125" style="460"/>
    <col min="7158" max="7158" width="7.28515625" style="460" customWidth="1"/>
    <col min="7159" max="7159" width="9.28515625" style="460" customWidth="1"/>
    <col min="7160" max="7160" width="9.7109375" style="460" customWidth="1"/>
    <col min="7161" max="7161" width="9.28515625" style="460" customWidth="1"/>
    <col min="7162" max="7162" width="10" style="460" customWidth="1"/>
    <col min="7163" max="7163" width="9.7109375" style="460" customWidth="1"/>
    <col min="7164" max="7164" width="9.28515625" style="460" customWidth="1"/>
    <col min="7165" max="7165" width="8.5703125" style="460" customWidth="1"/>
    <col min="7166" max="7166" width="9.85546875" style="460" customWidth="1"/>
    <col min="7167" max="7167" width="9.42578125" style="460" customWidth="1"/>
    <col min="7168" max="7413" width="11.42578125" style="460"/>
    <col min="7414" max="7414" width="7.28515625" style="460" customWidth="1"/>
    <col min="7415" max="7415" width="9.28515625" style="460" customWidth="1"/>
    <col min="7416" max="7416" width="9.7109375" style="460" customWidth="1"/>
    <col min="7417" max="7417" width="9.28515625" style="460" customWidth="1"/>
    <col min="7418" max="7418" width="10" style="460" customWidth="1"/>
    <col min="7419" max="7419" width="9.7109375" style="460" customWidth="1"/>
    <col min="7420" max="7420" width="9.28515625" style="460" customWidth="1"/>
    <col min="7421" max="7421" width="8.5703125" style="460" customWidth="1"/>
    <col min="7422" max="7422" width="9.85546875" style="460" customWidth="1"/>
    <col min="7423" max="7423" width="9.42578125" style="460" customWidth="1"/>
    <col min="7424" max="7669" width="11.42578125" style="460"/>
    <col min="7670" max="7670" width="7.28515625" style="460" customWidth="1"/>
    <col min="7671" max="7671" width="9.28515625" style="460" customWidth="1"/>
    <col min="7672" max="7672" width="9.7109375" style="460" customWidth="1"/>
    <col min="7673" max="7673" width="9.28515625" style="460" customWidth="1"/>
    <col min="7674" max="7674" width="10" style="460" customWidth="1"/>
    <col min="7675" max="7675" width="9.7109375" style="460" customWidth="1"/>
    <col min="7676" max="7676" width="9.28515625" style="460" customWidth="1"/>
    <col min="7677" max="7677" width="8.5703125" style="460" customWidth="1"/>
    <col min="7678" max="7678" width="9.85546875" style="460" customWidth="1"/>
    <col min="7679" max="7679" width="9.42578125" style="460" customWidth="1"/>
    <col min="7680" max="7925" width="11.42578125" style="460"/>
    <col min="7926" max="7926" width="7.28515625" style="460" customWidth="1"/>
    <col min="7927" max="7927" width="9.28515625" style="460" customWidth="1"/>
    <col min="7928" max="7928" width="9.7109375" style="460" customWidth="1"/>
    <col min="7929" max="7929" width="9.28515625" style="460" customWidth="1"/>
    <col min="7930" max="7930" width="10" style="460" customWidth="1"/>
    <col min="7931" max="7931" width="9.7109375" style="460" customWidth="1"/>
    <col min="7932" max="7932" width="9.28515625" style="460" customWidth="1"/>
    <col min="7933" max="7933" width="8.5703125" style="460" customWidth="1"/>
    <col min="7934" max="7934" width="9.85546875" style="460" customWidth="1"/>
    <col min="7935" max="7935" width="9.42578125" style="460" customWidth="1"/>
    <col min="7936" max="8181" width="11.42578125" style="460"/>
    <col min="8182" max="8182" width="7.28515625" style="460" customWidth="1"/>
    <col min="8183" max="8183" width="9.28515625" style="460" customWidth="1"/>
    <col min="8184" max="8184" width="9.7109375" style="460" customWidth="1"/>
    <col min="8185" max="8185" width="9.28515625" style="460" customWidth="1"/>
    <col min="8186" max="8186" width="10" style="460" customWidth="1"/>
    <col min="8187" max="8187" width="9.7109375" style="460" customWidth="1"/>
    <col min="8188" max="8188" width="9.28515625" style="460" customWidth="1"/>
    <col min="8189" max="8189" width="8.5703125" style="460" customWidth="1"/>
    <col min="8190" max="8190" width="9.85546875" style="460" customWidth="1"/>
    <col min="8191" max="8191" width="9.42578125" style="460" customWidth="1"/>
    <col min="8192" max="8437" width="11.42578125" style="460"/>
    <col min="8438" max="8438" width="7.28515625" style="460" customWidth="1"/>
    <col min="8439" max="8439" width="9.28515625" style="460" customWidth="1"/>
    <col min="8440" max="8440" width="9.7109375" style="460" customWidth="1"/>
    <col min="8441" max="8441" width="9.28515625" style="460" customWidth="1"/>
    <col min="8442" max="8442" width="10" style="460" customWidth="1"/>
    <col min="8443" max="8443" width="9.7109375" style="460" customWidth="1"/>
    <col min="8444" max="8444" width="9.28515625" style="460" customWidth="1"/>
    <col min="8445" max="8445" width="8.5703125" style="460" customWidth="1"/>
    <col min="8446" max="8446" width="9.85546875" style="460" customWidth="1"/>
    <col min="8447" max="8447" width="9.42578125" style="460" customWidth="1"/>
    <col min="8448" max="8693" width="11.42578125" style="460"/>
    <col min="8694" max="8694" width="7.28515625" style="460" customWidth="1"/>
    <col min="8695" max="8695" width="9.28515625" style="460" customWidth="1"/>
    <col min="8696" max="8696" width="9.7109375" style="460" customWidth="1"/>
    <col min="8697" max="8697" width="9.28515625" style="460" customWidth="1"/>
    <col min="8698" max="8698" width="10" style="460" customWidth="1"/>
    <col min="8699" max="8699" width="9.7109375" style="460" customWidth="1"/>
    <col min="8700" max="8700" width="9.28515625" style="460" customWidth="1"/>
    <col min="8701" max="8701" width="8.5703125" style="460" customWidth="1"/>
    <col min="8702" max="8702" width="9.85546875" style="460" customWidth="1"/>
    <col min="8703" max="8703" width="9.42578125" style="460" customWidth="1"/>
    <col min="8704" max="8949" width="11.42578125" style="460"/>
    <col min="8950" max="8950" width="7.28515625" style="460" customWidth="1"/>
    <col min="8951" max="8951" width="9.28515625" style="460" customWidth="1"/>
    <col min="8952" max="8952" width="9.7109375" style="460" customWidth="1"/>
    <col min="8953" max="8953" width="9.28515625" style="460" customWidth="1"/>
    <col min="8954" max="8954" width="10" style="460" customWidth="1"/>
    <col min="8955" max="8955" width="9.7109375" style="460" customWidth="1"/>
    <col min="8956" max="8956" width="9.28515625" style="460" customWidth="1"/>
    <col min="8957" max="8957" width="8.5703125" style="460" customWidth="1"/>
    <col min="8958" max="8958" width="9.85546875" style="460" customWidth="1"/>
    <col min="8959" max="8959" width="9.42578125" style="460" customWidth="1"/>
    <col min="8960" max="9205" width="11.42578125" style="460"/>
    <col min="9206" max="9206" width="7.28515625" style="460" customWidth="1"/>
    <col min="9207" max="9207" width="9.28515625" style="460" customWidth="1"/>
    <col min="9208" max="9208" width="9.7109375" style="460" customWidth="1"/>
    <col min="9209" max="9209" width="9.28515625" style="460" customWidth="1"/>
    <col min="9210" max="9210" width="10" style="460" customWidth="1"/>
    <col min="9211" max="9211" width="9.7109375" style="460" customWidth="1"/>
    <col min="9212" max="9212" width="9.28515625" style="460" customWidth="1"/>
    <col min="9213" max="9213" width="8.5703125" style="460" customWidth="1"/>
    <col min="9214" max="9214" width="9.85546875" style="460" customWidth="1"/>
    <col min="9215" max="9215" width="9.42578125" style="460" customWidth="1"/>
    <col min="9216" max="9461" width="11.42578125" style="460"/>
    <col min="9462" max="9462" width="7.28515625" style="460" customWidth="1"/>
    <col min="9463" max="9463" width="9.28515625" style="460" customWidth="1"/>
    <col min="9464" max="9464" width="9.7109375" style="460" customWidth="1"/>
    <col min="9465" max="9465" width="9.28515625" style="460" customWidth="1"/>
    <col min="9466" max="9466" width="10" style="460" customWidth="1"/>
    <col min="9467" max="9467" width="9.7109375" style="460" customWidth="1"/>
    <col min="9468" max="9468" width="9.28515625" style="460" customWidth="1"/>
    <col min="9469" max="9469" width="8.5703125" style="460" customWidth="1"/>
    <col min="9470" max="9470" width="9.85546875" style="460" customWidth="1"/>
    <col min="9471" max="9471" width="9.42578125" style="460" customWidth="1"/>
    <col min="9472" max="9717" width="11.42578125" style="460"/>
    <col min="9718" max="9718" width="7.28515625" style="460" customWidth="1"/>
    <col min="9719" max="9719" width="9.28515625" style="460" customWidth="1"/>
    <col min="9720" max="9720" width="9.7109375" style="460" customWidth="1"/>
    <col min="9721" max="9721" width="9.28515625" style="460" customWidth="1"/>
    <col min="9722" max="9722" width="10" style="460" customWidth="1"/>
    <col min="9723" max="9723" width="9.7109375" style="460" customWidth="1"/>
    <col min="9724" max="9724" width="9.28515625" style="460" customWidth="1"/>
    <col min="9725" max="9725" width="8.5703125" style="460" customWidth="1"/>
    <col min="9726" max="9726" width="9.85546875" style="460" customWidth="1"/>
    <col min="9727" max="9727" width="9.42578125" style="460" customWidth="1"/>
    <col min="9728" max="9973" width="11.42578125" style="460"/>
    <col min="9974" max="9974" width="7.28515625" style="460" customWidth="1"/>
    <col min="9975" max="9975" width="9.28515625" style="460" customWidth="1"/>
    <col min="9976" max="9976" width="9.7109375" style="460" customWidth="1"/>
    <col min="9977" max="9977" width="9.28515625" style="460" customWidth="1"/>
    <col min="9978" max="9978" width="10" style="460" customWidth="1"/>
    <col min="9979" max="9979" width="9.7109375" style="460" customWidth="1"/>
    <col min="9980" max="9980" width="9.28515625" style="460" customWidth="1"/>
    <col min="9981" max="9981" width="8.5703125" style="460" customWidth="1"/>
    <col min="9982" max="9982" width="9.85546875" style="460" customWidth="1"/>
    <col min="9983" max="9983" width="9.42578125" style="460" customWidth="1"/>
    <col min="9984" max="10229" width="11.42578125" style="460"/>
    <col min="10230" max="10230" width="7.28515625" style="460" customWidth="1"/>
    <col min="10231" max="10231" width="9.28515625" style="460" customWidth="1"/>
    <col min="10232" max="10232" width="9.7109375" style="460" customWidth="1"/>
    <col min="10233" max="10233" width="9.28515625" style="460" customWidth="1"/>
    <col min="10234" max="10234" width="10" style="460" customWidth="1"/>
    <col min="10235" max="10235" width="9.7109375" style="460" customWidth="1"/>
    <col min="10236" max="10236" width="9.28515625" style="460" customWidth="1"/>
    <col min="10237" max="10237" width="8.5703125" style="460" customWidth="1"/>
    <col min="10238" max="10238" width="9.85546875" style="460" customWidth="1"/>
    <col min="10239" max="10239" width="9.42578125" style="460" customWidth="1"/>
    <col min="10240" max="10485" width="11.42578125" style="460"/>
    <col min="10486" max="10486" width="7.28515625" style="460" customWidth="1"/>
    <col min="10487" max="10487" width="9.28515625" style="460" customWidth="1"/>
    <col min="10488" max="10488" width="9.7109375" style="460" customWidth="1"/>
    <col min="10489" max="10489" width="9.28515625" style="460" customWidth="1"/>
    <col min="10490" max="10490" width="10" style="460" customWidth="1"/>
    <col min="10491" max="10491" width="9.7109375" style="460" customWidth="1"/>
    <col min="10492" max="10492" width="9.28515625" style="460" customWidth="1"/>
    <col min="10493" max="10493" width="8.5703125" style="460" customWidth="1"/>
    <col min="10494" max="10494" width="9.85546875" style="460" customWidth="1"/>
    <col min="10495" max="10495" width="9.42578125" style="460" customWidth="1"/>
    <col min="10496" max="10741" width="11.42578125" style="460"/>
    <col min="10742" max="10742" width="7.28515625" style="460" customWidth="1"/>
    <col min="10743" max="10743" width="9.28515625" style="460" customWidth="1"/>
    <col min="10744" max="10744" width="9.7109375" style="460" customWidth="1"/>
    <col min="10745" max="10745" width="9.28515625" style="460" customWidth="1"/>
    <col min="10746" max="10746" width="10" style="460" customWidth="1"/>
    <col min="10747" max="10747" width="9.7109375" style="460" customWidth="1"/>
    <col min="10748" max="10748" width="9.28515625" style="460" customWidth="1"/>
    <col min="10749" max="10749" width="8.5703125" style="460" customWidth="1"/>
    <col min="10750" max="10750" width="9.85546875" style="460" customWidth="1"/>
    <col min="10751" max="10751" width="9.42578125" style="460" customWidth="1"/>
    <col min="10752" max="10997" width="11.42578125" style="460"/>
    <col min="10998" max="10998" width="7.28515625" style="460" customWidth="1"/>
    <col min="10999" max="10999" width="9.28515625" style="460" customWidth="1"/>
    <col min="11000" max="11000" width="9.7109375" style="460" customWidth="1"/>
    <col min="11001" max="11001" width="9.28515625" style="460" customWidth="1"/>
    <col min="11002" max="11002" width="10" style="460" customWidth="1"/>
    <col min="11003" max="11003" width="9.7109375" style="460" customWidth="1"/>
    <col min="11004" max="11004" width="9.28515625" style="460" customWidth="1"/>
    <col min="11005" max="11005" width="8.5703125" style="460" customWidth="1"/>
    <col min="11006" max="11006" width="9.85546875" style="460" customWidth="1"/>
    <col min="11007" max="11007" width="9.42578125" style="460" customWidth="1"/>
    <col min="11008" max="11253" width="11.42578125" style="460"/>
    <col min="11254" max="11254" width="7.28515625" style="460" customWidth="1"/>
    <col min="11255" max="11255" width="9.28515625" style="460" customWidth="1"/>
    <col min="11256" max="11256" width="9.7109375" style="460" customWidth="1"/>
    <col min="11257" max="11257" width="9.28515625" style="460" customWidth="1"/>
    <col min="11258" max="11258" width="10" style="460" customWidth="1"/>
    <col min="11259" max="11259" width="9.7109375" style="460" customWidth="1"/>
    <col min="11260" max="11260" width="9.28515625" style="460" customWidth="1"/>
    <col min="11261" max="11261" width="8.5703125" style="460" customWidth="1"/>
    <col min="11262" max="11262" width="9.85546875" style="460" customWidth="1"/>
    <col min="11263" max="11263" width="9.42578125" style="460" customWidth="1"/>
    <col min="11264" max="11509" width="11.42578125" style="460"/>
    <col min="11510" max="11510" width="7.28515625" style="460" customWidth="1"/>
    <col min="11511" max="11511" width="9.28515625" style="460" customWidth="1"/>
    <col min="11512" max="11512" width="9.7109375" style="460" customWidth="1"/>
    <col min="11513" max="11513" width="9.28515625" style="460" customWidth="1"/>
    <col min="11514" max="11514" width="10" style="460" customWidth="1"/>
    <col min="11515" max="11515" width="9.7109375" style="460" customWidth="1"/>
    <col min="11516" max="11516" width="9.28515625" style="460" customWidth="1"/>
    <col min="11517" max="11517" width="8.5703125" style="460" customWidth="1"/>
    <col min="11518" max="11518" width="9.85546875" style="460" customWidth="1"/>
    <col min="11519" max="11519" width="9.42578125" style="460" customWidth="1"/>
    <col min="11520" max="11765" width="11.42578125" style="460"/>
    <col min="11766" max="11766" width="7.28515625" style="460" customWidth="1"/>
    <col min="11767" max="11767" width="9.28515625" style="460" customWidth="1"/>
    <col min="11768" max="11768" width="9.7109375" style="460" customWidth="1"/>
    <col min="11769" max="11769" width="9.28515625" style="460" customWidth="1"/>
    <col min="11770" max="11770" width="10" style="460" customWidth="1"/>
    <col min="11771" max="11771" width="9.7109375" style="460" customWidth="1"/>
    <col min="11772" max="11772" width="9.28515625" style="460" customWidth="1"/>
    <col min="11773" max="11773" width="8.5703125" style="460" customWidth="1"/>
    <col min="11774" max="11774" width="9.85546875" style="460" customWidth="1"/>
    <col min="11775" max="11775" width="9.42578125" style="460" customWidth="1"/>
    <col min="11776" max="12021" width="11.42578125" style="460"/>
    <col min="12022" max="12022" width="7.28515625" style="460" customWidth="1"/>
    <col min="12023" max="12023" width="9.28515625" style="460" customWidth="1"/>
    <col min="12024" max="12024" width="9.7109375" style="460" customWidth="1"/>
    <col min="12025" max="12025" width="9.28515625" style="460" customWidth="1"/>
    <col min="12026" max="12026" width="10" style="460" customWidth="1"/>
    <col min="12027" max="12027" width="9.7109375" style="460" customWidth="1"/>
    <col min="12028" max="12028" width="9.28515625" style="460" customWidth="1"/>
    <col min="12029" max="12029" width="8.5703125" style="460" customWidth="1"/>
    <col min="12030" max="12030" width="9.85546875" style="460" customWidth="1"/>
    <col min="12031" max="12031" width="9.42578125" style="460" customWidth="1"/>
    <col min="12032" max="12277" width="11.42578125" style="460"/>
    <col min="12278" max="12278" width="7.28515625" style="460" customWidth="1"/>
    <col min="12279" max="12279" width="9.28515625" style="460" customWidth="1"/>
    <col min="12280" max="12280" width="9.7109375" style="460" customWidth="1"/>
    <col min="12281" max="12281" width="9.28515625" style="460" customWidth="1"/>
    <col min="12282" max="12282" width="10" style="460" customWidth="1"/>
    <col min="12283" max="12283" width="9.7109375" style="460" customWidth="1"/>
    <col min="12284" max="12284" width="9.28515625" style="460" customWidth="1"/>
    <col min="12285" max="12285" width="8.5703125" style="460" customWidth="1"/>
    <col min="12286" max="12286" width="9.85546875" style="460" customWidth="1"/>
    <col min="12287" max="12287" width="9.42578125" style="460" customWidth="1"/>
    <col min="12288" max="12533" width="11.42578125" style="460"/>
    <col min="12534" max="12534" width="7.28515625" style="460" customWidth="1"/>
    <col min="12535" max="12535" width="9.28515625" style="460" customWidth="1"/>
    <col min="12536" max="12536" width="9.7109375" style="460" customWidth="1"/>
    <col min="12537" max="12537" width="9.28515625" style="460" customWidth="1"/>
    <col min="12538" max="12538" width="10" style="460" customWidth="1"/>
    <col min="12539" max="12539" width="9.7109375" style="460" customWidth="1"/>
    <col min="12540" max="12540" width="9.28515625" style="460" customWidth="1"/>
    <col min="12541" max="12541" width="8.5703125" style="460" customWidth="1"/>
    <col min="12542" max="12542" width="9.85546875" style="460" customWidth="1"/>
    <col min="12543" max="12543" width="9.42578125" style="460" customWidth="1"/>
    <col min="12544" max="12789" width="11.42578125" style="460"/>
    <col min="12790" max="12790" width="7.28515625" style="460" customWidth="1"/>
    <col min="12791" max="12791" width="9.28515625" style="460" customWidth="1"/>
    <col min="12792" max="12792" width="9.7109375" style="460" customWidth="1"/>
    <col min="12793" max="12793" width="9.28515625" style="460" customWidth="1"/>
    <col min="12794" max="12794" width="10" style="460" customWidth="1"/>
    <col min="12795" max="12795" width="9.7109375" style="460" customWidth="1"/>
    <col min="12796" max="12796" width="9.28515625" style="460" customWidth="1"/>
    <col min="12797" max="12797" width="8.5703125" style="460" customWidth="1"/>
    <col min="12798" max="12798" width="9.85546875" style="460" customWidth="1"/>
    <col min="12799" max="12799" width="9.42578125" style="460" customWidth="1"/>
    <col min="12800" max="13045" width="11.42578125" style="460"/>
    <col min="13046" max="13046" width="7.28515625" style="460" customWidth="1"/>
    <col min="13047" max="13047" width="9.28515625" style="460" customWidth="1"/>
    <col min="13048" max="13048" width="9.7109375" style="460" customWidth="1"/>
    <col min="13049" max="13049" width="9.28515625" style="460" customWidth="1"/>
    <col min="13050" max="13050" width="10" style="460" customWidth="1"/>
    <col min="13051" max="13051" width="9.7109375" style="460" customWidth="1"/>
    <col min="13052" max="13052" width="9.28515625" style="460" customWidth="1"/>
    <col min="13053" max="13053" width="8.5703125" style="460" customWidth="1"/>
    <col min="13054" max="13054" width="9.85546875" style="460" customWidth="1"/>
    <col min="13055" max="13055" width="9.42578125" style="460" customWidth="1"/>
    <col min="13056" max="13301" width="11.42578125" style="460"/>
    <col min="13302" max="13302" width="7.28515625" style="460" customWidth="1"/>
    <col min="13303" max="13303" width="9.28515625" style="460" customWidth="1"/>
    <col min="13304" max="13304" width="9.7109375" style="460" customWidth="1"/>
    <col min="13305" max="13305" width="9.28515625" style="460" customWidth="1"/>
    <col min="13306" max="13306" width="10" style="460" customWidth="1"/>
    <col min="13307" max="13307" width="9.7109375" style="460" customWidth="1"/>
    <col min="13308" max="13308" width="9.28515625" style="460" customWidth="1"/>
    <col min="13309" max="13309" width="8.5703125" style="460" customWidth="1"/>
    <col min="13310" max="13310" width="9.85546875" style="460" customWidth="1"/>
    <col min="13311" max="13311" width="9.42578125" style="460" customWidth="1"/>
    <col min="13312" max="13557" width="11.42578125" style="460"/>
    <col min="13558" max="13558" width="7.28515625" style="460" customWidth="1"/>
    <col min="13559" max="13559" width="9.28515625" style="460" customWidth="1"/>
    <col min="13560" max="13560" width="9.7109375" style="460" customWidth="1"/>
    <col min="13561" max="13561" width="9.28515625" style="460" customWidth="1"/>
    <col min="13562" max="13562" width="10" style="460" customWidth="1"/>
    <col min="13563" max="13563" width="9.7109375" style="460" customWidth="1"/>
    <col min="13564" max="13564" width="9.28515625" style="460" customWidth="1"/>
    <col min="13565" max="13565" width="8.5703125" style="460" customWidth="1"/>
    <col min="13566" max="13566" width="9.85546875" style="460" customWidth="1"/>
    <col min="13567" max="13567" width="9.42578125" style="460" customWidth="1"/>
    <col min="13568" max="13813" width="11.42578125" style="460"/>
    <col min="13814" max="13814" width="7.28515625" style="460" customWidth="1"/>
    <col min="13815" max="13815" width="9.28515625" style="460" customWidth="1"/>
    <col min="13816" max="13816" width="9.7109375" style="460" customWidth="1"/>
    <col min="13817" max="13817" width="9.28515625" style="460" customWidth="1"/>
    <col min="13818" max="13818" width="10" style="460" customWidth="1"/>
    <col min="13819" max="13819" width="9.7109375" style="460" customWidth="1"/>
    <col min="13820" max="13820" width="9.28515625" style="460" customWidth="1"/>
    <col min="13821" max="13821" width="8.5703125" style="460" customWidth="1"/>
    <col min="13822" max="13822" width="9.85546875" style="460" customWidth="1"/>
    <col min="13823" max="13823" width="9.42578125" style="460" customWidth="1"/>
    <col min="13824" max="14069" width="11.42578125" style="460"/>
    <col min="14070" max="14070" width="7.28515625" style="460" customWidth="1"/>
    <col min="14071" max="14071" width="9.28515625" style="460" customWidth="1"/>
    <col min="14072" max="14072" width="9.7109375" style="460" customWidth="1"/>
    <col min="14073" max="14073" width="9.28515625" style="460" customWidth="1"/>
    <col min="14074" max="14074" width="10" style="460" customWidth="1"/>
    <col min="14075" max="14075" width="9.7109375" style="460" customWidth="1"/>
    <col min="14076" max="14076" width="9.28515625" style="460" customWidth="1"/>
    <col min="14077" max="14077" width="8.5703125" style="460" customWidth="1"/>
    <col min="14078" max="14078" width="9.85546875" style="460" customWidth="1"/>
    <col min="14079" max="14079" width="9.42578125" style="460" customWidth="1"/>
    <col min="14080" max="14325" width="11.42578125" style="460"/>
    <col min="14326" max="14326" width="7.28515625" style="460" customWidth="1"/>
    <col min="14327" max="14327" width="9.28515625" style="460" customWidth="1"/>
    <col min="14328" max="14328" width="9.7109375" style="460" customWidth="1"/>
    <col min="14329" max="14329" width="9.28515625" style="460" customWidth="1"/>
    <col min="14330" max="14330" width="10" style="460" customWidth="1"/>
    <col min="14331" max="14331" width="9.7109375" style="460" customWidth="1"/>
    <col min="14332" max="14332" width="9.28515625" style="460" customWidth="1"/>
    <col min="14333" max="14333" width="8.5703125" style="460" customWidth="1"/>
    <col min="14334" max="14334" width="9.85546875" style="460" customWidth="1"/>
    <col min="14335" max="14335" width="9.42578125" style="460" customWidth="1"/>
    <col min="14336" max="14581" width="11.42578125" style="460"/>
    <col min="14582" max="14582" width="7.28515625" style="460" customWidth="1"/>
    <col min="14583" max="14583" width="9.28515625" style="460" customWidth="1"/>
    <col min="14584" max="14584" width="9.7109375" style="460" customWidth="1"/>
    <col min="14585" max="14585" width="9.28515625" style="460" customWidth="1"/>
    <col min="14586" max="14586" width="10" style="460" customWidth="1"/>
    <col min="14587" max="14587" width="9.7109375" style="460" customWidth="1"/>
    <col min="14588" max="14588" width="9.28515625" style="460" customWidth="1"/>
    <col min="14589" max="14589" width="8.5703125" style="460" customWidth="1"/>
    <col min="14590" max="14590" width="9.85546875" style="460" customWidth="1"/>
    <col min="14591" max="14591" width="9.42578125" style="460" customWidth="1"/>
    <col min="14592" max="14837" width="11.42578125" style="460"/>
    <col min="14838" max="14838" width="7.28515625" style="460" customWidth="1"/>
    <col min="14839" max="14839" width="9.28515625" style="460" customWidth="1"/>
    <col min="14840" max="14840" width="9.7109375" style="460" customWidth="1"/>
    <col min="14841" max="14841" width="9.28515625" style="460" customWidth="1"/>
    <col min="14842" max="14842" width="10" style="460" customWidth="1"/>
    <col min="14843" max="14843" width="9.7109375" style="460" customWidth="1"/>
    <col min="14844" max="14844" width="9.28515625" style="460" customWidth="1"/>
    <col min="14845" max="14845" width="8.5703125" style="460" customWidth="1"/>
    <col min="14846" max="14846" width="9.85546875" style="460" customWidth="1"/>
    <col min="14847" max="14847" width="9.42578125" style="460" customWidth="1"/>
    <col min="14848" max="15093" width="11.42578125" style="460"/>
    <col min="15094" max="15094" width="7.28515625" style="460" customWidth="1"/>
    <col min="15095" max="15095" width="9.28515625" style="460" customWidth="1"/>
    <col min="15096" max="15096" width="9.7109375" style="460" customWidth="1"/>
    <col min="15097" max="15097" width="9.28515625" style="460" customWidth="1"/>
    <col min="15098" max="15098" width="10" style="460" customWidth="1"/>
    <col min="15099" max="15099" width="9.7109375" style="460" customWidth="1"/>
    <col min="15100" max="15100" width="9.28515625" style="460" customWidth="1"/>
    <col min="15101" max="15101" width="8.5703125" style="460" customWidth="1"/>
    <col min="15102" max="15102" width="9.85546875" style="460" customWidth="1"/>
    <col min="15103" max="15103" width="9.42578125" style="460" customWidth="1"/>
    <col min="15104" max="15349" width="11.42578125" style="460"/>
    <col min="15350" max="15350" width="7.28515625" style="460" customWidth="1"/>
    <col min="15351" max="15351" width="9.28515625" style="460" customWidth="1"/>
    <col min="15352" max="15352" width="9.7109375" style="460" customWidth="1"/>
    <col min="15353" max="15353" width="9.28515625" style="460" customWidth="1"/>
    <col min="15354" max="15354" width="10" style="460" customWidth="1"/>
    <col min="15355" max="15355" width="9.7109375" style="460" customWidth="1"/>
    <col min="15356" max="15356" width="9.28515625" style="460" customWidth="1"/>
    <col min="15357" max="15357" width="8.5703125" style="460" customWidth="1"/>
    <col min="15358" max="15358" width="9.85546875" style="460" customWidth="1"/>
    <col min="15359" max="15359" width="9.42578125" style="460" customWidth="1"/>
    <col min="15360" max="15605" width="11.42578125" style="460"/>
    <col min="15606" max="15606" width="7.28515625" style="460" customWidth="1"/>
    <col min="15607" max="15607" width="9.28515625" style="460" customWidth="1"/>
    <col min="15608" max="15608" width="9.7109375" style="460" customWidth="1"/>
    <col min="15609" max="15609" width="9.28515625" style="460" customWidth="1"/>
    <col min="15610" max="15610" width="10" style="460" customWidth="1"/>
    <col min="15611" max="15611" width="9.7109375" style="460" customWidth="1"/>
    <col min="15612" max="15612" width="9.28515625" style="460" customWidth="1"/>
    <col min="15613" max="15613" width="8.5703125" style="460" customWidth="1"/>
    <col min="15614" max="15614" width="9.85546875" style="460" customWidth="1"/>
    <col min="15615" max="15615" width="9.42578125" style="460" customWidth="1"/>
    <col min="15616" max="15861" width="11.42578125" style="460"/>
    <col min="15862" max="15862" width="7.28515625" style="460" customWidth="1"/>
    <col min="15863" max="15863" width="9.28515625" style="460" customWidth="1"/>
    <col min="15864" max="15864" width="9.7109375" style="460" customWidth="1"/>
    <col min="15865" max="15865" width="9.28515625" style="460" customWidth="1"/>
    <col min="15866" max="15866" width="10" style="460" customWidth="1"/>
    <col min="15867" max="15867" width="9.7109375" style="460" customWidth="1"/>
    <col min="15868" max="15868" width="9.28515625" style="460" customWidth="1"/>
    <col min="15869" max="15869" width="8.5703125" style="460" customWidth="1"/>
    <col min="15870" max="15870" width="9.85546875" style="460" customWidth="1"/>
    <col min="15871" max="15871" width="9.42578125" style="460" customWidth="1"/>
    <col min="15872" max="16117" width="11.42578125" style="460"/>
    <col min="16118" max="16118" width="7.28515625" style="460" customWidth="1"/>
    <col min="16119" max="16119" width="9.28515625" style="460" customWidth="1"/>
    <col min="16120" max="16120" width="9.7109375" style="460" customWidth="1"/>
    <col min="16121" max="16121" width="9.28515625" style="460" customWidth="1"/>
    <col min="16122" max="16122" width="10" style="460" customWidth="1"/>
    <col min="16123" max="16123" width="9.7109375" style="460" customWidth="1"/>
    <col min="16124" max="16124" width="9.28515625" style="460" customWidth="1"/>
    <col min="16125" max="16125" width="8.5703125" style="460" customWidth="1"/>
    <col min="16126" max="16126" width="9.85546875" style="460" customWidth="1"/>
    <col min="16127" max="16127" width="9.42578125" style="460" customWidth="1"/>
    <col min="16128" max="16384" width="11.42578125" style="460"/>
  </cols>
  <sheetData>
    <row r="1" spans="1:7" s="459" customFormat="1" ht="21.95" customHeight="1">
      <c r="A1" s="458" t="str">
        <f>CONCATENATE(Inhalt_K7!B55,"   ",Inhalt_K7!C55)</f>
        <v>729   Entw. der Empfänger von Eingliederungshilfe n. SGB IX 2000 - 2024 n. Alter u. Geschlecht</v>
      </c>
    </row>
    <row r="2" spans="1:7" ht="6" customHeight="1"/>
    <row r="3" spans="1:7" s="461" customFormat="1" ht="15" customHeight="1">
      <c r="A3" s="675" t="s">
        <v>459</v>
      </c>
      <c r="B3" s="708" t="s">
        <v>67</v>
      </c>
      <c r="C3" s="678" t="s">
        <v>477</v>
      </c>
      <c r="D3" s="708" t="s">
        <v>720</v>
      </c>
      <c r="E3" s="708"/>
      <c r="F3" s="692"/>
    </row>
    <row r="4" spans="1:7" s="461" customFormat="1" ht="15" customHeight="1">
      <c r="A4" s="689"/>
      <c r="B4" s="685"/>
      <c r="C4" s="691"/>
      <c r="D4" s="685"/>
      <c r="E4" s="685"/>
      <c r="F4" s="694"/>
      <c r="G4" s="471"/>
    </row>
    <row r="5" spans="1:7" s="461" customFormat="1" ht="12" customHeight="1">
      <c r="A5" s="689"/>
      <c r="B5" s="685"/>
      <c r="C5" s="691"/>
      <c r="D5" s="685"/>
      <c r="E5" s="685"/>
      <c r="F5" s="694"/>
    </row>
    <row r="6" spans="1:7" s="461" customFormat="1" ht="12" customHeight="1">
      <c r="A6" s="689"/>
      <c r="B6" s="685"/>
      <c r="C6" s="691"/>
      <c r="D6" s="685"/>
      <c r="E6" s="685"/>
      <c r="F6" s="694"/>
    </row>
    <row r="7" spans="1:7" s="461" customFormat="1" ht="26.25" customHeight="1">
      <c r="A7" s="689"/>
      <c r="B7" s="685"/>
      <c r="C7" s="686"/>
      <c r="D7" s="568" t="s">
        <v>354</v>
      </c>
      <c r="E7" s="568" t="s">
        <v>344</v>
      </c>
      <c r="F7" s="567" t="s">
        <v>277</v>
      </c>
    </row>
    <row r="8" spans="1:7" s="461" customFormat="1" ht="21" customHeight="1">
      <c r="A8" s="690"/>
      <c r="B8" s="685" t="s">
        <v>258</v>
      </c>
      <c r="C8" s="685"/>
      <c r="D8" s="685"/>
      <c r="E8" s="685"/>
      <c r="F8" s="694"/>
    </row>
    <row r="9" spans="1:7" ht="18.75" customHeight="1">
      <c r="A9" s="472">
        <v>2020</v>
      </c>
      <c r="B9" s="475">
        <v>3470</v>
      </c>
      <c r="C9" s="476">
        <v>1460</v>
      </c>
      <c r="D9" s="476">
        <v>1040</v>
      </c>
      <c r="E9" s="476">
        <v>2200</v>
      </c>
      <c r="F9" s="476">
        <v>230</v>
      </c>
    </row>
    <row r="10" spans="1:7" ht="12.75" customHeight="1" outlineLevel="1">
      <c r="A10" s="472">
        <v>2021</v>
      </c>
      <c r="B10" s="477">
        <v>3720</v>
      </c>
      <c r="C10" s="478">
        <v>1585</v>
      </c>
      <c r="D10" s="478">
        <v>1130</v>
      </c>
      <c r="E10" s="478">
        <v>2345</v>
      </c>
      <c r="F10" s="478">
        <v>245</v>
      </c>
    </row>
    <row r="11" spans="1:7" ht="12.75" customHeight="1" outlineLevel="1">
      <c r="A11" s="472">
        <v>2022</v>
      </c>
      <c r="B11" s="477">
        <v>3615</v>
      </c>
      <c r="C11" s="478">
        <v>1550</v>
      </c>
      <c r="D11" s="478">
        <v>1040</v>
      </c>
      <c r="E11" s="478">
        <v>2325</v>
      </c>
      <c r="F11" s="478">
        <v>250</v>
      </c>
    </row>
    <row r="12" spans="1:7" ht="12.75" customHeight="1">
      <c r="A12" s="472">
        <v>2023</v>
      </c>
      <c r="B12" s="477">
        <v>3585</v>
      </c>
      <c r="C12" s="478">
        <v>1610</v>
      </c>
      <c r="D12" s="478">
        <v>990</v>
      </c>
      <c r="E12" s="478">
        <v>2335</v>
      </c>
      <c r="F12" s="478">
        <v>260</v>
      </c>
    </row>
    <row r="13" spans="1:7" ht="12.75" customHeight="1">
      <c r="A13" s="472">
        <v>2024</v>
      </c>
      <c r="B13" s="477">
        <v>3595</v>
      </c>
      <c r="C13" s="478">
        <v>1660</v>
      </c>
      <c r="D13" s="478">
        <v>945</v>
      </c>
      <c r="E13" s="478">
        <v>2365</v>
      </c>
      <c r="F13" s="478">
        <v>285</v>
      </c>
    </row>
    <row r="14" spans="1:7" ht="12.75" customHeight="1">
      <c r="A14" s="473"/>
      <c r="B14" s="474"/>
      <c r="C14" s="474"/>
      <c r="D14" s="474"/>
      <c r="E14" s="474"/>
      <c r="F14" s="474"/>
    </row>
    <row r="15" spans="1:7" ht="30" customHeight="1">
      <c r="A15" s="673" t="s">
        <v>838</v>
      </c>
      <c r="B15" s="673"/>
      <c r="C15" s="673"/>
      <c r="D15" s="673"/>
      <c r="E15" s="673"/>
      <c r="F15" s="673"/>
    </row>
    <row r="16" spans="1:7" ht="18.75" customHeight="1">
      <c r="A16" s="674" t="s">
        <v>719</v>
      </c>
      <c r="B16" s="674"/>
      <c r="C16" s="674"/>
      <c r="D16" s="674"/>
      <c r="E16" s="674"/>
      <c r="F16" s="674"/>
    </row>
    <row r="32" ht="165.75" customHeight="1"/>
    <row r="43" spans="1:1">
      <c r="A43" s="470" t="s">
        <v>654</v>
      </c>
    </row>
  </sheetData>
  <mergeCells count="7">
    <mergeCell ref="A16:F16"/>
    <mergeCell ref="A3:A8"/>
    <mergeCell ref="B3:B7"/>
    <mergeCell ref="C3:C7"/>
    <mergeCell ref="D3:F6"/>
    <mergeCell ref="B8:F8"/>
    <mergeCell ref="A15:F15"/>
  </mergeCells>
  <printOptions gridLinesSet="0"/>
  <pageMargins left="0.78740157480314965" right="0.78740157480314965" top="0.74803149606299213" bottom="0.51181102362204722" header="0" footer="0"/>
  <pageSetup paperSize="9" orientation="portrait" r:id="rId1"/>
  <headerFooter differentOddEven="1" scaleWithDoc="0">
    <oddHeader>&amp;L&amp;"Open Sans,Standard"&amp;8
&amp;G&amp;R&amp;"Open Sans,Standard"&amp;8
&amp;G</oddHeader>
    <oddFooter xml:space="preserve">&amp;L&amp;"Open Sans,Standard"&amp;8Statistisches Jahrbuch 2023 - 2025
&amp;R&amp;"Open Sans,Standard"&amp;8&amp;P+208
</oddFooter>
    <evenHeader>&amp;L&amp;"Open Sans,Standard"&amp;8
&amp;G&amp;R&amp;"Open Sans,Standard"&amp;8
&amp;G</evenHeader>
    <evenFooter xml:space="preserve">&amp;L&amp;"Open Sans,Standard"&amp;8&amp;P+208
&amp;R&amp;"Open Sans,Standard"&amp;8Statistisches Jahrbuch 2023 - 2025
</evenFoot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L59"/>
  <sheetViews>
    <sheetView showGridLines="0" view="pageLayout" topLeftCell="A4" zoomScaleNormal="100" workbookViewId="0">
      <selection activeCell="M35" sqref="L35:M35"/>
    </sheetView>
  </sheetViews>
  <sheetFormatPr baseColWidth="10" defaultRowHeight="12.75" outlineLevelRow="1" outlineLevelCol="1"/>
  <cols>
    <col min="1" max="1" width="54.42578125" style="494" customWidth="1"/>
    <col min="2" max="2" width="7.5703125" style="494" customWidth="1"/>
    <col min="3" max="3" width="7.5703125" style="494" hidden="1" customWidth="1" outlineLevel="1"/>
    <col min="4" max="4" width="7.5703125" style="494" customWidth="1" collapsed="1"/>
    <col min="5" max="6" width="7.5703125" style="494" customWidth="1"/>
    <col min="7" max="11" width="10.140625" style="494" hidden="1" customWidth="1" outlineLevel="1"/>
    <col min="12" max="12" width="11.42578125" style="494" collapsed="1"/>
    <col min="13" max="16384" width="11.42578125" style="494"/>
  </cols>
  <sheetData>
    <row r="1" spans="1:11" s="459" customFormat="1" ht="21.95" customHeight="1">
      <c r="A1" s="458" t="str">
        <f>CONCATENATE(Inhalt_K7!B56,"   ",Inhalt_K7!C56)</f>
        <v>730   Entw. der Ausgaben der Eingliederungshilfe n. dem SGB IX 2020 - 2024 n. Leistungsarten</v>
      </c>
      <c r="B1" s="449"/>
      <c r="C1" s="449"/>
      <c r="D1" s="449"/>
      <c r="E1" s="449"/>
      <c r="F1" s="449"/>
      <c r="G1" s="449"/>
      <c r="H1" s="449"/>
      <c r="I1" s="449"/>
      <c r="J1" s="449"/>
      <c r="K1" s="449"/>
    </row>
    <row r="2" spans="1:11" s="460" customFormat="1" ht="6" customHeight="1">
      <c r="A2" s="242"/>
      <c r="B2" s="242"/>
      <c r="C2" s="242"/>
      <c r="D2" s="242"/>
      <c r="E2" s="242"/>
      <c r="F2" s="242"/>
      <c r="G2" s="242" t="s">
        <v>758</v>
      </c>
      <c r="H2" s="242"/>
      <c r="I2" s="242"/>
      <c r="J2" s="242"/>
      <c r="K2" s="242"/>
    </row>
    <row r="3" spans="1:11" ht="20.25" customHeight="1">
      <c r="A3" s="709" t="s">
        <v>726</v>
      </c>
      <c r="B3" s="495" t="s">
        <v>452</v>
      </c>
      <c r="C3" s="495">
        <v>2021</v>
      </c>
      <c r="D3" s="495">
        <v>2022</v>
      </c>
      <c r="E3" s="495">
        <v>2023</v>
      </c>
      <c r="F3" s="496">
        <v>2024</v>
      </c>
      <c r="G3" s="495" t="s">
        <v>452</v>
      </c>
      <c r="H3" s="495">
        <v>2021</v>
      </c>
      <c r="I3" s="495">
        <v>2022</v>
      </c>
      <c r="J3" s="495">
        <v>2023</v>
      </c>
      <c r="K3" s="496">
        <v>2024</v>
      </c>
    </row>
    <row r="4" spans="1:11">
      <c r="A4" s="710"/>
      <c r="B4" s="711" t="s">
        <v>759</v>
      </c>
      <c r="C4" s="711"/>
      <c r="D4" s="711"/>
      <c r="E4" s="711"/>
      <c r="F4" s="712"/>
      <c r="G4" s="711" t="s">
        <v>727</v>
      </c>
      <c r="H4" s="711"/>
      <c r="I4" s="711"/>
      <c r="J4" s="711"/>
      <c r="K4" s="712"/>
    </row>
    <row r="5" spans="1:11" ht="12.75" customHeight="1">
      <c r="A5" s="710"/>
      <c r="B5" s="711"/>
      <c r="C5" s="711"/>
      <c r="D5" s="711"/>
      <c r="E5" s="711"/>
      <c r="F5" s="712"/>
      <c r="G5" s="711"/>
      <c r="H5" s="711"/>
      <c r="I5" s="711"/>
      <c r="J5" s="711"/>
      <c r="K5" s="712"/>
    </row>
    <row r="6" spans="1:11" ht="20.25" customHeight="1">
      <c r="A6" s="501" t="s">
        <v>728</v>
      </c>
      <c r="B6" s="502">
        <f>G6/1000</f>
        <v>87903.644</v>
      </c>
      <c r="C6" s="502">
        <f>H6/1000</f>
        <v>85756.913</v>
      </c>
      <c r="D6" s="502">
        <f>I6/1000</f>
        <v>91216.57</v>
      </c>
      <c r="E6" s="502">
        <f>J6/1000</f>
        <v>97279.849000000002</v>
      </c>
      <c r="F6" s="502">
        <f>K6/1000</f>
        <v>111113.114</v>
      </c>
      <c r="G6" s="497">
        <v>87903644</v>
      </c>
      <c r="H6" s="497">
        <v>85756913</v>
      </c>
      <c r="I6" s="497">
        <v>91216570</v>
      </c>
      <c r="J6" s="497">
        <v>97279849</v>
      </c>
      <c r="K6" s="498">
        <v>111113114</v>
      </c>
    </row>
    <row r="7" spans="1:11" ht="13.5">
      <c r="A7" s="503" t="s">
        <v>729</v>
      </c>
      <c r="B7" s="502">
        <f t="shared" ref="B7:B32" si="0">G7/1000</f>
        <v>9.26</v>
      </c>
      <c r="C7" s="502" t="s">
        <v>352</v>
      </c>
      <c r="D7" s="502">
        <f t="shared" ref="D7:D32" si="1">I7/1000</f>
        <v>0.56200000000000006</v>
      </c>
      <c r="E7" s="502">
        <f t="shared" ref="E7:E32" si="2">J7/1000</f>
        <v>23.492999999999999</v>
      </c>
      <c r="F7" s="502">
        <f t="shared" ref="F7:F32" si="3">K7/1000</f>
        <v>11.180999999999999</v>
      </c>
      <c r="G7" s="499">
        <v>9260</v>
      </c>
      <c r="H7" s="499" t="s">
        <v>352</v>
      </c>
      <c r="I7" s="499">
        <v>562</v>
      </c>
      <c r="J7" s="499">
        <v>23493</v>
      </c>
      <c r="K7" s="499">
        <v>11181</v>
      </c>
    </row>
    <row r="8" spans="1:11" ht="13.5">
      <c r="A8" s="503" t="s">
        <v>730</v>
      </c>
      <c r="B8" s="502">
        <f t="shared" si="0"/>
        <v>20912.381000000001</v>
      </c>
      <c r="C8" s="502">
        <f t="shared" ref="C8:C32" si="4">H8/1000</f>
        <v>21180.755000000001</v>
      </c>
      <c r="D8" s="502">
        <f t="shared" si="1"/>
        <v>20998.572</v>
      </c>
      <c r="E8" s="502">
        <f t="shared" si="2"/>
        <v>21394.05</v>
      </c>
      <c r="F8" s="502">
        <f t="shared" si="3"/>
        <v>24677.845000000001</v>
      </c>
      <c r="G8" s="497">
        <v>20912381</v>
      </c>
      <c r="H8" s="497">
        <v>21180755</v>
      </c>
      <c r="I8" s="497">
        <v>20998572</v>
      </c>
      <c r="J8" s="497">
        <v>21394050</v>
      </c>
      <c r="K8" s="497">
        <v>24677845</v>
      </c>
    </row>
    <row r="9" spans="1:11" ht="13.5">
      <c r="A9" s="503" t="s">
        <v>731</v>
      </c>
      <c r="B9" s="502"/>
      <c r="C9" s="502"/>
      <c r="D9" s="502"/>
      <c r="E9" s="502"/>
      <c r="F9" s="502"/>
      <c r="G9" s="500" t="s">
        <v>732</v>
      </c>
      <c r="H9" s="500" t="s">
        <v>732</v>
      </c>
      <c r="I9" s="500" t="s">
        <v>732</v>
      </c>
      <c r="J9" s="500" t="s">
        <v>732</v>
      </c>
      <c r="K9" s="500" t="s">
        <v>732</v>
      </c>
    </row>
    <row r="10" spans="1:11" ht="13.5">
      <c r="A10" s="503" t="s">
        <v>733</v>
      </c>
      <c r="B10" s="502"/>
      <c r="C10" s="502"/>
      <c r="D10" s="502"/>
      <c r="E10" s="502"/>
      <c r="F10" s="502"/>
      <c r="G10" s="500" t="s">
        <v>732</v>
      </c>
      <c r="H10" s="500" t="s">
        <v>732</v>
      </c>
      <c r="I10" s="500" t="s">
        <v>732</v>
      </c>
      <c r="J10" s="500" t="s">
        <v>732</v>
      </c>
      <c r="K10" s="500" t="s">
        <v>732</v>
      </c>
    </row>
    <row r="11" spans="1:11" ht="13.5">
      <c r="A11" s="503" t="s">
        <v>734</v>
      </c>
      <c r="B11" s="502">
        <f t="shared" si="0"/>
        <v>20909.026000000002</v>
      </c>
      <c r="C11" s="502">
        <f t="shared" si="4"/>
        <v>21180.755000000001</v>
      </c>
      <c r="D11" s="502">
        <f t="shared" si="1"/>
        <v>20990.675999999999</v>
      </c>
      <c r="E11" s="502">
        <f t="shared" si="2"/>
        <v>21307.039000000001</v>
      </c>
      <c r="F11" s="502">
        <f t="shared" si="3"/>
        <v>24558.613000000001</v>
      </c>
      <c r="G11" s="497">
        <v>20909026</v>
      </c>
      <c r="H11" s="497">
        <v>21180755</v>
      </c>
      <c r="I11" s="497">
        <v>20990676</v>
      </c>
      <c r="J11" s="497">
        <v>21307039</v>
      </c>
      <c r="K11" s="497">
        <v>24558613</v>
      </c>
    </row>
    <row r="12" spans="1:11" ht="13.5">
      <c r="A12" s="503" t="s">
        <v>735</v>
      </c>
      <c r="B12" s="502" t="s">
        <v>352</v>
      </c>
      <c r="C12" s="502" t="s">
        <v>352</v>
      </c>
      <c r="D12" s="502" t="s">
        <v>352</v>
      </c>
      <c r="E12" s="502">
        <f t="shared" si="2"/>
        <v>62.857999999999997</v>
      </c>
      <c r="F12" s="502">
        <f t="shared" si="3"/>
        <v>61.171999999999997</v>
      </c>
      <c r="G12" s="499" t="s">
        <v>352</v>
      </c>
      <c r="H12" s="499" t="s">
        <v>352</v>
      </c>
      <c r="I12" s="499" t="s">
        <v>352</v>
      </c>
      <c r="J12" s="499">
        <v>62858</v>
      </c>
      <c r="K12" s="499">
        <v>61172</v>
      </c>
    </row>
    <row r="13" spans="1:11" ht="13.5">
      <c r="A13" s="503" t="s">
        <v>757</v>
      </c>
      <c r="B13" s="502">
        <f t="shared" si="0"/>
        <v>3.355</v>
      </c>
      <c r="C13" s="502" t="s">
        <v>352</v>
      </c>
      <c r="D13" s="502">
        <f t="shared" si="1"/>
        <v>7.8959999999999999</v>
      </c>
      <c r="E13" s="502">
        <f t="shared" si="2"/>
        <v>24.152999999999999</v>
      </c>
      <c r="F13" s="502">
        <f t="shared" si="3"/>
        <v>58.06</v>
      </c>
      <c r="G13" s="499">
        <v>3355</v>
      </c>
      <c r="H13" s="499" t="s">
        <v>352</v>
      </c>
      <c r="I13" s="499">
        <v>7896</v>
      </c>
      <c r="J13" s="499">
        <v>24153</v>
      </c>
      <c r="K13" s="499">
        <v>58060</v>
      </c>
    </row>
    <row r="14" spans="1:11" ht="18" customHeight="1">
      <c r="A14" s="503" t="s">
        <v>736</v>
      </c>
      <c r="B14" s="502">
        <f t="shared" si="0"/>
        <v>5177.6809999999996</v>
      </c>
      <c r="C14" s="502">
        <f t="shared" si="4"/>
        <v>5503.9740000000002</v>
      </c>
      <c r="D14" s="502">
        <f t="shared" si="1"/>
        <v>8848.884</v>
      </c>
      <c r="E14" s="502">
        <f t="shared" si="2"/>
        <v>7730.91</v>
      </c>
      <c r="F14" s="502">
        <f t="shared" si="3"/>
        <v>11878.013000000001</v>
      </c>
      <c r="G14" s="497">
        <v>5177681</v>
      </c>
      <c r="H14" s="497">
        <v>5503974</v>
      </c>
      <c r="I14" s="497">
        <v>8848884</v>
      </c>
      <c r="J14" s="497">
        <v>7730910</v>
      </c>
      <c r="K14" s="497">
        <v>11878013</v>
      </c>
    </row>
    <row r="15" spans="1:11" ht="13.5">
      <c r="A15" s="503" t="s">
        <v>737</v>
      </c>
      <c r="B15" s="502">
        <f t="shared" si="0"/>
        <v>59879.546000000002</v>
      </c>
      <c r="C15" s="502">
        <f t="shared" si="4"/>
        <v>56879.966999999997</v>
      </c>
      <c r="D15" s="502">
        <f t="shared" si="1"/>
        <v>58584.315000000002</v>
      </c>
      <c r="E15" s="502">
        <f t="shared" si="2"/>
        <v>64619.396999999997</v>
      </c>
      <c r="F15" s="502">
        <f t="shared" si="3"/>
        <v>72274.152000000002</v>
      </c>
      <c r="G15" s="497">
        <v>59879546</v>
      </c>
      <c r="H15" s="497">
        <v>56879967</v>
      </c>
      <c r="I15" s="497">
        <v>58584315</v>
      </c>
      <c r="J15" s="497">
        <v>64619397</v>
      </c>
      <c r="K15" s="497">
        <v>72274152</v>
      </c>
    </row>
    <row r="16" spans="1:11" ht="13.5">
      <c r="A16" s="503" t="s">
        <v>738</v>
      </c>
      <c r="B16" s="502">
        <f t="shared" si="0"/>
        <v>628.80200000000002</v>
      </c>
      <c r="C16" s="502">
        <f t="shared" si="4"/>
        <v>402.90199999999999</v>
      </c>
      <c r="D16" s="502">
        <f t="shared" si="1"/>
        <v>409.964</v>
      </c>
      <c r="E16" s="502">
        <f t="shared" si="2"/>
        <v>445.15800000000002</v>
      </c>
      <c r="F16" s="502">
        <f t="shared" si="3"/>
        <v>1083.58</v>
      </c>
      <c r="G16" s="497">
        <v>628802</v>
      </c>
      <c r="H16" s="497">
        <v>402902</v>
      </c>
      <c r="I16" s="497">
        <v>409964</v>
      </c>
      <c r="J16" s="497">
        <v>445158</v>
      </c>
      <c r="K16" s="497">
        <v>1083580</v>
      </c>
    </row>
    <row r="17" spans="1:11" ht="13.5">
      <c r="A17" s="503" t="s">
        <v>739</v>
      </c>
      <c r="B17" s="502"/>
      <c r="C17" s="502"/>
      <c r="D17" s="502"/>
      <c r="E17" s="502"/>
      <c r="F17" s="502"/>
      <c r="G17" s="500" t="s">
        <v>732</v>
      </c>
      <c r="H17" s="500" t="s">
        <v>732</v>
      </c>
      <c r="I17" s="500" t="s">
        <v>732</v>
      </c>
      <c r="J17" s="500" t="s">
        <v>732</v>
      </c>
      <c r="K17" s="500" t="s">
        <v>732</v>
      </c>
    </row>
    <row r="18" spans="1:11" ht="13.5">
      <c r="A18" s="503" t="s">
        <v>740</v>
      </c>
      <c r="B18" s="502">
        <f t="shared" si="0"/>
        <v>7.4039999999999999</v>
      </c>
      <c r="C18" s="502">
        <f t="shared" si="4"/>
        <v>2.863</v>
      </c>
      <c r="D18" s="502">
        <f t="shared" si="1"/>
        <v>35.820999999999998</v>
      </c>
      <c r="E18" s="502">
        <f t="shared" si="2"/>
        <v>1.0109999999999999</v>
      </c>
      <c r="F18" s="502">
        <f t="shared" si="3"/>
        <v>14.045999999999999</v>
      </c>
      <c r="G18" s="499">
        <v>7404</v>
      </c>
      <c r="H18" s="499">
        <v>2863</v>
      </c>
      <c r="I18" s="499">
        <v>35821</v>
      </c>
      <c r="J18" s="499">
        <v>1011</v>
      </c>
      <c r="K18" s="499">
        <v>14046</v>
      </c>
    </row>
    <row r="19" spans="1:11" ht="13.5">
      <c r="A19" s="503" t="s">
        <v>741</v>
      </c>
      <c r="B19" s="502">
        <f t="shared" si="0"/>
        <v>621.39800000000002</v>
      </c>
      <c r="C19" s="502">
        <f t="shared" si="4"/>
        <v>400.03899999999999</v>
      </c>
      <c r="D19" s="502">
        <f t="shared" si="1"/>
        <v>374.14299999999997</v>
      </c>
      <c r="E19" s="502">
        <f t="shared" si="2"/>
        <v>444.14699999999999</v>
      </c>
      <c r="F19" s="502">
        <f t="shared" si="3"/>
        <v>1069.5340000000001</v>
      </c>
      <c r="G19" s="497">
        <v>621398</v>
      </c>
      <c r="H19" s="497">
        <v>400039</v>
      </c>
      <c r="I19" s="497">
        <v>374143</v>
      </c>
      <c r="J19" s="497">
        <v>444147</v>
      </c>
      <c r="K19" s="497">
        <v>1069534</v>
      </c>
    </row>
    <row r="20" spans="1:11" ht="25.5" hidden="1" outlineLevel="1">
      <c r="A20" s="503" t="s">
        <v>742</v>
      </c>
      <c r="B20" s="502" t="e">
        <f t="shared" si="0"/>
        <v>#VALUE!</v>
      </c>
      <c r="C20" s="502" t="e">
        <f t="shared" si="4"/>
        <v>#VALUE!</v>
      </c>
      <c r="D20" s="502" t="e">
        <f t="shared" si="1"/>
        <v>#VALUE!</v>
      </c>
      <c r="E20" s="502" t="e">
        <f t="shared" si="2"/>
        <v>#VALUE!</v>
      </c>
      <c r="F20" s="502" t="e">
        <f t="shared" si="3"/>
        <v>#VALUE!</v>
      </c>
      <c r="G20" s="499" t="s">
        <v>352</v>
      </c>
      <c r="H20" s="499" t="s">
        <v>352</v>
      </c>
      <c r="I20" s="499" t="s">
        <v>352</v>
      </c>
      <c r="J20" s="499" t="s">
        <v>352</v>
      </c>
      <c r="K20" s="499" t="s">
        <v>352</v>
      </c>
    </row>
    <row r="21" spans="1:11" ht="13.5" hidden="1" outlineLevel="1">
      <c r="A21" s="503" t="s">
        <v>743</v>
      </c>
      <c r="B21" s="502" t="e">
        <f t="shared" si="0"/>
        <v>#VALUE!</v>
      </c>
      <c r="C21" s="502" t="e">
        <f t="shared" si="4"/>
        <v>#VALUE!</v>
      </c>
      <c r="D21" s="502" t="e">
        <f t="shared" si="1"/>
        <v>#VALUE!</v>
      </c>
      <c r="E21" s="502" t="e">
        <f t="shared" si="2"/>
        <v>#VALUE!</v>
      </c>
      <c r="F21" s="502" t="e">
        <f t="shared" si="3"/>
        <v>#VALUE!</v>
      </c>
      <c r="G21" s="500" t="s">
        <v>732</v>
      </c>
      <c r="H21" s="500" t="s">
        <v>732</v>
      </c>
      <c r="I21" s="500" t="s">
        <v>732</v>
      </c>
      <c r="J21" s="500" t="s">
        <v>732</v>
      </c>
      <c r="K21" s="500" t="s">
        <v>732</v>
      </c>
    </row>
    <row r="22" spans="1:11" ht="13.5" hidden="1" outlineLevel="1">
      <c r="A22" s="503" t="s">
        <v>744</v>
      </c>
      <c r="B22" s="502" t="e">
        <f t="shared" si="0"/>
        <v>#VALUE!</v>
      </c>
      <c r="C22" s="502" t="e">
        <f t="shared" si="4"/>
        <v>#VALUE!</v>
      </c>
      <c r="D22" s="502" t="e">
        <f t="shared" si="1"/>
        <v>#VALUE!</v>
      </c>
      <c r="E22" s="502" t="e">
        <f t="shared" si="2"/>
        <v>#VALUE!</v>
      </c>
      <c r="F22" s="502" t="e">
        <f t="shared" si="3"/>
        <v>#VALUE!</v>
      </c>
      <c r="G22" s="499" t="s">
        <v>352</v>
      </c>
      <c r="H22" s="499" t="s">
        <v>352</v>
      </c>
      <c r="I22" s="499" t="s">
        <v>352</v>
      </c>
      <c r="J22" s="499" t="s">
        <v>352</v>
      </c>
      <c r="K22" s="499" t="s">
        <v>352</v>
      </c>
    </row>
    <row r="23" spans="1:11" ht="13.5" collapsed="1">
      <c r="A23" s="503" t="s">
        <v>743</v>
      </c>
      <c r="B23" s="502"/>
      <c r="C23" s="502"/>
      <c r="D23" s="502"/>
      <c r="E23" s="502"/>
      <c r="F23" s="502"/>
      <c r="G23" s="500" t="s">
        <v>732</v>
      </c>
      <c r="H23" s="500" t="s">
        <v>732</v>
      </c>
      <c r="I23" s="500" t="s">
        <v>732</v>
      </c>
      <c r="J23" s="500" t="s">
        <v>732</v>
      </c>
      <c r="K23" s="500" t="s">
        <v>732</v>
      </c>
    </row>
    <row r="24" spans="1:11" ht="13.5">
      <c r="A24" s="503" t="s">
        <v>745</v>
      </c>
      <c r="B24" s="502">
        <f t="shared" si="0"/>
        <v>44715.396000000001</v>
      </c>
      <c r="C24" s="502">
        <f t="shared" si="4"/>
        <v>44753.531000000003</v>
      </c>
      <c r="D24" s="502">
        <f t="shared" si="1"/>
        <v>46287.014999999999</v>
      </c>
      <c r="E24" s="502">
        <f t="shared" si="2"/>
        <v>50461.625999999997</v>
      </c>
      <c r="F24" s="502">
        <f t="shared" si="3"/>
        <v>56128.192999999999</v>
      </c>
      <c r="G24" s="497">
        <v>44715396</v>
      </c>
      <c r="H24" s="497">
        <v>44753531</v>
      </c>
      <c r="I24" s="497">
        <v>46287015</v>
      </c>
      <c r="J24" s="497">
        <v>50461626</v>
      </c>
      <c r="K24" s="497">
        <v>56128193</v>
      </c>
    </row>
    <row r="25" spans="1:11" ht="13.5">
      <c r="A25" s="503" t="s">
        <v>746</v>
      </c>
      <c r="B25" s="502">
        <f t="shared" si="0"/>
        <v>10539.981</v>
      </c>
      <c r="C25" s="502">
        <f t="shared" si="4"/>
        <v>7413.5870000000004</v>
      </c>
      <c r="D25" s="502">
        <f t="shared" si="1"/>
        <v>7901.1279999999997</v>
      </c>
      <c r="E25" s="502">
        <f t="shared" si="2"/>
        <v>8523.8880000000008</v>
      </c>
      <c r="F25" s="502">
        <f t="shared" si="3"/>
        <v>9562.9689999999991</v>
      </c>
      <c r="G25" s="497">
        <v>10539981</v>
      </c>
      <c r="H25" s="497">
        <v>7413587</v>
      </c>
      <c r="I25" s="497">
        <v>7901128</v>
      </c>
      <c r="J25" s="497">
        <v>8523888</v>
      </c>
      <c r="K25" s="497">
        <v>9562969</v>
      </c>
    </row>
    <row r="26" spans="1:11" ht="13.5">
      <c r="A26" s="503" t="s">
        <v>756</v>
      </c>
      <c r="B26" s="502">
        <f t="shared" si="0"/>
        <v>3877.4290000000001</v>
      </c>
      <c r="C26" s="502">
        <f t="shared" si="4"/>
        <v>4174.8220000000001</v>
      </c>
      <c r="D26" s="502">
        <f t="shared" si="1"/>
        <v>3903.2510000000002</v>
      </c>
      <c r="E26" s="502">
        <f t="shared" si="2"/>
        <v>5060.1959999999999</v>
      </c>
      <c r="F26" s="502">
        <f t="shared" si="3"/>
        <v>5422.0659999999998</v>
      </c>
      <c r="G26" s="497">
        <v>3877429</v>
      </c>
      <c r="H26" s="497">
        <v>4174822</v>
      </c>
      <c r="I26" s="497">
        <v>3903251</v>
      </c>
      <c r="J26" s="497">
        <v>5060196</v>
      </c>
      <c r="K26" s="497">
        <v>5422066</v>
      </c>
    </row>
    <row r="27" spans="1:11" ht="13.5">
      <c r="A27" s="503" t="s">
        <v>747</v>
      </c>
      <c r="B27" s="502">
        <f t="shared" si="0"/>
        <v>0.98399999999999999</v>
      </c>
      <c r="C27" s="502">
        <f t="shared" si="4"/>
        <v>1.169</v>
      </c>
      <c r="D27" s="502" t="s">
        <v>352</v>
      </c>
      <c r="E27" s="502" t="s">
        <v>352</v>
      </c>
      <c r="F27" s="502" t="s">
        <v>352</v>
      </c>
      <c r="G27" s="499">
        <v>984</v>
      </c>
      <c r="H27" s="499">
        <v>1169</v>
      </c>
      <c r="I27" s="499" t="s">
        <v>352</v>
      </c>
      <c r="J27" s="499" t="s">
        <v>352</v>
      </c>
      <c r="K27" s="499" t="s">
        <v>352</v>
      </c>
    </row>
    <row r="28" spans="1:11" ht="13.5">
      <c r="A28" s="503" t="s">
        <v>748</v>
      </c>
      <c r="B28" s="502">
        <f t="shared" si="0"/>
        <v>25.158999999999999</v>
      </c>
      <c r="C28" s="502">
        <f t="shared" si="4"/>
        <v>6.8319999999999999</v>
      </c>
      <c r="D28" s="502">
        <f t="shared" si="1"/>
        <v>7.45</v>
      </c>
      <c r="E28" s="502">
        <f t="shared" si="2"/>
        <v>40.951999999999998</v>
      </c>
      <c r="F28" s="502">
        <f t="shared" si="3"/>
        <v>0.85199999999999998</v>
      </c>
      <c r="G28" s="499">
        <v>25159</v>
      </c>
      <c r="H28" s="499">
        <v>6832</v>
      </c>
      <c r="I28" s="499">
        <v>7450</v>
      </c>
      <c r="J28" s="499">
        <v>40952</v>
      </c>
      <c r="K28" s="499">
        <v>852</v>
      </c>
    </row>
    <row r="29" spans="1:11" ht="13.5">
      <c r="A29" s="503" t="s">
        <v>755</v>
      </c>
      <c r="B29" s="502">
        <f t="shared" si="0"/>
        <v>67.628</v>
      </c>
      <c r="C29" s="502">
        <f t="shared" si="4"/>
        <v>55.780999999999999</v>
      </c>
      <c r="D29" s="502">
        <f t="shared" si="1"/>
        <v>55.393000000000001</v>
      </c>
      <c r="E29" s="502">
        <f t="shared" si="2"/>
        <v>56.121000000000002</v>
      </c>
      <c r="F29" s="502">
        <f t="shared" si="3"/>
        <v>38.753999999999998</v>
      </c>
      <c r="G29" s="499">
        <v>67628</v>
      </c>
      <c r="H29" s="499">
        <v>55781</v>
      </c>
      <c r="I29" s="499">
        <v>55393</v>
      </c>
      <c r="J29" s="499">
        <v>56121</v>
      </c>
      <c r="K29" s="499">
        <v>38754</v>
      </c>
    </row>
    <row r="30" spans="1:11" ht="13.5">
      <c r="A30" s="503" t="s">
        <v>749</v>
      </c>
      <c r="B30" s="502">
        <f t="shared" si="0"/>
        <v>13.073</v>
      </c>
      <c r="C30" s="502">
        <f t="shared" si="4"/>
        <v>50.707000000000001</v>
      </c>
      <c r="D30" s="502">
        <f t="shared" si="1"/>
        <v>3.4470000000000001</v>
      </c>
      <c r="E30" s="502">
        <f t="shared" si="2"/>
        <v>12.252000000000001</v>
      </c>
      <c r="F30" s="502">
        <f t="shared" si="3"/>
        <v>18.074999999999999</v>
      </c>
      <c r="G30" s="499">
        <v>13073</v>
      </c>
      <c r="H30" s="499">
        <v>50707</v>
      </c>
      <c r="I30" s="499">
        <v>3447</v>
      </c>
      <c r="J30" s="499">
        <v>12252</v>
      </c>
      <c r="K30" s="499">
        <v>18075</v>
      </c>
    </row>
    <row r="31" spans="1:11" ht="13.5">
      <c r="A31" s="503" t="s">
        <v>750</v>
      </c>
      <c r="B31" s="502">
        <f t="shared" si="0"/>
        <v>11.093999999999999</v>
      </c>
      <c r="C31" s="502">
        <f t="shared" si="4"/>
        <v>20.635999999999999</v>
      </c>
      <c r="D31" s="502">
        <f t="shared" si="1"/>
        <v>16.667000000000002</v>
      </c>
      <c r="E31" s="502">
        <f t="shared" si="2"/>
        <v>19.204000000000001</v>
      </c>
      <c r="F31" s="502">
        <f t="shared" si="3"/>
        <v>19.663</v>
      </c>
      <c r="G31" s="499">
        <v>11094</v>
      </c>
      <c r="H31" s="499">
        <v>20636</v>
      </c>
      <c r="I31" s="499">
        <v>16667</v>
      </c>
      <c r="J31" s="499">
        <v>19204</v>
      </c>
      <c r="K31" s="499">
        <v>19663</v>
      </c>
    </row>
    <row r="32" spans="1:11" ht="13.5">
      <c r="A32" s="503" t="s">
        <v>751</v>
      </c>
      <c r="B32" s="502">
        <f t="shared" si="0"/>
        <v>1924.777</v>
      </c>
      <c r="C32" s="502">
        <f t="shared" si="4"/>
        <v>2192.2170000000001</v>
      </c>
      <c r="D32" s="502">
        <f t="shared" si="1"/>
        <v>2784.2379999999998</v>
      </c>
      <c r="E32" s="502">
        <f t="shared" si="2"/>
        <v>3511.9989999999998</v>
      </c>
      <c r="F32" s="502">
        <f t="shared" si="3"/>
        <v>2271.9229999999998</v>
      </c>
      <c r="G32" s="497">
        <v>1924777</v>
      </c>
      <c r="H32" s="497">
        <v>2192217</v>
      </c>
      <c r="I32" s="497">
        <v>2784238</v>
      </c>
      <c r="J32" s="497">
        <v>3511999</v>
      </c>
      <c r="K32" s="497">
        <v>2271923</v>
      </c>
    </row>
    <row r="33" spans="1:11" ht="13.5">
      <c r="A33" s="584"/>
      <c r="B33" s="584"/>
      <c r="C33" s="470"/>
      <c r="D33" s="470"/>
      <c r="E33" s="470"/>
      <c r="F33" s="470"/>
      <c r="G33" s="470"/>
      <c r="H33" s="470"/>
      <c r="I33" s="470"/>
      <c r="J33" s="470"/>
      <c r="K33" s="470"/>
    </row>
    <row r="34" spans="1:11" ht="13.5">
      <c r="A34" s="470"/>
      <c r="B34" s="470"/>
      <c r="C34" s="470"/>
      <c r="D34" s="470"/>
      <c r="E34" s="470"/>
      <c r="F34" s="470"/>
      <c r="G34" s="470"/>
      <c r="H34" s="470"/>
      <c r="I34" s="470"/>
      <c r="J34" s="470"/>
      <c r="K34" s="470"/>
    </row>
    <row r="35" spans="1:11" ht="13.5">
      <c r="A35" s="470" t="s">
        <v>752</v>
      </c>
      <c r="B35" s="470"/>
      <c r="C35" s="470"/>
      <c r="D35" s="470"/>
      <c r="E35" s="470"/>
      <c r="F35" s="470"/>
      <c r="G35" s="470"/>
      <c r="H35" s="470"/>
      <c r="I35" s="470"/>
      <c r="J35" s="470"/>
      <c r="K35" s="470"/>
    </row>
    <row r="59" spans="1:1" ht="13.5">
      <c r="A59" s="470" t="s">
        <v>654</v>
      </c>
    </row>
  </sheetData>
  <mergeCells count="3">
    <mergeCell ref="A3:A5"/>
    <mergeCell ref="G4:K5"/>
    <mergeCell ref="B4:F5"/>
  </mergeCells>
  <pageMargins left="0.78740157480314965" right="0.78740157480314965" top="0.74803149606299213" bottom="0.51181102362204722" header="0" footer="0"/>
  <pageSetup paperSize="9" orientation="portrait" r:id="rId1"/>
  <headerFooter differentOddEven="1" scaleWithDoc="0">
    <oddHeader>&amp;L&amp;"Open Sans,Standard"&amp;8
&amp;G&amp;R&amp;"Open Sans,Standard"&amp;8
&amp;G</oddHeader>
    <oddFooter xml:space="preserve">&amp;L&amp;"Open Sans,Standard"&amp;8Statistisches Jahrbuch 2023 - 2025
&amp;R&amp;"Open Sans,Standard"&amp;8&amp;P+208
</oddFooter>
    <evenHeader>&amp;L&amp;"Open Sans,Standard"&amp;8
&amp;G&amp;R&amp;"Open Sans,Standard"&amp;8
&amp;G</evenHeader>
    <evenFooter xml:space="preserve">&amp;L&amp;"Open Sans,Standard"&amp;8&amp;P+208
&amp;R&amp;"Open Sans,Standard"&amp;8Statistisches Jahrbuch 2023 - 2025
</evenFoot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3">
    <tabColor rgb="FF92D050"/>
  </sheetPr>
  <dimension ref="A1:S63"/>
  <sheetViews>
    <sheetView showGridLines="0" view="pageLayout" zoomScaleNormal="100" zoomScaleSheetLayoutView="93" workbookViewId="0">
      <selection activeCell="U37" sqref="U37"/>
    </sheetView>
  </sheetViews>
  <sheetFormatPr baseColWidth="10" defaultColWidth="11.42578125" defaultRowHeight="12.75" outlineLevelRow="1" outlineLevelCol="1"/>
  <cols>
    <col min="1" max="2" width="10.5703125" style="32" customWidth="1"/>
    <col min="3" max="3" width="6.28515625" style="32" hidden="1" customWidth="1" outlineLevel="1"/>
    <col min="4" max="4" width="7" style="32" hidden="1" customWidth="1" outlineLevel="1"/>
    <col min="5" max="5" width="6.7109375" style="32" hidden="1" customWidth="1" outlineLevel="1"/>
    <col min="6" max="7" width="7" style="32" hidden="1" customWidth="1" outlineLevel="1"/>
    <col min="8" max="8" width="6.5703125" style="32" hidden="1" customWidth="1" outlineLevel="1"/>
    <col min="9" max="9" width="6.28515625" style="32" hidden="1" customWidth="1" outlineLevel="1"/>
    <col min="10" max="10" width="10.5703125" style="32" customWidth="1" collapsed="1"/>
    <col min="11" max="15" width="10.5703125" style="32" customWidth="1"/>
    <col min="16" max="17" width="7.85546875" style="32" hidden="1" customWidth="1" outlineLevel="1"/>
    <col min="18" max="18" width="9" style="449" hidden="1" customWidth="1" outlineLevel="1" collapsed="1"/>
    <col min="19" max="19" width="11.42578125" style="6" collapsed="1"/>
    <col min="20" max="16384" width="11.42578125" style="6"/>
  </cols>
  <sheetData>
    <row r="1" spans="1:18" s="2" customFormat="1" ht="21.95" customHeight="1">
      <c r="A1" s="58" t="str">
        <f>CONCATENATE(Inhalt_K7!B57,"   ",Inhalt_K7!C57)</f>
        <v>740   Entwicklung der Empfängerhaushalte von Wohngeld 2005 - 2024</v>
      </c>
      <c r="R1" s="449"/>
    </row>
    <row r="2" spans="1:18" ht="6" customHeight="1"/>
    <row r="3" spans="1:18" s="33" customFormat="1" ht="17.25" customHeight="1">
      <c r="A3" s="611" t="s">
        <v>792</v>
      </c>
      <c r="B3" s="669" t="s">
        <v>67</v>
      </c>
      <c r="C3" s="613" t="s">
        <v>380</v>
      </c>
      <c r="D3" s="614"/>
      <c r="E3" s="614"/>
      <c r="F3" s="614"/>
      <c r="G3" s="614"/>
      <c r="H3" s="614"/>
      <c r="I3" s="614"/>
      <c r="J3" s="614"/>
      <c r="K3" s="614"/>
      <c r="L3" s="614"/>
      <c r="M3" s="614"/>
      <c r="N3" s="614"/>
      <c r="O3" s="614"/>
      <c r="P3" s="614"/>
      <c r="Q3" s="614"/>
      <c r="R3" s="504"/>
    </row>
    <row r="4" spans="1:18" s="34" customFormat="1" ht="17.25" customHeight="1">
      <c r="A4" s="672"/>
      <c r="B4" s="715"/>
      <c r="C4" s="663" t="s">
        <v>381</v>
      </c>
      <c r="D4" s="716"/>
      <c r="E4" s="716"/>
      <c r="F4" s="716"/>
      <c r="G4" s="716"/>
      <c r="H4" s="716"/>
      <c r="I4" s="612"/>
      <c r="J4" s="642" t="s">
        <v>382</v>
      </c>
      <c r="K4" s="644"/>
      <c r="L4" s="644"/>
      <c r="M4" s="643"/>
      <c r="N4" s="663" t="s">
        <v>383</v>
      </c>
      <c r="O4" s="716"/>
      <c r="P4" s="663" t="s">
        <v>384</v>
      </c>
      <c r="Q4" s="716"/>
      <c r="R4" s="505"/>
    </row>
    <row r="5" spans="1:18" s="34" customFormat="1" ht="34.5" customHeight="1">
      <c r="A5" s="612"/>
      <c r="B5" s="668"/>
      <c r="C5" s="223" t="s">
        <v>385</v>
      </c>
      <c r="D5" s="223" t="s">
        <v>386</v>
      </c>
      <c r="E5" s="223" t="s">
        <v>387</v>
      </c>
      <c r="F5" s="223" t="s">
        <v>388</v>
      </c>
      <c r="G5" s="223" t="s">
        <v>389</v>
      </c>
      <c r="H5" s="223" t="s">
        <v>390</v>
      </c>
      <c r="I5" s="223" t="s">
        <v>635</v>
      </c>
      <c r="J5" s="223">
        <v>1</v>
      </c>
      <c r="K5" s="223">
        <v>2</v>
      </c>
      <c r="L5" s="223">
        <v>3</v>
      </c>
      <c r="M5" s="223" t="s">
        <v>391</v>
      </c>
      <c r="N5" s="223" t="s">
        <v>392</v>
      </c>
      <c r="O5" s="516" t="s">
        <v>393</v>
      </c>
      <c r="P5" s="515" t="s">
        <v>298</v>
      </c>
      <c r="Q5" s="224" t="s">
        <v>270</v>
      </c>
      <c r="R5" s="505" t="s">
        <v>651</v>
      </c>
    </row>
    <row r="6" spans="1:18" ht="18" customHeight="1">
      <c r="A6" s="214">
        <v>2005</v>
      </c>
      <c r="B6" s="225">
        <v>3590</v>
      </c>
      <c r="C6" s="68">
        <v>518</v>
      </c>
      <c r="D6" s="68">
        <v>685</v>
      </c>
      <c r="E6" s="68">
        <v>1549</v>
      </c>
      <c r="F6" s="68">
        <v>188</v>
      </c>
      <c r="G6" s="68">
        <v>192</v>
      </c>
      <c r="H6" s="68">
        <v>352</v>
      </c>
      <c r="I6" s="68">
        <v>106</v>
      </c>
      <c r="J6" s="68" t="s">
        <v>77</v>
      </c>
      <c r="K6" s="68" t="s">
        <v>77</v>
      </c>
      <c r="L6" s="68" t="s">
        <v>77</v>
      </c>
      <c r="M6" s="68" t="s">
        <v>77</v>
      </c>
      <c r="N6" s="68">
        <v>3434</v>
      </c>
      <c r="O6" s="68">
        <v>156</v>
      </c>
      <c r="P6" s="68">
        <v>1600</v>
      </c>
      <c r="Q6" s="68">
        <v>1990</v>
      </c>
      <c r="R6" s="449">
        <v>2005</v>
      </c>
    </row>
    <row r="7" spans="1:18" ht="12" hidden="1" customHeight="1" outlineLevel="1">
      <c r="A7" s="207">
        <v>2006</v>
      </c>
      <c r="B7" s="225">
        <v>2998</v>
      </c>
      <c r="C7" s="68">
        <v>431</v>
      </c>
      <c r="D7" s="68">
        <v>568</v>
      </c>
      <c r="E7" s="68">
        <v>1385</v>
      </c>
      <c r="F7" s="68">
        <v>158</v>
      </c>
      <c r="G7" s="68">
        <v>150</v>
      </c>
      <c r="H7" s="68">
        <v>216</v>
      </c>
      <c r="I7" s="68">
        <v>90</v>
      </c>
      <c r="J7" s="68" t="s">
        <v>77</v>
      </c>
      <c r="K7" s="68" t="s">
        <v>77</v>
      </c>
      <c r="L7" s="68" t="s">
        <v>77</v>
      </c>
      <c r="M7" s="68" t="s">
        <v>77</v>
      </c>
      <c r="N7" s="68">
        <v>2833</v>
      </c>
      <c r="O7" s="68">
        <v>165</v>
      </c>
      <c r="P7" s="68">
        <v>1336</v>
      </c>
      <c r="Q7" s="68">
        <v>1662</v>
      </c>
      <c r="R7" s="449">
        <v>2006</v>
      </c>
    </row>
    <row r="8" spans="1:18" ht="12" hidden="1" customHeight="1" outlineLevel="1">
      <c r="A8" s="207">
        <v>2007</v>
      </c>
      <c r="B8" s="225">
        <v>2549</v>
      </c>
      <c r="C8" s="68">
        <v>341</v>
      </c>
      <c r="D8" s="68">
        <v>467</v>
      </c>
      <c r="E8" s="68">
        <v>1268</v>
      </c>
      <c r="F8" s="68">
        <v>147</v>
      </c>
      <c r="G8" s="68">
        <v>116</v>
      </c>
      <c r="H8" s="68">
        <v>136</v>
      </c>
      <c r="I8" s="68">
        <v>74</v>
      </c>
      <c r="J8" s="68" t="s">
        <v>77</v>
      </c>
      <c r="K8" s="68" t="s">
        <v>77</v>
      </c>
      <c r="L8" s="68" t="s">
        <v>77</v>
      </c>
      <c r="M8" s="68" t="s">
        <v>77</v>
      </c>
      <c r="N8" s="68">
        <v>2392</v>
      </c>
      <c r="O8" s="68">
        <v>157</v>
      </c>
      <c r="P8" s="68">
        <v>1150</v>
      </c>
      <c r="Q8" s="68">
        <v>1399</v>
      </c>
      <c r="R8" s="449">
        <v>2007</v>
      </c>
    </row>
    <row r="9" spans="1:18" ht="12" hidden="1" customHeight="1" outlineLevel="1">
      <c r="A9" s="207">
        <v>2008</v>
      </c>
      <c r="B9" s="225">
        <v>2544</v>
      </c>
      <c r="C9" s="68">
        <v>356</v>
      </c>
      <c r="D9" s="68">
        <v>474</v>
      </c>
      <c r="E9" s="68">
        <v>1187</v>
      </c>
      <c r="F9" s="68">
        <v>129</v>
      </c>
      <c r="G9" s="68">
        <v>171</v>
      </c>
      <c r="H9" s="68">
        <v>151</v>
      </c>
      <c r="I9" s="68">
        <v>76</v>
      </c>
      <c r="J9" s="68" t="s">
        <v>77</v>
      </c>
      <c r="K9" s="68" t="s">
        <v>77</v>
      </c>
      <c r="L9" s="68" t="s">
        <v>77</v>
      </c>
      <c r="M9" s="68" t="s">
        <v>77</v>
      </c>
      <c r="N9" s="68">
        <v>2391</v>
      </c>
      <c r="O9" s="68">
        <v>153</v>
      </c>
      <c r="P9" s="68">
        <v>1155</v>
      </c>
      <c r="Q9" s="68">
        <v>1389</v>
      </c>
      <c r="R9" s="449">
        <v>2008</v>
      </c>
    </row>
    <row r="10" spans="1:18" ht="12" hidden="1" customHeight="1" outlineLevel="1">
      <c r="A10" s="207" t="s">
        <v>457</v>
      </c>
      <c r="B10" s="225">
        <v>4561</v>
      </c>
      <c r="C10" s="68">
        <v>625</v>
      </c>
      <c r="D10" s="68">
        <v>586</v>
      </c>
      <c r="E10" s="68">
        <v>1489</v>
      </c>
      <c r="F10" s="68">
        <v>219</v>
      </c>
      <c r="G10" s="68">
        <v>1156</v>
      </c>
      <c r="H10" s="68">
        <v>382</v>
      </c>
      <c r="I10" s="68">
        <v>104</v>
      </c>
      <c r="J10" s="68" t="s">
        <v>77</v>
      </c>
      <c r="K10" s="68" t="s">
        <v>77</v>
      </c>
      <c r="L10" s="68" t="s">
        <v>77</v>
      </c>
      <c r="M10" s="68" t="s">
        <v>77</v>
      </c>
      <c r="N10" s="68">
        <v>4357</v>
      </c>
      <c r="O10" s="68">
        <v>204</v>
      </c>
      <c r="P10" s="68">
        <v>1528</v>
      </c>
      <c r="Q10" s="68">
        <v>3033</v>
      </c>
      <c r="R10" s="449">
        <v>2009</v>
      </c>
    </row>
    <row r="11" spans="1:18" ht="18" customHeight="1" collapsed="1">
      <c r="A11" s="207">
        <v>2010</v>
      </c>
      <c r="B11" s="225">
        <v>4761</v>
      </c>
      <c r="C11" s="68">
        <v>647</v>
      </c>
      <c r="D11" s="68">
        <v>482</v>
      </c>
      <c r="E11" s="68">
        <v>1806</v>
      </c>
      <c r="F11" s="68">
        <v>212</v>
      </c>
      <c r="G11" s="68">
        <v>1151</v>
      </c>
      <c r="H11" s="68">
        <v>369</v>
      </c>
      <c r="I11" s="68">
        <v>94</v>
      </c>
      <c r="J11" s="68" t="s">
        <v>77</v>
      </c>
      <c r="K11" s="68" t="s">
        <v>77</v>
      </c>
      <c r="L11" s="68" t="s">
        <v>77</v>
      </c>
      <c r="M11" s="68" t="s">
        <v>77</v>
      </c>
      <c r="N11" s="68">
        <v>4569</v>
      </c>
      <c r="O11" s="68">
        <v>192</v>
      </c>
      <c r="P11" s="68">
        <v>1542</v>
      </c>
      <c r="Q11" s="68">
        <v>3219</v>
      </c>
      <c r="R11" s="449">
        <v>2010</v>
      </c>
    </row>
    <row r="12" spans="1:18" ht="12" hidden="1" customHeight="1" outlineLevel="1">
      <c r="A12" s="207">
        <v>2011</v>
      </c>
      <c r="B12" s="225">
        <v>4500</v>
      </c>
      <c r="C12" s="68">
        <v>711</v>
      </c>
      <c r="D12" s="68">
        <v>376</v>
      </c>
      <c r="E12" s="68">
        <v>1749</v>
      </c>
      <c r="F12" s="68">
        <v>274</v>
      </c>
      <c r="G12" s="68">
        <v>939</v>
      </c>
      <c r="H12" s="68">
        <v>365</v>
      </c>
      <c r="I12" s="68">
        <v>86</v>
      </c>
      <c r="J12" s="68" t="s">
        <v>77</v>
      </c>
      <c r="K12" s="68" t="s">
        <v>77</v>
      </c>
      <c r="L12" s="68" t="s">
        <v>77</v>
      </c>
      <c r="M12" s="68" t="s">
        <v>77</v>
      </c>
      <c r="N12" s="68">
        <v>4330</v>
      </c>
      <c r="O12" s="68">
        <v>170</v>
      </c>
      <c r="P12" s="68">
        <v>1451</v>
      </c>
      <c r="Q12" s="68">
        <v>3049</v>
      </c>
      <c r="R12" s="449">
        <v>2011</v>
      </c>
    </row>
    <row r="13" spans="1:18" ht="12" hidden="1" customHeight="1" outlineLevel="1">
      <c r="A13" s="207">
        <v>2012</v>
      </c>
      <c r="B13" s="225">
        <v>3972</v>
      </c>
      <c r="C13" s="68">
        <v>654</v>
      </c>
      <c r="D13" s="68">
        <v>312</v>
      </c>
      <c r="E13" s="68">
        <v>1593</v>
      </c>
      <c r="F13" s="68">
        <v>259</v>
      </c>
      <c r="G13" s="68">
        <v>679</v>
      </c>
      <c r="H13" s="68">
        <v>269</v>
      </c>
      <c r="I13" s="68">
        <v>206</v>
      </c>
      <c r="J13" s="68" t="s">
        <v>77</v>
      </c>
      <c r="K13" s="68" t="s">
        <v>77</v>
      </c>
      <c r="L13" s="68" t="s">
        <v>77</v>
      </c>
      <c r="M13" s="68" t="s">
        <v>77</v>
      </c>
      <c r="N13" s="68">
        <v>3832</v>
      </c>
      <c r="O13" s="68">
        <v>144</v>
      </c>
      <c r="P13" s="68">
        <v>1369</v>
      </c>
      <c r="Q13" s="68">
        <v>2607</v>
      </c>
      <c r="R13" s="449">
        <v>2012</v>
      </c>
    </row>
    <row r="14" spans="1:18" ht="12" hidden="1" customHeight="1" outlineLevel="1">
      <c r="A14" s="207">
        <v>2013</v>
      </c>
      <c r="B14" s="225">
        <v>3522</v>
      </c>
      <c r="C14" s="68">
        <v>638</v>
      </c>
      <c r="D14" s="68">
        <v>250</v>
      </c>
      <c r="E14" s="68">
        <v>1279</v>
      </c>
      <c r="F14" s="68">
        <v>192</v>
      </c>
      <c r="G14" s="68">
        <v>425</v>
      </c>
      <c r="H14" s="68">
        <v>212</v>
      </c>
      <c r="I14" s="68">
        <v>526</v>
      </c>
      <c r="J14" s="68">
        <v>1912</v>
      </c>
      <c r="K14" s="68">
        <v>600</v>
      </c>
      <c r="L14" s="68">
        <v>425</v>
      </c>
      <c r="M14" s="68">
        <v>585</v>
      </c>
      <c r="N14" s="68">
        <v>3396</v>
      </c>
      <c r="O14" s="68">
        <v>126</v>
      </c>
      <c r="P14" s="68">
        <v>1224</v>
      </c>
      <c r="Q14" s="68">
        <v>2298</v>
      </c>
      <c r="R14" s="449">
        <v>2013</v>
      </c>
    </row>
    <row r="15" spans="1:18" ht="12" hidden="1" customHeight="1" outlineLevel="1">
      <c r="A15" s="207">
        <v>2014</v>
      </c>
      <c r="B15" s="225">
        <v>2614</v>
      </c>
      <c r="C15" s="68">
        <v>566</v>
      </c>
      <c r="D15" s="68">
        <v>146</v>
      </c>
      <c r="E15" s="68">
        <v>1004</v>
      </c>
      <c r="F15" s="68">
        <v>242</v>
      </c>
      <c r="G15" s="68">
        <v>418</v>
      </c>
      <c r="H15" s="68">
        <v>206</v>
      </c>
      <c r="I15" s="68">
        <v>32</v>
      </c>
      <c r="J15" s="68">
        <v>1691</v>
      </c>
      <c r="K15" s="68">
        <v>356</v>
      </c>
      <c r="L15" s="68">
        <v>137</v>
      </c>
      <c r="M15" s="68">
        <v>430</v>
      </c>
      <c r="N15" s="68">
        <v>2506</v>
      </c>
      <c r="O15" s="68">
        <v>108</v>
      </c>
      <c r="P15" s="68">
        <v>969</v>
      </c>
      <c r="Q15" s="68">
        <v>1645</v>
      </c>
      <c r="R15" s="449">
        <v>2014</v>
      </c>
    </row>
    <row r="16" spans="1:18" ht="18" customHeight="1" collapsed="1">
      <c r="A16" s="207">
        <v>2015</v>
      </c>
      <c r="B16" s="225">
        <v>2101</v>
      </c>
      <c r="C16" s="68">
        <v>129</v>
      </c>
      <c r="D16" s="68">
        <v>359</v>
      </c>
      <c r="E16" s="68">
        <v>532</v>
      </c>
      <c r="F16" s="68">
        <v>194</v>
      </c>
      <c r="G16" s="68">
        <v>148</v>
      </c>
      <c r="H16" s="68">
        <v>98</v>
      </c>
      <c r="I16" s="68">
        <v>641</v>
      </c>
      <c r="J16" s="68">
        <v>1126</v>
      </c>
      <c r="K16" s="68">
        <v>310</v>
      </c>
      <c r="L16" s="68">
        <v>246</v>
      </c>
      <c r="M16" s="68">
        <v>419</v>
      </c>
      <c r="N16" s="68">
        <v>2004</v>
      </c>
      <c r="O16" s="68">
        <v>97</v>
      </c>
      <c r="P16" s="68">
        <v>768</v>
      </c>
      <c r="Q16" s="68">
        <v>1333</v>
      </c>
      <c r="R16" s="449">
        <v>2015</v>
      </c>
    </row>
    <row r="17" spans="1:18" ht="12" hidden="1" customHeight="1" outlineLevel="1">
      <c r="A17" s="207" t="s">
        <v>458</v>
      </c>
      <c r="B17" s="225">
        <v>3022</v>
      </c>
      <c r="C17" s="68">
        <v>558</v>
      </c>
      <c r="D17" s="68">
        <v>412</v>
      </c>
      <c r="E17" s="68">
        <v>924</v>
      </c>
      <c r="F17" s="68">
        <v>177</v>
      </c>
      <c r="G17" s="68">
        <v>127</v>
      </c>
      <c r="H17" s="68">
        <v>72</v>
      </c>
      <c r="I17" s="68">
        <v>752</v>
      </c>
      <c r="J17" s="68">
        <v>2185</v>
      </c>
      <c r="K17" s="68">
        <v>296</v>
      </c>
      <c r="L17" s="68">
        <v>163</v>
      </c>
      <c r="M17" s="68">
        <v>378</v>
      </c>
      <c r="N17" s="68">
        <v>2920</v>
      </c>
      <c r="O17" s="68">
        <v>102</v>
      </c>
      <c r="P17" s="68">
        <v>1116</v>
      </c>
      <c r="Q17" s="68">
        <v>1906</v>
      </c>
      <c r="R17" s="449">
        <v>2016</v>
      </c>
    </row>
    <row r="18" spans="1:18" ht="12" hidden="1" customHeight="1" outlineLevel="1">
      <c r="A18" s="207">
        <v>2017</v>
      </c>
      <c r="B18" s="225">
        <v>2667</v>
      </c>
      <c r="C18" s="68">
        <v>335</v>
      </c>
      <c r="D18" s="68">
        <v>420</v>
      </c>
      <c r="E18" s="68">
        <v>900</v>
      </c>
      <c r="F18" s="68">
        <v>160</v>
      </c>
      <c r="G18" s="68">
        <v>129</v>
      </c>
      <c r="H18" s="68">
        <v>68</v>
      </c>
      <c r="I18" s="68">
        <v>655</v>
      </c>
      <c r="J18" s="68">
        <v>1824</v>
      </c>
      <c r="K18" s="68">
        <v>310</v>
      </c>
      <c r="L18" s="68">
        <v>156</v>
      </c>
      <c r="M18" s="68">
        <v>377</v>
      </c>
      <c r="N18" s="68">
        <v>2574</v>
      </c>
      <c r="O18" s="68">
        <v>93</v>
      </c>
      <c r="P18" s="68">
        <v>1002</v>
      </c>
      <c r="Q18" s="68">
        <v>1665</v>
      </c>
      <c r="R18" s="449">
        <v>2017</v>
      </c>
    </row>
    <row r="19" spans="1:18" ht="12" hidden="1" customHeight="1" outlineLevel="1">
      <c r="A19" s="207">
        <v>2018</v>
      </c>
      <c r="B19" s="225">
        <v>2095</v>
      </c>
      <c r="C19" s="68"/>
      <c r="D19" s="68"/>
      <c r="E19" s="68"/>
      <c r="F19" s="68"/>
      <c r="G19" s="68"/>
      <c r="H19" s="68"/>
      <c r="I19" s="68"/>
      <c r="J19" s="68">
        <v>1274</v>
      </c>
      <c r="K19" s="68">
        <v>276</v>
      </c>
      <c r="L19" s="68">
        <v>176</v>
      </c>
      <c r="M19" s="68">
        <v>369</v>
      </c>
      <c r="N19" s="68">
        <v>2029</v>
      </c>
      <c r="O19" s="68">
        <v>66</v>
      </c>
      <c r="P19" s="68">
        <v>772</v>
      </c>
      <c r="Q19" s="68">
        <v>1323</v>
      </c>
      <c r="R19" s="449">
        <v>2018</v>
      </c>
    </row>
    <row r="20" spans="1:18" ht="18" hidden="1" customHeight="1" outlineLevel="1" collapsed="1">
      <c r="A20" s="207">
        <v>2019</v>
      </c>
      <c r="B20" s="225">
        <v>2460</v>
      </c>
      <c r="C20" s="68"/>
      <c r="D20" s="68"/>
      <c r="E20" s="68"/>
      <c r="F20" s="68"/>
      <c r="G20" s="68"/>
      <c r="H20" s="68"/>
      <c r="I20" s="68"/>
      <c r="J20" s="68">
        <v>1530</v>
      </c>
      <c r="K20" s="68">
        <v>322</v>
      </c>
      <c r="L20" s="68">
        <v>195</v>
      </c>
      <c r="M20" s="68">
        <v>412</v>
      </c>
      <c r="N20" s="68">
        <v>2382</v>
      </c>
      <c r="O20" s="68">
        <v>78</v>
      </c>
      <c r="P20" s="68">
        <v>927</v>
      </c>
      <c r="Q20" s="68">
        <v>1533</v>
      </c>
      <c r="R20" s="449">
        <v>2019</v>
      </c>
    </row>
    <row r="21" spans="1:18" ht="18" customHeight="1" collapsed="1">
      <c r="A21" s="207">
        <v>2020</v>
      </c>
      <c r="B21" s="225">
        <v>3086</v>
      </c>
      <c r="C21" s="68"/>
      <c r="D21" s="68"/>
      <c r="E21" s="68"/>
      <c r="F21" s="68"/>
      <c r="G21" s="68"/>
      <c r="H21" s="68"/>
      <c r="I21" s="68"/>
      <c r="J21" s="68">
        <v>1964</v>
      </c>
      <c r="K21" s="68">
        <v>380</v>
      </c>
      <c r="L21" s="68">
        <v>216</v>
      </c>
      <c r="M21" s="68">
        <v>528</v>
      </c>
      <c r="N21" s="68">
        <v>2995</v>
      </c>
      <c r="O21" s="68">
        <v>91</v>
      </c>
      <c r="P21" s="68">
        <v>1172</v>
      </c>
      <c r="Q21" s="68">
        <v>1914</v>
      </c>
      <c r="R21" s="449">
        <v>2020</v>
      </c>
    </row>
    <row r="22" spans="1:18" ht="12" customHeight="1">
      <c r="A22" s="207">
        <v>2021</v>
      </c>
      <c r="B22" s="225">
        <v>2667</v>
      </c>
      <c r="C22" s="68"/>
      <c r="D22" s="68"/>
      <c r="E22" s="68"/>
      <c r="F22" s="68"/>
      <c r="G22" s="68"/>
      <c r="H22" s="68"/>
      <c r="I22" s="68"/>
      <c r="J22" s="68">
        <v>1717</v>
      </c>
      <c r="K22" s="68">
        <v>307</v>
      </c>
      <c r="L22" s="68">
        <v>162</v>
      </c>
      <c r="M22" s="68">
        <v>478</v>
      </c>
      <c r="N22" s="68">
        <f>B22-O22</f>
        <v>2582</v>
      </c>
      <c r="O22" s="68">
        <v>85</v>
      </c>
      <c r="P22" s="68" t="s">
        <v>625</v>
      </c>
      <c r="Q22" s="68" t="s">
        <v>625</v>
      </c>
      <c r="R22" s="449">
        <v>2021</v>
      </c>
    </row>
    <row r="23" spans="1:18" ht="12" customHeight="1" outlineLevel="1">
      <c r="A23" s="207">
        <v>2022</v>
      </c>
      <c r="B23" s="225">
        <v>3197</v>
      </c>
      <c r="C23" s="68"/>
      <c r="D23" s="68"/>
      <c r="E23" s="68"/>
      <c r="F23" s="68"/>
      <c r="G23" s="68"/>
      <c r="H23" s="68"/>
      <c r="I23" s="68"/>
      <c r="J23" s="225" t="s">
        <v>503</v>
      </c>
      <c r="K23" s="225" t="s">
        <v>503</v>
      </c>
      <c r="L23" s="225" t="s">
        <v>503</v>
      </c>
      <c r="M23" s="225" t="s">
        <v>503</v>
      </c>
      <c r="N23" s="225" t="s">
        <v>503</v>
      </c>
      <c r="O23" s="225" t="s">
        <v>503</v>
      </c>
      <c r="P23" s="225" t="s">
        <v>503</v>
      </c>
      <c r="Q23" s="225" t="s">
        <v>503</v>
      </c>
      <c r="R23" s="449">
        <v>2022</v>
      </c>
    </row>
    <row r="24" spans="1:18" ht="12" customHeight="1" outlineLevel="1">
      <c r="A24" s="207">
        <v>2023</v>
      </c>
      <c r="B24" s="225">
        <v>5062</v>
      </c>
      <c r="C24" s="68"/>
      <c r="D24" s="68"/>
      <c r="E24" s="68"/>
      <c r="F24" s="68"/>
      <c r="G24" s="68"/>
      <c r="H24" s="68"/>
      <c r="I24" s="68"/>
      <c r="J24" s="225" t="s">
        <v>503</v>
      </c>
      <c r="K24" s="225" t="s">
        <v>503</v>
      </c>
      <c r="L24" s="225" t="s">
        <v>503</v>
      </c>
      <c r="M24" s="225" t="s">
        <v>503</v>
      </c>
      <c r="N24" s="225" t="s">
        <v>503</v>
      </c>
      <c r="O24" s="225" t="s">
        <v>503</v>
      </c>
      <c r="P24" s="225" t="s">
        <v>503</v>
      </c>
      <c r="Q24" s="225" t="s">
        <v>503</v>
      </c>
      <c r="R24" s="449">
        <v>2023</v>
      </c>
    </row>
    <row r="25" spans="1:18" ht="12" customHeight="1" outlineLevel="1">
      <c r="A25" s="207">
        <v>2024</v>
      </c>
      <c r="B25" s="225">
        <v>5240</v>
      </c>
      <c r="C25" s="68"/>
      <c r="D25" s="68"/>
      <c r="E25" s="68"/>
      <c r="F25" s="68"/>
      <c r="G25" s="68"/>
      <c r="H25" s="68"/>
      <c r="I25" s="68"/>
      <c r="J25" s="225" t="s">
        <v>503</v>
      </c>
      <c r="K25" s="225" t="s">
        <v>503</v>
      </c>
      <c r="L25" s="225" t="s">
        <v>503</v>
      </c>
      <c r="M25" s="225" t="s">
        <v>503</v>
      </c>
      <c r="N25" s="225" t="s">
        <v>503</v>
      </c>
      <c r="O25" s="225" t="s">
        <v>503</v>
      </c>
      <c r="P25" s="225" t="s">
        <v>503</v>
      </c>
      <c r="Q25" s="225" t="s">
        <v>503</v>
      </c>
      <c r="R25" s="449">
        <v>2024</v>
      </c>
    </row>
    <row r="26" spans="1:18" ht="12" customHeight="1">
      <c r="A26" s="226"/>
      <c r="B26" s="227"/>
      <c r="C26" s="228"/>
      <c r="D26" s="228"/>
      <c r="E26" s="228"/>
      <c r="F26" s="228"/>
      <c r="G26" s="228"/>
      <c r="H26" s="228"/>
      <c r="I26" s="228"/>
      <c r="J26" s="228"/>
      <c r="K26" s="228"/>
      <c r="L26" s="228"/>
      <c r="M26" s="228"/>
      <c r="N26" s="228"/>
      <c r="O26" s="228"/>
      <c r="P26" s="228"/>
      <c r="Q26" s="228"/>
    </row>
    <row r="27" spans="1:18" ht="13.15" customHeight="1">
      <c r="A27" s="229" t="s">
        <v>646</v>
      </c>
      <c r="B27" s="229"/>
      <c r="C27" s="222"/>
      <c r="D27" s="222"/>
      <c r="E27" s="222"/>
      <c r="F27" s="222"/>
      <c r="G27" s="222"/>
      <c r="H27" s="222"/>
      <c r="I27" s="222"/>
      <c r="J27" s="222"/>
      <c r="K27" s="222"/>
      <c r="L27" s="222"/>
      <c r="M27" s="222"/>
      <c r="N27" s="222"/>
      <c r="O27" s="222"/>
      <c r="P27" s="222"/>
      <c r="Q27" s="222"/>
    </row>
    <row r="28" spans="1:18" ht="13.15" customHeight="1">
      <c r="A28" s="230" t="s">
        <v>647</v>
      </c>
      <c r="B28" s="230"/>
      <c r="C28" s="231"/>
      <c r="D28" s="231"/>
      <c r="E28" s="231"/>
      <c r="F28" s="231"/>
      <c r="G28" s="231"/>
      <c r="H28" s="231"/>
      <c r="I28" s="231"/>
      <c r="J28" s="231"/>
      <c r="K28" s="231"/>
      <c r="L28" s="231"/>
      <c r="M28" s="231"/>
      <c r="N28" s="222"/>
      <c r="O28" s="222"/>
      <c r="P28" s="222"/>
      <c r="Q28" s="222"/>
    </row>
    <row r="29" spans="1:18" ht="18" customHeight="1">
      <c r="A29" s="645" t="s">
        <v>623</v>
      </c>
      <c r="B29" s="645"/>
      <c r="C29" s="645"/>
      <c r="D29" s="645"/>
      <c r="E29" s="645"/>
      <c r="F29" s="645"/>
      <c r="G29" s="645"/>
      <c r="H29" s="645"/>
      <c r="I29" s="645"/>
      <c r="J29" s="645"/>
      <c r="K29" s="645"/>
      <c r="L29" s="645"/>
      <c r="M29" s="645"/>
      <c r="N29" s="645"/>
      <c r="O29" s="645"/>
      <c r="P29" s="645"/>
      <c r="Q29" s="645"/>
    </row>
    <row r="58" spans="1:17" ht="39" customHeight="1"/>
    <row r="62" spans="1:17">
      <c r="A62" s="714"/>
      <c r="B62" s="714"/>
      <c r="C62" s="714"/>
      <c r="D62" s="714"/>
      <c r="E62" s="714"/>
      <c r="F62" s="714"/>
      <c r="G62" s="714"/>
      <c r="H62" s="714"/>
      <c r="I62" s="714"/>
      <c r="J62" s="714"/>
      <c r="K62" s="714"/>
      <c r="L62" s="714"/>
      <c r="M62" s="714"/>
      <c r="N62" s="714"/>
      <c r="O62" s="714"/>
      <c r="P62" s="714"/>
      <c r="Q62" s="714"/>
    </row>
    <row r="63" spans="1:17" ht="42" customHeight="1">
      <c r="A63" s="713" t="s">
        <v>786</v>
      </c>
      <c r="B63" s="713"/>
      <c r="C63" s="713"/>
      <c r="D63" s="713"/>
      <c r="E63" s="713"/>
      <c r="F63" s="713"/>
      <c r="G63" s="713"/>
      <c r="H63" s="713"/>
      <c r="I63" s="713"/>
      <c r="J63" s="713"/>
      <c r="K63" s="713"/>
      <c r="L63" s="713"/>
      <c r="M63" s="713"/>
      <c r="N63" s="713"/>
      <c r="O63" s="713"/>
    </row>
  </sheetData>
  <mergeCells count="10">
    <mergeCell ref="A63:O63"/>
    <mergeCell ref="A29:Q29"/>
    <mergeCell ref="A62:Q62"/>
    <mergeCell ref="A3:A5"/>
    <mergeCell ref="B3:B5"/>
    <mergeCell ref="C3:Q3"/>
    <mergeCell ref="C4:I4"/>
    <mergeCell ref="J4:M4"/>
    <mergeCell ref="N4:O4"/>
    <mergeCell ref="P4:Q4"/>
  </mergeCells>
  <pageMargins left="0.78740157480314965" right="0.78740157480314965" top="0.74803149606299213" bottom="0.51181102362204722" header="0" footer="0"/>
  <pageSetup paperSize="9" orientation="portrait" r:id="rId1"/>
  <headerFooter differentOddEven="1" scaleWithDoc="0">
    <oddHeader>&amp;L&amp;"Open Sans,Standard"&amp;8
&amp;G&amp;R&amp;"Open Sans,Standard"&amp;8
&amp;G</oddHeader>
    <oddFooter xml:space="preserve">&amp;L&amp;"Open Sans,Standard"&amp;8Statistisches Jahrbuch 2023 - 2025
&amp;R&amp;"Open Sans,Standard"&amp;8&amp;P+208
</oddFooter>
    <evenHeader>&amp;L&amp;"Open Sans,Standard"&amp;8
&amp;G&amp;R&amp;"Open Sans,Standard"&amp;8
&amp;G</evenHeader>
    <evenFooter xml:space="preserve">&amp;L&amp;"Open Sans,Standard"&amp;8&amp;P+208
&amp;R&amp;"Open Sans,Standard"&amp;8Statistisches Jahrbuch 2023 - 2025
</evenFooter>
  </headerFooter>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24">
    <tabColor rgb="FF92D050"/>
  </sheetPr>
  <dimension ref="A1:Q50"/>
  <sheetViews>
    <sheetView showGridLines="0" view="pageLayout" zoomScaleNormal="100" zoomScaleSheetLayoutView="115" workbookViewId="0">
      <selection activeCell="I25" sqref="I25"/>
    </sheetView>
  </sheetViews>
  <sheetFormatPr baseColWidth="10" defaultColWidth="11.42578125" defaultRowHeight="12.75" outlineLevelCol="1"/>
  <cols>
    <col min="1" max="1" width="15.7109375" style="215" customWidth="1"/>
    <col min="2" max="2" width="5.28515625" style="215" customWidth="1"/>
    <col min="3" max="4" width="5.42578125" style="215" customWidth="1"/>
    <col min="5" max="5" width="6.140625" style="215" customWidth="1"/>
    <col min="6" max="6" width="8.42578125" style="215" customWidth="1"/>
    <col min="7" max="7" width="4.42578125" style="215" customWidth="1"/>
    <col min="8" max="8" width="4.7109375" style="215" customWidth="1"/>
    <col min="9" max="10" width="5.5703125" style="215" customWidth="1"/>
    <col min="11" max="11" width="5.85546875" style="215" customWidth="1"/>
    <col min="12" max="12" width="5.42578125" style="215" customWidth="1"/>
    <col min="13" max="13" width="4.5703125" style="215" customWidth="1"/>
    <col min="14" max="15" width="11.42578125" style="57" hidden="1" customWidth="1" outlineLevel="1"/>
    <col min="16" max="16" width="0" style="57" hidden="1" customWidth="1" outlineLevel="1" collapsed="1"/>
    <col min="17" max="17" width="11.42578125" style="57" collapsed="1"/>
    <col min="18" max="16384" width="11.42578125" style="57"/>
  </cols>
  <sheetData>
    <row r="1" spans="1:13" s="59" customFormat="1" ht="21.95" customHeight="1">
      <c r="A1" s="58" t="str">
        <f>CONCATENATE(Inhalt_K7!B58,"   ",Inhalt_K7!C58)</f>
        <v>741   Empfängerhaushalte von Wohngeld am 31.12.2021 nach Stadtteilen</v>
      </c>
    </row>
    <row r="2" spans="1:13" ht="6" customHeight="1"/>
    <row r="3" spans="1:13" s="216" customFormat="1" ht="17.25" customHeight="1">
      <c r="A3" s="611" t="s">
        <v>349</v>
      </c>
      <c r="B3" s="611" t="s">
        <v>611</v>
      </c>
      <c r="C3" s="718" t="s">
        <v>618</v>
      </c>
      <c r="D3" s="718" t="s">
        <v>380</v>
      </c>
      <c r="E3" s="718"/>
      <c r="F3" s="718"/>
      <c r="G3" s="718"/>
      <c r="H3" s="718"/>
      <c r="I3" s="718"/>
      <c r="J3" s="718"/>
      <c r="K3" s="718"/>
      <c r="L3" s="718"/>
      <c r="M3" s="613"/>
    </row>
    <row r="4" spans="1:13" s="217" customFormat="1" ht="17.25" customHeight="1">
      <c r="A4" s="672"/>
      <c r="B4" s="672"/>
      <c r="C4" s="717"/>
      <c r="D4" s="717" t="s">
        <v>384</v>
      </c>
      <c r="E4" s="717"/>
      <c r="F4" s="717" t="s">
        <v>336</v>
      </c>
      <c r="G4" s="717" t="s">
        <v>334</v>
      </c>
      <c r="H4" s="717"/>
      <c r="I4" s="717"/>
      <c r="J4" s="717"/>
      <c r="K4" s="717"/>
      <c r="L4" s="717"/>
      <c r="M4" s="642"/>
    </row>
    <row r="5" spans="1:13" s="217" customFormat="1" ht="43.5" customHeight="1">
      <c r="A5" s="672"/>
      <c r="B5" s="672"/>
      <c r="C5" s="717"/>
      <c r="D5" s="365" t="s">
        <v>317</v>
      </c>
      <c r="E5" s="365" t="s">
        <v>538</v>
      </c>
      <c r="F5" s="717"/>
      <c r="G5" s="365" t="s">
        <v>337</v>
      </c>
      <c r="H5" s="367" t="s">
        <v>613</v>
      </c>
      <c r="I5" s="366" t="s">
        <v>616</v>
      </c>
      <c r="J5" s="365" t="s">
        <v>276</v>
      </c>
      <c r="K5" s="365" t="s">
        <v>614</v>
      </c>
      <c r="L5" s="365" t="s">
        <v>615</v>
      </c>
      <c r="M5" s="364" t="s">
        <v>612</v>
      </c>
    </row>
    <row r="6" spans="1:13" s="217" customFormat="1" ht="12" customHeight="1">
      <c r="A6" s="612"/>
      <c r="B6" s="717" t="s">
        <v>258</v>
      </c>
      <c r="C6" s="717"/>
      <c r="D6" s="717"/>
      <c r="E6" s="717"/>
      <c r="F6" s="717"/>
      <c r="G6" s="717"/>
      <c r="H6" s="717"/>
      <c r="I6" s="717"/>
      <c r="J6" s="717"/>
      <c r="K6" s="717"/>
      <c r="L6" s="717"/>
      <c r="M6" s="642"/>
    </row>
    <row r="7" spans="1:13" ht="19.5" customHeight="1">
      <c r="A7" s="196" t="s">
        <v>51</v>
      </c>
      <c r="B7" s="220">
        <v>156</v>
      </c>
      <c r="C7" s="220">
        <v>230</v>
      </c>
      <c r="D7" s="220">
        <v>105</v>
      </c>
      <c r="E7" s="220">
        <v>125</v>
      </c>
      <c r="F7" s="220">
        <v>148</v>
      </c>
      <c r="G7" s="220">
        <f>16+6</f>
        <v>22</v>
      </c>
      <c r="H7" s="220">
        <f>14+15</f>
        <v>29</v>
      </c>
      <c r="I7" s="220">
        <f>6+3</f>
        <v>9</v>
      </c>
      <c r="J7" s="220">
        <f>7+10</f>
        <v>17</v>
      </c>
      <c r="K7" s="220">
        <f>47+62</f>
        <v>109</v>
      </c>
      <c r="L7" s="220">
        <f>2+3</f>
        <v>5</v>
      </c>
      <c r="M7" s="220">
        <f>13+26</f>
        <v>39</v>
      </c>
    </row>
    <row r="8" spans="1:13" ht="13.5" customHeight="1">
      <c r="A8" s="196" t="s">
        <v>52</v>
      </c>
      <c r="B8" s="220">
        <v>379</v>
      </c>
      <c r="C8" s="220">
        <v>695</v>
      </c>
      <c r="D8" s="220">
        <v>296</v>
      </c>
      <c r="E8" s="220">
        <v>399</v>
      </c>
      <c r="F8" s="220">
        <v>362</v>
      </c>
      <c r="G8" s="220">
        <f>54+39</f>
        <v>93</v>
      </c>
      <c r="H8" s="220">
        <v>125</v>
      </c>
      <c r="I8" s="220">
        <v>28</v>
      </c>
      <c r="J8" s="220">
        <v>37</v>
      </c>
      <c r="K8" s="220">
        <v>305</v>
      </c>
      <c r="L8" s="220">
        <v>17</v>
      </c>
      <c r="M8" s="220">
        <v>90</v>
      </c>
    </row>
    <row r="9" spans="1:13" ht="13.5" customHeight="1">
      <c r="A9" s="196" t="s">
        <v>53</v>
      </c>
      <c r="B9" s="220">
        <v>187</v>
      </c>
      <c r="C9" s="220">
        <v>428</v>
      </c>
      <c r="D9" s="220">
        <v>198</v>
      </c>
      <c r="E9" s="220">
        <v>229</v>
      </c>
      <c r="F9" s="220">
        <v>272</v>
      </c>
      <c r="G9" s="220">
        <f>40+39</f>
        <v>79</v>
      </c>
      <c r="H9" s="220">
        <v>80</v>
      </c>
      <c r="I9" s="220" t="s">
        <v>319</v>
      </c>
      <c r="J9" s="220" t="s">
        <v>319</v>
      </c>
      <c r="K9" s="220">
        <v>176</v>
      </c>
      <c r="L9" s="220" t="s">
        <v>319</v>
      </c>
      <c r="M9" s="220">
        <v>55</v>
      </c>
    </row>
    <row r="10" spans="1:13" ht="19.5" customHeight="1">
      <c r="A10" s="196" t="s">
        <v>54</v>
      </c>
      <c r="B10" s="220">
        <v>146</v>
      </c>
      <c r="C10" s="220">
        <v>337</v>
      </c>
      <c r="D10" s="220">
        <v>157</v>
      </c>
      <c r="E10" s="220">
        <v>180</v>
      </c>
      <c r="F10" s="220">
        <v>180</v>
      </c>
      <c r="G10" s="220">
        <f>40+37</f>
        <v>77</v>
      </c>
      <c r="H10" s="220">
        <v>51</v>
      </c>
      <c r="I10" s="220">
        <v>13</v>
      </c>
      <c r="J10" s="220">
        <v>8</v>
      </c>
      <c r="K10" s="220">
        <v>136</v>
      </c>
      <c r="L10" s="220">
        <v>7</v>
      </c>
      <c r="M10" s="220">
        <v>44</v>
      </c>
    </row>
    <row r="11" spans="1:13" ht="13.5" customHeight="1">
      <c r="A11" s="196" t="s">
        <v>55</v>
      </c>
      <c r="B11" s="220">
        <v>191</v>
      </c>
      <c r="C11" s="220">
        <v>318</v>
      </c>
      <c r="D11" s="220">
        <v>116</v>
      </c>
      <c r="E11" s="220">
        <v>202</v>
      </c>
      <c r="F11" s="220">
        <v>211</v>
      </c>
      <c r="G11" s="220">
        <f>14+20</f>
        <v>34</v>
      </c>
      <c r="H11" s="220">
        <v>45</v>
      </c>
      <c r="I11" s="220">
        <v>10</v>
      </c>
      <c r="J11" s="220">
        <v>24</v>
      </c>
      <c r="K11" s="220">
        <v>118</v>
      </c>
      <c r="L11" s="220">
        <v>9</v>
      </c>
      <c r="M11" s="220">
        <v>78</v>
      </c>
    </row>
    <row r="12" spans="1:13" ht="13.5" customHeight="1">
      <c r="A12" s="196" t="s">
        <v>56</v>
      </c>
      <c r="B12" s="220">
        <v>592</v>
      </c>
      <c r="C12" s="220">
        <v>1160</v>
      </c>
      <c r="D12" s="220">
        <v>508</v>
      </c>
      <c r="E12" s="220">
        <v>652</v>
      </c>
      <c r="F12" s="220">
        <v>634</v>
      </c>
      <c r="G12" s="220">
        <f>91+77</f>
        <v>168</v>
      </c>
      <c r="H12" s="220">
        <v>206</v>
      </c>
      <c r="I12" s="220">
        <v>45</v>
      </c>
      <c r="J12" s="220">
        <v>59</v>
      </c>
      <c r="K12" s="220">
        <v>486</v>
      </c>
      <c r="L12" s="220">
        <v>22</v>
      </c>
      <c r="M12" s="220">
        <v>174</v>
      </c>
    </row>
    <row r="13" spans="1:13" ht="18.75" customHeight="1">
      <c r="A13" s="196" t="s">
        <v>57</v>
      </c>
      <c r="B13" s="220">
        <v>490</v>
      </c>
      <c r="C13" s="220">
        <v>901</v>
      </c>
      <c r="D13" s="220">
        <v>391</v>
      </c>
      <c r="E13" s="220">
        <v>510</v>
      </c>
      <c r="F13" s="220">
        <v>511</v>
      </c>
      <c r="G13" s="220">
        <f>85+58</f>
        <v>143</v>
      </c>
      <c r="H13" s="220">
        <v>131</v>
      </c>
      <c r="I13" s="220">
        <v>24</v>
      </c>
      <c r="J13" s="220">
        <v>35</v>
      </c>
      <c r="K13" s="220">
        <v>382</v>
      </c>
      <c r="L13" s="220">
        <v>18</v>
      </c>
      <c r="M13" s="220">
        <v>168</v>
      </c>
    </row>
    <row r="14" spans="1:13" ht="13.5" customHeight="1">
      <c r="A14" s="196" t="s">
        <v>58</v>
      </c>
      <c r="B14" s="220">
        <v>55</v>
      </c>
      <c r="C14" s="220">
        <v>93</v>
      </c>
      <c r="D14" s="220">
        <v>37</v>
      </c>
      <c r="E14" s="220">
        <v>56</v>
      </c>
      <c r="F14" s="220">
        <v>60</v>
      </c>
      <c r="G14" s="220">
        <f>6+6</f>
        <v>12</v>
      </c>
      <c r="H14" s="220">
        <v>16</v>
      </c>
      <c r="I14" s="220" t="s">
        <v>319</v>
      </c>
      <c r="J14" s="220" t="s">
        <v>319</v>
      </c>
      <c r="K14" s="220">
        <v>35</v>
      </c>
      <c r="L14" s="220" t="s">
        <v>319</v>
      </c>
      <c r="M14" s="220">
        <v>26</v>
      </c>
    </row>
    <row r="15" spans="1:13" ht="13.5" customHeight="1">
      <c r="A15" s="196" t="s">
        <v>59</v>
      </c>
      <c r="B15" s="220">
        <v>212</v>
      </c>
      <c r="C15" s="220">
        <v>429</v>
      </c>
      <c r="D15" s="220">
        <v>172</v>
      </c>
      <c r="E15" s="220">
        <v>257</v>
      </c>
      <c r="F15" s="220">
        <v>232</v>
      </c>
      <c r="G15" s="220">
        <f>36+36</f>
        <v>72</v>
      </c>
      <c r="H15" s="220">
        <v>73</v>
      </c>
      <c r="I15" s="220">
        <v>29</v>
      </c>
      <c r="J15" s="220">
        <v>12</v>
      </c>
      <c r="K15" s="220">
        <v>162</v>
      </c>
      <c r="L15" s="220">
        <v>8</v>
      </c>
      <c r="M15" s="220">
        <v>73</v>
      </c>
    </row>
    <row r="16" spans="1:13" ht="18.75" customHeight="1">
      <c r="A16" s="196" t="s">
        <v>60</v>
      </c>
      <c r="B16" s="220">
        <v>281</v>
      </c>
      <c r="C16" s="220">
        <v>393</v>
      </c>
      <c r="D16" s="220">
        <v>171</v>
      </c>
      <c r="E16" s="220">
        <v>222</v>
      </c>
      <c r="F16" s="220">
        <v>270</v>
      </c>
      <c r="G16" s="220">
        <f>24+8</f>
        <v>32</v>
      </c>
      <c r="H16" s="220">
        <f>27+18</f>
        <v>45</v>
      </c>
      <c r="I16" s="220">
        <f>10+3</f>
        <v>13</v>
      </c>
      <c r="J16" s="220">
        <f>10+10</f>
        <v>20</v>
      </c>
      <c r="K16" s="220">
        <v>172</v>
      </c>
      <c r="L16" s="220">
        <v>13</v>
      </c>
      <c r="M16" s="220">
        <v>99</v>
      </c>
    </row>
    <row r="17" spans="1:16" s="219" customFormat="1" ht="18.75" customHeight="1">
      <c r="A17" s="199" t="s">
        <v>353</v>
      </c>
      <c r="B17" s="528">
        <f t="shared" ref="B17:H17" si="0">SUM(B7:B16)</f>
        <v>2689</v>
      </c>
      <c r="C17" s="528">
        <f t="shared" si="0"/>
        <v>4984</v>
      </c>
      <c r="D17" s="528">
        <f t="shared" si="0"/>
        <v>2151</v>
      </c>
      <c r="E17" s="528">
        <f t="shared" si="0"/>
        <v>2832</v>
      </c>
      <c r="F17" s="528">
        <f t="shared" si="0"/>
        <v>2880</v>
      </c>
      <c r="G17" s="528">
        <v>732</v>
      </c>
      <c r="H17" s="528">
        <f t="shared" si="0"/>
        <v>801</v>
      </c>
      <c r="I17" s="528">
        <v>190</v>
      </c>
      <c r="J17" s="528">
        <v>231</v>
      </c>
      <c r="K17" s="528">
        <v>2081</v>
      </c>
      <c r="L17" s="528">
        <v>102</v>
      </c>
      <c r="M17" s="528">
        <v>846</v>
      </c>
    </row>
    <row r="18" spans="1:16" s="219" customFormat="1" ht="18.75" customHeight="1">
      <c r="A18" s="182"/>
      <c r="B18" s="221"/>
      <c r="C18" s="221"/>
      <c r="D18" s="221"/>
      <c r="E18" s="221"/>
      <c r="F18" s="221"/>
      <c r="G18" s="221"/>
      <c r="H18" s="221"/>
      <c r="I18" s="221"/>
      <c r="J18" s="221"/>
      <c r="K18" s="221"/>
      <c r="L18" s="221"/>
      <c r="M18" s="221"/>
    </row>
    <row r="19" spans="1:16" s="263" customFormat="1" ht="18" customHeight="1">
      <c r="A19" s="670" t="s">
        <v>798</v>
      </c>
      <c r="B19" s="670"/>
      <c r="C19" s="670"/>
      <c r="D19" s="670"/>
      <c r="E19" s="670"/>
      <c r="F19" s="670"/>
      <c r="G19" s="670"/>
      <c r="H19" s="670"/>
      <c r="I19" s="670"/>
      <c r="J19" s="670"/>
      <c r="K19" s="275"/>
      <c r="L19" s="275"/>
      <c r="M19" s="275"/>
    </row>
    <row r="20" spans="1:16">
      <c r="A20" s="222"/>
      <c r="B20" s="222"/>
      <c r="C20" s="222"/>
      <c r="D20" s="222"/>
      <c r="E20" s="222"/>
      <c r="F20" s="222"/>
      <c r="G20" s="222"/>
      <c r="H20" s="222"/>
      <c r="I20" s="222"/>
      <c r="J20" s="222"/>
      <c r="K20" s="222"/>
      <c r="L20" s="222"/>
      <c r="M20" s="222"/>
    </row>
    <row r="21" spans="1:16">
      <c r="A21" s="222"/>
      <c r="B21" s="222"/>
      <c r="C21" s="222"/>
      <c r="D21" s="222"/>
      <c r="E21" s="222"/>
      <c r="F21" s="222"/>
      <c r="G21" s="222"/>
      <c r="H21" s="222"/>
      <c r="I21" s="222"/>
      <c r="J21" s="222"/>
      <c r="K21" s="222"/>
      <c r="L21" s="222"/>
      <c r="M21" s="222"/>
    </row>
    <row r="23" spans="1:16" ht="25.5">
      <c r="N23" s="217" t="s">
        <v>651</v>
      </c>
      <c r="O23" s="217"/>
      <c r="P23" s="217"/>
    </row>
    <row r="24" spans="1:16" ht="38.25">
      <c r="N24" s="217" t="s">
        <v>617</v>
      </c>
      <c r="O24" s="217" t="s">
        <v>619</v>
      </c>
      <c r="P24" s="217"/>
    </row>
    <row r="25" spans="1:16">
      <c r="N25" s="368">
        <v>8051</v>
      </c>
      <c r="O25" s="370">
        <v>3.4902496584275244</v>
      </c>
      <c r="P25" s="196" t="s">
        <v>60</v>
      </c>
    </row>
    <row r="26" spans="1:16">
      <c r="N26" s="368">
        <v>5547</v>
      </c>
      <c r="O26" s="370">
        <v>3.3711916351180813</v>
      </c>
      <c r="P26" s="196" t="s">
        <v>53</v>
      </c>
    </row>
    <row r="27" spans="1:16">
      <c r="N27" s="368">
        <v>5366</v>
      </c>
      <c r="O27" s="370">
        <v>2.7208348863212821</v>
      </c>
      <c r="P27" s="196" t="s">
        <v>54</v>
      </c>
    </row>
    <row r="28" spans="1:16">
      <c r="N28" s="368">
        <v>23901</v>
      </c>
      <c r="O28" s="370">
        <v>2.4768838123927868</v>
      </c>
      <c r="P28" s="196" t="s">
        <v>56</v>
      </c>
    </row>
    <row r="29" spans="1:16">
      <c r="N29" s="368">
        <v>9602</v>
      </c>
      <c r="O29" s="370">
        <v>2.2078733597167255</v>
      </c>
      <c r="P29" s="196" t="s">
        <v>59</v>
      </c>
    </row>
    <row r="30" spans="1:16">
      <c r="N30" s="368">
        <v>23438</v>
      </c>
      <c r="O30" s="370">
        <v>2.0906220667292432</v>
      </c>
      <c r="P30" s="196" t="s">
        <v>57</v>
      </c>
    </row>
    <row r="31" spans="1:16">
      <c r="N31" s="368">
        <v>9828</v>
      </c>
      <c r="O31" s="370">
        <v>1.9434269434269433</v>
      </c>
      <c r="P31" s="196" t="s">
        <v>55</v>
      </c>
    </row>
    <row r="32" spans="1:16">
      <c r="N32" s="368">
        <v>2904</v>
      </c>
      <c r="O32" s="370">
        <v>1.893939393939394</v>
      </c>
      <c r="P32" s="196" t="s">
        <v>58</v>
      </c>
    </row>
    <row r="33" spans="14:16">
      <c r="N33" s="368">
        <v>9633</v>
      </c>
      <c r="O33" s="370">
        <v>1.6194331983805668</v>
      </c>
      <c r="P33" s="196" t="s">
        <v>51</v>
      </c>
    </row>
    <row r="34" spans="14:16">
      <c r="N34" s="368">
        <v>25220</v>
      </c>
      <c r="O34" s="370">
        <v>1.5027755749405234</v>
      </c>
      <c r="P34" s="196" t="s">
        <v>52</v>
      </c>
    </row>
    <row r="35" spans="14:16">
      <c r="N35" s="369">
        <v>123490</v>
      </c>
      <c r="O35" s="370">
        <v>2.1775042513563854</v>
      </c>
      <c r="P35" s="199" t="s">
        <v>353</v>
      </c>
    </row>
    <row r="50" spans="1:1">
      <c r="A50" s="330" t="s">
        <v>799</v>
      </c>
    </row>
  </sheetData>
  <sortState xmlns:xlrd2="http://schemas.microsoft.com/office/spreadsheetml/2017/richdata2" ref="N25:P34">
    <sortCondition descending="1" ref="O25:O34"/>
  </sortState>
  <mergeCells count="9">
    <mergeCell ref="B6:M6"/>
    <mergeCell ref="A3:A6"/>
    <mergeCell ref="B3:B5"/>
    <mergeCell ref="A19:J19"/>
    <mergeCell ref="G4:M4"/>
    <mergeCell ref="D4:E4"/>
    <mergeCell ref="C3:C5"/>
    <mergeCell ref="D3:M3"/>
    <mergeCell ref="F4:F5"/>
  </mergeCells>
  <pageMargins left="0.78740157480314965" right="0.78740157480314965" top="0.74803149606299213" bottom="0.51181102362204722" header="0" footer="0"/>
  <pageSetup paperSize="9" orientation="portrait" r:id="rId1"/>
  <headerFooter differentOddEven="1" scaleWithDoc="0">
    <oddHeader>&amp;L&amp;"Open Sans,Standard"&amp;8
&amp;G&amp;R&amp;"Open Sans,Standard"&amp;8
&amp;G</oddHeader>
    <oddFooter xml:space="preserve">&amp;L&amp;"Open Sans,Standard"&amp;8Statistisches Jahrbuch 2023 - 2025
&amp;R&amp;"Open Sans,Standard"&amp;8&amp;P+208
</oddFooter>
    <evenHeader>&amp;L&amp;"Open Sans,Standard"&amp;8
&amp;G&amp;R&amp;"Open Sans,Standard"&amp;8
&amp;G</evenHeader>
    <evenFooter xml:space="preserve">&amp;L&amp;"Open Sans,Standard"&amp;8&amp;P+208
&amp;R&amp;"Open Sans,Standard"&amp;8Statistisches Jahrbuch 2023 - 2025
</even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X35"/>
  <sheetViews>
    <sheetView showGridLines="0" view="pageLayout" zoomScaleNormal="100" zoomScaleSheetLayoutView="145" workbookViewId="0">
      <selection activeCell="A4" sqref="A4"/>
    </sheetView>
  </sheetViews>
  <sheetFormatPr baseColWidth="10" defaultColWidth="10.85546875" defaultRowHeight="15"/>
  <cols>
    <col min="1" max="1" width="84.140625" style="360" customWidth="1"/>
    <col min="2" max="2" width="4" style="360" customWidth="1"/>
    <col min="3" max="3" width="23.7109375" style="360" customWidth="1"/>
    <col min="4" max="4" width="13.28515625" style="360" customWidth="1"/>
    <col min="5" max="5" width="19" style="360" customWidth="1"/>
    <col min="6" max="6" width="20" style="360" customWidth="1"/>
    <col min="7" max="16384" width="10.85546875" style="360"/>
  </cols>
  <sheetData>
    <row r="1" spans="1:24" s="354" customFormat="1" ht="22.15" customHeight="1">
      <c r="A1" s="379" t="s">
        <v>707</v>
      </c>
      <c r="B1" s="352"/>
      <c r="C1" s="352"/>
      <c r="D1" s="352"/>
      <c r="E1" s="352"/>
      <c r="F1" s="352"/>
      <c r="G1" s="352"/>
      <c r="H1" s="352"/>
    </row>
    <row r="2" spans="1:24" s="448" customFormat="1" ht="6" customHeight="1">
      <c r="X2" s="449"/>
    </row>
    <row r="3" spans="1:24" s="359" customFormat="1" ht="359.25" customHeight="1">
      <c r="A3" s="514" t="s">
        <v>846</v>
      </c>
      <c r="B3" s="355"/>
      <c r="C3" s="355"/>
      <c r="D3" s="432"/>
      <c r="E3" s="433"/>
      <c r="I3" s="434"/>
      <c r="J3" s="434"/>
    </row>
    <row r="4" spans="1:24" s="435" customFormat="1" ht="330.75" customHeight="1">
      <c r="A4" s="514" t="s">
        <v>847</v>
      </c>
      <c r="B4" s="355"/>
      <c r="C4" s="529"/>
    </row>
    <row r="5" spans="1:24" ht="15.75">
      <c r="A5"/>
      <c r="B5" s="355"/>
      <c r="C5" s="355"/>
    </row>
    <row r="6" spans="1:24" ht="15.75">
      <c r="A6"/>
      <c r="B6" s="355"/>
      <c r="C6" s="355"/>
    </row>
    <row r="7" spans="1:24" ht="15.75">
      <c r="A7"/>
      <c r="B7" s="355"/>
      <c r="C7" s="355"/>
    </row>
    <row r="8" spans="1:24" ht="15.75">
      <c r="A8"/>
      <c r="B8" s="355"/>
      <c r="C8" s="355"/>
    </row>
    <row r="9" spans="1:24" ht="15.75">
      <c r="A9"/>
      <c r="B9" s="355"/>
      <c r="C9" s="355"/>
    </row>
    <row r="10" spans="1:24" ht="15.75">
      <c r="A10"/>
      <c r="B10" s="355"/>
      <c r="C10" s="355"/>
    </row>
    <row r="11" spans="1:24" ht="15.75">
      <c r="A11"/>
      <c r="B11" s="355"/>
      <c r="C11" s="355"/>
    </row>
    <row r="12" spans="1:24" ht="15.75">
      <c r="A12"/>
      <c r="B12" s="355"/>
      <c r="C12" s="355"/>
    </row>
    <row r="13" spans="1:24" ht="15.75">
      <c r="A13"/>
      <c r="B13" s="355"/>
      <c r="C13" s="355"/>
    </row>
    <row r="14" spans="1:24" ht="15.75">
      <c r="A14"/>
      <c r="B14" s="355"/>
      <c r="C14" s="355"/>
    </row>
    <row r="15" spans="1:24" ht="15.75">
      <c r="A15"/>
      <c r="B15" s="355"/>
      <c r="C15" s="355"/>
    </row>
    <row r="16" spans="1:24" ht="15.75">
      <c r="A16"/>
      <c r="B16" s="355"/>
      <c r="C16" s="355"/>
    </row>
    <row r="17" spans="1:3" ht="15.75">
      <c r="A17"/>
      <c r="B17" s="355"/>
      <c r="C17" s="355"/>
    </row>
    <row r="18" spans="1:3">
      <c r="A18" s="355"/>
      <c r="B18" s="355"/>
      <c r="C18" s="355"/>
    </row>
    <row r="19" spans="1:3">
      <c r="A19" s="355"/>
      <c r="B19" s="355"/>
      <c r="C19" s="355"/>
    </row>
    <row r="20" spans="1:3">
      <c r="A20" s="355"/>
      <c r="B20" s="355"/>
      <c r="C20" s="355"/>
    </row>
    <row r="21" spans="1:3">
      <c r="A21" s="355"/>
      <c r="B21" s="355"/>
      <c r="C21" s="355"/>
    </row>
    <row r="22" spans="1:3">
      <c r="A22" s="355"/>
      <c r="B22" s="355"/>
      <c r="C22" s="355"/>
    </row>
    <row r="23" spans="1:3">
      <c r="A23" s="355"/>
      <c r="B23" s="355"/>
      <c r="C23" s="355"/>
    </row>
    <row r="24" spans="1:3">
      <c r="A24" s="355"/>
      <c r="B24" s="355"/>
      <c r="C24" s="355"/>
    </row>
    <row r="25" spans="1:3">
      <c r="A25" s="355"/>
      <c r="B25" s="355"/>
      <c r="C25" s="355"/>
    </row>
    <row r="26" spans="1:3">
      <c r="A26" s="355"/>
      <c r="B26" s="355"/>
      <c r="C26" s="355"/>
    </row>
    <row r="27" spans="1:3">
      <c r="A27" s="355"/>
      <c r="B27" s="355"/>
      <c r="C27" s="355"/>
    </row>
    <row r="28" spans="1:3">
      <c r="A28" s="355"/>
      <c r="B28" s="355"/>
      <c r="C28" s="355"/>
    </row>
    <row r="29" spans="1:3">
      <c r="A29" s="355"/>
      <c r="B29" s="355"/>
      <c r="C29" s="355"/>
    </row>
    <row r="30" spans="1:3">
      <c r="A30" s="355"/>
      <c r="B30" s="355"/>
      <c r="C30" s="355"/>
    </row>
    <row r="31" spans="1:3">
      <c r="A31" s="355"/>
      <c r="B31" s="355"/>
      <c r="C31" s="355"/>
    </row>
    <row r="32" spans="1:3">
      <c r="A32" s="355"/>
      <c r="B32" s="355"/>
      <c r="C32" s="355"/>
    </row>
    <row r="33" spans="1:3">
      <c r="A33" s="355"/>
      <c r="B33" s="355"/>
      <c r="C33" s="355"/>
    </row>
    <row r="34" spans="1:3">
      <c r="A34" s="355"/>
      <c r="B34" s="355"/>
      <c r="C34" s="355"/>
    </row>
    <row r="35" spans="1:3">
      <c r="A35" s="355"/>
      <c r="B35" s="355"/>
      <c r="C35" s="355"/>
    </row>
  </sheetData>
  <pageMargins left="0.78740157480314965" right="0.78740157480314965" top="0.74803149606299213" bottom="0.51181102362204722" header="0" footer="0"/>
  <pageSetup paperSize="9" fitToWidth="0" orientation="portrait" r:id="rId1"/>
  <headerFooter differentOddEven="1" scaleWithDoc="0">
    <oddHeader>&amp;L&amp;"Open Sans,Standard"&amp;8
&amp;G&amp;R&amp;"Open Sans,Standard"&amp;8
&amp;G</oddHeader>
    <oddFooter xml:space="preserve">&amp;L&amp;"Open Sans,Standard"&amp;8Statistisches Jahrbuch 2023 - 2025
&amp;R&amp;"Open Sans,Standard"&amp;8&amp;P+208
</oddFooter>
    <evenHeader>&amp;L&amp;"Open Sans,Standard"&amp;8
&amp;G&amp;R&amp;"Open Sans,Standard"&amp;8
&amp;G</evenHeader>
    <evenFooter xml:space="preserve">&amp;L&amp;"Open Sans,Standard"&amp;8&amp;P+208
&amp;R&amp;"Open Sans,Standard"&amp;8Statistisches Jahrbuch 2023 - 2025
</even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25">
    <tabColor rgb="FF92D050"/>
  </sheetPr>
  <dimension ref="A1:D24"/>
  <sheetViews>
    <sheetView showGridLines="0" view="pageLayout" zoomScaleNormal="100" zoomScaleSheetLayoutView="112" workbookViewId="0">
      <selection activeCell="I25" sqref="I25"/>
    </sheetView>
  </sheetViews>
  <sheetFormatPr baseColWidth="10" defaultRowHeight="12.75" outlineLevelRow="2"/>
  <cols>
    <col min="1" max="4" width="20.7109375" style="57" customWidth="1"/>
    <col min="5" max="256" width="11.42578125" style="57"/>
    <col min="257" max="257" width="18.7109375" style="57" customWidth="1"/>
    <col min="258" max="260" width="18.42578125" style="57" customWidth="1"/>
    <col min="261" max="512" width="11.42578125" style="57"/>
    <col min="513" max="513" width="18.7109375" style="57" customWidth="1"/>
    <col min="514" max="516" width="18.42578125" style="57" customWidth="1"/>
    <col min="517" max="768" width="11.42578125" style="57"/>
    <col min="769" max="769" width="18.7109375" style="57" customWidth="1"/>
    <col min="770" max="772" width="18.42578125" style="57" customWidth="1"/>
    <col min="773" max="1024" width="11.42578125" style="57"/>
    <col min="1025" max="1025" width="18.7109375" style="57" customWidth="1"/>
    <col min="1026" max="1028" width="18.42578125" style="57" customWidth="1"/>
    <col min="1029" max="1280" width="11.42578125" style="57"/>
    <col min="1281" max="1281" width="18.7109375" style="57" customWidth="1"/>
    <col min="1282" max="1284" width="18.42578125" style="57" customWidth="1"/>
    <col min="1285" max="1536" width="11.42578125" style="57"/>
    <col min="1537" max="1537" width="18.7109375" style="57" customWidth="1"/>
    <col min="1538" max="1540" width="18.42578125" style="57" customWidth="1"/>
    <col min="1541" max="1792" width="11.42578125" style="57"/>
    <col min="1793" max="1793" width="18.7109375" style="57" customWidth="1"/>
    <col min="1794" max="1796" width="18.42578125" style="57" customWidth="1"/>
    <col min="1797" max="2048" width="11.42578125" style="57"/>
    <col min="2049" max="2049" width="18.7109375" style="57" customWidth="1"/>
    <col min="2050" max="2052" width="18.42578125" style="57" customWidth="1"/>
    <col min="2053" max="2304" width="11.42578125" style="57"/>
    <col min="2305" max="2305" width="18.7109375" style="57" customWidth="1"/>
    <col min="2306" max="2308" width="18.42578125" style="57" customWidth="1"/>
    <col min="2309" max="2560" width="11.42578125" style="57"/>
    <col min="2561" max="2561" width="18.7109375" style="57" customWidth="1"/>
    <col min="2562" max="2564" width="18.42578125" style="57" customWidth="1"/>
    <col min="2565" max="2816" width="11.42578125" style="57"/>
    <col min="2817" max="2817" width="18.7109375" style="57" customWidth="1"/>
    <col min="2818" max="2820" width="18.42578125" style="57" customWidth="1"/>
    <col min="2821" max="3072" width="11.42578125" style="57"/>
    <col min="3073" max="3073" width="18.7109375" style="57" customWidth="1"/>
    <col min="3074" max="3076" width="18.42578125" style="57" customWidth="1"/>
    <col min="3077" max="3328" width="11.42578125" style="57"/>
    <col min="3329" max="3329" width="18.7109375" style="57" customWidth="1"/>
    <col min="3330" max="3332" width="18.42578125" style="57" customWidth="1"/>
    <col min="3333" max="3584" width="11.42578125" style="57"/>
    <col min="3585" max="3585" width="18.7109375" style="57" customWidth="1"/>
    <col min="3586" max="3588" width="18.42578125" style="57" customWidth="1"/>
    <col min="3589" max="3840" width="11.42578125" style="57"/>
    <col min="3841" max="3841" width="18.7109375" style="57" customWidth="1"/>
    <col min="3842" max="3844" width="18.42578125" style="57" customWidth="1"/>
    <col min="3845" max="4096" width="11.42578125" style="57"/>
    <col min="4097" max="4097" width="18.7109375" style="57" customWidth="1"/>
    <col min="4098" max="4100" width="18.42578125" style="57" customWidth="1"/>
    <col min="4101" max="4352" width="11.42578125" style="57"/>
    <col min="4353" max="4353" width="18.7109375" style="57" customWidth="1"/>
    <col min="4354" max="4356" width="18.42578125" style="57" customWidth="1"/>
    <col min="4357" max="4608" width="11.42578125" style="57"/>
    <col min="4609" max="4609" width="18.7109375" style="57" customWidth="1"/>
    <col min="4610" max="4612" width="18.42578125" style="57" customWidth="1"/>
    <col min="4613" max="4864" width="11.42578125" style="57"/>
    <col min="4865" max="4865" width="18.7109375" style="57" customWidth="1"/>
    <col min="4866" max="4868" width="18.42578125" style="57" customWidth="1"/>
    <col min="4869" max="5120" width="11.42578125" style="57"/>
    <col min="5121" max="5121" width="18.7109375" style="57" customWidth="1"/>
    <col min="5122" max="5124" width="18.42578125" style="57" customWidth="1"/>
    <col min="5125" max="5376" width="11.42578125" style="57"/>
    <col min="5377" max="5377" width="18.7109375" style="57" customWidth="1"/>
    <col min="5378" max="5380" width="18.42578125" style="57" customWidth="1"/>
    <col min="5381" max="5632" width="11.42578125" style="57"/>
    <col min="5633" max="5633" width="18.7109375" style="57" customWidth="1"/>
    <col min="5634" max="5636" width="18.42578125" style="57" customWidth="1"/>
    <col min="5637" max="5888" width="11.42578125" style="57"/>
    <col min="5889" max="5889" width="18.7109375" style="57" customWidth="1"/>
    <col min="5890" max="5892" width="18.42578125" style="57" customWidth="1"/>
    <col min="5893" max="6144" width="11.42578125" style="57"/>
    <col min="6145" max="6145" width="18.7109375" style="57" customWidth="1"/>
    <col min="6146" max="6148" width="18.42578125" style="57" customWidth="1"/>
    <col min="6149" max="6400" width="11.42578125" style="57"/>
    <col min="6401" max="6401" width="18.7109375" style="57" customWidth="1"/>
    <col min="6402" max="6404" width="18.42578125" style="57" customWidth="1"/>
    <col min="6405" max="6656" width="11.42578125" style="57"/>
    <col min="6657" max="6657" width="18.7109375" style="57" customWidth="1"/>
    <col min="6658" max="6660" width="18.42578125" style="57" customWidth="1"/>
    <col min="6661" max="6912" width="11.42578125" style="57"/>
    <col min="6913" max="6913" width="18.7109375" style="57" customWidth="1"/>
    <col min="6914" max="6916" width="18.42578125" style="57" customWidth="1"/>
    <col min="6917" max="7168" width="11.42578125" style="57"/>
    <col min="7169" max="7169" width="18.7109375" style="57" customWidth="1"/>
    <col min="7170" max="7172" width="18.42578125" style="57" customWidth="1"/>
    <col min="7173" max="7424" width="11.42578125" style="57"/>
    <col min="7425" max="7425" width="18.7109375" style="57" customWidth="1"/>
    <col min="7426" max="7428" width="18.42578125" style="57" customWidth="1"/>
    <col min="7429" max="7680" width="11.42578125" style="57"/>
    <col min="7681" max="7681" width="18.7109375" style="57" customWidth="1"/>
    <col min="7682" max="7684" width="18.42578125" style="57" customWidth="1"/>
    <col min="7685" max="7936" width="11.42578125" style="57"/>
    <col min="7937" max="7937" width="18.7109375" style="57" customWidth="1"/>
    <col min="7938" max="7940" width="18.42578125" style="57" customWidth="1"/>
    <col min="7941" max="8192" width="11.42578125" style="57"/>
    <col min="8193" max="8193" width="18.7109375" style="57" customWidth="1"/>
    <col min="8194" max="8196" width="18.42578125" style="57" customWidth="1"/>
    <col min="8197" max="8448" width="11.42578125" style="57"/>
    <col min="8449" max="8449" width="18.7109375" style="57" customWidth="1"/>
    <col min="8450" max="8452" width="18.42578125" style="57" customWidth="1"/>
    <col min="8453" max="8704" width="11.42578125" style="57"/>
    <col min="8705" max="8705" width="18.7109375" style="57" customWidth="1"/>
    <col min="8706" max="8708" width="18.42578125" style="57" customWidth="1"/>
    <col min="8709" max="8960" width="11.42578125" style="57"/>
    <col min="8961" max="8961" width="18.7109375" style="57" customWidth="1"/>
    <col min="8962" max="8964" width="18.42578125" style="57" customWidth="1"/>
    <col min="8965" max="9216" width="11.42578125" style="57"/>
    <col min="9217" max="9217" width="18.7109375" style="57" customWidth="1"/>
    <col min="9218" max="9220" width="18.42578125" style="57" customWidth="1"/>
    <col min="9221" max="9472" width="11.42578125" style="57"/>
    <col min="9473" max="9473" width="18.7109375" style="57" customWidth="1"/>
    <col min="9474" max="9476" width="18.42578125" style="57" customWidth="1"/>
    <col min="9477" max="9728" width="11.42578125" style="57"/>
    <col min="9729" max="9729" width="18.7109375" style="57" customWidth="1"/>
    <col min="9730" max="9732" width="18.42578125" style="57" customWidth="1"/>
    <col min="9733" max="9984" width="11.42578125" style="57"/>
    <col min="9985" max="9985" width="18.7109375" style="57" customWidth="1"/>
    <col min="9986" max="9988" width="18.42578125" style="57" customWidth="1"/>
    <col min="9989" max="10240" width="11.42578125" style="57"/>
    <col min="10241" max="10241" width="18.7109375" style="57" customWidth="1"/>
    <col min="10242" max="10244" width="18.42578125" style="57" customWidth="1"/>
    <col min="10245" max="10496" width="11.42578125" style="57"/>
    <col min="10497" max="10497" width="18.7109375" style="57" customWidth="1"/>
    <col min="10498" max="10500" width="18.42578125" style="57" customWidth="1"/>
    <col min="10501" max="10752" width="11.42578125" style="57"/>
    <col min="10753" max="10753" width="18.7109375" style="57" customWidth="1"/>
    <col min="10754" max="10756" width="18.42578125" style="57" customWidth="1"/>
    <col min="10757" max="11008" width="11.42578125" style="57"/>
    <col min="11009" max="11009" width="18.7109375" style="57" customWidth="1"/>
    <col min="11010" max="11012" width="18.42578125" style="57" customWidth="1"/>
    <col min="11013" max="11264" width="11.42578125" style="57"/>
    <col min="11265" max="11265" width="18.7109375" style="57" customWidth="1"/>
    <col min="11266" max="11268" width="18.42578125" style="57" customWidth="1"/>
    <col min="11269" max="11520" width="11.42578125" style="57"/>
    <col min="11521" max="11521" width="18.7109375" style="57" customWidth="1"/>
    <col min="11522" max="11524" width="18.42578125" style="57" customWidth="1"/>
    <col min="11525" max="11776" width="11.42578125" style="57"/>
    <col min="11777" max="11777" width="18.7109375" style="57" customWidth="1"/>
    <col min="11778" max="11780" width="18.42578125" style="57" customWidth="1"/>
    <col min="11781" max="12032" width="11.42578125" style="57"/>
    <col min="12033" max="12033" width="18.7109375" style="57" customWidth="1"/>
    <col min="12034" max="12036" width="18.42578125" style="57" customWidth="1"/>
    <col min="12037" max="12288" width="11.42578125" style="57"/>
    <col min="12289" max="12289" width="18.7109375" style="57" customWidth="1"/>
    <col min="12290" max="12292" width="18.42578125" style="57" customWidth="1"/>
    <col min="12293" max="12544" width="11.42578125" style="57"/>
    <col min="12545" max="12545" width="18.7109375" style="57" customWidth="1"/>
    <col min="12546" max="12548" width="18.42578125" style="57" customWidth="1"/>
    <col min="12549" max="12800" width="11.42578125" style="57"/>
    <col min="12801" max="12801" width="18.7109375" style="57" customWidth="1"/>
    <col min="12802" max="12804" width="18.42578125" style="57" customWidth="1"/>
    <col min="12805" max="13056" width="11.42578125" style="57"/>
    <col min="13057" max="13057" width="18.7109375" style="57" customWidth="1"/>
    <col min="13058" max="13060" width="18.42578125" style="57" customWidth="1"/>
    <col min="13061" max="13312" width="11.42578125" style="57"/>
    <col min="13313" max="13313" width="18.7109375" style="57" customWidth="1"/>
    <col min="13314" max="13316" width="18.42578125" style="57" customWidth="1"/>
    <col min="13317" max="13568" width="11.42578125" style="57"/>
    <col min="13569" max="13569" width="18.7109375" style="57" customWidth="1"/>
    <col min="13570" max="13572" width="18.42578125" style="57" customWidth="1"/>
    <col min="13573" max="13824" width="11.42578125" style="57"/>
    <col min="13825" max="13825" width="18.7109375" style="57" customWidth="1"/>
    <col min="13826" max="13828" width="18.42578125" style="57" customWidth="1"/>
    <col min="13829" max="14080" width="11.42578125" style="57"/>
    <col min="14081" max="14081" width="18.7109375" style="57" customWidth="1"/>
    <col min="14082" max="14084" width="18.42578125" style="57" customWidth="1"/>
    <col min="14085" max="14336" width="11.42578125" style="57"/>
    <col min="14337" max="14337" width="18.7109375" style="57" customWidth="1"/>
    <col min="14338" max="14340" width="18.42578125" style="57" customWidth="1"/>
    <col min="14341" max="14592" width="11.42578125" style="57"/>
    <col min="14593" max="14593" width="18.7109375" style="57" customWidth="1"/>
    <col min="14594" max="14596" width="18.42578125" style="57" customWidth="1"/>
    <col min="14597" max="14848" width="11.42578125" style="57"/>
    <col min="14849" max="14849" width="18.7109375" style="57" customWidth="1"/>
    <col min="14850" max="14852" width="18.42578125" style="57" customWidth="1"/>
    <col min="14853" max="15104" width="11.42578125" style="57"/>
    <col min="15105" max="15105" width="18.7109375" style="57" customWidth="1"/>
    <col min="15106" max="15108" width="18.42578125" style="57" customWidth="1"/>
    <col min="15109" max="15360" width="11.42578125" style="57"/>
    <col min="15361" max="15361" width="18.7109375" style="57" customWidth="1"/>
    <col min="15362" max="15364" width="18.42578125" style="57" customWidth="1"/>
    <col min="15365" max="15616" width="11.42578125" style="57"/>
    <col min="15617" max="15617" width="18.7109375" style="57" customWidth="1"/>
    <col min="15618" max="15620" width="18.42578125" style="57" customWidth="1"/>
    <col min="15621" max="15872" width="11.42578125" style="57"/>
    <col min="15873" max="15873" width="18.7109375" style="57" customWidth="1"/>
    <col min="15874" max="15876" width="18.42578125" style="57" customWidth="1"/>
    <col min="15877" max="16128" width="11.42578125" style="57"/>
    <col min="16129" max="16129" width="18.7109375" style="57" customWidth="1"/>
    <col min="16130" max="16132" width="18.42578125" style="57" customWidth="1"/>
    <col min="16133" max="16384" width="11.42578125" style="57"/>
  </cols>
  <sheetData>
    <row r="1" spans="1:4" s="59" customFormat="1" ht="21.95" customHeight="1">
      <c r="A1" s="58" t="str">
        <f>CONCATENATE(Inhalt_K7!B59,"   ",Inhalt_K7!C59)</f>
        <v>742   Entwicklung der Zwangsräumungen 2006 - 2024</v>
      </c>
    </row>
    <row r="2" spans="1:4" ht="6" customHeight="1"/>
    <row r="3" spans="1:4" ht="24.75" customHeight="1">
      <c r="A3" s="638" t="s">
        <v>313</v>
      </c>
      <c r="B3" s="718" t="s">
        <v>394</v>
      </c>
      <c r="C3" s="636" t="s">
        <v>395</v>
      </c>
      <c r="D3" s="637"/>
    </row>
    <row r="4" spans="1:4" ht="24" customHeight="1">
      <c r="A4" s="664"/>
      <c r="B4" s="717"/>
      <c r="C4" s="212" t="s">
        <v>258</v>
      </c>
      <c r="D4" s="213" t="s">
        <v>289</v>
      </c>
    </row>
    <row r="5" spans="1:4" ht="18" customHeight="1">
      <c r="A5" s="214">
        <v>2006</v>
      </c>
      <c r="B5" s="561">
        <v>284</v>
      </c>
      <c r="C5" s="561">
        <v>174</v>
      </c>
      <c r="D5" s="562">
        <f t="shared" ref="D5:D13" si="0">C5/B5*100</f>
        <v>61.267605633802816</v>
      </c>
    </row>
    <row r="6" spans="1:4" ht="12" hidden="1" customHeight="1" outlineLevel="1">
      <c r="A6" s="207">
        <v>2007</v>
      </c>
      <c r="B6" s="561">
        <v>344</v>
      </c>
      <c r="C6" s="561">
        <v>210</v>
      </c>
      <c r="D6" s="562">
        <f t="shared" si="0"/>
        <v>61.046511627906973</v>
      </c>
    </row>
    <row r="7" spans="1:4" ht="12" hidden="1" customHeight="1" outlineLevel="1">
      <c r="A7" s="207">
        <v>2008</v>
      </c>
      <c r="B7" s="561">
        <v>306</v>
      </c>
      <c r="C7" s="561">
        <v>196</v>
      </c>
      <c r="D7" s="562">
        <f t="shared" si="0"/>
        <v>64.052287581699346</v>
      </c>
    </row>
    <row r="8" spans="1:4" ht="12" hidden="1" customHeight="1" outlineLevel="1">
      <c r="A8" s="207">
        <v>2009</v>
      </c>
      <c r="B8" s="561">
        <v>298</v>
      </c>
      <c r="C8" s="561">
        <v>194</v>
      </c>
      <c r="D8" s="562">
        <f t="shared" si="0"/>
        <v>65.100671140939596</v>
      </c>
    </row>
    <row r="9" spans="1:4" ht="18" customHeight="1" collapsed="1">
      <c r="A9" s="207">
        <v>2010</v>
      </c>
      <c r="B9" s="561">
        <v>287</v>
      </c>
      <c r="C9" s="561">
        <v>180</v>
      </c>
      <c r="D9" s="562">
        <f t="shared" si="0"/>
        <v>62.717770034843198</v>
      </c>
    </row>
    <row r="10" spans="1:4" ht="12" hidden="1" customHeight="1" outlineLevel="1">
      <c r="A10" s="207">
        <v>2011</v>
      </c>
      <c r="B10" s="561">
        <v>361</v>
      </c>
      <c r="C10" s="561">
        <v>249</v>
      </c>
      <c r="D10" s="562">
        <f t="shared" si="0"/>
        <v>68.97506925207756</v>
      </c>
    </row>
    <row r="11" spans="1:4" ht="12" hidden="1" customHeight="1" outlineLevel="1">
      <c r="A11" s="207">
        <v>2012</v>
      </c>
      <c r="B11" s="561">
        <v>291</v>
      </c>
      <c r="C11" s="561">
        <v>186</v>
      </c>
      <c r="D11" s="562">
        <f t="shared" si="0"/>
        <v>63.917525773195869</v>
      </c>
    </row>
    <row r="12" spans="1:4" ht="12" hidden="1" customHeight="1" outlineLevel="1">
      <c r="A12" s="207">
        <v>2013</v>
      </c>
      <c r="B12" s="561">
        <v>301</v>
      </c>
      <c r="C12" s="561">
        <v>187</v>
      </c>
      <c r="D12" s="562">
        <f t="shared" si="0"/>
        <v>62.126245847176079</v>
      </c>
    </row>
    <row r="13" spans="1:4" ht="12" hidden="1" customHeight="1" outlineLevel="1">
      <c r="A13" s="207">
        <v>2014</v>
      </c>
      <c r="B13" s="561">
        <v>325</v>
      </c>
      <c r="C13" s="561">
        <v>220</v>
      </c>
      <c r="D13" s="562">
        <f t="shared" si="0"/>
        <v>67.692307692307693</v>
      </c>
    </row>
    <row r="14" spans="1:4" ht="18" customHeight="1" collapsed="1">
      <c r="A14" s="207">
        <v>2015</v>
      </c>
      <c r="B14" s="561">
        <v>388</v>
      </c>
      <c r="C14" s="561">
        <v>255</v>
      </c>
      <c r="D14" s="562">
        <f t="shared" ref="D14:D23" si="1">C14/B14*100</f>
        <v>65.721649484536087</v>
      </c>
    </row>
    <row r="15" spans="1:4" ht="12" hidden="1" customHeight="1" outlineLevel="1">
      <c r="A15" s="207">
        <v>2016</v>
      </c>
      <c r="B15" s="561">
        <v>324</v>
      </c>
      <c r="C15" s="561">
        <v>215</v>
      </c>
      <c r="D15" s="562">
        <f t="shared" si="1"/>
        <v>66.358024691358025</v>
      </c>
    </row>
    <row r="16" spans="1:4" ht="12" hidden="1" customHeight="1" outlineLevel="1">
      <c r="A16" s="207">
        <v>2017</v>
      </c>
      <c r="B16" s="561">
        <v>274</v>
      </c>
      <c r="C16" s="561">
        <v>202</v>
      </c>
      <c r="D16" s="562">
        <f t="shared" si="1"/>
        <v>73.722627737226276</v>
      </c>
    </row>
    <row r="17" spans="1:4" ht="18" hidden="1" customHeight="1" outlineLevel="1" collapsed="1">
      <c r="A17" s="207">
        <v>2018</v>
      </c>
      <c r="B17" s="561">
        <v>304</v>
      </c>
      <c r="C17" s="561">
        <v>205</v>
      </c>
      <c r="D17" s="562">
        <f t="shared" si="1"/>
        <v>67.43421052631578</v>
      </c>
    </row>
    <row r="18" spans="1:4" ht="18" hidden="1" customHeight="1" outlineLevel="1" collapsed="1">
      <c r="A18" s="207">
        <v>2019</v>
      </c>
      <c r="B18" s="561">
        <v>218</v>
      </c>
      <c r="C18" s="561">
        <v>162</v>
      </c>
      <c r="D18" s="562">
        <f t="shared" si="1"/>
        <v>74.311926605504581</v>
      </c>
    </row>
    <row r="19" spans="1:4" ht="18" customHeight="1" collapsed="1">
      <c r="A19" s="207">
        <v>2020</v>
      </c>
      <c r="B19" s="561">
        <v>266</v>
      </c>
      <c r="C19" s="561">
        <v>167</v>
      </c>
      <c r="D19" s="562">
        <f t="shared" si="1"/>
        <v>62.781954887218049</v>
      </c>
    </row>
    <row r="20" spans="1:4" ht="12" hidden="1" customHeight="1" outlineLevel="2">
      <c r="A20" s="207">
        <v>2021</v>
      </c>
      <c r="B20" s="561">
        <v>217</v>
      </c>
      <c r="C20" s="561">
        <v>153</v>
      </c>
      <c r="D20" s="562">
        <f t="shared" si="1"/>
        <v>70.506912442396313</v>
      </c>
    </row>
    <row r="21" spans="1:4" ht="18" customHeight="1" collapsed="1">
      <c r="A21" s="207">
        <v>2022</v>
      </c>
      <c r="B21" s="561">
        <v>189</v>
      </c>
      <c r="C21" s="561">
        <v>128</v>
      </c>
      <c r="D21" s="562">
        <f t="shared" si="1"/>
        <v>67.724867724867721</v>
      </c>
    </row>
    <row r="22" spans="1:4" ht="12" customHeight="1">
      <c r="A22" s="207">
        <v>2023</v>
      </c>
      <c r="B22" s="561">
        <v>229</v>
      </c>
      <c r="C22" s="561">
        <v>159</v>
      </c>
      <c r="D22" s="562">
        <f t="shared" si="1"/>
        <v>69.432314410480345</v>
      </c>
    </row>
    <row r="23" spans="1:4" ht="12" customHeight="1">
      <c r="A23" s="207">
        <v>2024</v>
      </c>
      <c r="B23" s="563">
        <v>196</v>
      </c>
      <c r="C23" s="563">
        <v>124</v>
      </c>
      <c r="D23" s="562">
        <f t="shared" si="1"/>
        <v>63.265306122448983</v>
      </c>
    </row>
    <row r="24" spans="1:4" ht="19.5" customHeight="1">
      <c r="A24" s="645" t="s">
        <v>396</v>
      </c>
      <c r="B24" s="645"/>
      <c r="C24" s="645"/>
      <c r="D24" s="645"/>
    </row>
  </sheetData>
  <mergeCells count="4">
    <mergeCell ref="A3:A4"/>
    <mergeCell ref="B3:B4"/>
    <mergeCell ref="C3:D3"/>
    <mergeCell ref="A24:D24"/>
  </mergeCells>
  <pageMargins left="0.78740157480314965" right="0.78740157480314965" top="0.74803149606299213" bottom="0.51181102362204722" header="0" footer="0"/>
  <pageSetup paperSize="9" orientation="portrait" r:id="rId1"/>
  <headerFooter differentOddEven="1" scaleWithDoc="0">
    <oddHeader>&amp;L&amp;"Open Sans,Standard"&amp;8
&amp;G&amp;R&amp;"Open Sans,Standard"&amp;8
&amp;G</oddHeader>
    <oddFooter xml:space="preserve">&amp;L&amp;"Open Sans,Standard"&amp;8Statistisches Jahrbuch 2023 - 2025
&amp;R&amp;"Open Sans,Standard"&amp;8&amp;P+208
</oddFooter>
    <evenHeader>&amp;L&amp;"Open Sans,Standard"&amp;8
&amp;G&amp;R&amp;"Open Sans,Standard"&amp;8
&amp;G</evenHeader>
    <evenFooter xml:space="preserve">&amp;L&amp;"Open Sans,Standard"&amp;8&amp;P+208
&amp;R&amp;"Open Sans,Standard"&amp;8Statistisches Jahrbuch 2023 - 2025
</evenFooter>
  </headerFooter>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26">
    <tabColor rgb="FF92D050"/>
  </sheetPr>
  <dimension ref="A1:J46"/>
  <sheetViews>
    <sheetView showGridLines="0" view="pageLayout" zoomScaleNormal="100" zoomScaleSheetLayoutView="95" workbookViewId="0">
      <selection activeCell="I25" sqref="I25"/>
    </sheetView>
  </sheetViews>
  <sheetFormatPr baseColWidth="10" defaultRowHeight="15" outlineLevelRow="1" outlineLevelCol="1"/>
  <cols>
    <col min="1" max="1" width="6.7109375" style="59" customWidth="1"/>
    <col min="2" max="2" width="8.7109375" style="59" customWidth="1"/>
    <col min="3" max="3" width="11" style="59" customWidth="1"/>
    <col min="4" max="4" width="12.42578125" style="59" customWidth="1"/>
    <col min="5" max="5" width="13.5703125" style="59" customWidth="1"/>
    <col min="6" max="6" width="10.28515625" style="59" customWidth="1"/>
    <col min="7" max="7" width="9.42578125" style="59" customWidth="1"/>
    <col min="8" max="8" width="12.85546875" style="59" customWidth="1"/>
    <col min="9" max="9" width="0" style="59" hidden="1" customWidth="1" outlineLevel="1"/>
    <col min="10" max="10" width="11.42578125" style="59" collapsed="1"/>
    <col min="11" max="256" width="11.42578125" style="59"/>
    <col min="257" max="257" width="9.5703125" style="59" customWidth="1"/>
    <col min="258" max="258" width="10.28515625" style="59" customWidth="1"/>
    <col min="259" max="259" width="11" style="59" customWidth="1"/>
    <col min="260" max="260" width="11.140625" style="59" customWidth="1"/>
    <col min="261" max="261" width="13.28515625" style="59" customWidth="1"/>
    <col min="262" max="262" width="11" style="59" customWidth="1"/>
    <col min="263" max="263" width="10.140625" style="59" customWidth="1"/>
    <col min="264" max="264" width="10.5703125" style="59" bestFit="1" customWidth="1"/>
    <col min="265" max="512" width="11.42578125" style="59"/>
    <col min="513" max="513" width="9.5703125" style="59" customWidth="1"/>
    <col min="514" max="514" width="10.28515625" style="59" customWidth="1"/>
    <col min="515" max="515" width="11" style="59" customWidth="1"/>
    <col min="516" max="516" width="11.140625" style="59" customWidth="1"/>
    <col min="517" max="517" width="13.28515625" style="59" customWidth="1"/>
    <col min="518" max="518" width="11" style="59" customWidth="1"/>
    <col min="519" max="519" width="10.140625" style="59" customWidth="1"/>
    <col min="520" max="520" width="10.5703125" style="59" bestFit="1" customWidth="1"/>
    <col min="521" max="768" width="11.42578125" style="59"/>
    <col min="769" max="769" width="9.5703125" style="59" customWidth="1"/>
    <col min="770" max="770" width="10.28515625" style="59" customWidth="1"/>
    <col min="771" max="771" width="11" style="59" customWidth="1"/>
    <col min="772" max="772" width="11.140625" style="59" customWidth="1"/>
    <col min="773" max="773" width="13.28515625" style="59" customWidth="1"/>
    <col min="774" max="774" width="11" style="59" customWidth="1"/>
    <col min="775" max="775" width="10.140625" style="59" customWidth="1"/>
    <col min="776" max="776" width="10.5703125" style="59" bestFit="1" customWidth="1"/>
    <col min="777" max="1024" width="11.42578125" style="59"/>
    <col min="1025" max="1025" width="9.5703125" style="59" customWidth="1"/>
    <col min="1026" max="1026" width="10.28515625" style="59" customWidth="1"/>
    <col min="1027" max="1027" width="11" style="59" customWidth="1"/>
    <col min="1028" max="1028" width="11.140625" style="59" customWidth="1"/>
    <col min="1029" max="1029" width="13.28515625" style="59" customWidth="1"/>
    <col min="1030" max="1030" width="11" style="59" customWidth="1"/>
    <col min="1031" max="1031" width="10.140625" style="59" customWidth="1"/>
    <col min="1032" max="1032" width="10.5703125" style="59" bestFit="1" customWidth="1"/>
    <col min="1033" max="1280" width="11.42578125" style="59"/>
    <col min="1281" max="1281" width="9.5703125" style="59" customWidth="1"/>
    <col min="1282" max="1282" width="10.28515625" style="59" customWidth="1"/>
    <col min="1283" max="1283" width="11" style="59" customWidth="1"/>
    <col min="1284" max="1284" width="11.140625" style="59" customWidth="1"/>
    <col min="1285" max="1285" width="13.28515625" style="59" customWidth="1"/>
    <col min="1286" max="1286" width="11" style="59" customWidth="1"/>
    <col min="1287" max="1287" width="10.140625" style="59" customWidth="1"/>
    <col min="1288" max="1288" width="10.5703125" style="59" bestFit="1" customWidth="1"/>
    <col min="1289" max="1536" width="11.42578125" style="59"/>
    <col min="1537" max="1537" width="9.5703125" style="59" customWidth="1"/>
    <col min="1538" max="1538" width="10.28515625" style="59" customWidth="1"/>
    <col min="1539" max="1539" width="11" style="59" customWidth="1"/>
    <col min="1540" max="1540" width="11.140625" style="59" customWidth="1"/>
    <col min="1541" max="1541" width="13.28515625" style="59" customWidth="1"/>
    <col min="1542" max="1542" width="11" style="59" customWidth="1"/>
    <col min="1543" max="1543" width="10.140625" style="59" customWidth="1"/>
    <col min="1544" max="1544" width="10.5703125" style="59" bestFit="1" customWidth="1"/>
    <col min="1545" max="1792" width="11.42578125" style="59"/>
    <col min="1793" max="1793" width="9.5703125" style="59" customWidth="1"/>
    <col min="1794" max="1794" width="10.28515625" style="59" customWidth="1"/>
    <col min="1795" max="1795" width="11" style="59" customWidth="1"/>
    <col min="1796" max="1796" width="11.140625" style="59" customWidth="1"/>
    <col min="1797" max="1797" width="13.28515625" style="59" customWidth="1"/>
    <col min="1798" max="1798" width="11" style="59" customWidth="1"/>
    <col min="1799" max="1799" width="10.140625" style="59" customWidth="1"/>
    <col min="1800" max="1800" width="10.5703125" style="59" bestFit="1" customWidth="1"/>
    <col min="1801" max="2048" width="11.42578125" style="59"/>
    <col min="2049" max="2049" width="9.5703125" style="59" customWidth="1"/>
    <col min="2050" max="2050" width="10.28515625" style="59" customWidth="1"/>
    <col min="2051" max="2051" width="11" style="59" customWidth="1"/>
    <col min="2052" max="2052" width="11.140625" style="59" customWidth="1"/>
    <col min="2053" max="2053" width="13.28515625" style="59" customWidth="1"/>
    <col min="2054" max="2054" width="11" style="59" customWidth="1"/>
    <col min="2055" max="2055" width="10.140625" style="59" customWidth="1"/>
    <col min="2056" max="2056" width="10.5703125" style="59" bestFit="1" customWidth="1"/>
    <col min="2057" max="2304" width="11.42578125" style="59"/>
    <col min="2305" max="2305" width="9.5703125" style="59" customWidth="1"/>
    <col min="2306" max="2306" width="10.28515625" style="59" customWidth="1"/>
    <col min="2307" max="2307" width="11" style="59" customWidth="1"/>
    <col min="2308" max="2308" width="11.140625" style="59" customWidth="1"/>
    <col min="2309" max="2309" width="13.28515625" style="59" customWidth="1"/>
    <col min="2310" max="2310" width="11" style="59" customWidth="1"/>
    <col min="2311" max="2311" width="10.140625" style="59" customWidth="1"/>
    <col min="2312" max="2312" width="10.5703125" style="59" bestFit="1" customWidth="1"/>
    <col min="2313" max="2560" width="11.42578125" style="59"/>
    <col min="2561" max="2561" width="9.5703125" style="59" customWidth="1"/>
    <col min="2562" max="2562" width="10.28515625" style="59" customWidth="1"/>
    <col min="2563" max="2563" width="11" style="59" customWidth="1"/>
    <col min="2564" max="2564" width="11.140625" style="59" customWidth="1"/>
    <col min="2565" max="2565" width="13.28515625" style="59" customWidth="1"/>
    <col min="2566" max="2566" width="11" style="59" customWidth="1"/>
    <col min="2567" max="2567" width="10.140625" style="59" customWidth="1"/>
    <col min="2568" max="2568" width="10.5703125" style="59" bestFit="1" customWidth="1"/>
    <col min="2569" max="2816" width="11.42578125" style="59"/>
    <col min="2817" max="2817" width="9.5703125" style="59" customWidth="1"/>
    <col min="2818" max="2818" width="10.28515625" style="59" customWidth="1"/>
    <col min="2819" max="2819" width="11" style="59" customWidth="1"/>
    <col min="2820" max="2820" width="11.140625" style="59" customWidth="1"/>
    <col min="2821" max="2821" width="13.28515625" style="59" customWidth="1"/>
    <col min="2822" max="2822" width="11" style="59" customWidth="1"/>
    <col min="2823" max="2823" width="10.140625" style="59" customWidth="1"/>
    <col min="2824" max="2824" width="10.5703125" style="59" bestFit="1" customWidth="1"/>
    <col min="2825" max="3072" width="11.42578125" style="59"/>
    <col min="3073" max="3073" width="9.5703125" style="59" customWidth="1"/>
    <col min="3074" max="3074" width="10.28515625" style="59" customWidth="1"/>
    <col min="3075" max="3075" width="11" style="59" customWidth="1"/>
    <col min="3076" max="3076" width="11.140625" style="59" customWidth="1"/>
    <col min="3077" max="3077" width="13.28515625" style="59" customWidth="1"/>
    <col min="3078" max="3078" width="11" style="59" customWidth="1"/>
    <col min="3079" max="3079" width="10.140625" style="59" customWidth="1"/>
    <col min="3080" max="3080" width="10.5703125" style="59" bestFit="1" customWidth="1"/>
    <col min="3081" max="3328" width="11.42578125" style="59"/>
    <col min="3329" max="3329" width="9.5703125" style="59" customWidth="1"/>
    <col min="3330" max="3330" width="10.28515625" style="59" customWidth="1"/>
    <col min="3331" max="3331" width="11" style="59" customWidth="1"/>
    <col min="3332" max="3332" width="11.140625" style="59" customWidth="1"/>
    <col min="3333" max="3333" width="13.28515625" style="59" customWidth="1"/>
    <col min="3334" max="3334" width="11" style="59" customWidth="1"/>
    <col min="3335" max="3335" width="10.140625" style="59" customWidth="1"/>
    <col min="3336" max="3336" width="10.5703125" style="59" bestFit="1" customWidth="1"/>
    <col min="3337" max="3584" width="11.42578125" style="59"/>
    <col min="3585" max="3585" width="9.5703125" style="59" customWidth="1"/>
    <col min="3586" max="3586" width="10.28515625" style="59" customWidth="1"/>
    <col min="3587" max="3587" width="11" style="59" customWidth="1"/>
    <col min="3588" max="3588" width="11.140625" style="59" customWidth="1"/>
    <col min="3589" max="3589" width="13.28515625" style="59" customWidth="1"/>
    <col min="3590" max="3590" width="11" style="59" customWidth="1"/>
    <col min="3591" max="3591" width="10.140625" style="59" customWidth="1"/>
    <col min="3592" max="3592" width="10.5703125" style="59" bestFit="1" customWidth="1"/>
    <col min="3593" max="3840" width="11.42578125" style="59"/>
    <col min="3841" max="3841" width="9.5703125" style="59" customWidth="1"/>
    <col min="3842" max="3842" width="10.28515625" style="59" customWidth="1"/>
    <col min="3843" max="3843" width="11" style="59" customWidth="1"/>
    <col min="3844" max="3844" width="11.140625" style="59" customWidth="1"/>
    <col min="3845" max="3845" width="13.28515625" style="59" customWidth="1"/>
    <col min="3846" max="3846" width="11" style="59" customWidth="1"/>
    <col min="3847" max="3847" width="10.140625" style="59" customWidth="1"/>
    <col min="3848" max="3848" width="10.5703125" style="59" bestFit="1" customWidth="1"/>
    <col min="3849" max="4096" width="11.42578125" style="59"/>
    <col min="4097" max="4097" width="9.5703125" style="59" customWidth="1"/>
    <col min="4098" max="4098" width="10.28515625" style="59" customWidth="1"/>
    <col min="4099" max="4099" width="11" style="59" customWidth="1"/>
    <col min="4100" max="4100" width="11.140625" style="59" customWidth="1"/>
    <col min="4101" max="4101" width="13.28515625" style="59" customWidth="1"/>
    <col min="4102" max="4102" width="11" style="59" customWidth="1"/>
    <col min="4103" max="4103" width="10.140625" style="59" customWidth="1"/>
    <col min="4104" max="4104" width="10.5703125" style="59" bestFit="1" customWidth="1"/>
    <col min="4105" max="4352" width="11.42578125" style="59"/>
    <col min="4353" max="4353" width="9.5703125" style="59" customWidth="1"/>
    <col min="4354" max="4354" width="10.28515625" style="59" customWidth="1"/>
    <col min="4355" max="4355" width="11" style="59" customWidth="1"/>
    <col min="4356" max="4356" width="11.140625" style="59" customWidth="1"/>
    <col min="4357" max="4357" width="13.28515625" style="59" customWidth="1"/>
    <col min="4358" max="4358" width="11" style="59" customWidth="1"/>
    <col min="4359" max="4359" width="10.140625" style="59" customWidth="1"/>
    <col min="4360" max="4360" width="10.5703125" style="59" bestFit="1" customWidth="1"/>
    <col min="4361" max="4608" width="11.42578125" style="59"/>
    <col min="4609" max="4609" width="9.5703125" style="59" customWidth="1"/>
    <col min="4610" max="4610" width="10.28515625" style="59" customWidth="1"/>
    <col min="4611" max="4611" width="11" style="59" customWidth="1"/>
    <col min="4612" max="4612" width="11.140625" style="59" customWidth="1"/>
    <col min="4613" max="4613" width="13.28515625" style="59" customWidth="1"/>
    <col min="4614" max="4614" width="11" style="59" customWidth="1"/>
    <col min="4615" max="4615" width="10.140625" style="59" customWidth="1"/>
    <col min="4616" max="4616" width="10.5703125" style="59" bestFit="1" customWidth="1"/>
    <col min="4617" max="4864" width="11.42578125" style="59"/>
    <col min="4865" max="4865" width="9.5703125" style="59" customWidth="1"/>
    <col min="4866" max="4866" width="10.28515625" style="59" customWidth="1"/>
    <col min="4867" max="4867" width="11" style="59" customWidth="1"/>
    <col min="4868" max="4868" width="11.140625" style="59" customWidth="1"/>
    <col min="4869" max="4869" width="13.28515625" style="59" customWidth="1"/>
    <col min="4870" max="4870" width="11" style="59" customWidth="1"/>
    <col min="4871" max="4871" width="10.140625" style="59" customWidth="1"/>
    <col min="4872" max="4872" width="10.5703125" style="59" bestFit="1" customWidth="1"/>
    <col min="4873" max="5120" width="11.42578125" style="59"/>
    <col min="5121" max="5121" width="9.5703125" style="59" customWidth="1"/>
    <col min="5122" max="5122" width="10.28515625" style="59" customWidth="1"/>
    <col min="5123" max="5123" width="11" style="59" customWidth="1"/>
    <col min="5124" max="5124" width="11.140625" style="59" customWidth="1"/>
    <col min="5125" max="5125" width="13.28515625" style="59" customWidth="1"/>
    <col min="5126" max="5126" width="11" style="59" customWidth="1"/>
    <col min="5127" max="5127" width="10.140625" style="59" customWidth="1"/>
    <col min="5128" max="5128" width="10.5703125" style="59" bestFit="1" customWidth="1"/>
    <col min="5129" max="5376" width="11.42578125" style="59"/>
    <col min="5377" max="5377" width="9.5703125" style="59" customWidth="1"/>
    <col min="5378" max="5378" width="10.28515625" style="59" customWidth="1"/>
    <col min="5379" max="5379" width="11" style="59" customWidth="1"/>
    <col min="5380" max="5380" width="11.140625" style="59" customWidth="1"/>
    <col min="5381" max="5381" width="13.28515625" style="59" customWidth="1"/>
    <col min="5382" max="5382" width="11" style="59" customWidth="1"/>
    <col min="5383" max="5383" width="10.140625" style="59" customWidth="1"/>
    <col min="5384" max="5384" width="10.5703125" style="59" bestFit="1" customWidth="1"/>
    <col min="5385" max="5632" width="11.42578125" style="59"/>
    <col min="5633" max="5633" width="9.5703125" style="59" customWidth="1"/>
    <col min="5634" max="5634" width="10.28515625" style="59" customWidth="1"/>
    <col min="5635" max="5635" width="11" style="59" customWidth="1"/>
    <col min="5636" max="5636" width="11.140625" style="59" customWidth="1"/>
    <col min="5637" max="5637" width="13.28515625" style="59" customWidth="1"/>
    <col min="5638" max="5638" width="11" style="59" customWidth="1"/>
    <col min="5639" max="5639" width="10.140625" style="59" customWidth="1"/>
    <col min="5640" max="5640" width="10.5703125" style="59" bestFit="1" customWidth="1"/>
    <col min="5641" max="5888" width="11.42578125" style="59"/>
    <col min="5889" max="5889" width="9.5703125" style="59" customWidth="1"/>
    <col min="5890" max="5890" width="10.28515625" style="59" customWidth="1"/>
    <col min="5891" max="5891" width="11" style="59" customWidth="1"/>
    <col min="5892" max="5892" width="11.140625" style="59" customWidth="1"/>
    <col min="5893" max="5893" width="13.28515625" style="59" customWidth="1"/>
    <col min="5894" max="5894" width="11" style="59" customWidth="1"/>
    <col min="5895" max="5895" width="10.140625" style="59" customWidth="1"/>
    <col min="5896" max="5896" width="10.5703125" style="59" bestFit="1" customWidth="1"/>
    <col min="5897" max="6144" width="11.42578125" style="59"/>
    <col min="6145" max="6145" width="9.5703125" style="59" customWidth="1"/>
    <col min="6146" max="6146" width="10.28515625" style="59" customWidth="1"/>
    <col min="6147" max="6147" width="11" style="59" customWidth="1"/>
    <col min="6148" max="6148" width="11.140625" style="59" customWidth="1"/>
    <col min="6149" max="6149" width="13.28515625" style="59" customWidth="1"/>
    <col min="6150" max="6150" width="11" style="59" customWidth="1"/>
    <col min="6151" max="6151" width="10.140625" style="59" customWidth="1"/>
    <col min="6152" max="6152" width="10.5703125" style="59" bestFit="1" customWidth="1"/>
    <col min="6153" max="6400" width="11.42578125" style="59"/>
    <col min="6401" max="6401" width="9.5703125" style="59" customWidth="1"/>
    <col min="6402" max="6402" width="10.28515625" style="59" customWidth="1"/>
    <col min="6403" max="6403" width="11" style="59" customWidth="1"/>
    <col min="6404" max="6404" width="11.140625" style="59" customWidth="1"/>
    <col min="6405" max="6405" width="13.28515625" style="59" customWidth="1"/>
    <col min="6406" max="6406" width="11" style="59" customWidth="1"/>
    <col min="6407" max="6407" width="10.140625" style="59" customWidth="1"/>
    <col min="6408" max="6408" width="10.5703125" style="59" bestFit="1" customWidth="1"/>
    <col min="6409" max="6656" width="11.42578125" style="59"/>
    <col min="6657" max="6657" width="9.5703125" style="59" customWidth="1"/>
    <col min="6658" max="6658" width="10.28515625" style="59" customWidth="1"/>
    <col min="6659" max="6659" width="11" style="59" customWidth="1"/>
    <col min="6660" max="6660" width="11.140625" style="59" customWidth="1"/>
    <col min="6661" max="6661" width="13.28515625" style="59" customWidth="1"/>
    <col min="6662" max="6662" width="11" style="59" customWidth="1"/>
    <col min="6663" max="6663" width="10.140625" style="59" customWidth="1"/>
    <col min="6664" max="6664" width="10.5703125" style="59" bestFit="1" customWidth="1"/>
    <col min="6665" max="6912" width="11.42578125" style="59"/>
    <col min="6913" max="6913" width="9.5703125" style="59" customWidth="1"/>
    <col min="6914" max="6914" width="10.28515625" style="59" customWidth="1"/>
    <col min="6915" max="6915" width="11" style="59" customWidth="1"/>
    <col min="6916" max="6916" width="11.140625" style="59" customWidth="1"/>
    <col min="6917" max="6917" width="13.28515625" style="59" customWidth="1"/>
    <col min="6918" max="6918" width="11" style="59" customWidth="1"/>
    <col min="6919" max="6919" width="10.140625" style="59" customWidth="1"/>
    <col min="6920" max="6920" width="10.5703125" style="59" bestFit="1" customWidth="1"/>
    <col min="6921" max="7168" width="11.42578125" style="59"/>
    <col min="7169" max="7169" width="9.5703125" style="59" customWidth="1"/>
    <col min="7170" max="7170" width="10.28515625" style="59" customWidth="1"/>
    <col min="7171" max="7171" width="11" style="59" customWidth="1"/>
    <col min="7172" max="7172" width="11.140625" style="59" customWidth="1"/>
    <col min="7173" max="7173" width="13.28515625" style="59" customWidth="1"/>
    <col min="7174" max="7174" width="11" style="59" customWidth="1"/>
    <col min="7175" max="7175" width="10.140625" style="59" customWidth="1"/>
    <col min="7176" max="7176" width="10.5703125" style="59" bestFit="1" customWidth="1"/>
    <col min="7177" max="7424" width="11.42578125" style="59"/>
    <col min="7425" max="7425" width="9.5703125" style="59" customWidth="1"/>
    <col min="7426" max="7426" width="10.28515625" style="59" customWidth="1"/>
    <col min="7427" max="7427" width="11" style="59" customWidth="1"/>
    <col min="7428" max="7428" width="11.140625" style="59" customWidth="1"/>
    <col min="7429" max="7429" width="13.28515625" style="59" customWidth="1"/>
    <col min="7430" max="7430" width="11" style="59" customWidth="1"/>
    <col min="7431" max="7431" width="10.140625" style="59" customWidth="1"/>
    <col min="7432" max="7432" width="10.5703125" style="59" bestFit="1" customWidth="1"/>
    <col min="7433" max="7680" width="11.42578125" style="59"/>
    <col min="7681" max="7681" width="9.5703125" style="59" customWidth="1"/>
    <col min="7682" max="7682" width="10.28515625" style="59" customWidth="1"/>
    <col min="7683" max="7683" width="11" style="59" customWidth="1"/>
    <col min="7684" max="7684" width="11.140625" style="59" customWidth="1"/>
    <col min="7685" max="7685" width="13.28515625" style="59" customWidth="1"/>
    <col min="7686" max="7686" width="11" style="59" customWidth="1"/>
    <col min="7687" max="7687" width="10.140625" style="59" customWidth="1"/>
    <col min="7688" max="7688" width="10.5703125" style="59" bestFit="1" customWidth="1"/>
    <col min="7689" max="7936" width="11.42578125" style="59"/>
    <col min="7937" max="7937" width="9.5703125" style="59" customWidth="1"/>
    <col min="7938" max="7938" width="10.28515625" style="59" customWidth="1"/>
    <col min="7939" max="7939" width="11" style="59" customWidth="1"/>
    <col min="7940" max="7940" width="11.140625" style="59" customWidth="1"/>
    <col min="7941" max="7941" width="13.28515625" style="59" customWidth="1"/>
    <col min="7942" max="7942" width="11" style="59" customWidth="1"/>
    <col min="7943" max="7943" width="10.140625" style="59" customWidth="1"/>
    <col min="7944" max="7944" width="10.5703125" style="59" bestFit="1" customWidth="1"/>
    <col min="7945" max="8192" width="11.42578125" style="59"/>
    <col min="8193" max="8193" width="9.5703125" style="59" customWidth="1"/>
    <col min="8194" max="8194" width="10.28515625" style="59" customWidth="1"/>
    <col min="8195" max="8195" width="11" style="59" customWidth="1"/>
    <col min="8196" max="8196" width="11.140625" style="59" customWidth="1"/>
    <col min="8197" max="8197" width="13.28515625" style="59" customWidth="1"/>
    <col min="8198" max="8198" width="11" style="59" customWidth="1"/>
    <col min="8199" max="8199" width="10.140625" style="59" customWidth="1"/>
    <col min="8200" max="8200" width="10.5703125" style="59" bestFit="1" customWidth="1"/>
    <col min="8201" max="8448" width="11.42578125" style="59"/>
    <col min="8449" max="8449" width="9.5703125" style="59" customWidth="1"/>
    <col min="8450" max="8450" width="10.28515625" style="59" customWidth="1"/>
    <col min="8451" max="8451" width="11" style="59" customWidth="1"/>
    <col min="8452" max="8452" width="11.140625" style="59" customWidth="1"/>
    <col min="8453" max="8453" width="13.28515625" style="59" customWidth="1"/>
    <col min="8454" max="8454" width="11" style="59" customWidth="1"/>
    <col min="8455" max="8455" width="10.140625" style="59" customWidth="1"/>
    <col min="8456" max="8456" width="10.5703125" style="59" bestFit="1" customWidth="1"/>
    <col min="8457" max="8704" width="11.42578125" style="59"/>
    <col min="8705" max="8705" width="9.5703125" style="59" customWidth="1"/>
    <col min="8706" max="8706" width="10.28515625" style="59" customWidth="1"/>
    <col min="8707" max="8707" width="11" style="59" customWidth="1"/>
    <col min="8708" max="8708" width="11.140625" style="59" customWidth="1"/>
    <col min="8709" max="8709" width="13.28515625" style="59" customWidth="1"/>
    <col min="8710" max="8710" width="11" style="59" customWidth="1"/>
    <col min="8711" max="8711" width="10.140625" style="59" customWidth="1"/>
    <col min="8712" max="8712" width="10.5703125" style="59" bestFit="1" customWidth="1"/>
    <col min="8713" max="8960" width="11.42578125" style="59"/>
    <col min="8961" max="8961" width="9.5703125" style="59" customWidth="1"/>
    <col min="8962" max="8962" width="10.28515625" style="59" customWidth="1"/>
    <col min="8963" max="8963" width="11" style="59" customWidth="1"/>
    <col min="8964" max="8964" width="11.140625" style="59" customWidth="1"/>
    <col min="8965" max="8965" width="13.28515625" style="59" customWidth="1"/>
    <col min="8966" max="8966" width="11" style="59" customWidth="1"/>
    <col min="8967" max="8967" width="10.140625" style="59" customWidth="1"/>
    <col min="8968" max="8968" width="10.5703125" style="59" bestFit="1" customWidth="1"/>
    <col min="8969" max="9216" width="11.42578125" style="59"/>
    <col min="9217" max="9217" width="9.5703125" style="59" customWidth="1"/>
    <col min="9218" max="9218" width="10.28515625" style="59" customWidth="1"/>
    <col min="9219" max="9219" width="11" style="59" customWidth="1"/>
    <col min="9220" max="9220" width="11.140625" style="59" customWidth="1"/>
    <col min="9221" max="9221" width="13.28515625" style="59" customWidth="1"/>
    <col min="9222" max="9222" width="11" style="59" customWidth="1"/>
    <col min="9223" max="9223" width="10.140625" style="59" customWidth="1"/>
    <col min="9224" max="9224" width="10.5703125" style="59" bestFit="1" customWidth="1"/>
    <col min="9225" max="9472" width="11.42578125" style="59"/>
    <col min="9473" max="9473" width="9.5703125" style="59" customWidth="1"/>
    <col min="9474" max="9474" width="10.28515625" style="59" customWidth="1"/>
    <col min="9475" max="9475" width="11" style="59" customWidth="1"/>
    <col min="9476" max="9476" width="11.140625" style="59" customWidth="1"/>
    <col min="9477" max="9477" width="13.28515625" style="59" customWidth="1"/>
    <col min="9478" max="9478" width="11" style="59" customWidth="1"/>
    <col min="9479" max="9479" width="10.140625" style="59" customWidth="1"/>
    <col min="9480" max="9480" width="10.5703125" style="59" bestFit="1" customWidth="1"/>
    <col min="9481" max="9728" width="11.42578125" style="59"/>
    <col min="9729" max="9729" width="9.5703125" style="59" customWidth="1"/>
    <col min="9730" max="9730" width="10.28515625" style="59" customWidth="1"/>
    <col min="9731" max="9731" width="11" style="59" customWidth="1"/>
    <col min="9732" max="9732" width="11.140625" style="59" customWidth="1"/>
    <col min="9733" max="9733" width="13.28515625" style="59" customWidth="1"/>
    <col min="9734" max="9734" width="11" style="59" customWidth="1"/>
    <col min="9735" max="9735" width="10.140625" style="59" customWidth="1"/>
    <col min="9736" max="9736" width="10.5703125" style="59" bestFit="1" customWidth="1"/>
    <col min="9737" max="9984" width="11.42578125" style="59"/>
    <col min="9985" max="9985" width="9.5703125" style="59" customWidth="1"/>
    <col min="9986" max="9986" width="10.28515625" style="59" customWidth="1"/>
    <col min="9987" max="9987" width="11" style="59" customWidth="1"/>
    <col min="9988" max="9988" width="11.140625" style="59" customWidth="1"/>
    <col min="9989" max="9989" width="13.28515625" style="59" customWidth="1"/>
    <col min="9990" max="9990" width="11" style="59" customWidth="1"/>
    <col min="9991" max="9991" width="10.140625" style="59" customWidth="1"/>
    <col min="9992" max="9992" width="10.5703125" style="59" bestFit="1" customWidth="1"/>
    <col min="9993" max="10240" width="11.42578125" style="59"/>
    <col min="10241" max="10241" width="9.5703125" style="59" customWidth="1"/>
    <col min="10242" max="10242" width="10.28515625" style="59" customWidth="1"/>
    <col min="10243" max="10243" width="11" style="59" customWidth="1"/>
    <col min="10244" max="10244" width="11.140625" style="59" customWidth="1"/>
    <col min="10245" max="10245" width="13.28515625" style="59" customWidth="1"/>
    <col min="10246" max="10246" width="11" style="59" customWidth="1"/>
    <col min="10247" max="10247" width="10.140625" style="59" customWidth="1"/>
    <col min="10248" max="10248" width="10.5703125" style="59" bestFit="1" customWidth="1"/>
    <col min="10249" max="10496" width="11.42578125" style="59"/>
    <col min="10497" max="10497" width="9.5703125" style="59" customWidth="1"/>
    <col min="10498" max="10498" width="10.28515625" style="59" customWidth="1"/>
    <col min="10499" max="10499" width="11" style="59" customWidth="1"/>
    <col min="10500" max="10500" width="11.140625" style="59" customWidth="1"/>
    <col min="10501" max="10501" width="13.28515625" style="59" customWidth="1"/>
    <col min="10502" max="10502" width="11" style="59" customWidth="1"/>
    <col min="10503" max="10503" width="10.140625" style="59" customWidth="1"/>
    <col min="10504" max="10504" width="10.5703125" style="59" bestFit="1" customWidth="1"/>
    <col min="10505" max="10752" width="11.42578125" style="59"/>
    <col min="10753" max="10753" width="9.5703125" style="59" customWidth="1"/>
    <col min="10754" max="10754" width="10.28515625" style="59" customWidth="1"/>
    <col min="10755" max="10755" width="11" style="59" customWidth="1"/>
    <col min="10756" max="10756" width="11.140625" style="59" customWidth="1"/>
    <col min="10757" max="10757" width="13.28515625" style="59" customWidth="1"/>
    <col min="10758" max="10758" width="11" style="59" customWidth="1"/>
    <col min="10759" max="10759" width="10.140625" style="59" customWidth="1"/>
    <col min="10760" max="10760" width="10.5703125" style="59" bestFit="1" customWidth="1"/>
    <col min="10761" max="11008" width="11.42578125" style="59"/>
    <col min="11009" max="11009" width="9.5703125" style="59" customWidth="1"/>
    <col min="11010" max="11010" width="10.28515625" style="59" customWidth="1"/>
    <col min="11011" max="11011" width="11" style="59" customWidth="1"/>
    <col min="11012" max="11012" width="11.140625" style="59" customWidth="1"/>
    <col min="11013" max="11013" width="13.28515625" style="59" customWidth="1"/>
    <col min="11014" max="11014" width="11" style="59" customWidth="1"/>
    <col min="11015" max="11015" width="10.140625" style="59" customWidth="1"/>
    <col min="11016" max="11016" width="10.5703125" style="59" bestFit="1" customWidth="1"/>
    <col min="11017" max="11264" width="11.42578125" style="59"/>
    <col min="11265" max="11265" width="9.5703125" style="59" customWidth="1"/>
    <col min="11266" max="11266" width="10.28515625" style="59" customWidth="1"/>
    <col min="11267" max="11267" width="11" style="59" customWidth="1"/>
    <col min="11268" max="11268" width="11.140625" style="59" customWidth="1"/>
    <col min="11269" max="11269" width="13.28515625" style="59" customWidth="1"/>
    <col min="11270" max="11270" width="11" style="59" customWidth="1"/>
    <col min="11271" max="11271" width="10.140625" style="59" customWidth="1"/>
    <col min="11272" max="11272" width="10.5703125" style="59" bestFit="1" customWidth="1"/>
    <col min="11273" max="11520" width="11.42578125" style="59"/>
    <col min="11521" max="11521" width="9.5703125" style="59" customWidth="1"/>
    <col min="11522" max="11522" width="10.28515625" style="59" customWidth="1"/>
    <col min="11523" max="11523" width="11" style="59" customWidth="1"/>
    <col min="11524" max="11524" width="11.140625" style="59" customWidth="1"/>
    <col min="11525" max="11525" width="13.28515625" style="59" customWidth="1"/>
    <col min="11526" max="11526" width="11" style="59" customWidth="1"/>
    <col min="11527" max="11527" width="10.140625" style="59" customWidth="1"/>
    <col min="11528" max="11528" width="10.5703125" style="59" bestFit="1" customWidth="1"/>
    <col min="11529" max="11776" width="11.42578125" style="59"/>
    <col min="11777" max="11777" width="9.5703125" style="59" customWidth="1"/>
    <col min="11778" max="11778" width="10.28515625" style="59" customWidth="1"/>
    <col min="11779" max="11779" width="11" style="59" customWidth="1"/>
    <col min="11780" max="11780" width="11.140625" style="59" customWidth="1"/>
    <col min="11781" max="11781" width="13.28515625" style="59" customWidth="1"/>
    <col min="11782" max="11782" width="11" style="59" customWidth="1"/>
    <col min="11783" max="11783" width="10.140625" style="59" customWidth="1"/>
    <col min="11784" max="11784" width="10.5703125" style="59" bestFit="1" customWidth="1"/>
    <col min="11785" max="12032" width="11.42578125" style="59"/>
    <col min="12033" max="12033" width="9.5703125" style="59" customWidth="1"/>
    <col min="12034" max="12034" width="10.28515625" style="59" customWidth="1"/>
    <col min="12035" max="12035" width="11" style="59" customWidth="1"/>
    <col min="12036" max="12036" width="11.140625" style="59" customWidth="1"/>
    <col min="12037" max="12037" width="13.28515625" style="59" customWidth="1"/>
    <col min="12038" max="12038" width="11" style="59" customWidth="1"/>
    <col min="12039" max="12039" width="10.140625" style="59" customWidth="1"/>
    <col min="12040" max="12040" width="10.5703125" style="59" bestFit="1" customWidth="1"/>
    <col min="12041" max="12288" width="11.42578125" style="59"/>
    <col min="12289" max="12289" width="9.5703125" style="59" customWidth="1"/>
    <col min="12290" max="12290" width="10.28515625" style="59" customWidth="1"/>
    <col min="12291" max="12291" width="11" style="59" customWidth="1"/>
    <col min="12292" max="12292" width="11.140625" style="59" customWidth="1"/>
    <col min="12293" max="12293" width="13.28515625" style="59" customWidth="1"/>
    <col min="12294" max="12294" width="11" style="59" customWidth="1"/>
    <col min="12295" max="12295" width="10.140625" style="59" customWidth="1"/>
    <col min="12296" max="12296" width="10.5703125" style="59" bestFit="1" customWidth="1"/>
    <col min="12297" max="12544" width="11.42578125" style="59"/>
    <col min="12545" max="12545" width="9.5703125" style="59" customWidth="1"/>
    <col min="12546" max="12546" width="10.28515625" style="59" customWidth="1"/>
    <col min="12547" max="12547" width="11" style="59" customWidth="1"/>
    <col min="12548" max="12548" width="11.140625" style="59" customWidth="1"/>
    <col min="12549" max="12549" width="13.28515625" style="59" customWidth="1"/>
    <col min="12550" max="12550" width="11" style="59" customWidth="1"/>
    <col min="12551" max="12551" width="10.140625" style="59" customWidth="1"/>
    <col min="12552" max="12552" width="10.5703125" style="59" bestFit="1" customWidth="1"/>
    <col min="12553" max="12800" width="11.42578125" style="59"/>
    <col min="12801" max="12801" width="9.5703125" style="59" customWidth="1"/>
    <col min="12802" max="12802" width="10.28515625" style="59" customWidth="1"/>
    <col min="12803" max="12803" width="11" style="59" customWidth="1"/>
    <col min="12804" max="12804" width="11.140625" style="59" customWidth="1"/>
    <col min="12805" max="12805" width="13.28515625" style="59" customWidth="1"/>
    <col min="12806" max="12806" width="11" style="59" customWidth="1"/>
    <col min="12807" max="12807" width="10.140625" style="59" customWidth="1"/>
    <col min="12808" max="12808" width="10.5703125" style="59" bestFit="1" customWidth="1"/>
    <col min="12809" max="13056" width="11.42578125" style="59"/>
    <col min="13057" max="13057" width="9.5703125" style="59" customWidth="1"/>
    <col min="13058" max="13058" width="10.28515625" style="59" customWidth="1"/>
    <col min="13059" max="13059" width="11" style="59" customWidth="1"/>
    <col min="13060" max="13060" width="11.140625" style="59" customWidth="1"/>
    <col min="13061" max="13061" width="13.28515625" style="59" customWidth="1"/>
    <col min="13062" max="13062" width="11" style="59" customWidth="1"/>
    <col min="13063" max="13063" width="10.140625" style="59" customWidth="1"/>
    <col min="13064" max="13064" width="10.5703125" style="59" bestFit="1" customWidth="1"/>
    <col min="13065" max="13312" width="11.42578125" style="59"/>
    <col min="13313" max="13313" width="9.5703125" style="59" customWidth="1"/>
    <col min="13314" max="13314" width="10.28515625" style="59" customWidth="1"/>
    <col min="13315" max="13315" width="11" style="59" customWidth="1"/>
    <col min="13316" max="13316" width="11.140625" style="59" customWidth="1"/>
    <col min="13317" max="13317" width="13.28515625" style="59" customWidth="1"/>
    <col min="13318" max="13318" width="11" style="59" customWidth="1"/>
    <col min="13319" max="13319" width="10.140625" style="59" customWidth="1"/>
    <col min="13320" max="13320" width="10.5703125" style="59" bestFit="1" customWidth="1"/>
    <col min="13321" max="13568" width="11.42578125" style="59"/>
    <col min="13569" max="13569" width="9.5703125" style="59" customWidth="1"/>
    <col min="13570" max="13570" width="10.28515625" style="59" customWidth="1"/>
    <col min="13571" max="13571" width="11" style="59" customWidth="1"/>
    <col min="13572" max="13572" width="11.140625" style="59" customWidth="1"/>
    <col min="13573" max="13573" width="13.28515625" style="59" customWidth="1"/>
    <col min="13574" max="13574" width="11" style="59" customWidth="1"/>
    <col min="13575" max="13575" width="10.140625" style="59" customWidth="1"/>
    <col min="13576" max="13576" width="10.5703125" style="59" bestFit="1" customWidth="1"/>
    <col min="13577" max="13824" width="11.42578125" style="59"/>
    <col min="13825" max="13825" width="9.5703125" style="59" customWidth="1"/>
    <col min="13826" max="13826" width="10.28515625" style="59" customWidth="1"/>
    <col min="13827" max="13827" width="11" style="59" customWidth="1"/>
    <col min="13828" max="13828" width="11.140625" style="59" customWidth="1"/>
    <col min="13829" max="13829" width="13.28515625" style="59" customWidth="1"/>
    <col min="13830" max="13830" width="11" style="59" customWidth="1"/>
    <col min="13831" max="13831" width="10.140625" style="59" customWidth="1"/>
    <col min="13832" max="13832" width="10.5703125" style="59" bestFit="1" customWidth="1"/>
    <col min="13833" max="14080" width="11.42578125" style="59"/>
    <col min="14081" max="14081" width="9.5703125" style="59" customWidth="1"/>
    <col min="14082" max="14082" width="10.28515625" style="59" customWidth="1"/>
    <col min="14083" max="14083" width="11" style="59" customWidth="1"/>
    <col min="14084" max="14084" width="11.140625" style="59" customWidth="1"/>
    <col min="14085" max="14085" width="13.28515625" style="59" customWidth="1"/>
    <col min="14086" max="14086" width="11" style="59" customWidth="1"/>
    <col min="14087" max="14087" width="10.140625" style="59" customWidth="1"/>
    <col min="14088" max="14088" width="10.5703125" style="59" bestFit="1" customWidth="1"/>
    <col min="14089" max="14336" width="11.42578125" style="59"/>
    <col min="14337" max="14337" width="9.5703125" style="59" customWidth="1"/>
    <col min="14338" max="14338" width="10.28515625" style="59" customWidth="1"/>
    <col min="14339" max="14339" width="11" style="59" customWidth="1"/>
    <col min="14340" max="14340" width="11.140625" style="59" customWidth="1"/>
    <col min="14341" max="14341" width="13.28515625" style="59" customWidth="1"/>
    <col min="14342" max="14342" width="11" style="59" customWidth="1"/>
    <col min="14343" max="14343" width="10.140625" style="59" customWidth="1"/>
    <col min="14344" max="14344" width="10.5703125" style="59" bestFit="1" customWidth="1"/>
    <col min="14345" max="14592" width="11.42578125" style="59"/>
    <col min="14593" max="14593" width="9.5703125" style="59" customWidth="1"/>
    <col min="14594" max="14594" width="10.28515625" style="59" customWidth="1"/>
    <col min="14595" max="14595" width="11" style="59" customWidth="1"/>
    <col min="14596" max="14596" width="11.140625" style="59" customWidth="1"/>
    <col min="14597" max="14597" width="13.28515625" style="59" customWidth="1"/>
    <col min="14598" max="14598" width="11" style="59" customWidth="1"/>
    <col min="14599" max="14599" width="10.140625" style="59" customWidth="1"/>
    <col min="14600" max="14600" width="10.5703125" style="59" bestFit="1" customWidth="1"/>
    <col min="14601" max="14848" width="11.42578125" style="59"/>
    <col min="14849" max="14849" width="9.5703125" style="59" customWidth="1"/>
    <col min="14850" max="14850" width="10.28515625" style="59" customWidth="1"/>
    <col min="14851" max="14851" width="11" style="59" customWidth="1"/>
    <col min="14852" max="14852" width="11.140625" style="59" customWidth="1"/>
    <col min="14853" max="14853" width="13.28515625" style="59" customWidth="1"/>
    <col min="14854" max="14854" width="11" style="59" customWidth="1"/>
    <col min="14855" max="14855" width="10.140625" style="59" customWidth="1"/>
    <col min="14856" max="14856" width="10.5703125" style="59" bestFit="1" customWidth="1"/>
    <col min="14857" max="15104" width="11.42578125" style="59"/>
    <col min="15105" max="15105" width="9.5703125" style="59" customWidth="1"/>
    <col min="15106" max="15106" width="10.28515625" style="59" customWidth="1"/>
    <col min="15107" max="15107" width="11" style="59" customWidth="1"/>
    <col min="15108" max="15108" width="11.140625" style="59" customWidth="1"/>
    <col min="15109" max="15109" width="13.28515625" style="59" customWidth="1"/>
    <col min="15110" max="15110" width="11" style="59" customWidth="1"/>
    <col min="15111" max="15111" width="10.140625" style="59" customWidth="1"/>
    <col min="15112" max="15112" width="10.5703125" style="59" bestFit="1" customWidth="1"/>
    <col min="15113" max="15360" width="11.42578125" style="59"/>
    <col min="15361" max="15361" width="9.5703125" style="59" customWidth="1"/>
    <col min="15362" max="15362" width="10.28515625" style="59" customWidth="1"/>
    <col min="15363" max="15363" width="11" style="59" customWidth="1"/>
    <col min="15364" max="15364" width="11.140625" style="59" customWidth="1"/>
    <col min="15365" max="15365" width="13.28515625" style="59" customWidth="1"/>
    <col min="15366" max="15366" width="11" style="59" customWidth="1"/>
    <col min="15367" max="15367" width="10.140625" style="59" customWidth="1"/>
    <col min="15368" max="15368" width="10.5703125" style="59" bestFit="1" customWidth="1"/>
    <col min="15369" max="15616" width="11.42578125" style="59"/>
    <col min="15617" max="15617" width="9.5703125" style="59" customWidth="1"/>
    <col min="15618" max="15618" width="10.28515625" style="59" customWidth="1"/>
    <col min="15619" max="15619" width="11" style="59" customWidth="1"/>
    <col min="15620" max="15620" width="11.140625" style="59" customWidth="1"/>
    <col min="15621" max="15621" width="13.28515625" style="59" customWidth="1"/>
    <col min="15622" max="15622" width="11" style="59" customWidth="1"/>
    <col min="15623" max="15623" width="10.140625" style="59" customWidth="1"/>
    <col min="15624" max="15624" width="10.5703125" style="59" bestFit="1" customWidth="1"/>
    <col min="15625" max="15872" width="11.42578125" style="59"/>
    <col min="15873" max="15873" width="9.5703125" style="59" customWidth="1"/>
    <col min="15874" max="15874" width="10.28515625" style="59" customWidth="1"/>
    <col min="15875" max="15875" width="11" style="59" customWidth="1"/>
    <col min="15876" max="15876" width="11.140625" style="59" customWidth="1"/>
    <col min="15877" max="15877" width="13.28515625" style="59" customWidth="1"/>
    <col min="15878" max="15878" width="11" style="59" customWidth="1"/>
    <col min="15879" max="15879" width="10.140625" style="59" customWidth="1"/>
    <col min="15880" max="15880" width="10.5703125" style="59" bestFit="1" customWidth="1"/>
    <col min="15881" max="16128" width="11.42578125" style="59"/>
    <col min="16129" max="16129" width="9.5703125" style="59" customWidth="1"/>
    <col min="16130" max="16130" width="10.28515625" style="59" customWidth="1"/>
    <col min="16131" max="16131" width="11" style="59" customWidth="1"/>
    <col min="16132" max="16132" width="11.140625" style="59" customWidth="1"/>
    <col min="16133" max="16133" width="13.28515625" style="59" customWidth="1"/>
    <col min="16134" max="16134" width="11" style="59" customWidth="1"/>
    <col min="16135" max="16135" width="10.140625" style="59" customWidth="1"/>
    <col min="16136" max="16136" width="10.5703125" style="59" bestFit="1" customWidth="1"/>
    <col min="16137" max="16384" width="11.42578125" style="59"/>
  </cols>
  <sheetData>
    <row r="1" spans="1:8" ht="21.95" customHeight="1">
      <c r="A1" s="58" t="str">
        <f>CONCATENATE(Inhalt_K7!B60,"   ",Inhalt_K7!C60)</f>
        <v>750   Entw. d. Empfänger:innen v. Sozialleistungen z. laufenden Lebensführung 2005 - 2024</v>
      </c>
    </row>
    <row r="2" spans="1:8" ht="6" customHeight="1">
      <c r="A2" s="58"/>
    </row>
    <row r="3" spans="1:8" ht="99.6" customHeight="1">
      <c r="A3" s="177" t="s">
        <v>449</v>
      </c>
      <c r="B3" s="180" t="s">
        <v>397</v>
      </c>
      <c r="C3" s="180" t="s">
        <v>398</v>
      </c>
      <c r="D3" s="180" t="s">
        <v>641</v>
      </c>
      <c r="E3" s="180" t="s">
        <v>399</v>
      </c>
      <c r="F3" s="180" t="s">
        <v>402</v>
      </c>
      <c r="G3" s="180" t="s">
        <v>400</v>
      </c>
      <c r="H3" s="176" t="s">
        <v>401</v>
      </c>
    </row>
    <row r="4" spans="1:8" s="57" customFormat="1" ht="18" customHeight="1">
      <c r="A4" s="214">
        <v>2005</v>
      </c>
      <c r="B4" s="208">
        <v>465</v>
      </c>
      <c r="C4" s="208">
        <v>30292</v>
      </c>
      <c r="D4" s="208">
        <v>2495</v>
      </c>
      <c r="E4" s="208">
        <v>76</v>
      </c>
      <c r="F4" s="208">
        <v>33328</v>
      </c>
      <c r="G4" s="208">
        <v>213983</v>
      </c>
      <c r="H4" s="209">
        <v>15.57506904754116</v>
      </c>
    </row>
    <row r="5" spans="1:8" s="57" customFormat="1" ht="12" hidden="1" customHeight="1" outlineLevel="1">
      <c r="A5" s="207">
        <v>2006</v>
      </c>
      <c r="B5" s="208">
        <v>570</v>
      </c>
      <c r="C5" s="208">
        <v>31028</v>
      </c>
      <c r="D5" s="208">
        <v>2848</v>
      </c>
      <c r="E5" s="208">
        <v>79</v>
      </c>
      <c r="F5" s="208">
        <v>34525</v>
      </c>
      <c r="G5" s="208">
        <v>213651</v>
      </c>
      <c r="H5" s="209">
        <v>16.159531198075367</v>
      </c>
    </row>
    <row r="6" spans="1:8" s="57" customFormat="1" ht="12" hidden="1" customHeight="1" outlineLevel="1">
      <c r="A6" s="207">
        <v>2007</v>
      </c>
      <c r="B6" s="208">
        <v>636</v>
      </c>
      <c r="C6" s="208">
        <v>30870</v>
      </c>
      <c r="D6" s="208">
        <v>3006</v>
      </c>
      <c r="E6" s="208">
        <v>103</v>
      </c>
      <c r="F6" s="208">
        <v>34615</v>
      </c>
      <c r="G6" s="208">
        <v>213865</v>
      </c>
      <c r="H6" s="209">
        <v>16.185444088560541</v>
      </c>
    </row>
    <row r="7" spans="1:8" s="57" customFormat="1" ht="12" hidden="1" customHeight="1" outlineLevel="1">
      <c r="A7" s="207">
        <v>2008</v>
      </c>
      <c r="B7" s="208">
        <v>632</v>
      </c>
      <c r="C7" s="208">
        <v>29732</v>
      </c>
      <c r="D7" s="208">
        <v>3203</v>
      </c>
      <c r="E7" s="208">
        <v>127</v>
      </c>
      <c r="F7" s="208">
        <v>33694</v>
      </c>
      <c r="G7" s="208">
        <v>213385</v>
      </c>
      <c r="H7" s="209">
        <v>15.790238301661317</v>
      </c>
    </row>
    <row r="8" spans="1:8" s="57" customFormat="1" ht="12" hidden="1" customHeight="1" outlineLevel="1">
      <c r="A8" s="207">
        <v>2009</v>
      </c>
      <c r="B8" s="208">
        <v>694</v>
      </c>
      <c r="C8" s="208">
        <v>30104</v>
      </c>
      <c r="D8" s="208">
        <v>3365</v>
      </c>
      <c r="E8" s="208">
        <v>123</v>
      </c>
      <c r="F8" s="208">
        <v>34286</v>
      </c>
      <c r="G8" s="208">
        <v>211716</v>
      </c>
      <c r="H8" s="209">
        <v>16.194335808347031</v>
      </c>
    </row>
    <row r="9" spans="1:8" s="57" customFormat="1" ht="18" customHeight="1" collapsed="1">
      <c r="A9" s="207">
        <v>2010</v>
      </c>
      <c r="B9" s="208">
        <v>746</v>
      </c>
      <c r="C9" s="208">
        <v>29143</v>
      </c>
      <c r="D9" s="208">
        <v>3615</v>
      </c>
      <c r="E9" s="208">
        <v>206</v>
      </c>
      <c r="F9" s="208">
        <v>33710</v>
      </c>
      <c r="G9" s="208">
        <v>212112</v>
      </c>
      <c r="H9" s="209">
        <v>15.892547333484197</v>
      </c>
    </row>
    <row r="10" spans="1:8" s="57" customFormat="1" ht="12" hidden="1" customHeight="1" outlineLevel="1">
      <c r="A10" s="207">
        <v>2011</v>
      </c>
      <c r="B10" s="208">
        <v>747</v>
      </c>
      <c r="C10" s="208">
        <v>28322</v>
      </c>
      <c r="D10" s="208">
        <v>3889</v>
      </c>
      <c r="E10" s="208">
        <v>274</v>
      </c>
      <c r="F10" s="208">
        <v>33232</v>
      </c>
      <c r="G10" s="208">
        <v>212305</v>
      </c>
      <c r="H10" s="209">
        <v>15.652952120769648</v>
      </c>
    </row>
    <row r="11" spans="1:8" s="57" customFormat="1" ht="12" hidden="1" customHeight="1" outlineLevel="1">
      <c r="A11" s="207">
        <v>2012</v>
      </c>
      <c r="B11" s="208">
        <v>695</v>
      </c>
      <c r="C11" s="208">
        <v>27801</v>
      </c>
      <c r="D11" s="208">
        <v>4027</v>
      </c>
      <c r="E11" s="208">
        <v>372</v>
      </c>
      <c r="F11" s="208">
        <v>32895</v>
      </c>
      <c r="G11" s="208">
        <v>213368</v>
      </c>
      <c r="H11" s="209">
        <v>15.417025983277718</v>
      </c>
    </row>
    <row r="12" spans="1:8" s="57" customFormat="1" ht="12" hidden="1" customHeight="1" outlineLevel="1">
      <c r="A12" s="207">
        <v>2013</v>
      </c>
      <c r="B12" s="208">
        <v>760</v>
      </c>
      <c r="C12" s="208">
        <v>28341</v>
      </c>
      <c r="D12" s="208">
        <v>4257</v>
      </c>
      <c r="E12" s="208">
        <v>584</v>
      </c>
      <c r="F12" s="208">
        <v>33942</v>
      </c>
      <c r="G12" s="208">
        <v>213922</v>
      </c>
      <c r="H12" s="209">
        <v>15.866530791596936</v>
      </c>
    </row>
    <row r="13" spans="1:8" s="57" customFormat="1" ht="12" hidden="1" customHeight="1" outlineLevel="1">
      <c r="A13" s="207">
        <v>2014</v>
      </c>
      <c r="B13" s="208">
        <v>816</v>
      </c>
      <c r="C13" s="208">
        <v>28096</v>
      </c>
      <c r="D13" s="208">
        <v>4414</v>
      </c>
      <c r="E13" s="208">
        <v>1071</v>
      </c>
      <c r="F13" s="208">
        <v>34397</v>
      </c>
      <c r="G13" s="208">
        <v>215800</v>
      </c>
      <c r="H13" s="209">
        <v>15.939295644114921</v>
      </c>
    </row>
    <row r="14" spans="1:8" s="57" customFormat="1" ht="15" customHeight="1" collapsed="1">
      <c r="A14" s="207">
        <v>2015</v>
      </c>
      <c r="B14" s="208">
        <v>844</v>
      </c>
      <c r="C14" s="208">
        <v>27886</v>
      </c>
      <c r="D14" s="208">
        <v>4703</v>
      </c>
      <c r="E14" s="208">
        <v>3032</v>
      </c>
      <c r="F14" s="208">
        <v>36465</v>
      </c>
      <c r="G14" s="208">
        <v>218523</v>
      </c>
      <c r="H14" s="209">
        <v>16.687030655811974</v>
      </c>
    </row>
    <row r="15" spans="1:8" s="57" customFormat="1" ht="12" hidden="1" customHeight="1" outlineLevel="1">
      <c r="A15" s="207">
        <v>2016</v>
      </c>
      <c r="B15" s="208">
        <v>857</v>
      </c>
      <c r="C15" s="208">
        <v>28536</v>
      </c>
      <c r="D15" s="208">
        <v>4755</v>
      </c>
      <c r="E15" s="208">
        <v>2471</v>
      </c>
      <c r="F15" s="208">
        <v>36619</v>
      </c>
      <c r="G15" s="208">
        <v>220211</v>
      </c>
      <c r="H15" s="209">
        <v>16.629051228140284</v>
      </c>
    </row>
    <row r="16" spans="1:8" s="57" customFormat="1" ht="12" hidden="1" customHeight="1" outlineLevel="1">
      <c r="A16" s="207">
        <v>2017</v>
      </c>
      <c r="B16" s="208">
        <v>943</v>
      </c>
      <c r="C16" s="208">
        <v>27685</v>
      </c>
      <c r="D16" s="208">
        <v>4990</v>
      </c>
      <c r="E16" s="208">
        <v>1370</v>
      </c>
      <c r="F16" s="208">
        <v>34988</v>
      </c>
      <c r="G16" s="208">
        <v>219255</v>
      </c>
      <c r="H16" s="209">
        <f t="shared" ref="H16:H22" si="0">F16/G16*100</f>
        <v>15.957674853481107</v>
      </c>
    </row>
    <row r="17" spans="1:9" s="57" customFormat="1" ht="12" hidden="1" customHeight="1" outlineLevel="1">
      <c r="A17" s="207">
        <v>2018</v>
      </c>
      <c r="B17" s="210">
        <v>965</v>
      </c>
      <c r="C17" s="210">
        <v>26198</v>
      </c>
      <c r="D17" s="210">
        <v>5095</v>
      </c>
      <c r="E17" s="210">
        <v>1367</v>
      </c>
      <c r="F17" s="210">
        <v>33625</v>
      </c>
      <c r="G17" s="210">
        <v>220629</v>
      </c>
      <c r="H17" s="209">
        <f t="shared" si="0"/>
        <v>15.240516885812836</v>
      </c>
    </row>
    <row r="18" spans="1:9" s="57" customFormat="1" ht="15" hidden="1" customHeight="1" outlineLevel="1" collapsed="1">
      <c r="A18" s="207">
        <v>2019</v>
      </c>
      <c r="B18" s="208">
        <v>921</v>
      </c>
      <c r="C18" s="208">
        <v>24766</v>
      </c>
      <c r="D18" s="208">
        <v>5192</v>
      </c>
      <c r="E18" s="208">
        <v>1307</v>
      </c>
      <c r="F18" s="208">
        <v>32186</v>
      </c>
      <c r="G18" s="208">
        <v>220238</v>
      </c>
      <c r="H18" s="209">
        <f t="shared" si="0"/>
        <v>14.614190103433558</v>
      </c>
    </row>
    <row r="19" spans="1:9" s="57" customFormat="1" ht="15" customHeight="1" collapsed="1">
      <c r="A19" s="207">
        <v>2020</v>
      </c>
      <c r="B19" s="208">
        <v>829</v>
      </c>
      <c r="C19" s="208">
        <v>24435</v>
      </c>
      <c r="D19" s="208">
        <v>5256</v>
      </c>
      <c r="E19" s="208">
        <v>1336</v>
      </c>
      <c r="F19" s="208">
        <v>31856</v>
      </c>
      <c r="G19" s="208">
        <v>219645</v>
      </c>
      <c r="H19" s="209">
        <f t="shared" si="0"/>
        <v>14.503403218830385</v>
      </c>
    </row>
    <row r="20" spans="1:9" s="57" customFormat="1" ht="12" hidden="1" customHeight="1" outlineLevel="1">
      <c r="A20" s="207">
        <v>2021</v>
      </c>
      <c r="B20" s="210">
        <v>745</v>
      </c>
      <c r="C20" s="210">
        <v>22578</v>
      </c>
      <c r="D20" s="210">
        <v>5364</v>
      </c>
      <c r="E20" s="210">
        <v>1363</v>
      </c>
      <c r="F20" s="210">
        <v>30050</v>
      </c>
      <c r="G20" s="210">
        <v>220056</v>
      </c>
      <c r="H20" s="209">
        <f t="shared" si="0"/>
        <v>13.655614934380338</v>
      </c>
    </row>
    <row r="21" spans="1:9" s="57" customFormat="1" ht="15" customHeight="1" collapsed="1">
      <c r="A21" s="207">
        <v>2022</v>
      </c>
      <c r="B21" s="208">
        <v>781</v>
      </c>
      <c r="C21" s="208">
        <v>22841</v>
      </c>
      <c r="D21" s="208">
        <v>6035</v>
      </c>
      <c r="E21" s="208">
        <v>1294</v>
      </c>
      <c r="F21" s="208">
        <f>E21+D21+C21+B21</f>
        <v>30951</v>
      </c>
      <c r="G21" s="208">
        <v>222077</v>
      </c>
      <c r="H21" s="209">
        <f t="shared" si="0"/>
        <v>13.937057867316291</v>
      </c>
    </row>
    <row r="22" spans="1:9" s="57" customFormat="1" ht="12" customHeight="1">
      <c r="A22" s="207">
        <v>2023</v>
      </c>
      <c r="B22" s="210">
        <v>701</v>
      </c>
      <c r="C22" s="210">
        <v>22686</v>
      </c>
      <c r="D22" s="210">
        <v>6010</v>
      </c>
      <c r="E22" s="210">
        <v>1314</v>
      </c>
      <c r="F22" s="210">
        <f>E22+D22+C22+B22</f>
        <v>30711</v>
      </c>
      <c r="G22" s="210">
        <v>222927</v>
      </c>
      <c r="H22" s="209">
        <f t="shared" si="0"/>
        <v>13.776258595863219</v>
      </c>
    </row>
    <row r="23" spans="1:9" s="57" customFormat="1" ht="12" customHeight="1">
      <c r="A23" s="207">
        <v>2024</v>
      </c>
      <c r="B23" s="210">
        <v>654</v>
      </c>
      <c r="C23" s="210">
        <v>22030</v>
      </c>
      <c r="D23" s="210">
        <v>6001</v>
      </c>
      <c r="E23" s="210">
        <v>1179</v>
      </c>
      <c r="F23" s="210">
        <f>E23+D23+C23+B23</f>
        <v>29864</v>
      </c>
      <c r="G23" s="210">
        <v>223156</v>
      </c>
      <c r="H23" s="209">
        <f>F23/G23*100</f>
        <v>13.382566455752926</v>
      </c>
    </row>
    <row r="24" spans="1:9" s="57" customFormat="1" ht="12" customHeight="1">
      <c r="A24" s="211"/>
      <c r="B24" s="210"/>
      <c r="C24" s="210"/>
      <c r="D24" s="210"/>
      <c r="E24" s="210"/>
      <c r="F24" s="210"/>
      <c r="G24" s="210"/>
      <c r="H24" s="209"/>
    </row>
    <row r="25" spans="1:9" s="57" customFormat="1" ht="24" customHeight="1">
      <c r="A25" s="651" t="s">
        <v>706</v>
      </c>
      <c r="B25" s="651"/>
      <c r="C25" s="651"/>
      <c r="D25" s="651"/>
      <c r="E25" s="651"/>
      <c r="F25" s="651"/>
      <c r="G25" s="651"/>
      <c r="H25" s="651"/>
    </row>
    <row r="26" spans="1:9">
      <c r="I26" s="59" t="s">
        <v>651</v>
      </c>
    </row>
    <row r="27" spans="1:9">
      <c r="I27" s="59">
        <v>2005</v>
      </c>
    </row>
    <row r="32" spans="1:9">
      <c r="I32" s="59">
        <v>2010</v>
      </c>
    </row>
    <row r="33" spans="9:9">
      <c r="I33" s="459"/>
    </row>
    <row r="34" spans="9:9">
      <c r="I34" s="459"/>
    </row>
    <row r="35" spans="9:9">
      <c r="I35" s="459"/>
    </row>
    <row r="36" spans="9:9">
      <c r="I36" s="459"/>
    </row>
    <row r="37" spans="9:9">
      <c r="I37" s="459">
        <v>2015</v>
      </c>
    </row>
    <row r="38" spans="9:9">
      <c r="I38" s="459"/>
    </row>
    <row r="39" spans="9:9">
      <c r="I39" s="459"/>
    </row>
    <row r="40" spans="9:9">
      <c r="I40" s="459"/>
    </row>
    <row r="41" spans="9:9">
      <c r="I41" s="459"/>
    </row>
    <row r="42" spans="9:9">
      <c r="I42" s="459">
        <v>2020</v>
      </c>
    </row>
    <row r="43" spans="9:9">
      <c r="I43" s="459"/>
    </row>
    <row r="44" spans="9:9">
      <c r="I44" s="459"/>
    </row>
    <row r="45" spans="9:9">
      <c r="I45" s="459"/>
    </row>
    <row r="46" spans="9:9">
      <c r="I46" s="459">
        <v>2024</v>
      </c>
    </row>
  </sheetData>
  <mergeCells count="1">
    <mergeCell ref="A25:H25"/>
  </mergeCells>
  <pageMargins left="0.78740157480314965" right="0.78740157480314965" top="0.74803149606299213" bottom="0.51181102362204722" header="0" footer="0"/>
  <pageSetup paperSize="9" orientation="portrait" r:id="rId1"/>
  <headerFooter differentOddEven="1" scaleWithDoc="0">
    <oddHeader>&amp;L&amp;"Open Sans,Standard"&amp;8
&amp;G&amp;R&amp;"Open Sans,Standard"&amp;8
&amp;G</oddHeader>
    <oddFooter xml:space="preserve">&amp;L&amp;"Open Sans,Standard"&amp;8Statistisches Jahrbuch 2023 - 2025
&amp;R&amp;"Open Sans,Standard"&amp;8&amp;P+208
</oddFooter>
    <evenHeader>&amp;L&amp;"Open Sans,Standard"&amp;8
&amp;G&amp;R&amp;"Open Sans,Standard"&amp;8
&amp;G</evenHeader>
    <evenFooter xml:space="preserve">&amp;L&amp;"Open Sans,Standard"&amp;8&amp;P+208
&amp;R&amp;"Open Sans,Standard"&amp;8Statistisches Jahrbuch 2023 - 2025
</evenFooter>
  </headerFooter>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27">
    <tabColor rgb="FF92D050"/>
  </sheetPr>
  <dimension ref="A1:O43"/>
  <sheetViews>
    <sheetView showGridLines="0" view="pageLayout" zoomScale="85" zoomScaleNormal="100" zoomScaleSheetLayoutView="106" zoomScalePageLayoutView="85" workbookViewId="0">
      <selection activeCell="I25" sqref="I25"/>
    </sheetView>
  </sheetViews>
  <sheetFormatPr baseColWidth="10" defaultRowHeight="12.75" outlineLevelCol="1"/>
  <cols>
    <col min="1" max="1" width="15.140625" style="197" customWidth="1"/>
    <col min="2" max="2" width="9" style="202" customWidth="1"/>
    <col min="3" max="3" width="8.85546875" style="203" customWidth="1"/>
    <col min="4" max="4" width="10.140625" style="200" customWidth="1"/>
    <col min="5" max="5" width="12.5703125" style="60" customWidth="1"/>
    <col min="6" max="6" width="9.28515625" style="60" customWidth="1"/>
    <col min="7" max="7" width="7.42578125" style="200" customWidth="1" collapsed="1"/>
    <col min="8" max="8" width="12.140625" style="200" customWidth="1" collapsed="1"/>
    <col min="9" max="10" width="0" style="197" hidden="1" customWidth="1" outlineLevel="1"/>
    <col min="11" max="11" width="11.42578125" style="197" collapsed="1"/>
    <col min="12" max="256" width="11.42578125" style="197"/>
    <col min="257" max="257" width="14.85546875" style="197" customWidth="1"/>
    <col min="258" max="258" width="10.140625" style="197" customWidth="1"/>
    <col min="259" max="259" width="9.28515625" style="197" customWidth="1"/>
    <col min="260" max="260" width="10" style="197" customWidth="1"/>
    <col min="261" max="261" width="12.140625" style="197" customWidth="1"/>
    <col min="262" max="264" width="10.140625" style="197" customWidth="1"/>
    <col min="265" max="512" width="11.42578125" style="197"/>
    <col min="513" max="513" width="14.85546875" style="197" customWidth="1"/>
    <col min="514" max="514" width="10.140625" style="197" customWidth="1"/>
    <col min="515" max="515" width="9.28515625" style="197" customWidth="1"/>
    <col min="516" max="516" width="10" style="197" customWidth="1"/>
    <col min="517" max="517" width="12.140625" style="197" customWidth="1"/>
    <col min="518" max="520" width="10.140625" style="197" customWidth="1"/>
    <col min="521" max="768" width="11.42578125" style="197"/>
    <col min="769" max="769" width="14.85546875" style="197" customWidth="1"/>
    <col min="770" max="770" width="10.140625" style="197" customWidth="1"/>
    <col min="771" max="771" width="9.28515625" style="197" customWidth="1"/>
    <col min="772" max="772" width="10" style="197" customWidth="1"/>
    <col min="773" max="773" width="12.140625" style="197" customWidth="1"/>
    <col min="774" max="776" width="10.140625" style="197" customWidth="1"/>
    <col min="777" max="1024" width="11.42578125" style="197"/>
    <col min="1025" max="1025" width="14.85546875" style="197" customWidth="1"/>
    <col min="1026" max="1026" width="10.140625" style="197" customWidth="1"/>
    <col min="1027" max="1027" width="9.28515625" style="197" customWidth="1"/>
    <col min="1028" max="1028" width="10" style="197" customWidth="1"/>
    <col min="1029" max="1029" width="12.140625" style="197" customWidth="1"/>
    <col min="1030" max="1032" width="10.140625" style="197" customWidth="1"/>
    <col min="1033" max="1280" width="11.42578125" style="197"/>
    <col min="1281" max="1281" width="14.85546875" style="197" customWidth="1"/>
    <col min="1282" max="1282" width="10.140625" style="197" customWidth="1"/>
    <col min="1283" max="1283" width="9.28515625" style="197" customWidth="1"/>
    <col min="1284" max="1284" width="10" style="197" customWidth="1"/>
    <col min="1285" max="1285" width="12.140625" style="197" customWidth="1"/>
    <col min="1286" max="1288" width="10.140625" style="197" customWidth="1"/>
    <col min="1289" max="1536" width="11.42578125" style="197"/>
    <col min="1537" max="1537" width="14.85546875" style="197" customWidth="1"/>
    <col min="1538" max="1538" width="10.140625" style="197" customWidth="1"/>
    <col min="1539" max="1539" width="9.28515625" style="197" customWidth="1"/>
    <col min="1540" max="1540" width="10" style="197" customWidth="1"/>
    <col min="1541" max="1541" width="12.140625" style="197" customWidth="1"/>
    <col min="1542" max="1544" width="10.140625" style="197" customWidth="1"/>
    <col min="1545" max="1792" width="11.42578125" style="197"/>
    <col min="1793" max="1793" width="14.85546875" style="197" customWidth="1"/>
    <col min="1794" max="1794" width="10.140625" style="197" customWidth="1"/>
    <col min="1795" max="1795" width="9.28515625" style="197" customWidth="1"/>
    <col min="1796" max="1796" width="10" style="197" customWidth="1"/>
    <col min="1797" max="1797" width="12.140625" style="197" customWidth="1"/>
    <col min="1798" max="1800" width="10.140625" style="197" customWidth="1"/>
    <col min="1801" max="2048" width="11.42578125" style="197"/>
    <col min="2049" max="2049" width="14.85546875" style="197" customWidth="1"/>
    <col min="2050" max="2050" width="10.140625" style="197" customWidth="1"/>
    <col min="2051" max="2051" width="9.28515625" style="197" customWidth="1"/>
    <col min="2052" max="2052" width="10" style="197" customWidth="1"/>
    <col min="2053" max="2053" width="12.140625" style="197" customWidth="1"/>
    <col min="2054" max="2056" width="10.140625" style="197" customWidth="1"/>
    <col min="2057" max="2304" width="11.42578125" style="197"/>
    <col min="2305" max="2305" width="14.85546875" style="197" customWidth="1"/>
    <col min="2306" max="2306" width="10.140625" style="197" customWidth="1"/>
    <col min="2307" max="2307" width="9.28515625" style="197" customWidth="1"/>
    <col min="2308" max="2308" width="10" style="197" customWidth="1"/>
    <col min="2309" max="2309" width="12.140625" style="197" customWidth="1"/>
    <col min="2310" max="2312" width="10.140625" style="197" customWidth="1"/>
    <col min="2313" max="2560" width="11.42578125" style="197"/>
    <col min="2561" max="2561" width="14.85546875" style="197" customWidth="1"/>
    <col min="2562" max="2562" width="10.140625" style="197" customWidth="1"/>
    <col min="2563" max="2563" width="9.28515625" style="197" customWidth="1"/>
    <col min="2564" max="2564" width="10" style="197" customWidth="1"/>
    <col min="2565" max="2565" width="12.140625" style="197" customWidth="1"/>
    <col min="2566" max="2568" width="10.140625" style="197" customWidth="1"/>
    <col min="2569" max="2816" width="11.42578125" style="197"/>
    <col min="2817" max="2817" width="14.85546875" style="197" customWidth="1"/>
    <col min="2818" max="2818" width="10.140625" style="197" customWidth="1"/>
    <col min="2819" max="2819" width="9.28515625" style="197" customWidth="1"/>
    <col min="2820" max="2820" width="10" style="197" customWidth="1"/>
    <col min="2821" max="2821" width="12.140625" style="197" customWidth="1"/>
    <col min="2822" max="2824" width="10.140625" style="197" customWidth="1"/>
    <col min="2825" max="3072" width="11.42578125" style="197"/>
    <col min="3073" max="3073" width="14.85546875" style="197" customWidth="1"/>
    <col min="3074" max="3074" width="10.140625" style="197" customWidth="1"/>
    <col min="3075" max="3075" width="9.28515625" style="197" customWidth="1"/>
    <col min="3076" max="3076" width="10" style="197" customWidth="1"/>
    <col min="3077" max="3077" width="12.140625" style="197" customWidth="1"/>
    <col min="3078" max="3080" width="10.140625" style="197" customWidth="1"/>
    <col min="3081" max="3328" width="11.42578125" style="197"/>
    <col min="3329" max="3329" width="14.85546875" style="197" customWidth="1"/>
    <col min="3330" max="3330" width="10.140625" style="197" customWidth="1"/>
    <col min="3331" max="3331" width="9.28515625" style="197" customWidth="1"/>
    <col min="3332" max="3332" width="10" style="197" customWidth="1"/>
    <col min="3333" max="3333" width="12.140625" style="197" customWidth="1"/>
    <col min="3334" max="3336" width="10.140625" style="197" customWidth="1"/>
    <col min="3337" max="3584" width="11.42578125" style="197"/>
    <col min="3585" max="3585" width="14.85546875" style="197" customWidth="1"/>
    <col min="3586" max="3586" width="10.140625" style="197" customWidth="1"/>
    <col min="3587" max="3587" width="9.28515625" style="197" customWidth="1"/>
    <col min="3588" max="3588" width="10" style="197" customWidth="1"/>
    <col min="3589" max="3589" width="12.140625" style="197" customWidth="1"/>
    <col min="3590" max="3592" width="10.140625" style="197" customWidth="1"/>
    <col min="3593" max="3840" width="11.42578125" style="197"/>
    <col min="3841" max="3841" width="14.85546875" style="197" customWidth="1"/>
    <col min="3842" max="3842" width="10.140625" style="197" customWidth="1"/>
    <col min="3843" max="3843" width="9.28515625" style="197" customWidth="1"/>
    <col min="3844" max="3844" width="10" style="197" customWidth="1"/>
    <col min="3845" max="3845" width="12.140625" style="197" customWidth="1"/>
    <col min="3846" max="3848" width="10.140625" style="197" customWidth="1"/>
    <col min="3849" max="4096" width="11.42578125" style="197"/>
    <col min="4097" max="4097" width="14.85546875" style="197" customWidth="1"/>
    <col min="4098" max="4098" width="10.140625" style="197" customWidth="1"/>
    <col min="4099" max="4099" width="9.28515625" style="197" customWidth="1"/>
    <col min="4100" max="4100" width="10" style="197" customWidth="1"/>
    <col min="4101" max="4101" width="12.140625" style="197" customWidth="1"/>
    <col min="4102" max="4104" width="10.140625" style="197" customWidth="1"/>
    <col min="4105" max="4352" width="11.42578125" style="197"/>
    <col min="4353" max="4353" width="14.85546875" style="197" customWidth="1"/>
    <col min="4354" max="4354" width="10.140625" style="197" customWidth="1"/>
    <col min="4355" max="4355" width="9.28515625" style="197" customWidth="1"/>
    <col min="4356" max="4356" width="10" style="197" customWidth="1"/>
    <col min="4357" max="4357" width="12.140625" style="197" customWidth="1"/>
    <col min="4358" max="4360" width="10.140625" style="197" customWidth="1"/>
    <col min="4361" max="4608" width="11.42578125" style="197"/>
    <col min="4609" max="4609" width="14.85546875" style="197" customWidth="1"/>
    <col min="4610" max="4610" width="10.140625" style="197" customWidth="1"/>
    <col min="4611" max="4611" width="9.28515625" style="197" customWidth="1"/>
    <col min="4612" max="4612" width="10" style="197" customWidth="1"/>
    <col min="4613" max="4613" width="12.140625" style="197" customWidth="1"/>
    <col min="4614" max="4616" width="10.140625" style="197" customWidth="1"/>
    <col min="4617" max="4864" width="11.42578125" style="197"/>
    <col min="4865" max="4865" width="14.85546875" style="197" customWidth="1"/>
    <col min="4866" max="4866" width="10.140625" style="197" customWidth="1"/>
    <col min="4867" max="4867" width="9.28515625" style="197" customWidth="1"/>
    <col min="4868" max="4868" width="10" style="197" customWidth="1"/>
    <col min="4869" max="4869" width="12.140625" style="197" customWidth="1"/>
    <col min="4870" max="4872" width="10.140625" style="197" customWidth="1"/>
    <col min="4873" max="5120" width="11.42578125" style="197"/>
    <col min="5121" max="5121" width="14.85546875" style="197" customWidth="1"/>
    <col min="5122" max="5122" width="10.140625" style="197" customWidth="1"/>
    <col min="5123" max="5123" width="9.28515625" style="197" customWidth="1"/>
    <col min="5124" max="5124" width="10" style="197" customWidth="1"/>
    <col min="5125" max="5125" width="12.140625" style="197" customWidth="1"/>
    <col min="5126" max="5128" width="10.140625" style="197" customWidth="1"/>
    <col min="5129" max="5376" width="11.42578125" style="197"/>
    <col min="5377" max="5377" width="14.85546875" style="197" customWidth="1"/>
    <col min="5378" max="5378" width="10.140625" style="197" customWidth="1"/>
    <col min="5379" max="5379" width="9.28515625" style="197" customWidth="1"/>
    <col min="5380" max="5380" width="10" style="197" customWidth="1"/>
    <col min="5381" max="5381" width="12.140625" style="197" customWidth="1"/>
    <col min="5382" max="5384" width="10.140625" style="197" customWidth="1"/>
    <col min="5385" max="5632" width="11.42578125" style="197"/>
    <col min="5633" max="5633" width="14.85546875" style="197" customWidth="1"/>
    <col min="5634" max="5634" width="10.140625" style="197" customWidth="1"/>
    <col min="5635" max="5635" width="9.28515625" style="197" customWidth="1"/>
    <col min="5636" max="5636" width="10" style="197" customWidth="1"/>
    <col min="5637" max="5637" width="12.140625" style="197" customWidth="1"/>
    <col min="5638" max="5640" width="10.140625" style="197" customWidth="1"/>
    <col min="5641" max="5888" width="11.42578125" style="197"/>
    <col min="5889" max="5889" width="14.85546875" style="197" customWidth="1"/>
    <col min="5890" max="5890" width="10.140625" style="197" customWidth="1"/>
    <col min="5891" max="5891" width="9.28515625" style="197" customWidth="1"/>
    <col min="5892" max="5892" width="10" style="197" customWidth="1"/>
    <col min="5893" max="5893" width="12.140625" style="197" customWidth="1"/>
    <col min="5894" max="5896" width="10.140625" style="197" customWidth="1"/>
    <col min="5897" max="6144" width="11.42578125" style="197"/>
    <col min="6145" max="6145" width="14.85546875" style="197" customWidth="1"/>
    <col min="6146" max="6146" width="10.140625" style="197" customWidth="1"/>
    <col min="6147" max="6147" width="9.28515625" style="197" customWidth="1"/>
    <col min="6148" max="6148" width="10" style="197" customWidth="1"/>
    <col min="6149" max="6149" width="12.140625" style="197" customWidth="1"/>
    <col min="6150" max="6152" width="10.140625" style="197" customWidth="1"/>
    <col min="6153" max="6400" width="11.42578125" style="197"/>
    <col min="6401" max="6401" width="14.85546875" style="197" customWidth="1"/>
    <col min="6402" max="6402" width="10.140625" style="197" customWidth="1"/>
    <col min="6403" max="6403" width="9.28515625" style="197" customWidth="1"/>
    <col min="6404" max="6404" width="10" style="197" customWidth="1"/>
    <col min="6405" max="6405" width="12.140625" style="197" customWidth="1"/>
    <col min="6406" max="6408" width="10.140625" style="197" customWidth="1"/>
    <col min="6409" max="6656" width="11.42578125" style="197"/>
    <col min="6657" max="6657" width="14.85546875" style="197" customWidth="1"/>
    <col min="6658" max="6658" width="10.140625" style="197" customWidth="1"/>
    <col min="6659" max="6659" width="9.28515625" style="197" customWidth="1"/>
    <col min="6660" max="6660" width="10" style="197" customWidth="1"/>
    <col min="6661" max="6661" width="12.140625" style="197" customWidth="1"/>
    <col min="6662" max="6664" width="10.140625" style="197" customWidth="1"/>
    <col min="6665" max="6912" width="11.42578125" style="197"/>
    <col min="6913" max="6913" width="14.85546875" style="197" customWidth="1"/>
    <col min="6914" max="6914" width="10.140625" style="197" customWidth="1"/>
    <col min="6915" max="6915" width="9.28515625" style="197" customWidth="1"/>
    <col min="6916" max="6916" width="10" style="197" customWidth="1"/>
    <col min="6917" max="6917" width="12.140625" style="197" customWidth="1"/>
    <col min="6918" max="6920" width="10.140625" style="197" customWidth="1"/>
    <col min="6921" max="7168" width="11.42578125" style="197"/>
    <col min="7169" max="7169" width="14.85546875" style="197" customWidth="1"/>
    <col min="7170" max="7170" width="10.140625" style="197" customWidth="1"/>
    <col min="7171" max="7171" width="9.28515625" style="197" customWidth="1"/>
    <col min="7172" max="7172" width="10" style="197" customWidth="1"/>
    <col min="7173" max="7173" width="12.140625" style="197" customWidth="1"/>
    <col min="7174" max="7176" width="10.140625" style="197" customWidth="1"/>
    <col min="7177" max="7424" width="11.42578125" style="197"/>
    <col min="7425" max="7425" width="14.85546875" style="197" customWidth="1"/>
    <col min="7426" max="7426" width="10.140625" style="197" customWidth="1"/>
    <col min="7427" max="7427" width="9.28515625" style="197" customWidth="1"/>
    <col min="7428" max="7428" width="10" style="197" customWidth="1"/>
    <col min="7429" max="7429" width="12.140625" style="197" customWidth="1"/>
    <col min="7430" max="7432" width="10.140625" style="197" customWidth="1"/>
    <col min="7433" max="7680" width="11.42578125" style="197"/>
    <col min="7681" max="7681" width="14.85546875" style="197" customWidth="1"/>
    <col min="7682" max="7682" width="10.140625" style="197" customWidth="1"/>
    <col min="7683" max="7683" width="9.28515625" style="197" customWidth="1"/>
    <col min="7684" max="7684" width="10" style="197" customWidth="1"/>
    <col min="7685" max="7685" width="12.140625" style="197" customWidth="1"/>
    <col min="7686" max="7688" width="10.140625" style="197" customWidth="1"/>
    <col min="7689" max="7936" width="11.42578125" style="197"/>
    <col min="7937" max="7937" width="14.85546875" style="197" customWidth="1"/>
    <col min="7938" max="7938" width="10.140625" style="197" customWidth="1"/>
    <col min="7939" max="7939" width="9.28515625" style="197" customWidth="1"/>
    <col min="7940" max="7940" width="10" style="197" customWidth="1"/>
    <col min="7941" max="7941" width="12.140625" style="197" customWidth="1"/>
    <col min="7942" max="7944" width="10.140625" style="197" customWidth="1"/>
    <col min="7945" max="8192" width="11.42578125" style="197"/>
    <col min="8193" max="8193" width="14.85546875" style="197" customWidth="1"/>
    <col min="8194" max="8194" width="10.140625" style="197" customWidth="1"/>
    <col min="8195" max="8195" width="9.28515625" style="197" customWidth="1"/>
    <col min="8196" max="8196" width="10" style="197" customWidth="1"/>
    <col min="8197" max="8197" width="12.140625" style="197" customWidth="1"/>
    <col min="8198" max="8200" width="10.140625" style="197" customWidth="1"/>
    <col min="8201" max="8448" width="11.42578125" style="197"/>
    <col min="8449" max="8449" width="14.85546875" style="197" customWidth="1"/>
    <col min="8450" max="8450" width="10.140625" style="197" customWidth="1"/>
    <col min="8451" max="8451" width="9.28515625" style="197" customWidth="1"/>
    <col min="8452" max="8452" width="10" style="197" customWidth="1"/>
    <col min="8453" max="8453" width="12.140625" style="197" customWidth="1"/>
    <col min="8454" max="8456" width="10.140625" style="197" customWidth="1"/>
    <col min="8457" max="8704" width="11.42578125" style="197"/>
    <col min="8705" max="8705" width="14.85546875" style="197" customWidth="1"/>
    <col min="8706" max="8706" width="10.140625" style="197" customWidth="1"/>
    <col min="8707" max="8707" width="9.28515625" style="197" customWidth="1"/>
    <col min="8708" max="8708" width="10" style="197" customWidth="1"/>
    <col min="8709" max="8709" width="12.140625" style="197" customWidth="1"/>
    <col min="8710" max="8712" width="10.140625" style="197" customWidth="1"/>
    <col min="8713" max="8960" width="11.42578125" style="197"/>
    <col min="8961" max="8961" width="14.85546875" style="197" customWidth="1"/>
    <col min="8962" max="8962" width="10.140625" style="197" customWidth="1"/>
    <col min="8963" max="8963" width="9.28515625" style="197" customWidth="1"/>
    <col min="8964" max="8964" width="10" style="197" customWidth="1"/>
    <col min="8965" max="8965" width="12.140625" style="197" customWidth="1"/>
    <col min="8966" max="8968" width="10.140625" style="197" customWidth="1"/>
    <col min="8969" max="9216" width="11.42578125" style="197"/>
    <col min="9217" max="9217" width="14.85546875" style="197" customWidth="1"/>
    <col min="9218" max="9218" width="10.140625" style="197" customWidth="1"/>
    <col min="9219" max="9219" width="9.28515625" style="197" customWidth="1"/>
    <col min="9220" max="9220" width="10" style="197" customWidth="1"/>
    <col min="9221" max="9221" width="12.140625" style="197" customWidth="1"/>
    <col min="9222" max="9224" width="10.140625" style="197" customWidth="1"/>
    <col min="9225" max="9472" width="11.42578125" style="197"/>
    <col min="9473" max="9473" width="14.85546875" style="197" customWidth="1"/>
    <col min="9474" max="9474" width="10.140625" style="197" customWidth="1"/>
    <col min="9475" max="9475" width="9.28515625" style="197" customWidth="1"/>
    <col min="9476" max="9476" width="10" style="197" customWidth="1"/>
    <col min="9477" max="9477" width="12.140625" style="197" customWidth="1"/>
    <col min="9478" max="9480" width="10.140625" style="197" customWidth="1"/>
    <col min="9481" max="9728" width="11.42578125" style="197"/>
    <col min="9729" max="9729" width="14.85546875" style="197" customWidth="1"/>
    <col min="9730" max="9730" width="10.140625" style="197" customWidth="1"/>
    <col min="9731" max="9731" width="9.28515625" style="197" customWidth="1"/>
    <col min="9732" max="9732" width="10" style="197" customWidth="1"/>
    <col min="9733" max="9733" width="12.140625" style="197" customWidth="1"/>
    <col min="9734" max="9736" width="10.140625" style="197" customWidth="1"/>
    <col min="9737" max="9984" width="11.42578125" style="197"/>
    <col min="9985" max="9985" width="14.85546875" style="197" customWidth="1"/>
    <col min="9986" max="9986" width="10.140625" style="197" customWidth="1"/>
    <col min="9987" max="9987" width="9.28515625" style="197" customWidth="1"/>
    <col min="9988" max="9988" width="10" style="197" customWidth="1"/>
    <col min="9989" max="9989" width="12.140625" style="197" customWidth="1"/>
    <col min="9990" max="9992" width="10.140625" style="197" customWidth="1"/>
    <col min="9993" max="10240" width="11.42578125" style="197"/>
    <col min="10241" max="10241" width="14.85546875" style="197" customWidth="1"/>
    <col min="10242" max="10242" width="10.140625" style="197" customWidth="1"/>
    <col min="10243" max="10243" width="9.28515625" style="197" customWidth="1"/>
    <col min="10244" max="10244" width="10" style="197" customWidth="1"/>
    <col min="10245" max="10245" width="12.140625" style="197" customWidth="1"/>
    <col min="10246" max="10248" width="10.140625" style="197" customWidth="1"/>
    <col min="10249" max="10496" width="11.42578125" style="197"/>
    <col min="10497" max="10497" width="14.85546875" style="197" customWidth="1"/>
    <col min="10498" max="10498" width="10.140625" style="197" customWidth="1"/>
    <col min="10499" max="10499" width="9.28515625" style="197" customWidth="1"/>
    <col min="10500" max="10500" width="10" style="197" customWidth="1"/>
    <col min="10501" max="10501" width="12.140625" style="197" customWidth="1"/>
    <col min="10502" max="10504" width="10.140625" style="197" customWidth="1"/>
    <col min="10505" max="10752" width="11.42578125" style="197"/>
    <col min="10753" max="10753" width="14.85546875" style="197" customWidth="1"/>
    <col min="10754" max="10754" width="10.140625" style="197" customWidth="1"/>
    <col min="10755" max="10755" width="9.28515625" style="197" customWidth="1"/>
    <col min="10756" max="10756" width="10" style="197" customWidth="1"/>
    <col min="10757" max="10757" width="12.140625" style="197" customWidth="1"/>
    <col min="10758" max="10760" width="10.140625" style="197" customWidth="1"/>
    <col min="10761" max="11008" width="11.42578125" style="197"/>
    <col min="11009" max="11009" width="14.85546875" style="197" customWidth="1"/>
    <col min="11010" max="11010" width="10.140625" style="197" customWidth="1"/>
    <col min="11011" max="11011" width="9.28515625" style="197" customWidth="1"/>
    <col min="11012" max="11012" width="10" style="197" customWidth="1"/>
    <col min="11013" max="11013" width="12.140625" style="197" customWidth="1"/>
    <col min="11014" max="11016" width="10.140625" style="197" customWidth="1"/>
    <col min="11017" max="11264" width="11.42578125" style="197"/>
    <col min="11265" max="11265" width="14.85546875" style="197" customWidth="1"/>
    <col min="11266" max="11266" width="10.140625" style="197" customWidth="1"/>
    <col min="11267" max="11267" width="9.28515625" style="197" customWidth="1"/>
    <col min="11268" max="11268" width="10" style="197" customWidth="1"/>
    <col min="11269" max="11269" width="12.140625" style="197" customWidth="1"/>
    <col min="11270" max="11272" width="10.140625" style="197" customWidth="1"/>
    <col min="11273" max="11520" width="11.42578125" style="197"/>
    <col min="11521" max="11521" width="14.85546875" style="197" customWidth="1"/>
    <col min="11522" max="11522" width="10.140625" style="197" customWidth="1"/>
    <col min="11523" max="11523" width="9.28515625" style="197" customWidth="1"/>
    <col min="11524" max="11524" width="10" style="197" customWidth="1"/>
    <col min="11525" max="11525" width="12.140625" style="197" customWidth="1"/>
    <col min="11526" max="11528" width="10.140625" style="197" customWidth="1"/>
    <col min="11529" max="11776" width="11.42578125" style="197"/>
    <col min="11777" max="11777" width="14.85546875" style="197" customWidth="1"/>
    <col min="11778" max="11778" width="10.140625" style="197" customWidth="1"/>
    <col min="11779" max="11779" width="9.28515625" style="197" customWidth="1"/>
    <col min="11780" max="11780" width="10" style="197" customWidth="1"/>
    <col min="11781" max="11781" width="12.140625" style="197" customWidth="1"/>
    <col min="11782" max="11784" width="10.140625" style="197" customWidth="1"/>
    <col min="11785" max="12032" width="11.42578125" style="197"/>
    <col min="12033" max="12033" width="14.85546875" style="197" customWidth="1"/>
    <col min="12034" max="12034" width="10.140625" style="197" customWidth="1"/>
    <col min="12035" max="12035" width="9.28515625" style="197" customWidth="1"/>
    <col min="12036" max="12036" width="10" style="197" customWidth="1"/>
    <col min="12037" max="12037" width="12.140625" style="197" customWidth="1"/>
    <col min="12038" max="12040" width="10.140625" style="197" customWidth="1"/>
    <col min="12041" max="12288" width="11.42578125" style="197"/>
    <col min="12289" max="12289" width="14.85546875" style="197" customWidth="1"/>
    <col min="12290" max="12290" width="10.140625" style="197" customWidth="1"/>
    <col min="12291" max="12291" width="9.28515625" style="197" customWidth="1"/>
    <col min="12292" max="12292" width="10" style="197" customWidth="1"/>
    <col min="12293" max="12293" width="12.140625" style="197" customWidth="1"/>
    <col min="12294" max="12296" width="10.140625" style="197" customWidth="1"/>
    <col min="12297" max="12544" width="11.42578125" style="197"/>
    <col min="12545" max="12545" width="14.85546875" style="197" customWidth="1"/>
    <col min="12546" max="12546" width="10.140625" style="197" customWidth="1"/>
    <col min="12547" max="12547" width="9.28515625" style="197" customWidth="1"/>
    <col min="12548" max="12548" width="10" style="197" customWidth="1"/>
    <col min="12549" max="12549" width="12.140625" style="197" customWidth="1"/>
    <col min="12550" max="12552" width="10.140625" style="197" customWidth="1"/>
    <col min="12553" max="12800" width="11.42578125" style="197"/>
    <col min="12801" max="12801" width="14.85546875" style="197" customWidth="1"/>
    <col min="12802" max="12802" width="10.140625" style="197" customWidth="1"/>
    <col min="12803" max="12803" width="9.28515625" style="197" customWidth="1"/>
    <col min="12804" max="12804" width="10" style="197" customWidth="1"/>
    <col min="12805" max="12805" width="12.140625" style="197" customWidth="1"/>
    <col min="12806" max="12808" width="10.140625" style="197" customWidth="1"/>
    <col min="12809" max="13056" width="11.42578125" style="197"/>
    <col min="13057" max="13057" width="14.85546875" style="197" customWidth="1"/>
    <col min="13058" max="13058" width="10.140625" style="197" customWidth="1"/>
    <col min="13059" max="13059" width="9.28515625" style="197" customWidth="1"/>
    <col min="13060" max="13060" width="10" style="197" customWidth="1"/>
    <col min="13061" max="13061" width="12.140625" style="197" customWidth="1"/>
    <col min="13062" max="13064" width="10.140625" style="197" customWidth="1"/>
    <col min="13065" max="13312" width="11.42578125" style="197"/>
    <col min="13313" max="13313" width="14.85546875" style="197" customWidth="1"/>
    <col min="13314" max="13314" width="10.140625" style="197" customWidth="1"/>
    <col min="13315" max="13315" width="9.28515625" style="197" customWidth="1"/>
    <col min="13316" max="13316" width="10" style="197" customWidth="1"/>
    <col min="13317" max="13317" width="12.140625" style="197" customWidth="1"/>
    <col min="13318" max="13320" width="10.140625" style="197" customWidth="1"/>
    <col min="13321" max="13568" width="11.42578125" style="197"/>
    <col min="13569" max="13569" width="14.85546875" style="197" customWidth="1"/>
    <col min="13570" max="13570" width="10.140625" style="197" customWidth="1"/>
    <col min="13571" max="13571" width="9.28515625" style="197" customWidth="1"/>
    <col min="13572" max="13572" width="10" style="197" customWidth="1"/>
    <col min="13573" max="13573" width="12.140625" style="197" customWidth="1"/>
    <col min="13574" max="13576" width="10.140625" style="197" customWidth="1"/>
    <col min="13577" max="13824" width="11.42578125" style="197"/>
    <col min="13825" max="13825" width="14.85546875" style="197" customWidth="1"/>
    <col min="13826" max="13826" width="10.140625" style="197" customWidth="1"/>
    <col min="13827" max="13827" width="9.28515625" style="197" customWidth="1"/>
    <col min="13828" max="13828" width="10" style="197" customWidth="1"/>
    <col min="13829" max="13829" width="12.140625" style="197" customWidth="1"/>
    <col min="13830" max="13832" width="10.140625" style="197" customWidth="1"/>
    <col min="13833" max="14080" width="11.42578125" style="197"/>
    <col min="14081" max="14081" width="14.85546875" style="197" customWidth="1"/>
    <col min="14082" max="14082" width="10.140625" style="197" customWidth="1"/>
    <col min="14083" max="14083" width="9.28515625" style="197" customWidth="1"/>
    <col min="14084" max="14084" width="10" style="197" customWidth="1"/>
    <col min="14085" max="14085" width="12.140625" style="197" customWidth="1"/>
    <col min="14086" max="14088" width="10.140625" style="197" customWidth="1"/>
    <col min="14089" max="14336" width="11.42578125" style="197"/>
    <col min="14337" max="14337" width="14.85546875" style="197" customWidth="1"/>
    <col min="14338" max="14338" width="10.140625" style="197" customWidth="1"/>
    <col min="14339" max="14339" width="9.28515625" style="197" customWidth="1"/>
    <col min="14340" max="14340" width="10" style="197" customWidth="1"/>
    <col min="14341" max="14341" width="12.140625" style="197" customWidth="1"/>
    <col min="14342" max="14344" width="10.140625" style="197" customWidth="1"/>
    <col min="14345" max="14592" width="11.42578125" style="197"/>
    <col min="14593" max="14593" width="14.85546875" style="197" customWidth="1"/>
    <col min="14594" max="14594" width="10.140625" style="197" customWidth="1"/>
    <col min="14595" max="14595" width="9.28515625" style="197" customWidth="1"/>
    <col min="14596" max="14596" width="10" style="197" customWidth="1"/>
    <col min="14597" max="14597" width="12.140625" style="197" customWidth="1"/>
    <col min="14598" max="14600" width="10.140625" style="197" customWidth="1"/>
    <col min="14601" max="14848" width="11.42578125" style="197"/>
    <col min="14849" max="14849" width="14.85546875" style="197" customWidth="1"/>
    <col min="14850" max="14850" width="10.140625" style="197" customWidth="1"/>
    <col min="14851" max="14851" width="9.28515625" style="197" customWidth="1"/>
    <col min="14852" max="14852" width="10" style="197" customWidth="1"/>
    <col min="14853" max="14853" width="12.140625" style="197" customWidth="1"/>
    <col min="14854" max="14856" width="10.140625" style="197" customWidth="1"/>
    <col min="14857" max="15104" width="11.42578125" style="197"/>
    <col min="15105" max="15105" width="14.85546875" style="197" customWidth="1"/>
    <col min="15106" max="15106" width="10.140625" style="197" customWidth="1"/>
    <col min="15107" max="15107" width="9.28515625" style="197" customWidth="1"/>
    <col min="15108" max="15108" width="10" style="197" customWidth="1"/>
    <col min="15109" max="15109" width="12.140625" style="197" customWidth="1"/>
    <col min="15110" max="15112" width="10.140625" style="197" customWidth="1"/>
    <col min="15113" max="15360" width="11.42578125" style="197"/>
    <col min="15361" max="15361" width="14.85546875" style="197" customWidth="1"/>
    <col min="15362" max="15362" width="10.140625" style="197" customWidth="1"/>
    <col min="15363" max="15363" width="9.28515625" style="197" customWidth="1"/>
    <col min="15364" max="15364" width="10" style="197" customWidth="1"/>
    <col min="15365" max="15365" width="12.140625" style="197" customWidth="1"/>
    <col min="15366" max="15368" width="10.140625" style="197" customWidth="1"/>
    <col min="15369" max="15616" width="11.42578125" style="197"/>
    <col min="15617" max="15617" width="14.85546875" style="197" customWidth="1"/>
    <col min="15618" max="15618" width="10.140625" style="197" customWidth="1"/>
    <col min="15619" max="15619" width="9.28515625" style="197" customWidth="1"/>
    <col min="15620" max="15620" width="10" style="197" customWidth="1"/>
    <col min="15621" max="15621" width="12.140625" style="197" customWidth="1"/>
    <col min="15622" max="15624" width="10.140625" style="197" customWidth="1"/>
    <col min="15625" max="15872" width="11.42578125" style="197"/>
    <col min="15873" max="15873" width="14.85546875" style="197" customWidth="1"/>
    <col min="15874" max="15874" width="10.140625" style="197" customWidth="1"/>
    <col min="15875" max="15875" width="9.28515625" style="197" customWidth="1"/>
    <col min="15876" max="15876" width="10" style="197" customWidth="1"/>
    <col min="15877" max="15877" width="12.140625" style="197" customWidth="1"/>
    <col min="15878" max="15880" width="10.140625" style="197" customWidth="1"/>
    <col min="15881" max="16128" width="11.42578125" style="197"/>
    <col min="16129" max="16129" width="14.85546875" style="197" customWidth="1"/>
    <col min="16130" max="16130" width="10.140625" style="197" customWidth="1"/>
    <col min="16131" max="16131" width="9.28515625" style="197" customWidth="1"/>
    <col min="16132" max="16132" width="10" style="197" customWidth="1"/>
    <col min="16133" max="16133" width="12.140625" style="197" customWidth="1"/>
    <col min="16134" max="16136" width="10.140625" style="197" customWidth="1"/>
    <col min="16137" max="16384" width="11.42578125" style="197"/>
  </cols>
  <sheetData>
    <row r="1" spans="1:15" s="60" customFormat="1" ht="21.95" customHeight="1">
      <c r="A1" s="58" t="str">
        <f>CONCATENATE(Inhalt_K7!B61,"   ",Inhalt_K7!C61)</f>
        <v>751   Empfänger:innen v. Sozialleistungen am 31.12.2024 z. lfd. Lebensführung n. Stadtteilen</v>
      </c>
    </row>
    <row r="2" spans="1:15" s="181" customFormat="1" ht="6" customHeight="1">
      <c r="B2" s="182"/>
      <c r="C2" s="183"/>
      <c r="D2" s="182"/>
      <c r="E2" s="60"/>
      <c r="F2" s="60"/>
      <c r="G2" s="182"/>
      <c r="H2" s="182"/>
      <c r="J2" s="184"/>
      <c r="K2" s="184"/>
      <c r="L2" s="184"/>
      <c r="M2" s="184"/>
    </row>
    <row r="3" spans="1:15" s="185" customFormat="1" ht="108" customHeight="1">
      <c r="A3" s="132" t="s">
        <v>349</v>
      </c>
      <c r="B3" s="180" t="s">
        <v>455</v>
      </c>
      <c r="C3" s="180" t="s">
        <v>488</v>
      </c>
      <c r="D3" s="180" t="s">
        <v>642</v>
      </c>
      <c r="E3" s="180" t="s">
        <v>454</v>
      </c>
      <c r="F3" s="180" t="s">
        <v>402</v>
      </c>
      <c r="G3" s="180" t="s">
        <v>453</v>
      </c>
      <c r="H3" s="133" t="s">
        <v>456</v>
      </c>
      <c r="J3" s="186"/>
      <c r="K3" s="187"/>
      <c r="L3" s="186"/>
      <c r="M3" s="186"/>
    </row>
    <row r="4" spans="1:15" s="181" customFormat="1" ht="21" customHeight="1">
      <c r="A4" s="188" t="s">
        <v>51</v>
      </c>
      <c r="B4" s="204">
        <v>44</v>
      </c>
      <c r="C4" s="204">
        <v>1274</v>
      </c>
      <c r="D4" s="204">
        <v>450</v>
      </c>
      <c r="E4" s="204">
        <v>55</v>
      </c>
      <c r="F4" s="204">
        <f t="shared" ref="F4:F15" si="0">SUM(B4:E4)</f>
        <v>1823</v>
      </c>
      <c r="G4" s="204">
        <v>14356</v>
      </c>
      <c r="H4" s="189">
        <f>F4/G4*100</f>
        <v>12.698523265533575</v>
      </c>
      <c r="I4" s="190"/>
      <c r="J4" s="191"/>
      <c r="K4" s="187"/>
      <c r="L4" s="192"/>
      <c r="M4" s="193"/>
      <c r="N4" s="194"/>
      <c r="O4" s="195"/>
    </row>
    <row r="5" spans="1:15" ht="12" customHeight="1">
      <c r="A5" s="196" t="s">
        <v>52</v>
      </c>
      <c r="B5" s="204">
        <v>90</v>
      </c>
      <c r="C5" s="204">
        <v>2287</v>
      </c>
      <c r="D5" s="204">
        <v>680</v>
      </c>
      <c r="E5" s="204">
        <v>160</v>
      </c>
      <c r="F5" s="204">
        <f t="shared" si="0"/>
        <v>3217</v>
      </c>
      <c r="G5" s="204">
        <v>45993</v>
      </c>
      <c r="H5" s="189">
        <f t="shared" ref="H5:H13" si="1">F5/G5*100</f>
        <v>6.9945426477942299</v>
      </c>
      <c r="I5" s="190"/>
      <c r="J5" s="191"/>
      <c r="K5" s="187"/>
      <c r="L5" s="192"/>
      <c r="M5" s="193"/>
      <c r="N5" s="194"/>
      <c r="O5" s="195"/>
    </row>
    <row r="6" spans="1:15" ht="12" customHeight="1">
      <c r="A6" s="196" t="s">
        <v>53</v>
      </c>
      <c r="B6" s="204">
        <v>49</v>
      </c>
      <c r="C6" s="204">
        <v>2043</v>
      </c>
      <c r="D6" s="204">
        <v>548</v>
      </c>
      <c r="E6" s="204">
        <v>132</v>
      </c>
      <c r="F6" s="204">
        <f t="shared" si="0"/>
        <v>2772</v>
      </c>
      <c r="G6" s="204">
        <v>11100</v>
      </c>
      <c r="H6" s="189">
        <f t="shared" si="1"/>
        <v>24.972972972972972</v>
      </c>
      <c r="I6" s="190"/>
      <c r="J6" s="191"/>
      <c r="K6" s="187"/>
      <c r="L6" s="192"/>
      <c r="M6" s="193"/>
      <c r="N6" s="194"/>
      <c r="O6" s="195"/>
    </row>
    <row r="7" spans="1:15" ht="16.5" customHeight="1">
      <c r="A7" s="196" t="s">
        <v>54</v>
      </c>
      <c r="B7" s="204">
        <v>34</v>
      </c>
      <c r="C7" s="204">
        <v>2213</v>
      </c>
      <c r="D7" s="204">
        <v>410</v>
      </c>
      <c r="E7" s="204">
        <v>109</v>
      </c>
      <c r="F7" s="204">
        <f t="shared" si="0"/>
        <v>2766</v>
      </c>
      <c r="G7" s="204">
        <v>11642</v>
      </c>
      <c r="H7" s="189">
        <f t="shared" si="1"/>
        <v>23.758804329153065</v>
      </c>
      <c r="I7" s="190"/>
      <c r="J7" s="191"/>
      <c r="K7" s="187"/>
      <c r="L7" s="192"/>
      <c r="M7" s="193"/>
      <c r="N7" s="194"/>
      <c r="O7" s="195"/>
    </row>
    <row r="8" spans="1:15" ht="12" customHeight="1">
      <c r="A8" s="196" t="s">
        <v>55</v>
      </c>
      <c r="B8" s="204">
        <v>66</v>
      </c>
      <c r="C8" s="204">
        <v>1984</v>
      </c>
      <c r="D8" s="204">
        <v>567</v>
      </c>
      <c r="E8" s="204">
        <v>52</v>
      </c>
      <c r="F8" s="204">
        <f t="shared" si="0"/>
        <v>2669</v>
      </c>
      <c r="G8" s="204">
        <v>15800</v>
      </c>
      <c r="H8" s="189">
        <f t="shared" si="1"/>
        <v>16.89240506329114</v>
      </c>
      <c r="I8" s="190"/>
      <c r="J8" s="191"/>
      <c r="K8" s="187"/>
      <c r="L8" s="192"/>
      <c r="M8" s="193"/>
      <c r="N8" s="194"/>
      <c r="O8" s="195"/>
    </row>
    <row r="9" spans="1:15" ht="12" customHeight="1">
      <c r="A9" s="196" t="s">
        <v>56</v>
      </c>
      <c r="B9" s="204">
        <v>125</v>
      </c>
      <c r="C9" s="204">
        <v>4827</v>
      </c>
      <c r="D9" s="204">
        <v>1354</v>
      </c>
      <c r="E9" s="204">
        <v>311</v>
      </c>
      <c r="F9" s="204">
        <f t="shared" si="0"/>
        <v>6617</v>
      </c>
      <c r="G9" s="204">
        <v>43537</v>
      </c>
      <c r="H9" s="189">
        <f t="shared" si="1"/>
        <v>15.198566736339206</v>
      </c>
      <c r="I9" s="190"/>
      <c r="J9" s="191"/>
      <c r="K9" s="187"/>
      <c r="L9" s="192"/>
      <c r="M9" s="193"/>
      <c r="N9" s="194"/>
      <c r="O9" s="195"/>
    </row>
    <row r="10" spans="1:15" ht="18" customHeight="1">
      <c r="A10" s="196" t="s">
        <v>57</v>
      </c>
      <c r="B10" s="204">
        <v>138</v>
      </c>
      <c r="C10" s="204">
        <v>4021</v>
      </c>
      <c r="D10" s="204">
        <v>1119</v>
      </c>
      <c r="E10" s="204">
        <v>114</v>
      </c>
      <c r="F10" s="204">
        <f t="shared" si="0"/>
        <v>5392</v>
      </c>
      <c r="G10" s="204">
        <v>42501</v>
      </c>
      <c r="H10" s="189">
        <f t="shared" si="1"/>
        <v>12.686760311522082</v>
      </c>
      <c r="I10" s="190"/>
      <c r="J10" s="191"/>
      <c r="K10" s="187"/>
      <c r="L10" s="192"/>
      <c r="M10" s="193"/>
      <c r="N10" s="194"/>
      <c r="O10" s="195"/>
    </row>
    <row r="11" spans="1:15" ht="12" customHeight="1">
      <c r="A11" s="196" t="s">
        <v>58</v>
      </c>
      <c r="B11" s="204">
        <v>20</v>
      </c>
      <c r="C11" s="204">
        <v>564</v>
      </c>
      <c r="D11" s="204">
        <v>112</v>
      </c>
      <c r="E11" s="204">
        <v>19</v>
      </c>
      <c r="F11" s="204">
        <f t="shared" si="0"/>
        <v>715</v>
      </c>
      <c r="G11" s="204">
        <v>5708</v>
      </c>
      <c r="H11" s="189">
        <f t="shared" si="1"/>
        <v>12.526278906797478</v>
      </c>
      <c r="I11" s="190"/>
      <c r="J11" s="191"/>
      <c r="K11" s="187"/>
      <c r="L11" s="192"/>
      <c r="M11" s="193"/>
      <c r="N11" s="194"/>
      <c r="O11" s="195"/>
    </row>
    <row r="12" spans="1:15" ht="12" customHeight="1">
      <c r="A12" s="196" t="s">
        <v>59</v>
      </c>
      <c r="B12" s="204">
        <v>68</v>
      </c>
      <c r="C12" s="204">
        <v>2046</v>
      </c>
      <c r="D12" s="204">
        <v>485</v>
      </c>
      <c r="E12" s="204">
        <v>153</v>
      </c>
      <c r="F12" s="204">
        <f t="shared" si="0"/>
        <v>2752</v>
      </c>
      <c r="G12" s="204">
        <v>18616</v>
      </c>
      <c r="H12" s="189">
        <f t="shared" si="1"/>
        <v>14.782982380747745</v>
      </c>
      <c r="I12" s="190"/>
      <c r="J12" s="191"/>
      <c r="K12" s="187"/>
      <c r="L12" s="192"/>
      <c r="M12" s="193"/>
      <c r="N12" s="194"/>
      <c r="O12" s="195"/>
    </row>
    <row r="13" spans="1:15" ht="15.75" customHeight="1">
      <c r="A13" s="196" t="s">
        <v>60</v>
      </c>
      <c r="B13" s="204">
        <v>20</v>
      </c>
      <c r="C13" s="204">
        <v>510</v>
      </c>
      <c r="D13" s="204">
        <v>276</v>
      </c>
      <c r="E13" s="204">
        <v>74</v>
      </c>
      <c r="F13" s="204">
        <f t="shared" si="0"/>
        <v>880</v>
      </c>
      <c r="G13" s="204">
        <v>13903</v>
      </c>
      <c r="H13" s="189">
        <f t="shared" si="1"/>
        <v>6.3295691577357402</v>
      </c>
      <c r="I13" s="190"/>
      <c r="J13" s="191"/>
      <c r="K13" s="198"/>
      <c r="L13" s="192"/>
      <c r="M13" s="193"/>
      <c r="N13" s="194"/>
      <c r="O13" s="195"/>
    </row>
    <row r="14" spans="1:15" ht="15.75" customHeight="1">
      <c r="A14" s="196" t="s">
        <v>403</v>
      </c>
      <c r="B14" s="205" t="s">
        <v>63</v>
      </c>
      <c r="C14" s="205">
        <v>261</v>
      </c>
      <c r="D14" s="205" t="s">
        <v>63</v>
      </c>
      <c r="E14" s="205" t="s">
        <v>63</v>
      </c>
      <c r="F14" s="205">
        <f t="shared" si="0"/>
        <v>261</v>
      </c>
      <c r="G14" s="205" t="s">
        <v>63</v>
      </c>
      <c r="H14" s="205" t="s">
        <v>793</v>
      </c>
      <c r="I14" s="190"/>
      <c r="J14" s="191"/>
      <c r="K14" s="198"/>
      <c r="L14" s="192"/>
      <c r="M14" s="193"/>
      <c r="N14" s="194"/>
      <c r="O14" s="195"/>
    </row>
    <row r="15" spans="1:15" ht="15" customHeight="1">
      <c r="A15" s="199" t="s">
        <v>353</v>
      </c>
      <c r="B15" s="206">
        <f>SUM(B4:B14)</f>
        <v>654</v>
      </c>
      <c r="C15" s="206">
        <v>22030</v>
      </c>
      <c r="D15" s="206">
        <f>SUM(D4:D14)</f>
        <v>6001</v>
      </c>
      <c r="E15" s="206">
        <f>SUM(E4:E14)</f>
        <v>1179</v>
      </c>
      <c r="F15" s="206">
        <f t="shared" si="0"/>
        <v>29864</v>
      </c>
      <c r="G15" s="206">
        <f>SUM(G4:G13)</f>
        <v>223156</v>
      </c>
      <c r="H15" s="189">
        <f>F15/G15*100</f>
        <v>13.382566455752926</v>
      </c>
      <c r="I15" s="190"/>
      <c r="J15" s="191"/>
      <c r="K15" s="198"/>
      <c r="L15" s="192"/>
      <c r="M15" s="193"/>
      <c r="N15" s="194"/>
      <c r="O15" s="195"/>
    </row>
    <row r="16" spans="1:15" s="60" customFormat="1" ht="27.75" customHeight="1">
      <c r="A16" s="651" t="s">
        <v>404</v>
      </c>
      <c r="B16" s="651"/>
      <c r="C16" s="651"/>
      <c r="D16" s="651"/>
      <c r="E16" s="651"/>
      <c r="F16" s="651"/>
      <c r="G16" s="651"/>
      <c r="H16" s="651"/>
    </row>
    <row r="17" spans="1:10" s="60" customFormat="1" ht="35.25" customHeight="1">
      <c r="A17" s="651"/>
      <c r="B17" s="651"/>
      <c r="C17" s="651"/>
      <c r="D17" s="651"/>
      <c r="E17" s="651"/>
      <c r="F17" s="651"/>
      <c r="G17" s="651"/>
      <c r="H17" s="651"/>
      <c r="I17" s="60" t="s">
        <v>651</v>
      </c>
    </row>
    <row r="18" spans="1:10" s="60" customFormat="1">
      <c r="A18" s="201"/>
      <c r="I18" s="60" t="s">
        <v>53</v>
      </c>
      <c r="J18" s="443">
        <v>25.543678584592698</v>
      </c>
    </row>
    <row r="19" spans="1:10" s="60" customFormat="1">
      <c r="A19" s="201"/>
      <c r="I19" s="449" t="s">
        <v>54</v>
      </c>
      <c r="J19" s="443">
        <v>24.747248814529836</v>
      </c>
    </row>
    <row r="20" spans="1:10" s="60" customFormat="1">
      <c r="A20" s="201"/>
      <c r="I20" s="449" t="s">
        <v>55</v>
      </c>
      <c r="J20" s="443">
        <v>17.00866683660464</v>
      </c>
    </row>
    <row r="21" spans="1:10" s="60" customFormat="1">
      <c r="A21" s="201"/>
      <c r="I21" s="449" t="s">
        <v>56</v>
      </c>
      <c r="J21" s="443">
        <v>15.294824676975708</v>
      </c>
    </row>
    <row r="22" spans="1:10" s="60" customFormat="1">
      <c r="A22" s="201"/>
      <c r="I22" s="449" t="s">
        <v>59</v>
      </c>
      <c r="J22" s="443">
        <v>14.853195164075995</v>
      </c>
    </row>
    <row r="23" spans="1:10" s="60" customFormat="1">
      <c r="A23" s="201"/>
      <c r="I23" s="449" t="s">
        <v>57</v>
      </c>
      <c r="J23" s="443">
        <v>12.984636131580215</v>
      </c>
    </row>
    <row r="24" spans="1:10">
      <c r="I24" s="449" t="s">
        <v>51</v>
      </c>
      <c r="J24" s="443">
        <v>12.972319077776987</v>
      </c>
    </row>
    <row r="25" spans="1:10">
      <c r="I25" s="449" t="s">
        <v>58</v>
      </c>
      <c r="J25" s="443">
        <v>12.389533876277941</v>
      </c>
    </row>
    <row r="26" spans="1:10">
      <c r="I26" s="449" t="s">
        <v>52</v>
      </c>
      <c r="J26" s="443">
        <v>7.0313866060500096</v>
      </c>
    </row>
    <row r="27" spans="1:10">
      <c r="I27" s="449" t="s">
        <v>60</v>
      </c>
      <c r="J27" s="443">
        <v>6.5466448445171856</v>
      </c>
    </row>
    <row r="28" spans="1:10">
      <c r="I28" s="449" t="str">
        <f>A15</f>
        <v>Hansestadt Lübeck</v>
      </c>
      <c r="J28" s="443">
        <f>H15</f>
        <v>13.382566455752926</v>
      </c>
    </row>
    <row r="30" spans="1:10">
      <c r="I30" s="449"/>
      <c r="J30" s="443"/>
    </row>
    <row r="31" spans="1:10">
      <c r="I31" s="449"/>
      <c r="J31" s="443"/>
    </row>
    <row r="32" spans="1:10">
      <c r="I32" s="449"/>
      <c r="J32" s="443"/>
    </row>
    <row r="33" spans="9:10">
      <c r="I33" s="449"/>
      <c r="J33" s="443"/>
    </row>
    <row r="34" spans="9:10">
      <c r="I34" s="449"/>
      <c r="J34" s="443"/>
    </row>
    <row r="35" spans="9:10">
      <c r="I35" s="449"/>
      <c r="J35" s="443"/>
    </row>
    <row r="36" spans="9:10" ht="44.25" customHeight="1">
      <c r="I36" s="449"/>
      <c r="J36" s="443"/>
    </row>
    <row r="37" spans="9:10">
      <c r="I37" s="449"/>
      <c r="J37" s="443"/>
    </row>
    <row r="38" spans="9:10">
      <c r="I38" s="449"/>
      <c r="J38" s="443"/>
    </row>
    <row r="39" spans="9:10">
      <c r="I39" s="449"/>
      <c r="J39" s="443"/>
    </row>
    <row r="40" spans="9:10">
      <c r="I40" s="449"/>
      <c r="J40" s="443"/>
    </row>
    <row r="41" spans="9:10">
      <c r="I41" s="449"/>
      <c r="J41" s="443"/>
    </row>
    <row r="42" spans="9:10">
      <c r="I42" s="449"/>
      <c r="J42" s="443"/>
    </row>
    <row r="43" spans="9:10">
      <c r="I43" s="449"/>
      <c r="J43" s="443"/>
    </row>
  </sheetData>
  <sortState xmlns:xlrd2="http://schemas.microsoft.com/office/spreadsheetml/2017/richdata2" ref="I18:J27">
    <sortCondition descending="1" ref="J18:J27"/>
  </sortState>
  <mergeCells count="2">
    <mergeCell ref="A16:H16"/>
    <mergeCell ref="A17:H17"/>
  </mergeCells>
  <pageMargins left="0.78740157480314965" right="0.78740157480314965" top="0.74803149606299213" bottom="0.51181102362204722" header="0" footer="0"/>
  <pageSetup paperSize="9" orientation="portrait" r:id="rId1"/>
  <headerFooter differentOddEven="1" scaleWithDoc="0">
    <oddHeader>&amp;L&amp;"Open Sans,Standard"&amp;8
&amp;G&amp;R&amp;"Open Sans,Standard"&amp;8
&amp;G</oddHeader>
    <oddFooter xml:space="preserve">&amp;L&amp;"Open Sans,Standard"&amp;8Statistisches Jahrbuch 2023 - 2025
&amp;R&amp;"Open Sans,Standard"&amp;8&amp;P+208
</oddFooter>
    <evenHeader>&amp;L&amp;"Open Sans,Standard"&amp;8
&amp;G&amp;R&amp;"Open Sans,Standard"&amp;8
&amp;G</evenHeader>
    <evenFooter xml:space="preserve">&amp;L&amp;"Open Sans,Standard"&amp;8&amp;P+208
&amp;R&amp;"Open Sans,Standard"&amp;8Statistisches Jahrbuch 2023 - 2025
</evenFooter>
  </headerFooter>
  <drawing r:id="rId2"/>
  <legacyDrawingHF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29">
    <tabColor rgb="FF92D050"/>
  </sheetPr>
  <dimension ref="A1:G45"/>
  <sheetViews>
    <sheetView showGridLines="0" view="pageLayout" zoomScaleNormal="100" zoomScaleSheetLayoutView="130" workbookViewId="0">
      <selection activeCell="I25" sqref="I25"/>
    </sheetView>
  </sheetViews>
  <sheetFormatPr baseColWidth="10" defaultRowHeight="12.75" outlineLevelRow="1" outlineLevelCol="1"/>
  <cols>
    <col min="1" max="1" width="16.85546875" style="35" customWidth="1"/>
    <col min="2" max="4" width="16.85546875" style="37" customWidth="1"/>
    <col min="5" max="5" width="16.85546875" style="38" customWidth="1"/>
    <col min="6" max="6" width="0" style="173" hidden="1" customWidth="1" outlineLevel="1"/>
    <col min="7" max="7" width="11.42578125" style="37" collapsed="1"/>
    <col min="8" max="256" width="11.42578125" style="37"/>
    <col min="257" max="257" width="15.28515625" style="37" customWidth="1"/>
    <col min="258" max="261" width="17.7109375" style="37" customWidth="1"/>
    <col min="262" max="512" width="11.42578125" style="37"/>
    <col min="513" max="513" width="15.28515625" style="37" customWidth="1"/>
    <col min="514" max="517" width="17.7109375" style="37" customWidth="1"/>
    <col min="518" max="768" width="11.42578125" style="37"/>
    <col min="769" max="769" width="15.28515625" style="37" customWidth="1"/>
    <col min="770" max="773" width="17.7109375" style="37" customWidth="1"/>
    <col min="774" max="1024" width="11.42578125" style="37"/>
    <col min="1025" max="1025" width="15.28515625" style="37" customWidth="1"/>
    <col min="1026" max="1029" width="17.7109375" style="37" customWidth="1"/>
    <col min="1030" max="1280" width="11.42578125" style="37"/>
    <col min="1281" max="1281" width="15.28515625" style="37" customWidth="1"/>
    <col min="1282" max="1285" width="17.7109375" style="37" customWidth="1"/>
    <col min="1286" max="1536" width="11.42578125" style="37"/>
    <col min="1537" max="1537" width="15.28515625" style="37" customWidth="1"/>
    <col min="1538" max="1541" width="17.7109375" style="37" customWidth="1"/>
    <col min="1542" max="1792" width="11.42578125" style="37"/>
    <col min="1793" max="1793" width="15.28515625" style="37" customWidth="1"/>
    <col min="1794" max="1797" width="17.7109375" style="37" customWidth="1"/>
    <col min="1798" max="2048" width="11.42578125" style="37"/>
    <col min="2049" max="2049" width="15.28515625" style="37" customWidth="1"/>
    <col min="2050" max="2053" width="17.7109375" style="37" customWidth="1"/>
    <col min="2054" max="2304" width="11.42578125" style="37"/>
    <col min="2305" max="2305" width="15.28515625" style="37" customWidth="1"/>
    <col min="2306" max="2309" width="17.7109375" style="37" customWidth="1"/>
    <col min="2310" max="2560" width="11.42578125" style="37"/>
    <col min="2561" max="2561" width="15.28515625" style="37" customWidth="1"/>
    <col min="2562" max="2565" width="17.7109375" style="37" customWidth="1"/>
    <col min="2566" max="2816" width="11.42578125" style="37"/>
    <col min="2817" max="2817" width="15.28515625" style="37" customWidth="1"/>
    <col min="2818" max="2821" width="17.7109375" style="37" customWidth="1"/>
    <col min="2822" max="3072" width="11.42578125" style="37"/>
    <col min="3073" max="3073" width="15.28515625" style="37" customWidth="1"/>
    <col min="3074" max="3077" width="17.7109375" style="37" customWidth="1"/>
    <col min="3078" max="3328" width="11.42578125" style="37"/>
    <col min="3329" max="3329" width="15.28515625" style="37" customWidth="1"/>
    <col min="3330" max="3333" width="17.7109375" style="37" customWidth="1"/>
    <col min="3334" max="3584" width="11.42578125" style="37"/>
    <col min="3585" max="3585" width="15.28515625" style="37" customWidth="1"/>
    <col min="3586" max="3589" width="17.7109375" style="37" customWidth="1"/>
    <col min="3590" max="3840" width="11.42578125" style="37"/>
    <col min="3841" max="3841" width="15.28515625" style="37" customWidth="1"/>
    <col min="3842" max="3845" width="17.7109375" style="37" customWidth="1"/>
    <col min="3846" max="4096" width="11.42578125" style="37"/>
    <col min="4097" max="4097" width="15.28515625" style="37" customWidth="1"/>
    <col min="4098" max="4101" width="17.7109375" style="37" customWidth="1"/>
    <col min="4102" max="4352" width="11.42578125" style="37"/>
    <col min="4353" max="4353" width="15.28515625" style="37" customWidth="1"/>
    <col min="4354" max="4357" width="17.7109375" style="37" customWidth="1"/>
    <col min="4358" max="4608" width="11.42578125" style="37"/>
    <col min="4609" max="4609" width="15.28515625" style="37" customWidth="1"/>
    <col min="4610" max="4613" width="17.7109375" style="37" customWidth="1"/>
    <col min="4614" max="4864" width="11.42578125" style="37"/>
    <col min="4865" max="4865" width="15.28515625" style="37" customWidth="1"/>
    <col min="4866" max="4869" width="17.7109375" style="37" customWidth="1"/>
    <col min="4870" max="5120" width="11.42578125" style="37"/>
    <col min="5121" max="5121" width="15.28515625" style="37" customWidth="1"/>
    <col min="5122" max="5125" width="17.7109375" style="37" customWidth="1"/>
    <col min="5126" max="5376" width="11.42578125" style="37"/>
    <col min="5377" max="5377" width="15.28515625" style="37" customWidth="1"/>
    <col min="5378" max="5381" width="17.7109375" style="37" customWidth="1"/>
    <col min="5382" max="5632" width="11.42578125" style="37"/>
    <col min="5633" max="5633" width="15.28515625" style="37" customWidth="1"/>
    <col min="5634" max="5637" width="17.7109375" style="37" customWidth="1"/>
    <col min="5638" max="5888" width="11.42578125" style="37"/>
    <col min="5889" max="5889" width="15.28515625" style="37" customWidth="1"/>
    <col min="5890" max="5893" width="17.7109375" style="37" customWidth="1"/>
    <col min="5894" max="6144" width="11.42578125" style="37"/>
    <col min="6145" max="6145" width="15.28515625" style="37" customWidth="1"/>
    <col min="6146" max="6149" width="17.7109375" style="37" customWidth="1"/>
    <col min="6150" max="6400" width="11.42578125" style="37"/>
    <col min="6401" max="6401" width="15.28515625" style="37" customWidth="1"/>
    <col min="6402" max="6405" width="17.7109375" style="37" customWidth="1"/>
    <col min="6406" max="6656" width="11.42578125" style="37"/>
    <col min="6657" max="6657" width="15.28515625" style="37" customWidth="1"/>
    <col min="6658" max="6661" width="17.7109375" style="37" customWidth="1"/>
    <col min="6662" max="6912" width="11.42578125" style="37"/>
    <col min="6913" max="6913" width="15.28515625" style="37" customWidth="1"/>
    <col min="6914" max="6917" width="17.7109375" style="37" customWidth="1"/>
    <col min="6918" max="7168" width="11.42578125" style="37"/>
    <col min="7169" max="7169" width="15.28515625" style="37" customWidth="1"/>
    <col min="7170" max="7173" width="17.7109375" style="37" customWidth="1"/>
    <col min="7174" max="7424" width="11.42578125" style="37"/>
    <col min="7425" max="7425" width="15.28515625" style="37" customWidth="1"/>
    <col min="7426" max="7429" width="17.7109375" style="37" customWidth="1"/>
    <col min="7430" max="7680" width="11.42578125" style="37"/>
    <col min="7681" max="7681" width="15.28515625" style="37" customWidth="1"/>
    <col min="7682" max="7685" width="17.7109375" style="37" customWidth="1"/>
    <col min="7686" max="7936" width="11.42578125" style="37"/>
    <col min="7937" max="7937" width="15.28515625" style="37" customWidth="1"/>
    <col min="7938" max="7941" width="17.7109375" style="37" customWidth="1"/>
    <col min="7942" max="8192" width="11.42578125" style="37"/>
    <col min="8193" max="8193" width="15.28515625" style="37" customWidth="1"/>
    <col min="8194" max="8197" width="17.7109375" style="37" customWidth="1"/>
    <col min="8198" max="8448" width="11.42578125" style="37"/>
    <col min="8449" max="8449" width="15.28515625" style="37" customWidth="1"/>
    <col min="8450" max="8453" width="17.7109375" style="37" customWidth="1"/>
    <col min="8454" max="8704" width="11.42578125" style="37"/>
    <col min="8705" max="8705" width="15.28515625" style="37" customWidth="1"/>
    <col min="8706" max="8709" width="17.7109375" style="37" customWidth="1"/>
    <col min="8710" max="8960" width="11.42578125" style="37"/>
    <col min="8961" max="8961" width="15.28515625" style="37" customWidth="1"/>
    <col min="8962" max="8965" width="17.7109375" style="37" customWidth="1"/>
    <col min="8966" max="9216" width="11.42578125" style="37"/>
    <col min="9217" max="9217" width="15.28515625" style="37" customWidth="1"/>
    <col min="9218" max="9221" width="17.7109375" style="37" customWidth="1"/>
    <col min="9222" max="9472" width="11.42578125" style="37"/>
    <col min="9473" max="9473" width="15.28515625" style="37" customWidth="1"/>
    <col min="9474" max="9477" width="17.7109375" style="37" customWidth="1"/>
    <col min="9478" max="9728" width="11.42578125" style="37"/>
    <col min="9729" max="9729" width="15.28515625" style="37" customWidth="1"/>
    <col min="9730" max="9733" width="17.7109375" style="37" customWidth="1"/>
    <col min="9734" max="9984" width="11.42578125" style="37"/>
    <col min="9985" max="9985" width="15.28515625" style="37" customWidth="1"/>
    <col min="9986" max="9989" width="17.7109375" style="37" customWidth="1"/>
    <col min="9990" max="10240" width="11.42578125" style="37"/>
    <col min="10241" max="10241" width="15.28515625" style="37" customWidth="1"/>
    <col min="10242" max="10245" width="17.7109375" style="37" customWidth="1"/>
    <col min="10246" max="10496" width="11.42578125" style="37"/>
    <col min="10497" max="10497" width="15.28515625" style="37" customWidth="1"/>
    <col min="10498" max="10501" width="17.7109375" style="37" customWidth="1"/>
    <col min="10502" max="10752" width="11.42578125" style="37"/>
    <col min="10753" max="10753" width="15.28515625" style="37" customWidth="1"/>
    <col min="10754" max="10757" width="17.7109375" style="37" customWidth="1"/>
    <col min="10758" max="11008" width="11.42578125" style="37"/>
    <col min="11009" max="11009" width="15.28515625" style="37" customWidth="1"/>
    <col min="11010" max="11013" width="17.7109375" style="37" customWidth="1"/>
    <col min="11014" max="11264" width="11.42578125" style="37"/>
    <col min="11265" max="11265" width="15.28515625" style="37" customWidth="1"/>
    <col min="11266" max="11269" width="17.7109375" style="37" customWidth="1"/>
    <col min="11270" max="11520" width="11.42578125" style="37"/>
    <col min="11521" max="11521" width="15.28515625" style="37" customWidth="1"/>
    <col min="11522" max="11525" width="17.7109375" style="37" customWidth="1"/>
    <col min="11526" max="11776" width="11.42578125" style="37"/>
    <col min="11777" max="11777" width="15.28515625" style="37" customWidth="1"/>
    <col min="11778" max="11781" width="17.7109375" style="37" customWidth="1"/>
    <col min="11782" max="12032" width="11.42578125" style="37"/>
    <col min="12033" max="12033" width="15.28515625" style="37" customWidth="1"/>
    <col min="12034" max="12037" width="17.7109375" style="37" customWidth="1"/>
    <col min="12038" max="12288" width="11.42578125" style="37"/>
    <col min="12289" max="12289" width="15.28515625" style="37" customWidth="1"/>
    <col min="12290" max="12293" width="17.7109375" style="37" customWidth="1"/>
    <col min="12294" max="12544" width="11.42578125" style="37"/>
    <col min="12545" max="12545" width="15.28515625" style="37" customWidth="1"/>
    <col min="12546" max="12549" width="17.7109375" style="37" customWidth="1"/>
    <col min="12550" max="12800" width="11.42578125" style="37"/>
    <col min="12801" max="12801" width="15.28515625" style="37" customWidth="1"/>
    <col min="12802" max="12805" width="17.7109375" style="37" customWidth="1"/>
    <col min="12806" max="13056" width="11.42578125" style="37"/>
    <col min="13057" max="13057" width="15.28515625" style="37" customWidth="1"/>
    <col min="13058" max="13061" width="17.7109375" style="37" customWidth="1"/>
    <col min="13062" max="13312" width="11.42578125" style="37"/>
    <col min="13313" max="13313" width="15.28515625" style="37" customWidth="1"/>
    <col min="13314" max="13317" width="17.7109375" style="37" customWidth="1"/>
    <col min="13318" max="13568" width="11.42578125" style="37"/>
    <col min="13569" max="13569" width="15.28515625" style="37" customWidth="1"/>
    <col min="13570" max="13573" width="17.7109375" style="37" customWidth="1"/>
    <col min="13574" max="13824" width="11.42578125" style="37"/>
    <col min="13825" max="13825" width="15.28515625" style="37" customWidth="1"/>
    <col min="13826" max="13829" width="17.7109375" style="37" customWidth="1"/>
    <col min="13830" max="14080" width="11.42578125" style="37"/>
    <col min="14081" max="14081" width="15.28515625" style="37" customWidth="1"/>
    <col min="14082" max="14085" width="17.7109375" style="37" customWidth="1"/>
    <col min="14086" max="14336" width="11.42578125" style="37"/>
    <col min="14337" max="14337" width="15.28515625" style="37" customWidth="1"/>
    <col min="14338" max="14341" width="17.7109375" style="37" customWidth="1"/>
    <col min="14342" max="14592" width="11.42578125" style="37"/>
    <col min="14593" max="14593" width="15.28515625" style="37" customWidth="1"/>
    <col min="14594" max="14597" width="17.7109375" style="37" customWidth="1"/>
    <col min="14598" max="14848" width="11.42578125" style="37"/>
    <col min="14849" max="14849" width="15.28515625" style="37" customWidth="1"/>
    <col min="14850" max="14853" width="17.7109375" style="37" customWidth="1"/>
    <col min="14854" max="15104" width="11.42578125" style="37"/>
    <col min="15105" max="15105" width="15.28515625" style="37" customWidth="1"/>
    <col min="15106" max="15109" width="17.7109375" style="37" customWidth="1"/>
    <col min="15110" max="15360" width="11.42578125" style="37"/>
    <col min="15361" max="15361" width="15.28515625" style="37" customWidth="1"/>
    <col min="15362" max="15365" width="17.7109375" style="37" customWidth="1"/>
    <col min="15366" max="15616" width="11.42578125" style="37"/>
    <col min="15617" max="15617" width="15.28515625" style="37" customWidth="1"/>
    <col min="15618" max="15621" width="17.7109375" style="37" customWidth="1"/>
    <col min="15622" max="15872" width="11.42578125" style="37"/>
    <col min="15873" max="15873" width="15.28515625" style="37" customWidth="1"/>
    <col min="15874" max="15877" width="17.7109375" style="37" customWidth="1"/>
    <col min="15878" max="16128" width="11.42578125" style="37"/>
    <col min="16129" max="16129" width="15.28515625" style="37" customWidth="1"/>
    <col min="16130" max="16133" width="17.7109375" style="37" customWidth="1"/>
    <col min="16134" max="16384" width="11.42578125" style="37"/>
  </cols>
  <sheetData>
    <row r="1" spans="1:6" s="2" customFormat="1" ht="21.95" customHeight="1">
      <c r="A1" s="58" t="str">
        <f>CONCATENATE(Inhalt_K7!B62,"   ",Inhalt_K7!C62)</f>
        <v>760   Entwicklung der Plätze in Kindertagesstätten im Elementarbereich 2000 - 2024</v>
      </c>
      <c r="F1" s="449"/>
    </row>
    <row r="2" spans="1:6" ht="6" customHeight="1">
      <c r="B2" s="36"/>
    </row>
    <row r="3" spans="1:6" s="35" customFormat="1" ht="15.75" customHeight="1">
      <c r="A3" s="720" t="s">
        <v>449</v>
      </c>
      <c r="B3" s="723" t="s">
        <v>405</v>
      </c>
      <c r="C3" s="723" t="s">
        <v>643</v>
      </c>
      <c r="D3" s="723" t="s">
        <v>644</v>
      </c>
      <c r="E3" s="726" t="s">
        <v>645</v>
      </c>
      <c r="F3" s="175"/>
    </row>
    <row r="4" spans="1:6" s="39" customFormat="1" ht="15.75" customHeight="1">
      <c r="A4" s="721"/>
      <c r="B4" s="724"/>
      <c r="C4" s="724"/>
      <c r="D4" s="724"/>
      <c r="E4" s="727"/>
      <c r="F4" s="509"/>
    </row>
    <row r="5" spans="1:6" s="39" customFormat="1" ht="15.75" customHeight="1">
      <c r="A5" s="721"/>
      <c r="B5" s="724"/>
      <c r="C5" s="724"/>
      <c r="D5" s="724"/>
      <c r="E5" s="727"/>
      <c r="F5" s="509"/>
    </row>
    <row r="6" spans="1:6" s="40" customFormat="1" ht="15.75" customHeight="1">
      <c r="A6" s="722"/>
      <c r="B6" s="725"/>
      <c r="C6" s="725"/>
      <c r="D6" s="725"/>
      <c r="E6" s="728"/>
      <c r="F6" s="510" t="s">
        <v>651</v>
      </c>
    </row>
    <row r="7" spans="1:6" ht="18" hidden="1" customHeight="1" outlineLevel="1">
      <c r="A7" s="178">
        <v>1998</v>
      </c>
      <c r="B7" s="168"/>
      <c r="C7" s="168">
        <v>4877</v>
      </c>
      <c r="D7" s="168">
        <v>5940</v>
      </c>
      <c r="E7" s="169">
        <v>82</v>
      </c>
      <c r="F7" s="173">
        <v>1998</v>
      </c>
    </row>
    <row r="8" spans="1:6" ht="18" hidden="1" customHeight="1" outlineLevel="1">
      <c r="A8" s="178">
        <v>1999</v>
      </c>
      <c r="B8" s="168"/>
      <c r="C8" s="168">
        <v>4909</v>
      </c>
      <c r="D8" s="168">
        <v>5842</v>
      </c>
      <c r="E8" s="169">
        <v>84</v>
      </c>
      <c r="F8" s="173">
        <v>1999</v>
      </c>
    </row>
    <row r="9" spans="1:6" ht="18" customHeight="1" collapsed="1">
      <c r="A9" s="178">
        <v>2000</v>
      </c>
      <c r="B9" s="168">
        <v>109</v>
      </c>
      <c r="C9" s="168">
        <v>4865</v>
      </c>
      <c r="D9" s="168">
        <v>5896</v>
      </c>
      <c r="E9" s="169">
        <v>82.513568521031203</v>
      </c>
      <c r="F9" s="173">
        <v>2000</v>
      </c>
    </row>
    <row r="10" spans="1:6" ht="13.5" hidden="1" customHeight="1" outlineLevel="1">
      <c r="A10" s="178">
        <v>2001</v>
      </c>
      <c r="B10" s="168">
        <v>108</v>
      </c>
      <c r="C10" s="168">
        <v>4895</v>
      </c>
      <c r="D10" s="168">
        <v>5911</v>
      </c>
      <c r="E10" s="169">
        <v>82.811706986973448</v>
      </c>
      <c r="F10" s="173">
        <v>2001</v>
      </c>
    </row>
    <row r="11" spans="1:6" ht="13.5" hidden="1" customHeight="1" outlineLevel="1">
      <c r="A11" s="178">
        <v>2002</v>
      </c>
      <c r="B11" s="168">
        <v>108</v>
      </c>
      <c r="C11" s="168">
        <v>4881</v>
      </c>
      <c r="D11" s="168">
        <v>5863</v>
      </c>
      <c r="E11" s="169">
        <v>83.250895446017395</v>
      </c>
      <c r="F11" s="173">
        <v>2002</v>
      </c>
    </row>
    <row r="12" spans="1:6" ht="13.5" hidden="1" customHeight="1" outlineLevel="1">
      <c r="A12" s="178">
        <v>2003</v>
      </c>
      <c r="B12" s="168">
        <v>106</v>
      </c>
      <c r="C12" s="168">
        <v>4922</v>
      </c>
      <c r="D12" s="168">
        <v>5654</v>
      </c>
      <c r="E12" s="169">
        <v>87.053413512557469</v>
      </c>
      <c r="F12" s="173">
        <v>2003</v>
      </c>
    </row>
    <row r="13" spans="1:6" ht="13.5" hidden="1" customHeight="1" outlineLevel="1">
      <c r="A13" s="178">
        <v>2004</v>
      </c>
      <c r="B13" s="168">
        <v>106</v>
      </c>
      <c r="C13" s="168">
        <v>4949</v>
      </c>
      <c r="D13" s="168">
        <v>5583</v>
      </c>
      <c r="E13" s="169">
        <v>88.644098155113738</v>
      </c>
      <c r="F13" s="173">
        <v>2004</v>
      </c>
    </row>
    <row r="14" spans="1:6" ht="18" customHeight="1" collapsed="1">
      <c r="A14" s="178">
        <v>2005</v>
      </c>
      <c r="B14" s="168">
        <v>106</v>
      </c>
      <c r="C14" s="168">
        <v>4849</v>
      </c>
      <c r="D14" s="168">
        <v>5435</v>
      </c>
      <c r="E14" s="169">
        <v>89.218031278748853</v>
      </c>
      <c r="F14" s="173">
        <v>2005</v>
      </c>
    </row>
    <row r="15" spans="1:6" ht="13.5" hidden="1" customHeight="1" outlineLevel="1">
      <c r="A15" s="178">
        <v>2006</v>
      </c>
      <c r="B15" s="168">
        <v>106</v>
      </c>
      <c r="C15" s="168">
        <v>4769</v>
      </c>
      <c r="D15" s="168">
        <v>5277</v>
      </c>
      <c r="E15" s="169">
        <v>90.373318173204481</v>
      </c>
      <c r="F15" s="173">
        <v>2006</v>
      </c>
    </row>
    <row r="16" spans="1:6" ht="13.5" hidden="1" customHeight="1" outlineLevel="1">
      <c r="A16" s="178">
        <v>2007</v>
      </c>
      <c r="B16" s="168">
        <v>104</v>
      </c>
      <c r="C16" s="168">
        <v>4719</v>
      </c>
      <c r="D16" s="168">
        <v>5242</v>
      </c>
      <c r="E16" s="169">
        <v>90.022892025944302</v>
      </c>
      <c r="F16" s="173">
        <v>2007</v>
      </c>
    </row>
    <row r="17" spans="1:6" ht="13.5" hidden="1" customHeight="1" outlineLevel="1">
      <c r="A17" s="178" t="s">
        <v>450</v>
      </c>
      <c r="B17" s="168">
        <v>109</v>
      </c>
      <c r="C17" s="168">
        <v>4925</v>
      </c>
      <c r="D17" s="168">
        <v>6147</v>
      </c>
      <c r="E17" s="169">
        <v>80.120383927118922</v>
      </c>
      <c r="F17" s="173">
        <v>2008</v>
      </c>
    </row>
    <row r="18" spans="1:6" ht="13.5" hidden="1" customHeight="1" outlineLevel="1">
      <c r="A18" s="178">
        <v>2009</v>
      </c>
      <c r="B18" s="168">
        <v>113</v>
      </c>
      <c r="C18" s="168">
        <v>5148</v>
      </c>
      <c r="D18" s="168">
        <v>6025</v>
      </c>
      <c r="E18" s="169">
        <v>85.443983402489636</v>
      </c>
      <c r="F18" s="173">
        <v>2009</v>
      </c>
    </row>
    <row r="19" spans="1:6" ht="18" customHeight="1" collapsed="1">
      <c r="A19" s="178">
        <v>2010</v>
      </c>
      <c r="B19" s="168">
        <v>115</v>
      </c>
      <c r="C19" s="168">
        <v>5096</v>
      </c>
      <c r="D19" s="168">
        <v>6034</v>
      </c>
      <c r="E19" s="169">
        <v>84.454756380510446</v>
      </c>
      <c r="F19" s="173">
        <v>2010</v>
      </c>
    </row>
    <row r="20" spans="1:6" ht="13.5" hidden="1" customHeight="1" outlineLevel="1">
      <c r="A20" s="178">
        <v>2011</v>
      </c>
      <c r="B20" s="168">
        <v>119</v>
      </c>
      <c r="C20" s="168">
        <v>5189</v>
      </c>
      <c r="D20" s="168">
        <v>6079</v>
      </c>
      <c r="E20" s="169">
        <v>85.359434117453532</v>
      </c>
      <c r="F20" s="173">
        <v>2011</v>
      </c>
    </row>
    <row r="21" spans="1:6" ht="13.5" hidden="1" customHeight="1" outlineLevel="1">
      <c r="A21" s="178">
        <v>2012</v>
      </c>
      <c r="B21" s="168">
        <v>120</v>
      </c>
      <c r="C21" s="168">
        <v>5194</v>
      </c>
      <c r="D21" s="168">
        <v>6131</v>
      </c>
      <c r="E21" s="169">
        <v>84.717011906703632</v>
      </c>
      <c r="F21" s="173">
        <v>2012</v>
      </c>
    </row>
    <row r="22" spans="1:6" ht="13.5" hidden="1" customHeight="1" outlineLevel="1">
      <c r="A22" s="178">
        <v>2013</v>
      </c>
      <c r="B22" s="168">
        <v>124</v>
      </c>
      <c r="C22" s="168">
        <v>5156</v>
      </c>
      <c r="D22" s="168">
        <v>6152</v>
      </c>
      <c r="E22" s="169">
        <v>83.81014304291287</v>
      </c>
      <c r="F22" s="173">
        <v>2013</v>
      </c>
    </row>
    <row r="23" spans="1:6" ht="13.5" hidden="1" customHeight="1" outlineLevel="1">
      <c r="A23" s="178">
        <v>2014</v>
      </c>
      <c r="B23" s="168">
        <v>130</v>
      </c>
      <c r="C23" s="168">
        <v>5239</v>
      </c>
      <c r="D23" s="168">
        <v>6113</v>
      </c>
      <c r="E23" s="169">
        <v>85.702601014231959</v>
      </c>
      <c r="F23" s="173">
        <v>2014</v>
      </c>
    </row>
    <row r="24" spans="1:6" ht="18" customHeight="1" collapsed="1">
      <c r="A24" s="178">
        <v>2015</v>
      </c>
      <c r="B24" s="168">
        <v>129</v>
      </c>
      <c r="C24" s="168">
        <v>5261</v>
      </c>
      <c r="D24" s="168">
        <v>6157</v>
      </c>
      <c r="E24" s="169">
        <v>85.447458177683899</v>
      </c>
      <c r="F24" s="173">
        <v>2015</v>
      </c>
    </row>
    <row r="25" spans="1:6" ht="13.5" hidden="1" customHeight="1" outlineLevel="1">
      <c r="A25" s="178">
        <v>2016</v>
      </c>
      <c r="B25" s="168">
        <v>130</v>
      </c>
      <c r="C25" s="168">
        <v>5411</v>
      </c>
      <c r="D25" s="168">
        <v>6303</v>
      </c>
      <c r="E25" s="169">
        <v>85.8480088846581</v>
      </c>
      <c r="F25" s="173">
        <v>2016</v>
      </c>
    </row>
    <row r="26" spans="1:6" ht="13.5" hidden="1" customHeight="1" outlineLevel="1">
      <c r="A26" s="178">
        <v>2017</v>
      </c>
      <c r="B26" s="168">
        <v>130</v>
      </c>
      <c r="C26" s="168">
        <v>5411</v>
      </c>
      <c r="D26" s="168">
        <v>6364</v>
      </c>
      <c r="E26" s="169">
        <f t="shared" ref="E26:E33" si="0">C26/D26*100</f>
        <v>85.025141420490257</v>
      </c>
      <c r="F26" s="173">
        <v>2017</v>
      </c>
    </row>
    <row r="27" spans="1:6" ht="13.5" hidden="1" customHeight="1" outlineLevel="1">
      <c r="A27" s="178">
        <v>2018</v>
      </c>
      <c r="B27" s="168">
        <v>132</v>
      </c>
      <c r="C27" s="168">
        <v>5453</v>
      </c>
      <c r="D27" s="168">
        <v>6378</v>
      </c>
      <c r="E27" s="169">
        <f t="shared" si="0"/>
        <v>85.497021009720925</v>
      </c>
      <c r="F27" s="173">
        <v>2018</v>
      </c>
    </row>
    <row r="28" spans="1:6" ht="18" hidden="1" customHeight="1" outlineLevel="1" collapsed="1">
      <c r="A28" s="178">
        <v>2019</v>
      </c>
      <c r="B28" s="168">
        <v>130</v>
      </c>
      <c r="C28" s="168">
        <v>5564</v>
      </c>
      <c r="D28" s="168">
        <v>6488</v>
      </c>
      <c r="E28" s="169">
        <f t="shared" si="0"/>
        <v>85.758323057953149</v>
      </c>
      <c r="F28" s="173">
        <v>2019</v>
      </c>
    </row>
    <row r="29" spans="1:6" ht="18" customHeight="1" collapsed="1">
      <c r="A29" s="178">
        <v>2020</v>
      </c>
      <c r="B29" s="168">
        <v>130</v>
      </c>
      <c r="C29" s="168">
        <v>5708</v>
      </c>
      <c r="D29" s="168">
        <v>6611</v>
      </c>
      <c r="E29" s="169">
        <f t="shared" si="0"/>
        <v>86.340946906670695</v>
      </c>
      <c r="F29" s="173">
        <v>2020</v>
      </c>
    </row>
    <row r="30" spans="1:6" ht="13.5" hidden="1" customHeight="1" outlineLevel="1">
      <c r="A30" s="178">
        <v>2021</v>
      </c>
      <c r="B30" s="168">
        <v>131</v>
      </c>
      <c r="C30" s="168">
        <v>5736</v>
      </c>
      <c r="D30" s="168">
        <v>6625</v>
      </c>
      <c r="E30" s="169">
        <f t="shared" si="0"/>
        <v>86.5811320754717</v>
      </c>
      <c r="F30" s="173">
        <v>2021</v>
      </c>
    </row>
    <row r="31" spans="1:6" ht="18" customHeight="1" collapsed="1">
      <c r="A31" s="178">
        <v>2022</v>
      </c>
      <c r="B31" s="168">
        <v>131</v>
      </c>
      <c r="C31" s="168">
        <v>5756</v>
      </c>
      <c r="D31" s="168">
        <v>6665</v>
      </c>
      <c r="E31" s="169">
        <f t="shared" si="0"/>
        <v>86.3615903975994</v>
      </c>
      <c r="F31" s="173">
        <v>2022</v>
      </c>
    </row>
    <row r="32" spans="1:6" ht="13.5" customHeight="1">
      <c r="A32" s="178">
        <v>2023</v>
      </c>
      <c r="B32" s="168">
        <v>132</v>
      </c>
      <c r="C32" s="168">
        <v>5686</v>
      </c>
      <c r="D32" s="168">
        <v>6525</v>
      </c>
      <c r="E32" s="169">
        <f t="shared" si="0"/>
        <v>87.141762452107272</v>
      </c>
      <c r="F32" s="173">
        <v>2023</v>
      </c>
    </row>
    <row r="33" spans="1:6" ht="13.5" customHeight="1">
      <c r="A33" s="178">
        <v>2024</v>
      </c>
      <c r="B33" s="168">
        <v>132</v>
      </c>
      <c r="C33" s="168">
        <v>5658</v>
      </c>
      <c r="D33" s="168">
        <v>6403</v>
      </c>
      <c r="E33" s="169">
        <f t="shared" si="0"/>
        <v>88.364828986412618</v>
      </c>
      <c r="F33" s="173">
        <v>2024</v>
      </c>
    </row>
    <row r="34" spans="1:6" ht="13.5" customHeight="1">
      <c r="A34" s="179"/>
      <c r="B34" s="168"/>
      <c r="C34" s="168"/>
      <c r="D34" s="168"/>
      <c r="E34" s="169"/>
    </row>
    <row r="35" spans="1:6" ht="20.25" customHeight="1">
      <c r="A35" s="172" t="s">
        <v>514</v>
      </c>
      <c r="B35" s="173"/>
      <c r="C35" s="173"/>
      <c r="D35" s="173"/>
      <c r="E35" s="174"/>
    </row>
    <row r="36" spans="1:6" ht="20.25" customHeight="1">
      <c r="A36" s="172" t="s">
        <v>515</v>
      </c>
      <c r="B36" s="173"/>
      <c r="C36" s="173"/>
      <c r="D36" s="173"/>
      <c r="E36" s="174"/>
    </row>
    <row r="37" spans="1:6" ht="30" customHeight="1">
      <c r="A37" s="719" t="s">
        <v>407</v>
      </c>
      <c r="B37" s="719"/>
      <c r="C37" s="719"/>
      <c r="D37" s="719"/>
      <c r="E37" s="719"/>
    </row>
    <row r="38" spans="1:6" ht="9" customHeight="1">
      <c r="A38" s="172"/>
      <c r="B38" s="173"/>
      <c r="C38" s="173"/>
      <c r="D38" s="173"/>
      <c r="E38" s="174"/>
    </row>
    <row r="39" spans="1:6" ht="13.5">
      <c r="A39" s="41"/>
    </row>
    <row r="43" spans="1:6" ht="9" customHeight="1"/>
    <row r="45" spans="1:6">
      <c r="B45" s="42"/>
    </row>
  </sheetData>
  <mergeCells count="6">
    <mergeCell ref="A37:E37"/>
    <mergeCell ref="A3:A6"/>
    <mergeCell ref="B3:B6"/>
    <mergeCell ref="C3:C6"/>
    <mergeCell ref="D3:D6"/>
    <mergeCell ref="E3:E6"/>
  </mergeCells>
  <conditionalFormatting sqref="B7:D34">
    <cfRule type="cellIs" dxfId="4" priority="1" stopIfTrue="1" operator="equal">
      <formula>" "</formula>
    </cfRule>
  </conditionalFormatting>
  <printOptions gridLinesSet="0"/>
  <pageMargins left="0.78740157480314965" right="0.78740157480314965" top="0.74803149606299213" bottom="0.51181102362204722" header="0" footer="0"/>
  <pageSetup paperSize="9" orientation="portrait" r:id="rId1"/>
  <headerFooter differentOddEven="1" scaleWithDoc="0">
    <oddHeader>&amp;L&amp;"Open Sans,Standard"&amp;8
&amp;G&amp;R&amp;"Open Sans,Standard"&amp;8
&amp;G</oddHeader>
    <oddFooter xml:space="preserve">&amp;L&amp;"Open Sans,Standard"&amp;8Statistisches Jahrbuch 2023 - 2025
&amp;R&amp;"Open Sans,Standard"&amp;8&amp;P+208
</oddFooter>
    <evenHeader>&amp;L&amp;"Open Sans,Standard"&amp;8
&amp;G&amp;R&amp;"Open Sans,Standard"&amp;8
&amp;G</evenHeader>
    <evenFooter xml:space="preserve">&amp;L&amp;"Open Sans,Standard"&amp;8&amp;P+208
&amp;R&amp;"Open Sans,Standard"&amp;8Statistisches Jahrbuch 2023 - 2025
</evenFoot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30">
    <tabColor rgb="FF92D050"/>
  </sheetPr>
  <dimension ref="A1:H50"/>
  <sheetViews>
    <sheetView showGridLines="0" view="pageLayout" topLeftCell="A31" zoomScaleNormal="100" zoomScaleSheetLayoutView="106" workbookViewId="0">
      <selection activeCell="I12" sqref="I12"/>
    </sheetView>
  </sheetViews>
  <sheetFormatPr baseColWidth="10" defaultRowHeight="11.25" outlineLevelCol="1"/>
  <cols>
    <col min="1" max="1" width="16.85546875" style="35" customWidth="1"/>
    <col min="2" max="4" width="16.85546875" style="37" customWidth="1"/>
    <col min="5" max="5" width="16.85546875" style="38" customWidth="1"/>
    <col min="6" max="7" width="11.42578125" style="37" hidden="1" customWidth="1" outlineLevel="1"/>
    <col min="8" max="8" width="11.42578125" style="37" collapsed="1"/>
    <col min="9" max="255" width="11.42578125" style="37"/>
    <col min="256" max="256" width="17.5703125" style="37" customWidth="1"/>
    <col min="257" max="260" width="17.28515625" style="37" customWidth="1"/>
    <col min="261" max="511" width="11.42578125" style="37"/>
    <col min="512" max="512" width="17.5703125" style="37" customWidth="1"/>
    <col min="513" max="516" width="17.28515625" style="37" customWidth="1"/>
    <col min="517" max="767" width="11.42578125" style="37"/>
    <col min="768" max="768" width="17.5703125" style="37" customWidth="1"/>
    <col min="769" max="772" width="17.28515625" style="37" customWidth="1"/>
    <col min="773" max="1023" width="11.42578125" style="37"/>
    <col min="1024" max="1024" width="17.5703125" style="37" customWidth="1"/>
    <col min="1025" max="1028" width="17.28515625" style="37" customWidth="1"/>
    <col min="1029" max="1279" width="11.42578125" style="37"/>
    <col min="1280" max="1280" width="17.5703125" style="37" customWidth="1"/>
    <col min="1281" max="1284" width="17.28515625" style="37" customWidth="1"/>
    <col min="1285" max="1535" width="11.42578125" style="37"/>
    <col min="1536" max="1536" width="17.5703125" style="37" customWidth="1"/>
    <col min="1537" max="1540" width="17.28515625" style="37" customWidth="1"/>
    <col min="1541" max="1791" width="11.42578125" style="37"/>
    <col min="1792" max="1792" width="17.5703125" style="37" customWidth="1"/>
    <col min="1793" max="1796" width="17.28515625" style="37" customWidth="1"/>
    <col min="1797" max="2047" width="11.42578125" style="37"/>
    <col min="2048" max="2048" width="17.5703125" style="37" customWidth="1"/>
    <col min="2049" max="2052" width="17.28515625" style="37" customWidth="1"/>
    <col min="2053" max="2303" width="11.42578125" style="37"/>
    <col min="2304" max="2304" width="17.5703125" style="37" customWidth="1"/>
    <col min="2305" max="2308" width="17.28515625" style="37" customWidth="1"/>
    <col min="2309" max="2559" width="11.42578125" style="37"/>
    <col min="2560" max="2560" width="17.5703125" style="37" customWidth="1"/>
    <col min="2561" max="2564" width="17.28515625" style="37" customWidth="1"/>
    <col min="2565" max="2815" width="11.42578125" style="37"/>
    <col min="2816" max="2816" width="17.5703125" style="37" customWidth="1"/>
    <col min="2817" max="2820" width="17.28515625" style="37" customWidth="1"/>
    <col min="2821" max="3071" width="11.42578125" style="37"/>
    <col min="3072" max="3072" width="17.5703125" style="37" customWidth="1"/>
    <col min="3073" max="3076" width="17.28515625" style="37" customWidth="1"/>
    <col min="3077" max="3327" width="11.42578125" style="37"/>
    <col min="3328" max="3328" width="17.5703125" style="37" customWidth="1"/>
    <col min="3329" max="3332" width="17.28515625" style="37" customWidth="1"/>
    <col min="3333" max="3583" width="11.42578125" style="37"/>
    <col min="3584" max="3584" width="17.5703125" style="37" customWidth="1"/>
    <col min="3585" max="3588" width="17.28515625" style="37" customWidth="1"/>
    <col min="3589" max="3839" width="11.42578125" style="37"/>
    <col min="3840" max="3840" width="17.5703125" style="37" customWidth="1"/>
    <col min="3841" max="3844" width="17.28515625" style="37" customWidth="1"/>
    <col min="3845" max="4095" width="11.42578125" style="37"/>
    <col min="4096" max="4096" width="17.5703125" style="37" customWidth="1"/>
    <col min="4097" max="4100" width="17.28515625" style="37" customWidth="1"/>
    <col min="4101" max="4351" width="11.42578125" style="37"/>
    <col min="4352" max="4352" width="17.5703125" style="37" customWidth="1"/>
    <col min="4353" max="4356" width="17.28515625" style="37" customWidth="1"/>
    <col min="4357" max="4607" width="11.42578125" style="37"/>
    <col min="4608" max="4608" width="17.5703125" style="37" customWidth="1"/>
    <col min="4609" max="4612" width="17.28515625" style="37" customWidth="1"/>
    <col min="4613" max="4863" width="11.42578125" style="37"/>
    <col min="4864" max="4864" width="17.5703125" style="37" customWidth="1"/>
    <col min="4865" max="4868" width="17.28515625" style="37" customWidth="1"/>
    <col min="4869" max="5119" width="11.42578125" style="37"/>
    <col min="5120" max="5120" width="17.5703125" style="37" customWidth="1"/>
    <col min="5121" max="5124" width="17.28515625" style="37" customWidth="1"/>
    <col min="5125" max="5375" width="11.42578125" style="37"/>
    <col min="5376" max="5376" width="17.5703125" style="37" customWidth="1"/>
    <col min="5377" max="5380" width="17.28515625" style="37" customWidth="1"/>
    <col min="5381" max="5631" width="11.42578125" style="37"/>
    <col min="5632" max="5632" width="17.5703125" style="37" customWidth="1"/>
    <col min="5633" max="5636" width="17.28515625" style="37" customWidth="1"/>
    <col min="5637" max="5887" width="11.42578125" style="37"/>
    <col min="5888" max="5888" width="17.5703125" style="37" customWidth="1"/>
    <col min="5889" max="5892" width="17.28515625" style="37" customWidth="1"/>
    <col min="5893" max="6143" width="11.42578125" style="37"/>
    <col min="6144" max="6144" width="17.5703125" style="37" customWidth="1"/>
    <col min="6145" max="6148" width="17.28515625" style="37" customWidth="1"/>
    <col min="6149" max="6399" width="11.42578125" style="37"/>
    <col min="6400" max="6400" width="17.5703125" style="37" customWidth="1"/>
    <col min="6401" max="6404" width="17.28515625" style="37" customWidth="1"/>
    <col min="6405" max="6655" width="11.42578125" style="37"/>
    <col min="6656" max="6656" width="17.5703125" style="37" customWidth="1"/>
    <col min="6657" max="6660" width="17.28515625" style="37" customWidth="1"/>
    <col min="6661" max="6911" width="11.42578125" style="37"/>
    <col min="6912" max="6912" width="17.5703125" style="37" customWidth="1"/>
    <col min="6913" max="6916" width="17.28515625" style="37" customWidth="1"/>
    <col min="6917" max="7167" width="11.42578125" style="37"/>
    <col min="7168" max="7168" width="17.5703125" style="37" customWidth="1"/>
    <col min="7169" max="7172" width="17.28515625" style="37" customWidth="1"/>
    <col min="7173" max="7423" width="11.42578125" style="37"/>
    <col min="7424" max="7424" width="17.5703125" style="37" customWidth="1"/>
    <col min="7425" max="7428" width="17.28515625" style="37" customWidth="1"/>
    <col min="7429" max="7679" width="11.42578125" style="37"/>
    <col min="7680" max="7680" width="17.5703125" style="37" customWidth="1"/>
    <col min="7681" max="7684" width="17.28515625" style="37" customWidth="1"/>
    <col min="7685" max="7935" width="11.42578125" style="37"/>
    <col min="7936" max="7936" width="17.5703125" style="37" customWidth="1"/>
    <col min="7937" max="7940" width="17.28515625" style="37" customWidth="1"/>
    <col min="7941" max="8191" width="11.42578125" style="37"/>
    <col min="8192" max="8192" width="17.5703125" style="37" customWidth="1"/>
    <col min="8193" max="8196" width="17.28515625" style="37" customWidth="1"/>
    <col min="8197" max="8447" width="11.42578125" style="37"/>
    <col min="8448" max="8448" width="17.5703125" style="37" customWidth="1"/>
    <col min="8449" max="8452" width="17.28515625" style="37" customWidth="1"/>
    <col min="8453" max="8703" width="11.42578125" style="37"/>
    <col min="8704" max="8704" width="17.5703125" style="37" customWidth="1"/>
    <col min="8705" max="8708" width="17.28515625" style="37" customWidth="1"/>
    <col min="8709" max="8959" width="11.42578125" style="37"/>
    <col min="8960" max="8960" width="17.5703125" style="37" customWidth="1"/>
    <col min="8961" max="8964" width="17.28515625" style="37" customWidth="1"/>
    <col min="8965" max="9215" width="11.42578125" style="37"/>
    <col min="9216" max="9216" width="17.5703125" style="37" customWidth="1"/>
    <col min="9217" max="9220" width="17.28515625" style="37" customWidth="1"/>
    <col min="9221" max="9471" width="11.42578125" style="37"/>
    <col min="9472" max="9472" width="17.5703125" style="37" customWidth="1"/>
    <col min="9473" max="9476" width="17.28515625" style="37" customWidth="1"/>
    <col min="9477" max="9727" width="11.42578125" style="37"/>
    <col min="9728" max="9728" width="17.5703125" style="37" customWidth="1"/>
    <col min="9729" max="9732" width="17.28515625" style="37" customWidth="1"/>
    <col min="9733" max="9983" width="11.42578125" style="37"/>
    <col min="9984" max="9984" width="17.5703125" style="37" customWidth="1"/>
    <col min="9985" max="9988" width="17.28515625" style="37" customWidth="1"/>
    <col min="9989" max="10239" width="11.42578125" style="37"/>
    <col min="10240" max="10240" width="17.5703125" style="37" customWidth="1"/>
    <col min="10241" max="10244" width="17.28515625" style="37" customWidth="1"/>
    <col min="10245" max="10495" width="11.42578125" style="37"/>
    <col min="10496" max="10496" width="17.5703125" style="37" customWidth="1"/>
    <col min="10497" max="10500" width="17.28515625" style="37" customWidth="1"/>
    <col min="10501" max="10751" width="11.42578125" style="37"/>
    <col min="10752" max="10752" width="17.5703125" style="37" customWidth="1"/>
    <col min="10753" max="10756" width="17.28515625" style="37" customWidth="1"/>
    <col min="10757" max="11007" width="11.42578125" style="37"/>
    <col min="11008" max="11008" width="17.5703125" style="37" customWidth="1"/>
    <col min="11009" max="11012" width="17.28515625" style="37" customWidth="1"/>
    <col min="11013" max="11263" width="11.42578125" style="37"/>
    <col min="11264" max="11264" width="17.5703125" style="37" customWidth="1"/>
    <col min="11265" max="11268" width="17.28515625" style="37" customWidth="1"/>
    <col min="11269" max="11519" width="11.42578125" style="37"/>
    <col min="11520" max="11520" width="17.5703125" style="37" customWidth="1"/>
    <col min="11521" max="11524" width="17.28515625" style="37" customWidth="1"/>
    <col min="11525" max="11775" width="11.42578125" style="37"/>
    <col min="11776" max="11776" width="17.5703125" style="37" customWidth="1"/>
    <col min="11777" max="11780" width="17.28515625" style="37" customWidth="1"/>
    <col min="11781" max="12031" width="11.42578125" style="37"/>
    <col min="12032" max="12032" width="17.5703125" style="37" customWidth="1"/>
    <col min="12033" max="12036" width="17.28515625" style="37" customWidth="1"/>
    <col min="12037" max="12287" width="11.42578125" style="37"/>
    <col min="12288" max="12288" width="17.5703125" style="37" customWidth="1"/>
    <col min="12289" max="12292" width="17.28515625" style="37" customWidth="1"/>
    <col min="12293" max="12543" width="11.42578125" style="37"/>
    <col min="12544" max="12544" width="17.5703125" style="37" customWidth="1"/>
    <col min="12545" max="12548" width="17.28515625" style="37" customWidth="1"/>
    <col min="12549" max="12799" width="11.42578125" style="37"/>
    <col min="12800" max="12800" width="17.5703125" style="37" customWidth="1"/>
    <col min="12801" max="12804" width="17.28515625" style="37" customWidth="1"/>
    <col min="12805" max="13055" width="11.42578125" style="37"/>
    <col min="13056" max="13056" width="17.5703125" style="37" customWidth="1"/>
    <col min="13057" max="13060" width="17.28515625" style="37" customWidth="1"/>
    <col min="13061" max="13311" width="11.42578125" style="37"/>
    <col min="13312" max="13312" width="17.5703125" style="37" customWidth="1"/>
    <col min="13313" max="13316" width="17.28515625" style="37" customWidth="1"/>
    <col min="13317" max="13567" width="11.42578125" style="37"/>
    <col min="13568" max="13568" width="17.5703125" style="37" customWidth="1"/>
    <col min="13569" max="13572" width="17.28515625" style="37" customWidth="1"/>
    <col min="13573" max="13823" width="11.42578125" style="37"/>
    <col min="13824" max="13824" width="17.5703125" style="37" customWidth="1"/>
    <col min="13825" max="13828" width="17.28515625" style="37" customWidth="1"/>
    <col min="13829" max="14079" width="11.42578125" style="37"/>
    <col min="14080" max="14080" width="17.5703125" style="37" customWidth="1"/>
    <col min="14081" max="14084" width="17.28515625" style="37" customWidth="1"/>
    <col min="14085" max="14335" width="11.42578125" style="37"/>
    <col min="14336" max="14336" width="17.5703125" style="37" customWidth="1"/>
    <col min="14337" max="14340" width="17.28515625" style="37" customWidth="1"/>
    <col min="14341" max="14591" width="11.42578125" style="37"/>
    <col min="14592" max="14592" width="17.5703125" style="37" customWidth="1"/>
    <col min="14593" max="14596" width="17.28515625" style="37" customWidth="1"/>
    <col min="14597" max="14847" width="11.42578125" style="37"/>
    <col min="14848" max="14848" width="17.5703125" style="37" customWidth="1"/>
    <col min="14849" max="14852" width="17.28515625" style="37" customWidth="1"/>
    <col min="14853" max="15103" width="11.42578125" style="37"/>
    <col min="15104" max="15104" width="17.5703125" style="37" customWidth="1"/>
    <col min="15105" max="15108" width="17.28515625" style="37" customWidth="1"/>
    <col min="15109" max="15359" width="11.42578125" style="37"/>
    <col min="15360" max="15360" width="17.5703125" style="37" customWidth="1"/>
    <col min="15361" max="15364" width="17.28515625" style="37" customWidth="1"/>
    <col min="15365" max="15615" width="11.42578125" style="37"/>
    <col min="15616" max="15616" width="17.5703125" style="37" customWidth="1"/>
    <col min="15617" max="15620" width="17.28515625" style="37" customWidth="1"/>
    <col min="15621" max="15871" width="11.42578125" style="37"/>
    <col min="15872" max="15872" width="17.5703125" style="37" customWidth="1"/>
    <col min="15873" max="15876" width="17.28515625" style="37" customWidth="1"/>
    <col min="15877" max="16127" width="11.42578125" style="37"/>
    <col min="16128" max="16128" width="17.5703125" style="37" customWidth="1"/>
    <col min="16129" max="16132" width="17.28515625" style="37" customWidth="1"/>
    <col min="16133" max="16384" width="11.42578125" style="37"/>
  </cols>
  <sheetData>
    <row r="1" spans="1:8" s="2" customFormat="1" ht="21.95" customHeight="1">
      <c r="A1" s="58" t="str">
        <f>CONCATENATE(Inhalt_K7!B63,"   ",Inhalt_K7!C63)</f>
        <v xml:space="preserve">761   Plätze in Kindertagesstätten im Elementarbereich am 31.12.2024 nach Stadtteilen </v>
      </c>
    </row>
    <row r="2" spans="1:8" ht="6" customHeight="1">
      <c r="B2" s="36"/>
    </row>
    <row r="3" spans="1:8" s="35" customFormat="1" ht="15.75" customHeight="1">
      <c r="A3" s="730" t="s">
        <v>349</v>
      </c>
      <c r="B3" s="723" t="s">
        <v>408</v>
      </c>
      <c r="C3" s="723" t="s">
        <v>409</v>
      </c>
      <c r="D3" s="723" t="s">
        <v>406</v>
      </c>
      <c r="E3" s="726" t="s">
        <v>410</v>
      </c>
    </row>
    <row r="4" spans="1:8" s="39" customFormat="1" ht="15.75" customHeight="1">
      <c r="A4" s="721"/>
      <c r="B4" s="724"/>
      <c r="C4" s="724"/>
      <c r="D4" s="724"/>
      <c r="E4" s="727"/>
    </row>
    <row r="5" spans="1:8" s="39" customFormat="1" ht="15.75" customHeight="1">
      <c r="A5" s="721"/>
      <c r="B5" s="724"/>
      <c r="C5" s="724"/>
      <c r="D5" s="724"/>
      <c r="E5" s="727"/>
    </row>
    <row r="6" spans="1:8" s="40" customFormat="1" ht="15.75" customHeight="1">
      <c r="A6" s="722"/>
      <c r="B6" s="725"/>
      <c r="C6" s="725"/>
      <c r="D6" s="725"/>
      <c r="E6" s="728"/>
    </row>
    <row r="7" spans="1:8" ht="18" customHeight="1">
      <c r="A7" s="188" t="s">
        <v>51</v>
      </c>
      <c r="B7" s="585">
        <v>9</v>
      </c>
      <c r="C7" s="585">
        <v>321</v>
      </c>
      <c r="D7" s="587">
        <v>276</v>
      </c>
      <c r="E7" s="169">
        <f>C7/D7*100</f>
        <v>116.30434782608697</v>
      </c>
    </row>
    <row r="8" spans="1:8" ht="12.75" customHeight="1">
      <c r="A8" s="196" t="s">
        <v>52</v>
      </c>
      <c r="B8" s="585">
        <v>30</v>
      </c>
      <c r="C8" s="585">
        <v>1305</v>
      </c>
      <c r="D8" s="587">
        <v>1386</v>
      </c>
      <c r="E8" s="169">
        <f t="shared" ref="E8:E17" si="0">C8/D8*100</f>
        <v>94.155844155844164</v>
      </c>
    </row>
    <row r="9" spans="1:8" ht="12" customHeight="1">
      <c r="A9" s="196" t="s">
        <v>53</v>
      </c>
      <c r="B9" s="585">
        <v>8</v>
      </c>
      <c r="C9" s="585">
        <v>290</v>
      </c>
      <c r="D9" s="587">
        <v>418</v>
      </c>
      <c r="E9" s="169">
        <f t="shared" si="0"/>
        <v>69.377990430622006</v>
      </c>
    </row>
    <row r="10" spans="1:8" ht="16.5" customHeight="1">
      <c r="A10" s="196" t="s">
        <v>54</v>
      </c>
      <c r="B10" s="585">
        <v>7</v>
      </c>
      <c r="C10" s="585">
        <v>412</v>
      </c>
      <c r="D10" s="587">
        <v>435</v>
      </c>
      <c r="E10" s="169">
        <f t="shared" si="0"/>
        <v>94.71264367816093</v>
      </c>
    </row>
    <row r="11" spans="1:8" ht="12.75" customHeight="1">
      <c r="A11" s="196" t="s">
        <v>55</v>
      </c>
      <c r="B11" s="585">
        <v>9</v>
      </c>
      <c r="C11" s="585">
        <v>393</v>
      </c>
      <c r="D11" s="587">
        <v>392</v>
      </c>
      <c r="E11" s="169">
        <f t="shared" si="0"/>
        <v>100.25510204081634</v>
      </c>
    </row>
    <row r="12" spans="1:8" ht="12.75" customHeight="1">
      <c r="A12" s="196" t="s">
        <v>56</v>
      </c>
      <c r="B12" s="585">
        <v>22</v>
      </c>
      <c r="C12" s="585">
        <v>1054</v>
      </c>
      <c r="D12" s="587">
        <v>1261</v>
      </c>
      <c r="E12" s="169">
        <f t="shared" si="0"/>
        <v>83.58445678033307</v>
      </c>
    </row>
    <row r="13" spans="1:8" ht="16.5" customHeight="1">
      <c r="A13" s="196" t="s">
        <v>57</v>
      </c>
      <c r="B13" s="585">
        <v>28</v>
      </c>
      <c r="C13" s="585">
        <v>1059</v>
      </c>
      <c r="D13" s="587">
        <v>1219</v>
      </c>
      <c r="E13" s="169">
        <f t="shared" si="0"/>
        <v>86.874487284659551</v>
      </c>
    </row>
    <row r="14" spans="1:8" ht="12.75" customHeight="1">
      <c r="A14" s="196" t="s">
        <v>58</v>
      </c>
      <c r="B14" s="585">
        <v>2</v>
      </c>
      <c r="C14" s="585">
        <v>109</v>
      </c>
      <c r="D14" s="587">
        <v>165</v>
      </c>
      <c r="E14" s="169">
        <f t="shared" si="0"/>
        <v>66.060606060606062</v>
      </c>
    </row>
    <row r="15" spans="1:8" ht="12.75" customHeight="1">
      <c r="A15" s="196" t="s">
        <v>59</v>
      </c>
      <c r="B15" s="585">
        <v>11</v>
      </c>
      <c r="C15" s="585">
        <v>519</v>
      </c>
      <c r="D15" s="587">
        <v>650</v>
      </c>
      <c r="E15" s="169">
        <f t="shared" si="0"/>
        <v>79.84615384615384</v>
      </c>
      <c r="F15" s="564"/>
      <c r="G15" s="564"/>
      <c r="H15" s="564"/>
    </row>
    <row r="16" spans="1:8" ht="16.5" customHeight="1">
      <c r="A16" s="196" t="s">
        <v>60</v>
      </c>
      <c r="B16" s="585">
        <v>5</v>
      </c>
      <c r="C16" s="585">
        <v>196</v>
      </c>
      <c r="D16" s="587">
        <v>201</v>
      </c>
      <c r="E16" s="169">
        <f t="shared" si="0"/>
        <v>97.512437810945272</v>
      </c>
      <c r="F16" s="564"/>
      <c r="G16" s="564"/>
      <c r="H16" s="564"/>
    </row>
    <row r="17" spans="1:8" s="38" customFormat="1" ht="18" customHeight="1">
      <c r="A17" s="170" t="s">
        <v>353</v>
      </c>
      <c r="B17" s="586">
        <v>131</v>
      </c>
      <c r="C17" s="586">
        <v>5658</v>
      </c>
      <c r="D17" s="588">
        <v>6403</v>
      </c>
      <c r="E17" s="171">
        <f t="shared" si="0"/>
        <v>88.364828986412618</v>
      </c>
      <c r="F17" s="566"/>
      <c r="G17" s="566"/>
      <c r="H17" s="566"/>
    </row>
    <row r="18" spans="1:8" ht="20.25" customHeight="1">
      <c r="A18" s="172" t="s">
        <v>411</v>
      </c>
      <c r="B18" s="173"/>
      <c r="C18" s="173"/>
      <c r="D18" s="173"/>
      <c r="E18" s="174"/>
      <c r="F18" s="564"/>
      <c r="G18" s="564"/>
      <c r="H18" s="564"/>
    </row>
    <row r="19" spans="1:8" ht="30" customHeight="1">
      <c r="A19" s="719" t="s">
        <v>770</v>
      </c>
      <c r="B19" s="729"/>
      <c r="C19" s="729"/>
      <c r="D19" s="729"/>
      <c r="E19" s="729"/>
      <c r="F19" s="564"/>
      <c r="G19" s="564"/>
      <c r="H19" s="564"/>
    </row>
    <row r="20" spans="1:8" ht="9" customHeight="1">
      <c r="A20" s="172"/>
      <c r="B20" s="173"/>
      <c r="C20" s="173"/>
      <c r="D20" s="173"/>
      <c r="E20" s="174"/>
      <c r="F20" s="564"/>
      <c r="G20" s="564"/>
      <c r="H20" s="564"/>
    </row>
    <row r="21" spans="1:8" ht="12.75">
      <c r="A21" s="175"/>
      <c r="B21" s="173"/>
      <c r="C21" s="173"/>
      <c r="D21" s="173"/>
      <c r="E21" s="174"/>
      <c r="F21" s="564"/>
      <c r="G21" s="564"/>
      <c r="H21" s="564"/>
    </row>
    <row r="22" spans="1:8" ht="12.75">
      <c r="F22" s="564" t="s">
        <v>651</v>
      </c>
      <c r="G22" s="564"/>
      <c r="H22" s="564"/>
    </row>
    <row r="23" spans="1:8" ht="12.75">
      <c r="F23" s="200" t="s">
        <v>51</v>
      </c>
      <c r="G23" s="565">
        <v>116.30434782608697</v>
      </c>
      <c r="H23" s="564"/>
    </row>
    <row r="24" spans="1:8" ht="12.75">
      <c r="F24" s="200" t="s">
        <v>55</v>
      </c>
      <c r="G24" s="565">
        <v>100.25510204081634</v>
      </c>
      <c r="H24" s="564"/>
    </row>
    <row r="25" spans="1:8" ht="9" customHeight="1">
      <c r="F25" s="200" t="s">
        <v>60</v>
      </c>
      <c r="G25" s="565">
        <v>97.512437810945272</v>
      </c>
      <c r="H25" s="564"/>
    </row>
    <row r="26" spans="1:8" ht="12.75">
      <c r="F26" s="200" t="s">
        <v>54</v>
      </c>
      <c r="G26" s="565">
        <v>94.71264367816093</v>
      </c>
      <c r="H26" s="564"/>
    </row>
    <row r="27" spans="1:8" ht="12.75">
      <c r="B27" s="42"/>
      <c r="F27" s="200" t="s">
        <v>52</v>
      </c>
      <c r="G27" s="565">
        <v>94.155844155844164</v>
      </c>
      <c r="H27" s="564"/>
    </row>
    <row r="28" spans="1:8" ht="12.75">
      <c r="F28" s="200" t="s">
        <v>57</v>
      </c>
      <c r="G28" s="565">
        <v>86.874487284659551</v>
      </c>
      <c r="H28" s="564"/>
    </row>
    <row r="29" spans="1:8" ht="12.75">
      <c r="F29" s="200" t="s">
        <v>56</v>
      </c>
      <c r="G29" s="565">
        <v>83.58445678033307</v>
      </c>
      <c r="H29" s="564"/>
    </row>
    <row r="30" spans="1:8" ht="12.75">
      <c r="F30" s="200" t="s">
        <v>59</v>
      </c>
      <c r="G30" s="565">
        <v>79.84615384615384</v>
      </c>
      <c r="H30" s="564"/>
    </row>
    <row r="31" spans="1:8" ht="12.75">
      <c r="F31" s="200" t="s">
        <v>53</v>
      </c>
      <c r="G31" s="565">
        <v>69.377990430622006</v>
      </c>
      <c r="H31" s="564"/>
    </row>
    <row r="32" spans="1:8" ht="12.75">
      <c r="F32" s="200" t="s">
        <v>58</v>
      </c>
      <c r="G32" s="565">
        <v>66.060606060606062</v>
      </c>
      <c r="H32" s="564"/>
    </row>
    <row r="33" spans="6:8" ht="12.75">
      <c r="F33" s="564" t="str">
        <f>A17</f>
        <v>Hansestadt Lübeck</v>
      </c>
      <c r="G33" s="565">
        <f>E17</f>
        <v>88.364828986412618</v>
      </c>
      <c r="H33" s="564"/>
    </row>
    <row r="34" spans="6:8" ht="12.75">
      <c r="F34" s="564"/>
      <c r="G34" s="564"/>
      <c r="H34" s="564"/>
    </row>
    <row r="35" spans="6:8" ht="12.75">
      <c r="F35" s="564"/>
      <c r="G35" s="564"/>
      <c r="H35" s="564"/>
    </row>
    <row r="36" spans="6:8" ht="12.75">
      <c r="F36" s="564"/>
      <c r="G36" s="564"/>
      <c r="H36" s="564"/>
    </row>
    <row r="37" spans="6:8" ht="12.75">
      <c r="F37" s="564"/>
      <c r="G37" s="564"/>
      <c r="H37" s="564"/>
    </row>
    <row r="46" spans="6:8" ht="5.25" customHeight="1"/>
    <row r="50" ht="5.25" customHeight="1"/>
  </sheetData>
  <sortState xmlns:xlrd2="http://schemas.microsoft.com/office/spreadsheetml/2017/richdata2" ref="F23:G32">
    <sortCondition descending="1" ref="G23:G32"/>
  </sortState>
  <mergeCells count="6">
    <mergeCell ref="A19:E19"/>
    <mergeCell ref="A3:A6"/>
    <mergeCell ref="B3:B6"/>
    <mergeCell ref="C3:C6"/>
    <mergeCell ref="D3:D6"/>
    <mergeCell ref="E3:E6"/>
  </mergeCells>
  <conditionalFormatting sqref="B7:D17">
    <cfRule type="cellIs" dxfId="3" priority="1" stopIfTrue="1" operator="equal">
      <formula>" "</formula>
    </cfRule>
  </conditionalFormatting>
  <printOptions gridLinesSet="0"/>
  <pageMargins left="0.78740157480314965" right="0.78740157480314965" top="0.74803149606299213" bottom="0.51181102362204722" header="0" footer="0"/>
  <pageSetup paperSize="9" orientation="portrait" r:id="rId1"/>
  <headerFooter differentOddEven="1" scaleWithDoc="0">
    <oddHeader>&amp;L&amp;"Open Sans,Standard"&amp;8
&amp;G&amp;R&amp;"Open Sans,Standard"&amp;8
&amp;G</oddHeader>
    <oddFooter xml:space="preserve">&amp;L&amp;"Open Sans,Standard"&amp;8Statistisches Jahrbuch 2023 - 2025
&amp;R&amp;"Open Sans,Standard"&amp;8&amp;P+208
</oddFooter>
    <evenHeader>&amp;L&amp;"Open Sans,Standard"&amp;8
&amp;G&amp;R&amp;"Open Sans,Standard"&amp;8
&amp;G</evenHeader>
    <evenFooter xml:space="preserve">&amp;L&amp;"Open Sans,Standard"&amp;8&amp;P+208
&amp;R&amp;"Open Sans,Standard"&amp;8Statistisches Jahrbuch 2023 - 2025
</evenFooter>
  </headerFooter>
  <drawing r:id="rId2"/>
  <legacyDrawingHF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H66"/>
  <sheetViews>
    <sheetView showGridLines="0" view="pageLayout" zoomScaleNormal="115" zoomScaleSheetLayoutView="136" workbookViewId="0">
      <selection activeCell="H11" sqref="H11"/>
    </sheetView>
  </sheetViews>
  <sheetFormatPr baseColWidth="10" defaultRowHeight="12.75" outlineLevelRow="1"/>
  <cols>
    <col min="1" max="1" width="14.42578125" style="49" customWidth="1"/>
    <col min="2" max="2" width="6.28515625" style="49" customWidth="1"/>
    <col min="3" max="3" width="10.85546875" style="49" customWidth="1"/>
    <col min="4" max="5" width="9" style="49" customWidth="1"/>
    <col min="6" max="6" width="11.5703125" style="56" customWidth="1"/>
    <col min="7" max="8" width="11.5703125" style="49" customWidth="1"/>
    <col min="9" max="257" width="11.5703125" style="49"/>
    <col min="258" max="258" width="16.42578125" style="49" customWidth="1"/>
    <col min="259" max="264" width="11.7109375" style="49" customWidth="1"/>
    <col min="265" max="513" width="11.5703125" style="49"/>
    <col min="514" max="514" width="16.42578125" style="49" customWidth="1"/>
    <col min="515" max="520" width="11.7109375" style="49" customWidth="1"/>
    <col min="521" max="769" width="11.5703125" style="49"/>
    <col min="770" max="770" width="16.42578125" style="49" customWidth="1"/>
    <col min="771" max="776" width="11.7109375" style="49" customWidth="1"/>
    <col min="777" max="1025" width="11.5703125" style="49"/>
    <col min="1026" max="1026" width="16.42578125" style="49" customWidth="1"/>
    <col min="1027" max="1032" width="11.7109375" style="49" customWidth="1"/>
    <col min="1033" max="1281" width="11.5703125" style="49"/>
    <col min="1282" max="1282" width="16.42578125" style="49" customWidth="1"/>
    <col min="1283" max="1288" width="11.7109375" style="49" customWidth="1"/>
    <col min="1289" max="1537" width="11.5703125" style="49"/>
    <col min="1538" max="1538" width="16.42578125" style="49" customWidth="1"/>
    <col min="1539" max="1544" width="11.7109375" style="49" customWidth="1"/>
    <col min="1545" max="1793" width="11.5703125" style="49"/>
    <col min="1794" max="1794" width="16.42578125" style="49" customWidth="1"/>
    <col min="1795" max="1800" width="11.7109375" style="49" customWidth="1"/>
    <col min="1801" max="2049" width="11.5703125" style="49"/>
    <col min="2050" max="2050" width="16.42578125" style="49" customWidth="1"/>
    <col min="2051" max="2056" width="11.7109375" style="49" customWidth="1"/>
    <col min="2057" max="2305" width="11.5703125" style="49"/>
    <col min="2306" max="2306" width="16.42578125" style="49" customWidth="1"/>
    <col min="2307" max="2312" width="11.7109375" style="49" customWidth="1"/>
    <col min="2313" max="2561" width="11.5703125" style="49"/>
    <col min="2562" max="2562" width="16.42578125" style="49" customWidth="1"/>
    <col min="2563" max="2568" width="11.7109375" style="49" customWidth="1"/>
    <col min="2569" max="2817" width="11.5703125" style="49"/>
    <col min="2818" max="2818" width="16.42578125" style="49" customWidth="1"/>
    <col min="2819" max="2824" width="11.7109375" style="49" customWidth="1"/>
    <col min="2825" max="3073" width="11.5703125" style="49"/>
    <col min="3074" max="3074" width="16.42578125" style="49" customWidth="1"/>
    <col min="3075" max="3080" width="11.7109375" style="49" customWidth="1"/>
    <col min="3081" max="3329" width="11.5703125" style="49"/>
    <col min="3330" max="3330" width="16.42578125" style="49" customWidth="1"/>
    <col min="3331" max="3336" width="11.7109375" style="49" customWidth="1"/>
    <col min="3337" max="3585" width="11.5703125" style="49"/>
    <col min="3586" max="3586" width="16.42578125" style="49" customWidth="1"/>
    <col min="3587" max="3592" width="11.7109375" style="49" customWidth="1"/>
    <col min="3593" max="3841" width="11.5703125" style="49"/>
    <col min="3842" max="3842" width="16.42578125" style="49" customWidth="1"/>
    <col min="3843" max="3848" width="11.7109375" style="49" customWidth="1"/>
    <col min="3849" max="4097" width="11.5703125" style="49"/>
    <col min="4098" max="4098" width="16.42578125" style="49" customWidth="1"/>
    <col min="4099" max="4104" width="11.7109375" style="49" customWidth="1"/>
    <col min="4105" max="4353" width="11.5703125" style="49"/>
    <col min="4354" max="4354" width="16.42578125" style="49" customWidth="1"/>
    <col min="4355" max="4360" width="11.7109375" style="49" customWidth="1"/>
    <col min="4361" max="4609" width="11.5703125" style="49"/>
    <col min="4610" max="4610" width="16.42578125" style="49" customWidth="1"/>
    <col min="4611" max="4616" width="11.7109375" style="49" customWidth="1"/>
    <col min="4617" max="4865" width="11.5703125" style="49"/>
    <col min="4866" max="4866" width="16.42578125" style="49" customWidth="1"/>
    <col min="4867" max="4872" width="11.7109375" style="49" customWidth="1"/>
    <col min="4873" max="5121" width="11.5703125" style="49"/>
    <col min="5122" max="5122" width="16.42578125" style="49" customWidth="1"/>
    <col min="5123" max="5128" width="11.7109375" style="49" customWidth="1"/>
    <col min="5129" max="5377" width="11.5703125" style="49"/>
    <col min="5378" max="5378" width="16.42578125" style="49" customWidth="1"/>
    <col min="5379" max="5384" width="11.7109375" style="49" customWidth="1"/>
    <col min="5385" max="5633" width="11.5703125" style="49"/>
    <col min="5634" max="5634" width="16.42578125" style="49" customWidth="1"/>
    <col min="5635" max="5640" width="11.7109375" style="49" customWidth="1"/>
    <col min="5641" max="5889" width="11.5703125" style="49"/>
    <col min="5890" max="5890" width="16.42578125" style="49" customWidth="1"/>
    <col min="5891" max="5896" width="11.7109375" style="49" customWidth="1"/>
    <col min="5897" max="6145" width="11.5703125" style="49"/>
    <col min="6146" max="6146" width="16.42578125" style="49" customWidth="1"/>
    <col min="6147" max="6152" width="11.7109375" style="49" customWidth="1"/>
    <col min="6153" max="6401" width="11.5703125" style="49"/>
    <col min="6402" max="6402" width="16.42578125" style="49" customWidth="1"/>
    <col min="6403" max="6408" width="11.7109375" style="49" customWidth="1"/>
    <col min="6409" max="6657" width="11.5703125" style="49"/>
    <col min="6658" max="6658" width="16.42578125" style="49" customWidth="1"/>
    <col min="6659" max="6664" width="11.7109375" style="49" customWidth="1"/>
    <col min="6665" max="6913" width="11.5703125" style="49"/>
    <col min="6914" max="6914" width="16.42578125" style="49" customWidth="1"/>
    <col min="6915" max="6920" width="11.7109375" style="49" customWidth="1"/>
    <col min="6921" max="7169" width="11.5703125" style="49"/>
    <col min="7170" max="7170" width="16.42578125" style="49" customWidth="1"/>
    <col min="7171" max="7176" width="11.7109375" style="49" customWidth="1"/>
    <col min="7177" max="7425" width="11.5703125" style="49"/>
    <col min="7426" max="7426" width="16.42578125" style="49" customWidth="1"/>
    <col min="7427" max="7432" width="11.7109375" style="49" customWidth="1"/>
    <col min="7433" max="7681" width="11.5703125" style="49"/>
    <col min="7682" max="7682" width="16.42578125" style="49" customWidth="1"/>
    <col min="7683" max="7688" width="11.7109375" style="49" customWidth="1"/>
    <col min="7689" max="7937" width="11.5703125" style="49"/>
    <col min="7938" max="7938" width="16.42578125" style="49" customWidth="1"/>
    <col min="7939" max="7944" width="11.7109375" style="49" customWidth="1"/>
    <col min="7945" max="8193" width="11.5703125" style="49"/>
    <col min="8194" max="8194" width="16.42578125" style="49" customWidth="1"/>
    <col min="8195" max="8200" width="11.7109375" style="49" customWidth="1"/>
    <col min="8201" max="8449" width="11.5703125" style="49"/>
    <col min="8450" max="8450" width="16.42578125" style="49" customWidth="1"/>
    <col min="8451" max="8456" width="11.7109375" style="49" customWidth="1"/>
    <col min="8457" max="8705" width="11.5703125" style="49"/>
    <col min="8706" max="8706" width="16.42578125" style="49" customWidth="1"/>
    <col min="8707" max="8712" width="11.7109375" style="49" customWidth="1"/>
    <col min="8713" max="8961" width="11.5703125" style="49"/>
    <col min="8962" max="8962" width="16.42578125" style="49" customWidth="1"/>
    <col min="8963" max="8968" width="11.7109375" style="49" customWidth="1"/>
    <col min="8969" max="9217" width="11.5703125" style="49"/>
    <col min="9218" max="9218" width="16.42578125" style="49" customWidth="1"/>
    <col min="9219" max="9224" width="11.7109375" style="49" customWidth="1"/>
    <col min="9225" max="9473" width="11.5703125" style="49"/>
    <col min="9474" max="9474" width="16.42578125" style="49" customWidth="1"/>
    <col min="9475" max="9480" width="11.7109375" style="49" customWidth="1"/>
    <col min="9481" max="9729" width="11.5703125" style="49"/>
    <col min="9730" max="9730" width="16.42578125" style="49" customWidth="1"/>
    <col min="9731" max="9736" width="11.7109375" style="49" customWidth="1"/>
    <col min="9737" max="9985" width="11.5703125" style="49"/>
    <col min="9986" max="9986" width="16.42578125" style="49" customWidth="1"/>
    <col min="9987" max="9992" width="11.7109375" style="49" customWidth="1"/>
    <col min="9993" max="10241" width="11.5703125" style="49"/>
    <col min="10242" max="10242" width="16.42578125" style="49" customWidth="1"/>
    <col min="10243" max="10248" width="11.7109375" style="49" customWidth="1"/>
    <col min="10249" max="10497" width="11.5703125" style="49"/>
    <col min="10498" max="10498" width="16.42578125" style="49" customWidth="1"/>
    <col min="10499" max="10504" width="11.7109375" style="49" customWidth="1"/>
    <col min="10505" max="10753" width="11.5703125" style="49"/>
    <col min="10754" max="10754" width="16.42578125" style="49" customWidth="1"/>
    <col min="10755" max="10760" width="11.7109375" style="49" customWidth="1"/>
    <col min="10761" max="11009" width="11.5703125" style="49"/>
    <col min="11010" max="11010" width="16.42578125" style="49" customWidth="1"/>
    <col min="11011" max="11016" width="11.7109375" style="49" customWidth="1"/>
    <col min="11017" max="11265" width="11.5703125" style="49"/>
    <col min="11266" max="11266" width="16.42578125" style="49" customWidth="1"/>
    <col min="11267" max="11272" width="11.7109375" style="49" customWidth="1"/>
    <col min="11273" max="11521" width="11.5703125" style="49"/>
    <col min="11522" max="11522" width="16.42578125" style="49" customWidth="1"/>
    <col min="11523" max="11528" width="11.7109375" style="49" customWidth="1"/>
    <col min="11529" max="11777" width="11.5703125" style="49"/>
    <col min="11778" max="11778" width="16.42578125" style="49" customWidth="1"/>
    <col min="11779" max="11784" width="11.7109375" style="49" customWidth="1"/>
    <col min="11785" max="12033" width="11.5703125" style="49"/>
    <col min="12034" max="12034" width="16.42578125" style="49" customWidth="1"/>
    <col min="12035" max="12040" width="11.7109375" style="49" customWidth="1"/>
    <col min="12041" max="12289" width="11.5703125" style="49"/>
    <col min="12290" max="12290" width="16.42578125" style="49" customWidth="1"/>
    <col min="12291" max="12296" width="11.7109375" style="49" customWidth="1"/>
    <col min="12297" max="12545" width="11.5703125" style="49"/>
    <col min="12546" max="12546" width="16.42578125" style="49" customWidth="1"/>
    <col min="12547" max="12552" width="11.7109375" style="49" customWidth="1"/>
    <col min="12553" max="12801" width="11.5703125" style="49"/>
    <col min="12802" max="12802" width="16.42578125" style="49" customWidth="1"/>
    <col min="12803" max="12808" width="11.7109375" style="49" customWidth="1"/>
    <col min="12809" max="13057" width="11.5703125" style="49"/>
    <col min="13058" max="13058" width="16.42578125" style="49" customWidth="1"/>
    <col min="13059" max="13064" width="11.7109375" style="49" customWidth="1"/>
    <col min="13065" max="13313" width="11.5703125" style="49"/>
    <col min="13314" max="13314" width="16.42578125" style="49" customWidth="1"/>
    <col min="13315" max="13320" width="11.7109375" style="49" customWidth="1"/>
    <col min="13321" max="13569" width="11.5703125" style="49"/>
    <col min="13570" max="13570" width="16.42578125" style="49" customWidth="1"/>
    <col min="13571" max="13576" width="11.7109375" style="49" customWidth="1"/>
    <col min="13577" max="13825" width="11.5703125" style="49"/>
    <col min="13826" max="13826" width="16.42578125" style="49" customWidth="1"/>
    <col min="13827" max="13832" width="11.7109375" style="49" customWidth="1"/>
    <col min="13833" max="14081" width="11.5703125" style="49"/>
    <col min="14082" max="14082" width="16.42578125" style="49" customWidth="1"/>
    <col min="14083" max="14088" width="11.7109375" style="49" customWidth="1"/>
    <col min="14089" max="14337" width="11.5703125" style="49"/>
    <col min="14338" max="14338" width="16.42578125" style="49" customWidth="1"/>
    <col min="14339" max="14344" width="11.7109375" style="49" customWidth="1"/>
    <col min="14345" max="14593" width="11.5703125" style="49"/>
    <col min="14594" max="14594" width="16.42578125" style="49" customWidth="1"/>
    <col min="14595" max="14600" width="11.7109375" style="49" customWidth="1"/>
    <col min="14601" max="14849" width="11.5703125" style="49"/>
    <col min="14850" max="14850" width="16.42578125" style="49" customWidth="1"/>
    <col min="14851" max="14856" width="11.7109375" style="49" customWidth="1"/>
    <col min="14857" max="15105" width="11.5703125" style="49"/>
    <col min="15106" max="15106" width="16.42578125" style="49" customWidth="1"/>
    <col min="15107" max="15112" width="11.7109375" style="49" customWidth="1"/>
    <col min="15113" max="15361" width="11.5703125" style="49"/>
    <col min="15362" max="15362" width="16.42578125" style="49" customWidth="1"/>
    <col min="15363" max="15368" width="11.7109375" style="49" customWidth="1"/>
    <col min="15369" max="15617" width="11.5703125" style="49"/>
    <col min="15618" max="15618" width="16.42578125" style="49" customWidth="1"/>
    <col min="15619" max="15624" width="11.7109375" style="49" customWidth="1"/>
    <col min="15625" max="15873" width="11.5703125" style="49"/>
    <col min="15874" max="15874" width="16.42578125" style="49" customWidth="1"/>
    <col min="15875" max="15880" width="11.7109375" style="49" customWidth="1"/>
    <col min="15881" max="16129" width="11.5703125" style="49"/>
    <col min="16130" max="16130" width="16.42578125" style="49" customWidth="1"/>
    <col min="16131" max="16136" width="11.7109375" style="49" customWidth="1"/>
    <col min="16137" max="16384" width="11.5703125" style="49"/>
  </cols>
  <sheetData>
    <row r="1" spans="1:8" s="2" customFormat="1" ht="21.95" customHeight="1">
      <c r="A1" s="58" t="str">
        <f>CONCATENATE(Inhalt_K7!B64,"   ",Inhalt_K7!C64)</f>
        <v>762   Entwicklung der Angebotsformen Krippe und Betreuung Grundschulkinder 2000 - 2024</v>
      </c>
      <c r="B1" s="58"/>
    </row>
    <row r="2" spans="1:8" s="44" customFormat="1" ht="6" customHeight="1">
      <c r="A2" s="43"/>
      <c r="B2" s="43"/>
      <c r="D2" s="43"/>
      <c r="E2" s="43"/>
      <c r="F2" s="45"/>
    </row>
    <row r="3" spans="1:8" s="46" customFormat="1" ht="18" customHeight="1">
      <c r="A3" s="732" t="s">
        <v>449</v>
      </c>
      <c r="B3" s="735" t="s">
        <v>412</v>
      </c>
      <c r="C3" s="736"/>
      <c r="D3" s="736"/>
      <c r="E3" s="736"/>
      <c r="F3" s="737"/>
      <c r="G3" s="738" t="s">
        <v>413</v>
      </c>
      <c r="H3" s="738" t="s">
        <v>632</v>
      </c>
    </row>
    <row r="4" spans="1:8" s="47" customFormat="1" ht="18" customHeight="1">
      <c r="A4" s="733"/>
      <c r="B4" s="741" t="s">
        <v>415</v>
      </c>
      <c r="C4" s="741"/>
      <c r="D4" s="742" t="s">
        <v>39</v>
      </c>
      <c r="E4" s="743"/>
      <c r="F4" s="744" t="s">
        <v>416</v>
      </c>
      <c r="G4" s="739"/>
      <c r="H4" s="739"/>
    </row>
    <row r="5" spans="1:8" s="47" customFormat="1" ht="37.5" customHeight="1">
      <c r="A5" s="734"/>
      <c r="B5" s="372" t="s">
        <v>258</v>
      </c>
      <c r="C5" s="372" t="s">
        <v>624</v>
      </c>
      <c r="D5" s="161" t="s">
        <v>417</v>
      </c>
      <c r="E5" s="162" t="s">
        <v>418</v>
      </c>
      <c r="F5" s="745"/>
      <c r="G5" s="740"/>
      <c r="H5" s="740"/>
    </row>
    <row r="6" spans="1:8" s="48" customFormat="1" ht="18" customHeight="1">
      <c r="A6" s="163">
        <v>2000</v>
      </c>
      <c r="B6" s="164">
        <v>177</v>
      </c>
      <c r="C6" s="395">
        <v>4</v>
      </c>
      <c r="D6" s="165" t="s">
        <v>629</v>
      </c>
      <c r="E6" s="165" t="s">
        <v>629</v>
      </c>
      <c r="F6" s="165">
        <v>59</v>
      </c>
      <c r="G6" s="165" t="s">
        <v>629</v>
      </c>
      <c r="H6" s="165" t="s">
        <v>629</v>
      </c>
    </row>
    <row r="7" spans="1:8" s="48" customFormat="1" ht="18" hidden="1" customHeight="1" outlineLevel="1">
      <c r="A7" s="163">
        <v>2001</v>
      </c>
      <c r="B7" s="164">
        <v>193</v>
      </c>
      <c r="C7" s="395">
        <v>4</v>
      </c>
      <c r="D7" s="165" t="s">
        <v>503</v>
      </c>
      <c r="E7" s="165" t="s">
        <v>503</v>
      </c>
      <c r="F7" s="165">
        <v>53</v>
      </c>
      <c r="G7" s="165" t="s">
        <v>503</v>
      </c>
      <c r="H7" s="165" t="s">
        <v>503</v>
      </c>
    </row>
    <row r="8" spans="1:8" s="48" customFormat="1" ht="18" hidden="1" customHeight="1" outlineLevel="1">
      <c r="A8" s="163">
        <v>2002</v>
      </c>
      <c r="B8" s="164">
        <v>193</v>
      </c>
      <c r="C8" s="395">
        <v>5</v>
      </c>
      <c r="D8" s="165" t="s">
        <v>503</v>
      </c>
      <c r="E8" s="165" t="s">
        <v>503</v>
      </c>
      <c r="F8" s="165">
        <v>67</v>
      </c>
      <c r="G8" s="165" t="s">
        <v>503</v>
      </c>
      <c r="H8" s="165" t="s">
        <v>503</v>
      </c>
    </row>
    <row r="9" spans="1:8" s="48" customFormat="1" ht="18" hidden="1" customHeight="1" outlineLevel="1">
      <c r="A9" s="163">
        <v>2003</v>
      </c>
      <c r="B9" s="164">
        <v>212</v>
      </c>
      <c r="C9" s="395">
        <v>5</v>
      </c>
      <c r="D9" s="165" t="s">
        <v>503</v>
      </c>
      <c r="E9" s="165" t="s">
        <v>503</v>
      </c>
      <c r="F9" s="165">
        <v>71</v>
      </c>
      <c r="G9" s="165" t="s">
        <v>503</v>
      </c>
      <c r="H9" s="165" t="s">
        <v>503</v>
      </c>
    </row>
    <row r="10" spans="1:8" s="48" customFormat="1" ht="18" hidden="1" customHeight="1" outlineLevel="1">
      <c r="A10" s="163">
        <v>2004</v>
      </c>
      <c r="B10" s="164">
        <v>268</v>
      </c>
      <c r="C10" s="395">
        <v>7</v>
      </c>
      <c r="D10" s="165" t="s">
        <v>503</v>
      </c>
      <c r="E10" s="165" t="s">
        <v>503</v>
      </c>
      <c r="F10" s="165">
        <v>94</v>
      </c>
      <c r="G10" s="165" t="s">
        <v>503</v>
      </c>
      <c r="H10" s="165" t="s">
        <v>503</v>
      </c>
    </row>
    <row r="11" spans="1:8" s="48" customFormat="1" ht="18" customHeight="1" collapsed="1">
      <c r="A11" s="163">
        <v>2005</v>
      </c>
      <c r="B11" s="164">
        <v>319</v>
      </c>
      <c r="C11" s="395">
        <v>8</v>
      </c>
      <c r="D11" s="164">
        <v>89</v>
      </c>
      <c r="E11" s="164">
        <v>230</v>
      </c>
      <c r="F11" s="165">
        <v>103</v>
      </c>
      <c r="G11" s="164">
        <v>830</v>
      </c>
      <c r="H11" s="165" t="s">
        <v>841</v>
      </c>
    </row>
    <row r="12" spans="1:8" s="48" customFormat="1" ht="11.25" hidden="1" customHeight="1" outlineLevel="1">
      <c r="A12" s="163">
        <v>2006</v>
      </c>
      <c r="B12" s="164">
        <v>385</v>
      </c>
      <c r="C12" s="395">
        <v>10</v>
      </c>
      <c r="D12" s="164">
        <v>98</v>
      </c>
      <c r="E12" s="164">
        <v>287</v>
      </c>
      <c r="F12" s="165">
        <v>132</v>
      </c>
      <c r="G12" s="164">
        <v>772</v>
      </c>
      <c r="H12" s="165" t="s">
        <v>35</v>
      </c>
    </row>
    <row r="13" spans="1:8" s="48" customFormat="1" ht="11.25" hidden="1" customHeight="1" outlineLevel="1">
      <c r="A13" s="163">
        <v>2007</v>
      </c>
      <c r="B13" s="164">
        <v>436</v>
      </c>
      <c r="C13" s="395">
        <v>14</v>
      </c>
      <c r="D13" s="164">
        <v>55</v>
      </c>
      <c r="E13" s="164">
        <v>381</v>
      </c>
      <c r="F13" s="165">
        <v>286</v>
      </c>
      <c r="G13" s="164">
        <v>698</v>
      </c>
      <c r="H13" s="165" t="s">
        <v>35</v>
      </c>
    </row>
    <row r="14" spans="1:8" s="48" customFormat="1" ht="11.25" hidden="1" customHeight="1" outlineLevel="1">
      <c r="A14" s="163">
        <v>2008</v>
      </c>
      <c r="B14" s="164">
        <v>515</v>
      </c>
      <c r="C14" s="395">
        <v>14</v>
      </c>
      <c r="D14" s="164">
        <v>133</v>
      </c>
      <c r="E14" s="164">
        <v>382</v>
      </c>
      <c r="F14" s="164">
        <v>222</v>
      </c>
      <c r="G14" s="164">
        <v>645</v>
      </c>
      <c r="H14" s="165" t="s">
        <v>35</v>
      </c>
    </row>
    <row r="15" spans="1:8" s="48" customFormat="1" ht="11.25" hidden="1" customHeight="1" outlineLevel="1">
      <c r="A15" s="163">
        <v>2009</v>
      </c>
      <c r="B15" s="164">
        <v>664</v>
      </c>
      <c r="C15" s="395">
        <v>21</v>
      </c>
      <c r="D15" s="164">
        <v>160</v>
      </c>
      <c r="E15" s="164">
        <v>504</v>
      </c>
      <c r="F15" s="164">
        <v>416</v>
      </c>
      <c r="G15" s="164">
        <v>554</v>
      </c>
      <c r="H15" s="164">
        <v>1680</v>
      </c>
    </row>
    <row r="16" spans="1:8" s="48" customFormat="1" ht="18" customHeight="1" collapsed="1">
      <c r="A16" s="163">
        <v>2010</v>
      </c>
      <c r="B16" s="164">
        <v>784</v>
      </c>
      <c r="C16" s="395">
        <v>24</v>
      </c>
      <c r="D16" s="164">
        <v>198</v>
      </c>
      <c r="E16" s="164">
        <v>586</v>
      </c>
      <c r="F16" s="164">
        <v>439</v>
      </c>
      <c r="G16" s="164">
        <v>498</v>
      </c>
      <c r="H16" s="164">
        <v>1979</v>
      </c>
    </row>
    <row r="17" spans="1:8" s="48" customFormat="1" ht="11.25" hidden="1" customHeight="1" outlineLevel="1">
      <c r="A17" s="163">
        <v>2011</v>
      </c>
      <c r="B17" s="164">
        <v>948</v>
      </c>
      <c r="C17" s="395">
        <v>29</v>
      </c>
      <c r="D17" s="164">
        <v>202</v>
      </c>
      <c r="E17" s="164">
        <v>746</v>
      </c>
      <c r="F17" s="164">
        <v>550</v>
      </c>
      <c r="G17" s="164">
        <v>410</v>
      </c>
      <c r="H17" s="164">
        <v>2335</v>
      </c>
    </row>
    <row r="18" spans="1:8" s="48" customFormat="1" ht="11.25" hidden="1" customHeight="1" outlineLevel="1">
      <c r="A18" s="163">
        <v>2012</v>
      </c>
      <c r="B18" s="164">
        <v>1035</v>
      </c>
      <c r="C18" s="395">
        <v>34</v>
      </c>
      <c r="D18" s="164">
        <v>199</v>
      </c>
      <c r="E18" s="164">
        <v>836</v>
      </c>
      <c r="F18" s="164">
        <v>662</v>
      </c>
      <c r="G18" s="164">
        <v>400</v>
      </c>
      <c r="H18" s="164">
        <v>2823</v>
      </c>
    </row>
    <row r="19" spans="1:8" s="48" customFormat="1" ht="11.25" hidden="1" customHeight="1" outlineLevel="1">
      <c r="A19" s="163">
        <v>2013</v>
      </c>
      <c r="B19" s="164">
        <v>1250</v>
      </c>
      <c r="C19" s="395">
        <v>37</v>
      </c>
      <c r="D19" s="164">
        <v>192</v>
      </c>
      <c r="E19" s="164">
        <v>1058</v>
      </c>
      <c r="F19" s="164">
        <v>649</v>
      </c>
      <c r="G19" s="164">
        <v>333</v>
      </c>
      <c r="H19" s="164">
        <v>3172</v>
      </c>
    </row>
    <row r="20" spans="1:8" s="48" customFormat="1" ht="11.25" hidden="1" customHeight="1" outlineLevel="1">
      <c r="A20" s="163">
        <v>2014</v>
      </c>
      <c r="B20" s="164">
        <v>1424</v>
      </c>
      <c r="C20" s="395">
        <v>40</v>
      </c>
      <c r="D20" s="164">
        <v>192</v>
      </c>
      <c r="E20" s="164">
        <v>1232</v>
      </c>
      <c r="F20" s="164">
        <v>672</v>
      </c>
      <c r="G20" s="164">
        <v>258</v>
      </c>
      <c r="H20" s="164">
        <v>3356</v>
      </c>
    </row>
    <row r="21" spans="1:8" s="48" customFormat="1" ht="18" customHeight="1" collapsed="1">
      <c r="A21" s="163">
        <v>2015</v>
      </c>
      <c r="B21" s="164">
        <v>1474</v>
      </c>
      <c r="C21" s="395">
        <v>39</v>
      </c>
      <c r="D21" s="164">
        <v>146</v>
      </c>
      <c r="E21" s="164">
        <v>1328</v>
      </c>
      <c r="F21" s="164">
        <v>652</v>
      </c>
      <c r="G21" s="164">
        <v>237</v>
      </c>
      <c r="H21" s="164">
        <v>3598</v>
      </c>
    </row>
    <row r="22" spans="1:8" s="48" customFormat="1" ht="10.5" hidden="1" customHeight="1" outlineLevel="1">
      <c r="A22" s="163">
        <v>2016</v>
      </c>
      <c r="B22" s="164">
        <v>1512</v>
      </c>
      <c r="C22" s="395">
        <v>39</v>
      </c>
      <c r="D22" s="164">
        <v>161</v>
      </c>
      <c r="E22" s="164">
        <v>1351</v>
      </c>
      <c r="F22" s="164">
        <v>652</v>
      </c>
      <c r="G22" s="164">
        <v>214</v>
      </c>
      <c r="H22" s="164">
        <v>4021</v>
      </c>
    </row>
    <row r="23" spans="1:8" s="48" customFormat="1" ht="10.5" hidden="1" customHeight="1" outlineLevel="1">
      <c r="A23" s="163">
        <v>2017</v>
      </c>
      <c r="B23" s="164">
        <v>1540</v>
      </c>
      <c r="C23" s="395">
        <v>40</v>
      </c>
      <c r="D23" s="164">
        <v>161</v>
      </c>
      <c r="E23" s="164">
        <v>1351</v>
      </c>
      <c r="F23" s="164">
        <v>663</v>
      </c>
      <c r="G23" s="164">
        <v>214</v>
      </c>
      <c r="H23" s="164">
        <v>3846</v>
      </c>
    </row>
    <row r="24" spans="1:8" s="48" customFormat="1" ht="10.5" hidden="1" customHeight="1" outlineLevel="1">
      <c r="A24" s="163">
        <v>2018</v>
      </c>
      <c r="B24" s="164">
        <v>1577</v>
      </c>
      <c r="C24" s="395">
        <v>40</v>
      </c>
      <c r="D24" s="164">
        <v>131</v>
      </c>
      <c r="E24" s="164">
        <v>1446</v>
      </c>
      <c r="F24" s="164">
        <v>773</v>
      </c>
      <c r="G24" s="164">
        <v>108</v>
      </c>
      <c r="H24" s="164">
        <v>4050</v>
      </c>
    </row>
    <row r="25" spans="1:8" s="48" customFormat="1" ht="10.5" hidden="1" customHeight="1" outlineLevel="1">
      <c r="A25" s="163">
        <v>2019</v>
      </c>
      <c r="B25" s="164">
        <v>1590</v>
      </c>
      <c r="C25" s="395">
        <v>41</v>
      </c>
      <c r="D25" s="164">
        <v>118</v>
      </c>
      <c r="E25" s="164">
        <v>1472</v>
      </c>
      <c r="F25" s="164">
        <v>763</v>
      </c>
      <c r="G25" s="164">
        <v>103</v>
      </c>
      <c r="H25" s="164">
        <v>4358</v>
      </c>
    </row>
    <row r="26" spans="1:8" s="48" customFormat="1" ht="18" customHeight="1" collapsed="1">
      <c r="A26" s="163">
        <v>2020</v>
      </c>
      <c r="B26" s="164">
        <v>1597</v>
      </c>
      <c r="C26" s="396">
        <v>43.5</v>
      </c>
      <c r="D26" s="164">
        <v>137</v>
      </c>
      <c r="E26" s="164">
        <v>1460</v>
      </c>
      <c r="F26" s="164">
        <v>766</v>
      </c>
      <c r="G26" s="164">
        <v>106</v>
      </c>
      <c r="H26" s="164">
        <v>4499</v>
      </c>
    </row>
    <row r="27" spans="1:8" s="48" customFormat="1" ht="10.5" hidden="1" customHeight="1" outlineLevel="1">
      <c r="A27" s="163">
        <v>2021</v>
      </c>
      <c r="B27" s="165">
        <v>1578</v>
      </c>
      <c r="C27" s="396">
        <v>43.2</v>
      </c>
      <c r="D27" s="165">
        <v>115</v>
      </c>
      <c r="E27" s="165">
        <v>1463</v>
      </c>
      <c r="F27" s="165">
        <v>709</v>
      </c>
      <c r="G27" s="165">
        <v>99</v>
      </c>
      <c r="H27" s="165">
        <v>4800</v>
      </c>
    </row>
    <row r="28" spans="1:8" s="48" customFormat="1" ht="18" customHeight="1" collapsed="1">
      <c r="A28" s="163">
        <v>2022</v>
      </c>
      <c r="B28" s="164">
        <v>1557</v>
      </c>
      <c r="C28" s="396">
        <v>47.6</v>
      </c>
      <c r="D28" s="164">
        <v>109</v>
      </c>
      <c r="E28" s="164">
        <v>1448</v>
      </c>
      <c r="F28" s="164">
        <v>940</v>
      </c>
      <c r="G28" s="164">
        <v>106</v>
      </c>
      <c r="H28" s="164">
        <v>5756</v>
      </c>
    </row>
    <row r="29" spans="1:8" s="48" customFormat="1" ht="10.5" customHeight="1">
      <c r="A29" s="163">
        <v>2023</v>
      </c>
      <c r="B29" s="165">
        <v>1544</v>
      </c>
      <c r="C29" s="396">
        <v>48.1</v>
      </c>
      <c r="D29" s="165">
        <v>102</v>
      </c>
      <c r="E29" s="165">
        <v>1442</v>
      </c>
      <c r="F29" s="165">
        <v>913</v>
      </c>
      <c r="G29" s="165">
        <v>105</v>
      </c>
      <c r="H29" s="165">
        <v>5744</v>
      </c>
    </row>
    <row r="30" spans="1:8" s="48" customFormat="1" ht="10.5" customHeight="1">
      <c r="A30" s="163">
        <v>2024</v>
      </c>
      <c r="B30" s="165">
        <v>1553</v>
      </c>
      <c r="C30" s="396">
        <v>49.2</v>
      </c>
      <c r="D30" s="165">
        <v>120</v>
      </c>
      <c r="E30" s="165">
        <v>1433</v>
      </c>
      <c r="F30" s="165">
        <v>867</v>
      </c>
      <c r="G30" s="165">
        <v>99</v>
      </c>
      <c r="H30" s="165">
        <v>5980</v>
      </c>
    </row>
    <row r="31" spans="1:8" ht="18" customHeight="1">
      <c r="A31" s="731" t="s">
        <v>419</v>
      </c>
      <c r="B31" s="731"/>
      <c r="C31" s="731"/>
      <c r="D31" s="731"/>
      <c r="E31" s="731"/>
      <c r="F31" s="731"/>
      <c r="G31" s="731"/>
      <c r="H31" s="731"/>
    </row>
    <row r="55" ht="63.75" customHeight="1"/>
    <row r="66" spans="1:1" ht="13.5">
      <c r="A66" s="330" t="s">
        <v>773</v>
      </c>
    </row>
  </sheetData>
  <mergeCells count="8">
    <mergeCell ref="A31:H31"/>
    <mergeCell ref="A3:A5"/>
    <mergeCell ref="B3:F3"/>
    <mergeCell ref="G3:G5"/>
    <mergeCell ref="H3:H5"/>
    <mergeCell ref="B4:C4"/>
    <mergeCell ref="D4:E4"/>
    <mergeCell ref="F4:F5"/>
  </mergeCells>
  <conditionalFormatting sqref="E11:H26">
    <cfRule type="cellIs" dxfId="2" priority="1" stopIfTrue="1" operator="equal">
      <formula>" "</formula>
    </cfRule>
  </conditionalFormatting>
  <conditionalFormatting sqref="E28:H28">
    <cfRule type="cellIs" dxfId="1" priority="2" stopIfTrue="1" operator="equal">
      <formula>" "</formula>
    </cfRule>
  </conditionalFormatting>
  <conditionalFormatting sqref="F6:F10">
    <cfRule type="cellIs" dxfId="0" priority="8" stopIfTrue="1" operator="equal">
      <formula>" "</formula>
    </cfRule>
  </conditionalFormatting>
  <pageMargins left="0.78740157480314965" right="0.78740157480314965" top="0.74803149606299213" bottom="0.51181102362204722" header="0" footer="0"/>
  <pageSetup paperSize="9" orientation="portrait" r:id="rId1"/>
  <headerFooter differentOddEven="1" scaleWithDoc="0">
    <oddHeader>&amp;L&amp;"Open Sans,Standard"&amp;8
&amp;G&amp;R&amp;"Open Sans,Standard"&amp;8
&amp;G</oddHeader>
    <oddFooter xml:space="preserve">&amp;L&amp;"Open Sans,Standard"&amp;8Statistisches Jahrbuch 2023 - 2025
&amp;R&amp;"Open Sans,Standard"&amp;8&amp;P+208
</oddFooter>
    <evenHeader>&amp;L&amp;"Open Sans,Standard"&amp;8
&amp;G&amp;R&amp;"Open Sans,Standard"&amp;8
&amp;G</evenHeader>
    <evenFooter xml:space="preserve">&amp;L&amp;"Open Sans,Standard"&amp;8&amp;P+208
&amp;R&amp;"Open Sans,Standard"&amp;8Statistisches Jahrbuch 2023 - 2025
</evenFooter>
  </headerFooter>
  <drawing r:id="rId2"/>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31">
    <tabColor rgb="FF92D050"/>
  </sheetPr>
  <dimension ref="A1:H26"/>
  <sheetViews>
    <sheetView showGridLines="0" view="pageLayout" zoomScaleNormal="115" zoomScaleSheetLayoutView="136" workbookViewId="0">
      <selection activeCell="B6" sqref="B6:C16"/>
    </sheetView>
  </sheetViews>
  <sheetFormatPr baseColWidth="10" defaultRowHeight="12.75"/>
  <cols>
    <col min="1" max="1" width="15.85546875" style="49" customWidth="1"/>
    <col min="2" max="2" width="6.28515625" style="49" customWidth="1"/>
    <col min="3" max="3" width="10.85546875" style="49" customWidth="1"/>
    <col min="4" max="5" width="8.42578125" style="49" customWidth="1"/>
    <col min="6" max="6" width="11.5703125" style="56" customWidth="1"/>
    <col min="7" max="8" width="11.5703125" style="49" customWidth="1"/>
    <col min="9" max="257" width="11.42578125" style="49"/>
    <col min="258" max="258" width="16.42578125" style="49" customWidth="1"/>
    <col min="259" max="264" width="11.7109375" style="49" customWidth="1"/>
    <col min="265" max="513" width="11.42578125" style="49"/>
    <col min="514" max="514" width="16.42578125" style="49" customWidth="1"/>
    <col min="515" max="520" width="11.7109375" style="49" customWidth="1"/>
    <col min="521" max="769" width="11.42578125" style="49"/>
    <col min="770" max="770" width="16.42578125" style="49" customWidth="1"/>
    <col min="771" max="776" width="11.7109375" style="49" customWidth="1"/>
    <col min="777" max="1025" width="11.42578125" style="49"/>
    <col min="1026" max="1026" width="16.42578125" style="49" customWidth="1"/>
    <col min="1027" max="1032" width="11.7109375" style="49" customWidth="1"/>
    <col min="1033" max="1281" width="11.42578125" style="49"/>
    <col min="1282" max="1282" width="16.42578125" style="49" customWidth="1"/>
    <col min="1283" max="1288" width="11.7109375" style="49" customWidth="1"/>
    <col min="1289" max="1537" width="11.42578125" style="49"/>
    <col min="1538" max="1538" width="16.42578125" style="49" customWidth="1"/>
    <col min="1539" max="1544" width="11.7109375" style="49" customWidth="1"/>
    <col min="1545" max="1793" width="11.42578125" style="49"/>
    <col min="1794" max="1794" width="16.42578125" style="49" customWidth="1"/>
    <col min="1795" max="1800" width="11.7109375" style="49" customWidth="1"/>
    <col min="1801" max="2049" width="11.42578125" style="49"/>
    <col min="2050" max="2050" width="16.42578125" style="49" customWidth="1"/>
    <col min="2051" max="2056" width="11.7109375" style="49" customWidth="1"/>
    <col min="2057" max="2305" width="11.42578125" style="49"/>
    <col min="2306" max="2306" width="16.42578125" style="49" customWidth="1"/>
    <col min="2307" max="2312" width="11.7109375" style="49" customWidth="1"/>
    <col min="2313" max="2561" width="11.42578125" style="49"/>
    <col min="2562" max="2562" width="16.42578125" style="49" customWidth="1"/>
    <col min="2563" max="2568" width="11.7109375" style="49" customWidth="1"/>
    <col min="2569" max="2817" width="11.42578125" style="49"/>
    <col min="2818" max="2818" width="16.42578125" style="49" customWidth="1"/>
    <col min="2819" max="2824" width="11.7109375" style="49" customWidth="1"/>
    <col min="2825" max="3073" width="11.42578125" style="49"/>
    <col min="3074" max="3074" width="16.42578125" style="49" customWidth="1"/>
    <col min="3075" max="3080" width="11.7109375" style="49" customWidth="1"/>
    <col min="3081" max="3329" width="11.42578125" style="49"/>
    <col min="3330" max="3330" width="16.42578125" style="49" customWidth="1"/>
    <col min="3331" max="3336" width="11.7109375" style="49" customWidth="1"/>
    <col min="3337" max="3585" width="11.42578125" style="49"/>
    <col min="3586" max="3586" width="16.42578125" style="49" customWidth="1"/>
    <col min="3587" max="3592" width="11.7109375" style="49" customWidth="1"/>
    <col min="3593" max="3841" width="11.42578125" style="49"/>
    <col min="3842" max="3842" width="16.42578125" style="49" customWidth="1"/>
    <col min="3843" max="3848" width="11.7109375" style="49" customWidth="1"/>
    <col min="3849" max="4097" width="11.42578125" style="49"/>
    <col min="4098" max="4098" width="16.42578125" style="49" customWidth="1"/>
    <col min="4099" max="4104" width="11.7109375" style="49" customWidth="1"/>
    <col min="4105" max="4353" width="11.42578125" style="49"/>
    <col min="4354" max="4354" width="16.42578125" style="49" customWidth="1"/>
    <col min="4355" max="4360" width="11.7109375" style="49" customWidth="1"/>
    <col min="4361" max="4609" width="11.42578125" style="49"/>
    <col min="4610" max="4610" width="16.42578125" style="49" customWidth="1"/>
    <col min="4611" max="4616" width="11.7109375" style="49" customWidth="1"/>
    <col min="4617" max="4865" width="11.42578125" style="49"/>
    <col min="4866" max="4866" width="16.42578125" style="49" customWidth="1"/>
    <col min="4867" max="4872" width="11.7109375" style="49" customWidth="1"/>
    <col min="4873" max="5121" width="11.42578125" style="49"/>
    <col min="5122" max="5122" width="16.42578125" style="49" customWidth="1"/>
    <col min="5123" max="5128" width="11.7109375" style="49" customWidth="1"/>
    <col min="5129" max="5377" width="11.42578125" style="49"/>
    <col min="5378" max="5378" width="16.42578125" style="49" customWidth="1"/>
    <col min="5379" max="5384" width="11.7109375" style="49" customWidth="1"/>
    <col min="5385" max="5633" width="11.42578125" style="49"/>
    <col min="5634" max="5634" width="16.42578125" style="49" customWidth="1"/>
    <col min="5635" max="5640" width="11.7109375" style="49" customWidth="1"/>
    <col min="5641" max="5889" width="11.42578125" style="49"/>
    <col min="5890" max="5890" width="16.42578125" style="49" customWidth="1"/>
    <col min="5891" max="5896" width="11.7109375" style="49" customWidth="1"/>
    <col min="5897" max="6145" width="11.42578125" style="49"/>
    <col min="6146" max="6146" width="16.42578125" style="49" customWidth="1"/>
    <col min="6147" max="6152" width="11.7109375" style="49" customWidth="1"/>
    <col min="6153" max="6401" width="11.42578125" style="49"/>
    <col min="6402" max="6402" width="16.42578125" style="49" customWidth="1"/>
    <col min="6403" max="6408" width="11.7109375" style="49" customWidth="1"/>
    <col min="6409" max="6657" width="11.42578125" style="49"/>
    <col min="6658" max="6658" width="16.42578125" style="49" customWidth="1"/>
    <col min="6659" max="6664" width="11.7109375" style="49" customWidth="1"/>
    <col min="6665" max="6913" width="11.42578125" style="49"/>
    <col min="6914" max="6914" width="16.42578125" style="49" customWidth="1"/>
    <col min="6915" max="6920" width="11.7109375" style="49" customWidth="1"/>
    <col min="6921" max="7169" width="11.42578125" style="49"/>
    <col min="7170" max="7170" width="16.42578125" style="49" customWidth="1"/>
    <col min="7171" max="7176" width="11.7109375" style="49" customWidth="1"/>
    <col min="7177" max="7425" width="11.42578125" style="49"/>
    <col min="7426" max="7426" width="16.42578125" style="49" customWidth="1"/>
    <col min="7427" max="7432" width="11.7109375" style="49" customWidth="1"/>
    <col min="7433" max="7681" width="11.42578125" style="49"/>
    <col min="7682" max="7682" width="16.42578125" style="49" customWidth="1"/>
    <col min="7683" max="7688" width="11.7109375" style="49" customWidth="1"/>
    <col min="7689" max="7937" width="11.42578125" style="49"/>
    <col min="7938" max="7938" width="16.42578125" style="49" customWidth="1"/>
    <col min="7939" max="7944" width="11.7109375" style="49" customWidth="1"/>
    <col min="7945" max="8193" width="11.42578125" style="49"/>
    <col min="8194" max="8194" width="16.42578125" style="49" customWidth="1"/>
    <col min="8195" max="8200" width="11.7109375" style="49" customWidth="1"/>
    <col min="8201" max="8449" width="11.42578125" style="49"/>
    <col min="8450" max="8450" width="16.42578125" style="49" customWidth="1"/>
    <col min="8451" max="8456" width="11.7109375" style="49" customWidth="1"/>
    <col min="8457" max="8705" width="11.42578125" style="49"/>
    <col min="8706" max="8706" width="16.42578125" style="49" customWidth="1"/>
    <col min="8707" max="8712" width="11.7109375" style="49" customWidth="1"/>
    <col min="8713" max="8961" width="11.42578125" style="49"/>
    <col min="8962" max="8962" width="16.42578125" style="49" customWidth="1"/>
    <col min="8963" max="8968" width="11.7109375" style="49" customWidth="1"/>
    <col min="8969" max="9217" width="11.42578125" style="49"/>
    <col min="9218" max="9218" width="16.42578125" style="49" customWidth="1"/>
    <col min="9219" max="9224" width="11.7109375" style="49" customWidth="1"/>
    <col min="9225" max="9473" width="11.42578125" style="49"/>
    <col min="9474" max="9474" width="16.42578125" style="49" customWidth="1"/>
    <col min="9475" max="9480" width="11.7109375" style="49" customWidth="1"/>
    <col min="9481" max="9729" width="11.42578125" style="49"/>
    <col min="9730" max="9730" width="16.42578125" style="49" customWidth="1"/>
    <col min="9731" max="9736" width="11.7109375" style="49" customWidth="1"/>
    <col min="9737" max="9985" width="11.42578125" style="49"/>
    <col min="9986" max="9986" width="16.42578125" style="49" customWidth="1"/>
    <col min="9987" max="9992" width="11.7109375" style="49" customWidth="1"/>
    <col min="9993" max="10241" width="11.42578125" style="49"/>
    <col min="10242" max="10242" width="16.42578125" style="49" customWidth="1"/>
    <col min="10243" max="10248" width="11.7109375" style="49" customWidth="1"/>
    <col min="10249" max="10497" width="11.42578125" style="49"/>
    <col min="10498" max="10498" width="16.42578125" style="49" customWidth="1"/>
    <col min="10499" max="10504" width="11.7109375" style="49" customWidth="1"/>
    <col min="10505" max="10753" width="11.42578125" style="49"/>
    <col min="10754" max="10754" width="16.42578125" style="49" customWidth="1"/>
    <col min="10755" max="10760" width="11.7109375" style="49" customWidth="1"/>
    <col min="10761" max="11009" width="11.42578125" style="49"/>
    <col min="11010" max="11010" width="16.42578125" style="49" customWidth="1"/>
    <col min="11011" max="11016" width="11.7109375" style="49" customWidth="1"/>
    <col min="11017" max="11265" width="11.42578125" style="49"/>
    <col min="11266" max="11266" width="16.42578125" style="49" customWidth="1"/>
    <col min="11267" max="11272" width="11.7109375" style="49" customWidth="1"/>
    <col min="11273" max="11521" width="11.42578125" style="49"/>
    <col min="11522" max="11522" width="16.42578125" style="49" customWidth="1"/>
    <col min="11523" max="11528" width="11.7109375" style="49" customWidth="1"/>
    <col min="11529" max="11777" width="11.42578125" style="49"/>
    <col min="11778" max="11778" width="16.42578125" style="49" customWidth="1"/>
    <col min="11779" max="11784" width="11.7109375" style="49" customWidth="1"/>
    <col min="11785" max="12033" width="11.42578125" style="49"/>
    <col min="12034" max="12034" width="16.42578125" style="49" customWidth="1"/>
    <col min="12035" max="12040" width="11.7109375" style="49" customWidth="1"/>
    <col min="12041" max="12289" width="11.42578125" style="49"/>
    <col min="12290" max="12290" width="16.42578125" style="49" customWidth="1"/>
    <col min="12291" max="12296" width="11.7109375" style="49" customWidth="1"/>
    <col min="12297" max="12545" width="11.42578125" style="49"/>
    <col min="12546" max="12546" width="16.42578125" style="49" customWidth="1"/>
    <col min="12547" max="12552" width="11.7109375" style="49" customWidth="1"/>
    <col min="12553" max="12801" width="11.42578125" style="49"/>
    <col min="12802" max="12802" width="16.42578125" style="49" customWidth="1"/>
    <col min="12803" max="12808" width="11.7109375" style="49" customWidth="1"/>
    <col min="12809" max="13057" width="11.42578125" style="49"/>
    <col min="13058" max="13058" width="16.42578125" style="49" customWidth="1"/>
    <col min="13059" max="13064" width="11.7109375" style="49" customWidth="1"/>
    <col min="13065" max="13313" width="11.42578125" style="49"/>
    <col min="13314" max="13314" width="16.42578125" style="49" customWidth="1"/>
    <col min="13315" max="13320" width="11.7109375" style="49" customWidth="1"/>
    <col min="13321" max="13569" width="11.42578125" style="49"/>
    <col min="13570" max="13570" width="16.42578125" style="49" customWidth="1"/>
    <col min="13571" max="13576" width="11.7109375" style="49" customWidth="1"/>
    <col min="13577" max="13825" width="11.42578125" style="49"/>
    <col min="13826" max="13826" width="16.42578125" style="49" customWidth="1"/>
    <col min="13827" max="13832" width="11.7109375" style="49" customWidth="1"/>
    <col min="13833" max="14081" width="11.42578125" style="49"/>
    <col min="14082" max="14082" width="16.42578125" style="49" customWidth="1"/>
    <col min="14083" max="14088" width="11.7109375" style="49" customWidth="1"/>
    <col min="14089" max="14337" width="11.42578125" style="49"/>
    <col min="14338" max="14338" width="16.42578125" style="49" customWidth="1"/>
    <col min="14339" max="14344" width="11.7109375" style="49" customWidth="1"/>
    <col min="14345" max="14593" width="11.42578125" style="49"/>
    <col min="14594" max="14594" width="16.42578125" style="49" customWidth="1"/>
    <col min="14595" max="14600" width="11.7109375" style="49" customWidth="1"/>
    <col min="14601" max="14849" width="11.42578125" style="49"/>
    <col min="14850" max="14850" width="16.42578125" style="49" customWidth="1"/>
    <col min="14851" max="14856" width="11.7109375" style="49" customWidth="1"/>
    <col min="14857" max="15105" width="11.42578125" style="49"/>
    <col min="15106" max="15106" width="16.42578125" style="49" customWidth="1"/>
    <col min="15107" max="15112" width="11.7109375" style="49" customWidth="1"/>
    <col min="15113" max="15361" width="11.42578125" style="49"/>
    <col min="15362" max="15362" width="16.42578125" style="49" customWidth="1"/>
    <col min="15363" max="15368" width="11.7109375" style="49" customWidth="1"/>
    <col min="15369" max="15617" width="11.42578125" style="49"/>
    <col min="15618" max="15618" width="16.42578125" style="49" customWidth="1"/>
    <col min="15619" max="15624" width="11.7109375" style="49" customWidth="1"/>
    <col min="15625" max="15873" width="11.42578125" style="49"/>
    <col min="15874" max="15874" width="16.42578125" style="49" customWidth="1"/>
    <col min="15875" max="15880" width="11.7109375" style="49" customWidth="1"/>
    <col min="15881" max="16129" width="11.42578125" style="49"/>
    <col min="16130" max="16130" width="16.42578125" style="49" customWidth="1"/>
    <col min="16131" max="16136" width="11.7109375" style="49" customWidth="1"/>
    <col min="16137" max="16384" width="11.42578125" style="49"/>
  </cols>
  <sheetData>
    <row r="1" spans="1:8" s="2" customFormat="1" ht="21.95" customHeight="1">
      <c r="A1" s="58" t="str">
        <f>CONCATENATE(Inhalt_K7!B65,"   ",Inhalt_K7!C65)</f>
        <v>763   Angebotsformen Krippe und Hort 2024 nach Stadtteilen</v>
      </c>
      <c r="B1" s="58"/>
    </row>
    <row r="2" spans="1:8" s="44" customFormat="1" ht="6" customHeight="1">
      <c r="A2" s="50"/>
      <c r="B2" s="50"/>
      <c r="C2" s="50"/>
      <c r="D2" s="51"/>
      <c r="E2" s="51"/>
      <c r="F2" s="52"/>
      <c r="G2" s="53"/>
      <c r="H2" s="53"/>
    </row>
    <row r="3" spans="1:8" s="44" customFormat="1" ht="18" customHeight="1">
      <c r="A3" s="732" t="s">
        <v>349</v>
      </c>
      <c r="B3" s="753" t="s">
        <v>412</v>
      </c>
      <c r="C3" s="753"/>
      <c r="D3" s="753"/>
      <c r="E3" s="753"/>
      <c r="F3" s="753"/>
      <c r="G3" s="750" t="s">
        <v>413</v>
      </c>
      <c r="H3" s="738" t="s">
        <v>414</v>
      </c>
    </row>
    <row r="4" spans="1:8" s="47" customFormat="1" ht="18" customHeight="1">
      <c r="A4" s="733"/>
      <c r="B4" s="741" t="s">
        <v>415</v>
      </c>
      <c r="C4" s="741"/>
      <c r="D4" s="752" t="s">
        <v>39</v>
      </c>
      <c r="E4" s="752"/>
      <c r="F4" s="741" t="s">
        <v>416</v>
      </c>
      <c r="G4" s="751"/>
      <c r="H4" s="739"/>
    </row>
    <row r="5" spans="1:8" s="47" customFormat="1" ht="39.75" customHeight="1">
      <c r="A5" s="734"/>
      <c r="B5" s="741" t="s">
        <v>258</v>
      </c>
      <c r="C5" s="741"/>
      <c r="D5" s="371" t="s">
        <v>417</v>
      </c>
      <c r="E5" s="371" t="s">
        <v>418</v>
      </c>
      <c r="F5" s="741"/>
      <c r="G5" s="745"/>
      <c r="H5" s="740"/>
    </row>
    <row r="6" spans="1:8" s="54" customFormat="1" ht="18" customHeight="1">
      <c r="A6" s="188" t="s">
        <v>51</v>
      </c>
      <c r="B6" s="754">
        <v>93</v>
      </c>
      <c r="C6" s="755"/>
      <c r="D6" s="164">
        <v>14</v>
      </c>
      <c r="E6" s="164">
        <v>79</v>
      </c>
      <c r="F6" s="164">
        <v>104</v>
      </c>
      <c r="G6" s="164">
        <v>69</v>
      </c>
      <c r="H6" s="164">
        <v>296</v>
      </c>
    </row>
    <row r="7" spans="1:8" s="48" customFormat="1" ht="12.75" customHeight="1">
      <c r="A7" s="196" t="s">
        <v>52</v>
      </c>
      <c r="B7" s="746">
        <v>415</v>
      </c>
      <c r="C7" s="747"/>
      <c r="D7" s="164">
        <v>9</v>
      </c>
      <c r="E7" s="164">
        <v>406</v>
      </c>
      <c r="F7" s="164">
        <v>198</v>
      </c>
      <c r="G7" s="164">
        <v>17</v>
      </c>
      <c r="H7" s="164">
        <v>1417</v>
      </c>
    </row>
    <row r="8" spans="1:8" s="48" customFormat="1" ht="12.75" customHeight="1">
      <c r="A8" s="196" t="s">
        <v>53</v>
      </c>
      <c r="B8" s="746">
        <v>69</v>
      </c>
      <c r="C8" s="747"/>
      <c r="D8" s="164">
        <v>5</v>
      </c>
      <c r="E8" s="164">
        <v>64</v>
      </c>
      <c r="F8" s="164">
        <v>20</v>
      </c>
      <c r="G8" s="164">
        <v>0</v>
      </c>
      <c r="H8" s="164">
        <v>253</v>
      </c>
    </row>
    <row r="9" spans="1:8" s="54" customFormat="1" ht="18" customHeight="1">
      <c r="A9" s="196" t="s">
        <v>54</v>
      </c>
      <c r="B9" s="746">
        <v>79</v>
      </c>
      <c r="C9" s="747"/>
      <c r="D9" s="165">
        <v>0</v>
      </c>
      <c r="E9" s="165">
        <v>79</v>
      </c>
      <c r="F9" s="164">
        <v>29</v>
      </c>
      <c r="G9" s="164">
        <v>0</v>
      </c>
      <c r="H9" s="164">
        <v>436</v>
      </c>
    </row>
    <row r="10" spans="1:8" s="48" customFormat="1" ht="12.75" customHeight="1">
      <c r="A10" s="196" t="s">
        <v>55</v>
      </c>
      <c r="B10" s="746">
        <v>133</v>
      </c>
      <c r="C10" s="747"/>
      <c r="D10" s="165">
        <v>0</v>
      </c>
      <c r="E10" s="165">
        <v>133</v>
      </c>
      <c r="F10" s="164">
        <v>42</v>
      </c>
      <c r="G10" s="164">
        <v>0</v>
      </c>
      <c r="H10" s="164">
        <v>486</v>
      </c>
    </row>
    <row r="11" spans="1:8" s="48" customFormat="1" ht="12.75" customHeight="1">
      <c r="A11" s="196" t="s">
        <v>56</v>
      </c>
      <c r="B11" s="746">
        <v>289</v>
      </c>
      <c r="C11" s="747"/>
      <c r="D11" s="164">
        <v>28</v>
      </c>
      <c r="E11" s="164">
        <v>261</v>
      </c>
      <c r="F11" s="164">
        <v>191</v>
      </c>
      <c r="G11" s="164">
        <v>13</v>
      </c>
      <c r="H11" s="164">
        <v>1129</v>
      </c>
    </row>
    <row r="12" spans="1:8" s="54" customFormat="1" ht="18" customHeight="1">
      <c r="A12" s="196" t="s">
        <v>57</v>
      </c>
      <c r="B12" s="746">
        <v>279</v>
      </c>
      <c r="C12" s="747"/>
      <c r="D12" s="164">
        <v>38</v>
      </c>
      <c r="E12" s="164">
        <v>241</v>
      </c>
      <c r="F12" s="164">
        <v>148</v>
      </c>
      <c r="G12" s="164">
        <v>0</v>
      </c>
      <c r="H12" s="164">
        <v>1005</v>
      </c>
    </row>
    <row r="13" spans="1:8" s="48" customFormat="1" ht="12.75" customHeight="1">
      <c r="A13" s="196" t="s">
        <v>58</v>
      </c>
      <c r="B13" s="746">
        <v>22</v>
      </c>
      <c r="C13" s="747"/>
      <c r="D13" s="164">
        <v>10</v>
      </c>
      <c r="E13" s="164">
        <v>12</v>
      </c>
      <c r="F13" s="164">
        <v>21</v>
      </c>
      <c r="G13" s="164">
        <v>0</v>
      </c>
      <c r="H13" s="164">
        <v>129</v>
      </c>
    </row>
    <row r="14" spans="1:8" s="48" customFormat="1" ht="12.75" customHeight="1">
      <c r="A14" s="196" t="s">
        <v>59</v>
      </c>
      <c r="B14" s="746">
        <v>122</v>
      </c>
      <c r="C14" s="747"/>
      <c r="D14" s="164">
        <v>10</v>
      </c>
      <c r="E14" s="164">
        <v>112</v>
      </c>
      <c r="F14" s="164">
        <v>84</v>
      </c>
      <c r="G14" s="164">
        <v>0</v>
      </c>
      <c r="H14" s="164">
        <v>557</v>
      </c>
    </row>
    <row r="15" spans="1:8" s="54" customFormat="1" ht="18" customHeight="1">
      <c r="A15" s="196" t="s">
        <v>60</v>
      </c>
      <c r="B15" s="746">
        <v>52</v>
      </c>
      <c r="C15" s="747"/>
      <c r="D15" s="164">
        <v>6</v>
      </c>
      <c r="E15" s="164">
        <v>46</v>
      </c>
      <c r="F15" s="164">
        <v>30</v>
      </c>
      <c r="G15" s="164">
        <v>0</v>
      </c>
      <c r="H15" s="164">
        <v>272</v>
      </c>
    </row>
    <row r="16" spans="1:8" s="55" customFormat="1" ht="18" customHeight="1">
      <c r="A16" s="166" t="s">
        <v>353</v>
      </c>
      <c r="B16" s="748">
        <f>SUM(B6:C15)</f>
        <v>1553</v>
      </c>
      <c r="C16" s="749"/>
      <c r="D16" s="167">
        <f>SUM(D6:D15)</f>
        <v>120</v>
      </c>
      <c r="E16" s="167">
        <f>SUM(E6:E15)</f>
        <v>1433</v>
      </c>
      <c r="F16" s="167">
        <f>SUM(F6:F15)</f>
        <v>867</v>
      </c>
      <c r="G16" s="167">
        <f>SUM(G6:G15)</f>
        <v>99</v>
      </c>
      <c r="H16" s="167">
        <f>SUM(H6:H15)</f>
        <v>5980</v>
      </c>
    </row>
    <row r="17" spans="1:8" ht="18" customHeight="1">
      <c r="A17" s="731" t="s">
        <v>419</v>
      </c>
      <c r="B17" s="731"/>
      <c r="C17" s="731"/>
      <c r="D17" s="731"/>
      <c r="E17" s="731"/>
      <c r="F17" s="731"/>
      <c r="G17" s="731"/>
      <c r="H17" s="731"/>
    </row>
    <row r="26" spans="1:8" ht="249" customHeight="1"/>
  </sheetData>
  <mergeCells count="20">
    <mergeCell ref="B11:C11"/>
    <mergeCell ref="B12:C12"/>
    <mergeCell ref="B6:C6"/>
    <mergeCell ref="B7:C7"/>
    <mergeCell ref="B8:C8"/>
    <mergeCell ref="B9:C9"/>
    <mergeCell ref="B10:C10"/>
    <mergeCell ref="A3:A5"/>
    <mergeCell ref="G3:G5"/>
    <mergeCell ref="H3:H5"/>
    <mergeCell ref="D4:E4"/>
    <mergeCell ref="F4:F5"/>
    <mergeCell ref="B4:C4"/>
    <mergeCell ref="B5:C5"/>
    <mergeCell ref="B3:F3"/>
    <mergeCell ref="B13:C13"/>
    <mergeCell ref="B14:C14"/>
    <mergeCell ref="B15:C15"/>
    <mergeCell ref="B16:C16"/>
    <mergeCell ref="A17:H17"/>
  </mergeCells>
  <pageMargins left="0.78740157480314965" right="0.78740157480314965" top="0.74803149606299213" bottom="0.51181102362204722" header="0" footer="0"/>
  <pageSetup paperSize="9" orientation="portrait" r:id="rId1"/>
  <headerFooter differentOddEven="1" scaleWithDoc="0">
    <oddHeader>&amp;L&amp;"Open Sans,Standard"&amp;8
&amp;G&amp;R&amp;"Open Sans,Standard"&amp;8
&amp;G</oddHeader>
    <oddFooter xml:space="preserve">&amp;L&amp;"Open Sans,Standard"&amp;8Statistisches Jahrbuch 2023 - 2025
&amp;R&amp;"Open Sans,Standard"&amp;8&amp;P+208
</oddFooter>
    <evenHeader>&amp;L&amp;"Open Sans,Standard"&amp;8
&amp;G&amp;R&amp;"Open Sans,Standard"&amp;8
&amp;G</evenHeader>
    <evenFooter xml:space="preserve">&amp;L&amp;"Open Sans,Standard"&amp;8&amp;P+208
&amp;R&amp;"Open Sans,Standard"&amp;8Statistisches Jahrbuch 2023 - 2025
</evenFooter>
  </headerFooter>
  <drawing r:id="rId2"/>
  <legacyDrawingHF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32">
    <tabColor rgb="FF92D050"/>
  </sheetPr>
  <dimension ref="A1:N37"/>
  <sheetViews>
    <sheetView showGridLines="0" view="pageLayout" topLeftCell="A14" zoomScaleNormal="120" zoomScaleSheetLayoutView="100" workbookViewId="0">
      <selection activeCell="A36" sqref="A36"/>
    </sheetView>
  </sheetViews>
  <sheetFormatPr baseColWidth="10" defaultRowHeight="12.75"/>
  <cols>
    <col min="1" max="1" width="20.5703125" style="139" customWidth="1"/>
    <col min="2" max="2" width="6.140625" style="139" customWidth="1"/>
    <col min="3" max="3" width="4.5703125" style="139" customWidth="1"/>
    <col min="4" max="4" width="6.140625" style="139" customWidth="1"/>
    <col min="5" max="5" width="4.5703125" style="139" customWidth="1"/>
    <col min="6" max="6" width="6.140625" style="139" customWidth="1"/>
    <col min="7" max="7" width="4.5703125" style="139" customWidth="1"/>
    <col min="8" max="8" width="6.140625" style="139" customWidth="1"/>
    <col min="9" max="9" width="4.5703125" style="139" customWidth="1"/>
    <col min="10" max="10" width="6.140625" style="139" customWidth="1"/>
    <col min="11" max="11" width="4.5703125" style="139" customWidth="1"/>
    <col min="12" max="12" width="6.28515625" style="139" customWidth="1"/>
    <col min="13" max="13" width="4.5703125" style="139" customWidth="1"/>
    <col min="14" max="256" width="11.42578125" style="139"/>
    <col min="257" max="257" width="20.85546875" style="139" customWidth="1"/>
    <col min="258" max="258" width="8.140625" style="139" bestFit="1" customWidth="1"/>
    <col min="259" max="259" width="7" style="139" bestFit="1" customWidth="1"/>
    <col min="260" max="260" width="11.140625" style="139" bestFit="1" customWidth="1"/>
    <col min="261" max="261" width="7" style="139" bestFit="1" customWidth="1"/>
    <col min="262" max="262" width="10.28515625" style="139" customWidth="1"/>
    <col min="263" max="263" width="7" style="139" customWidth="1"/>
    <col min="264" max="264" width="8.7109375" style="139" customWidth="1"/>
    <col min="265" max="265" width="7" style="139" bestFit="1" customWidth="1"/>
    <col min="266" max="266" width="7.85546875" style="139" customWidth="1"/>
    <col min="267" max="267" width="6.7109375" style="139" customWidth="1"/>
    <col min="268" max="268" width="8.28515625" style="139" bestFit="1" customWidth="1"/>
    <col min="269" max="269" width="7" style="139" bestFit="1" customWidth="1"/>
    <col min="270" max="512" width="11.42578125" style="139"/>
    <col min="513" max="513" width="20.85546875" style="139" customWidth="1"/>
    <col min="514" max="514" width="8.140625" style="139" bestFit="1" customWidth="1"/>
    <col min="515" max="515" width="7" style="139" bestFit="1" customWidth="1"/>
    <col min="516" max="516" width="11.140625" style="139" bestFit="1" customWidth="1"/>
    <col min="517" max="517" width="7" style="139" bestFit="1" customWidth="1"/>
    <col min="518" max="518" width="10.28515625" style="139" customWidth="1"/>
    <col min="519" max="519" width="7" style="139" customWidth="1"/>
    <col min="520" max="520" width="8.7109375" style="139" customWidth="1"/>
    <col min="521" max="521" width="7" style="139" bestFit="1" customWidth="1"/>
    <col min="522" max="522" width="7.85546875" style="139" customWidth="1"/>
    <col min="523" max="523" width="6.7109375" style="139" customWidth="1"/>
    <col min="524" max="524" width="8.28515625" style="139" bestFit="1" customWidth="1"/>
    <col min="525" max="525" width="7" style="139" bestFit="1" customWidth="1"/>
    <col min="526" max="768" width="11.42578125" style="139"/>
    <col min="769" max="769" width="20.85546875" style="139" customWidth="1"/>
    <col min="770" max="770" width="8.140625" style="139" bestFit="1" customWidth="1"/>
    <col min="771" max="771" width="7" style="139" bestFit="1" customWidth="1"/>
    <col min="772" max="772" width="11.140625" style="139" bestFit="1" customWidth="1"/>
    <col min="773" max="773" width="7" style="139" bestFit="1" customWidth="1"/>
    <col min="774" max="774" width="10.28515625" style="139" customWidth="1"/>
    <col min="775" max="775" width="7" style="139" customWidth="1"/>
    <col min="776" max="776" width="8.7109375" style="139" customWidth="1"/>
    <col min="777" max="777" width="7" style="139" bestFit="1" customWidth="1"/>
    <col min="778" max="778" width="7.85546875" style="139" customWidth="1"/>
    <col min="779" max="779" width="6.7109375" style="139" customWidth="1"/>
    <col min="780" max="780" width="8.28515625" style="139" bestFit="1" customWidth="1"/>
    <col min="781" max="781" width="7" style="139" bestFit="1" customWidth="1"/>
    <col min="782" max="1024" width="11.42578125" style="139"/>
    <col min="1025" max="1025" width="20.85546875" style="139" customWidth="1"/>
    <col min="1026" max="1026" width="8.140625" style="139" bestFit="1" customWidth="1"/>
    <col min="1027" max="1027" width="7" style="139" bestFit="1" customWidth="1"/>
    <col min="1028" max="1028" width="11.140625" style="139" bestFit="1" customWidth="1"/>
    <col min="1029" max="1029" width="7" style="139" bestFit="1" customWidth="1"/>
    <col min="1030" max="1030" width="10.28515625" style="139" customWidth="1"/>
    <col min="1031" max="1031" width="7" style="139" customWidth="1"/>
    <col min="1032" max="1032" width="8.7109375" style="139" customWidth="1"/>
    <col min="1033" max="1033" width="7" style="139" bestFit="1" customWidth="1"/>
    <col min="1034" max="1034" width="7.85546875" style="139" customWidth="1"/>
    <col min="1035" max="1035" width="6.7109375" style="139" customWidth="1"/>
    <col min="1036" max="1036" width="8.28515625" style="139" bestFit="1" customWidth="1"/>
    <col min="1037" max="1037" width="7" style="139" bestFit="1" customWidth="1"/>
    <col min="1038" max="1280" width="11.42578125" style="139"/>
    <col min="1281" max="1281" width="20.85546875" style="139" customWidth="1"/>
    <col min="1282" max="1282" width="8.140625" style="139" bestFit="1" customWidth="1"/>
    <col min="1283" max="1283" width="7" style="139" bestFit="1" customWidth="1"/>
    <col min="1284" max="1284" width="11.140625" style="139" bestFit="1" customWidth="1"/>
    <col min="1285" max="1285" width="7" style="139" bestFit="1" customWidth="1"/>
    <col min="1286" max="1286" width="10.28515625" style="139" customWidth="1"/>
    <col min="1287" max="1287" width="7" style="139" customWidth="1"/>
    <col min="1288" max="1288" width="8.7109375" style="139" customWidth="1"/>
    <col min="1289" max="1289" width="7" style="139" bestFit="1" customWidth="1"/>
    <col min="1290" max="1290" width="7.85546875" style="139" customWidth="1"/>
    <col min="1291" max="1291" width="6.7109375" style="139" customWidth="1"/>
    <col min="1292" max="1292" width="8.28515625" style="139" bestFit="1" customWidth="1"/>
    <col min="1293" max="1293" width="7" style="139" bestFit="1" customWidth="1"/>
    <col min="1294" max="1536" width="11.42578125" style="139"/>
    <col min="1537" max="1537" width="20.85546875" style="139" customWidth="1"/>
    <col min="1538" max="1538" width="8.140625" style="139" bestFit="1" customWidth="1"/>
    <col min="1539" max="1539" width="7" style="139" bestFit="1" customWidth="1"/>
    <col min="1540" max="1540" width="11.140625" style="139" bestFit="1" customWidth="1"/>
    <col min="1541" max="1541" width="7" style="139" bestFit="1" customWidth="1"/>
    <col min="1542" max="1542" width="10.28515625" style="139" customWidth="1"/>
    <col min="1543" max="1543" width="7" style="139" customWidth="1"/>
    <col min="1544" max="1544" width="8.7109375" style="139" customWidth="1"/>
    <col min="1545" max="1545" width="7" style="139" bestFit="1" customWidth="1"/>
    <col min="1546" max="1546" width="7.85546875" style="139" customWidth="1"/>
    <col min="1547" max="1547" width="6.7109375" style="139" customWidth="1"/>
    <col min="1548" max="1548" width="8.28515625" style="139" bestFit="1" customWidth="1"/>
    <col min="1549" max="1549" width="7" style="139" bestFit="1" customWidth="1"/>
    <col min="1550" max="1792" width="11.42578125" style="139"/>
    <col min="1793" max="1793" width="20.85546875" style="139" customWidth="1"/>
    <col min="1794" max="1794" width="8.140625" style="139" bestFit="1" customWidth="1"/>
    <col min="1795" max="1795" width="7" style="139" bestFit="1" customWidth="1"/>
    <col min="1796" max="1796" width="11.140625" style="139" bestFit="1" customWidth="1"/>
    <col min="1797" max="1797" width="7" style="139" bestFit="1" customWidth="1"/>
    <col min="1798" max="1798" width="10.28515625" style="139" customWidth="1"/>
    <col min="1799" max="1799" width="7" style="139" customWidth="1"/>
    <col min="1800" max="1800" width="8.7109375" style="139" customWidth="1"/>
    <col min="1801" max="1801" width="7" style="139" bestFit="1" customWidth="1"/>
    <col min="1802" max="1802" width="7.85546875" style="139" customWidth="1"/>
    <col min="1803" max="1803" width="6.7109375" style="139" customWidth="1"/>
    <col min="1804" max="1804" width="8.28515625" style="139" bestFit="1" customWidth="1"/>
    <col min="1805" max="1805" width="7" style="139" bestFit="1" customWidth="1"/>
    <col min="1806" max="2048" width="11.42578125" style="139"/>
    <col min="2049" max="2049" width="20.85546875" style="139" customWidth="1"/>
    <col min="2050" max="2050" width="8.140625" style="139" bestFit="1" customWidth="1"/>
    <col min="2051" max="2051" width="7" style="139" bestFit="1" customWidth="1"/>
    <col min="2052" max="2052" width="11.140625" style="139" bestFit="1" customWidth="1"/>
    <col min="2053" max="2053" width="7" style="139" bestFit="1" customWidth="1"/>
    <col min="2054" max="2054" width="10.28515625" style="139" customWidth="1"/>
    <col min="2055" max="2055" width="7" style="139" customWidth="1"/>
    <col min="2056" max="2056" width="8.7109375" style="139" customWidth="1"/>
    <col min="2057" max="2057" width="7" style="139" bestFit="1" customWidth="1"/>
    <col min="2058" max="2058" width="7.85546875" style="139" customWidth="1"/>
    <col min="2059" max="2059" width="6.7109375" style="139" customWidth="1"/>
    <col min="2060" max="2060" width="8.28515625" style="139" bestFit="1" customWidth="1"/>
    <col min="2061" max="2061" width="7" style="139" bestFit="1" customWidth="1"/>
    <col min="2062" max="2304" width="11.42578125" style="139"/>
    <col min="2305" max="2305" width="20.85546875" style="139" customWidth="1"/>
    <col min="2306" max="2306" width="8.140625" style="139" bestFit="1" customWidth="1"/>
    <col min="2307" max="2307" width="7" style="139" bestFit="1" customWidth="1"/>
    <col min="2308" max="2308" width="11.140625" style="139" bestFit="1" customWidth="1"/>
    <col min="2309" max="2309" width="7" style="139" bestFit="1" customWidth="1"/>
    <col min="2310" max="2310" width="10.28515625" style="139" customWidth="1"/>
    <col min="2311" max="2311" width="7" style="139" customWidth="1"/>
    <col min="2312" max="2312" width="8.7109375" style="139" customWidth="1"/>
    <col min="2313" max="2313" width="7" style="139" bestFit="1" customWidth="1"/>
    <col min="2314" max="2314" width="7.85546875" style="139" customWidth="1"/>
    <col min="2315" max="2315" width="6.7109375" style="139" customWidth="1"/>
    <col min="2316" max="2316" width="8.28515625" style="139" bestFit="1" customWidth="1"/>
    <col min="2317" max="2317" width="7" style="139" bestFit="1" customWidth="1"/>
    <col min="2318" max="2560" width="11.42578125" style="139"/>
    <col min="2561" max="2561" width="20.85546875" style="139" customWidth="1"/>
    <col min="2562" max="2562" width="8.140625" style="139" bestFit="1" customWidth="1"/>
    <col min="2563" max="2563" width="7" style="139" bestFit="1" customWidth="1"/>
    <col min="2564" max="2564" width="11.140625" style="139" bestFit="1" customWidth="1"/>
    <col min="2565" max="2565" width="7" style="139" bestFit="1" customWidth="1"/>
    <col min="2566" max="2566" width="10.28515625" style="139" customWidth="1"/>
    <col min="2567" max="2567" width="7" style="139" customWidth="1"/>
    <col min="2568" max="2568" width="8.7109375" style="139" customWidth="1"/>
    <col min="2569" max="2569" width="7" style="139" bestFit="1" customWidth="1"/>
    <col min="2570" max="2570" width="7.85546875" style="139" customWidth="1"/>
    <col min="2571" max="2571" width="6.7109375" style="139" customWidth="1"/>
    <col min="2572" max="2572" width="8.28515625" style="139" bestFit="1" customWidth="1"/>
    <col min="2573" max="2573" width="7" style="139" bestFit="1" customWidth="1"/>
    <col min="2574" max="2816" width="11.42578125" style="139"/>
    <col min="2817" max="2817" width="20.85546875" style="139" customWidth="1"/>
    <col min="2818" max="2818" width="8.140625" style="139" bestFit="1" customWidth="1"/>
    <col min="2819" max="2819" width="7" style="139" bestFit="1" customWidth="1"/>
    <col min="2820" max="2820" width="11.140625" style="139" bestFit="1" customWidth="1"/>
    <col min="2821" max="2821" width="7" style="139" bestFit="1" customWidth="1"/>
    <col min="2822" max="2822" width="10.28515625" style="139" customWidth="1"/>
    <col min="2823" max="2823" width="7" style="139" customWidth="1"/>
    <col min="2824" max="2824" width="8.7109375" style="139" customWidth="1"/>
    <col min="2825" max="2825" width="7" style="139" bestFit="1" customWidth="1"/>
    <col min="2826" max="2826" width="7.85546875" style="139" customWidth="1"/>
    <col min="2827" max="2827" width="6.7109375" style="139" customWidth="1"/>
    <col min="2828" max="2828" width="8.28515625" style="139" bestFit="1" customWidth="1"/>
    <col min="2829" max="2829" width="7" style="139" bestFit="1" customWidth="1"/>
    <col min="2830" max="3072" width="11.42578125" style="139"/>
    <col min="3073" max="3073" width="20.85546875" style="139" customWidth="1"/>
    <col min="3074" max="3074" width="8.140625" style="139" bestFit="1" customWidth="1"/>
    <col min="3075" max="3075" width="7" style="139" bestFit="1" customWidth="1"/>
    <col min="3076" max="3076" width="11.140625" style="139" bestFit="1" customWidth="1"/>
    <col min="3077" max="3077" width="7" style="139" bestFit="1" customWidth="1"/>
    <col min="3078" max="3078" width="10.28515625" style="139" customWidth="1"/>
    <col min="3079" max="3079" width="7" style="139" customWidth="1"/>
    <col min="3080" max="3080" width="8.7109375" style="139" customWidth="1"/>
    <col min="3081" max="3081" width="7" style="139" bestFit="1" customWidth="1"/>
    <col min="3082" max="3082" width="7.85546875" style="139" customWidth="1"/>
    <col min="3083" max="3083" width="6.7109375" style="139" customWidth="1"/>
    <col min="3084" max="3084" width="8.28515625" style="139" bestFit="1" customWidth="1"/>
    <col min="3085" max="3085" width="7" style="139" bestFit="1" customWidth="1"/>
    <col min="3086" max="3328" width="11.42578125" style="139"/>
    <col min="3329" max="3329" width="20.85546875" style="139" customWidth="1"/>
    <col min="3330" max="3330" width="8.140625" style="139" bestFit="1" customWidth="1"/>
    <col min="3331" max="3331" width="7" style="139" bestFit="1" customWidth="1"/>
    <col min="3332" max="3332" width="11.140625" style="139" bestFit="1" customWidth="1"/>
    <col min="3333" max="3333" width="7" style="139" bestFit="1" customWidth="1"/>
    <col min="3334" max="3334" width="10.28515625" style="139" customWidth="1"/>
    <col min="3335" max="3335" width="7" style="139" customWidth="1"/>
    <col min="3336" max="3336" width="8.7109375" style="139" customWidth="1"/>
    <col min="3337" max="3337" width="7" style="139" bestFit="1" customWidth="1"/>
    <col min="3338" max="3338" width="7.85546875" style="139" customWidth="1"/>
    <col min="3339" max="3339" width="6.7109375" style="139" customWidth="1"/>
    <col min="3340" max="3340" width="8.28515625" style="139" bestFit="1" customWidth="1"/>
    <col min="3341" max="3341" width="7" style="139" bestFit="1" customWidth="1"/>
    <col min="3342" max="3584" width="11.42578125" style="139"/>
    <col min="3585" max="3585" width="20.85546875" style="139" customWidth="1"/>
    <col min="3586" max="3586" width="8.140625" style="139" bestFit="1" customWidth="1"/>
    <col min="3587" max="3587" width="7" style="139" bestFit="1" customWidth="1"/>
    <col min="3588" max="3588" width="11.140625" style="139" bestFit="1" customWidth="1"/>
    <col min="3589" max="3589" width="7" style="139" bestFit="1" customWidth="1"/>
    <col min="3590" max="3590" width="10.28515625" style="139" customWidth="1"/>
    <col min="3591" max="3591" width="7" style="139" customWidth="1"/>
    <col min="3592" max="3592" width="8.7109375" style="139" customWidth="1"/>
    <col min="3593" max="3593" width="7" style="139" bestFit="1" customWidth="1"/>
    <col min="3594" max="3594" width="7.85546875" style="139" customWidth="1"/>
    <col min="3595" max="3595" width="6.7109375" style="139" customWidth="1"/>
    <col min="3596" max="3596" width="8.28515625" style="139" bestFit="1" customWidth="1"/>
    <col min="3597" max="3597" width="7" style="139" bestFit="1" customWidth="1"/>
    <col min="3598" max="3840" width="11.42578125" style="139"/>
    <col min="3841" max="3841" width="20.85546875" style="139" customWidth="1"/>
    <col min="3842" max="3842" width="8.140625" style="139" bestFit="1" customWidth="1"/>
    <col min="3843" max="3843" width="7" style="139" bestFit="1" customWidth="1"/>
    <col min="3844" max="3844" width="11.140625" style="139" bestFit="1" customWidth="1"/>
    <col min="3845" max="3845" width="7" style="139" bestFit="1" customWidth="1"/>
    <col min="3846" max="3846" width="10.28515625" style="139" customWidth="1"/>
    <col min="3847" max="3847" width="7" style="139" customWidth="1"/>
    <col min="3848" max="3848" width="8.7109375" style="139" customWidth="1"/>
    <col min="3849" max="3849" width="7" style="139" bestFit="1" customWidth="1"/>
    <col min="3850" max="3850" width="7.85546875" style="139" customWidth="1"/>
    <col min="3851" max="3851" width="6.7109375" style="139" customWidth="1"/>
    <col min="3852" max="3852" width="8.28515625" style="139" bestFit="1" customWidth="1"/>
    <col min="3853" max="3853" width="7" style="139" bestFit="1" customWidth="1"/>
    <col min="3854" max="4096" width="11.42578125" style="139"/>
    <col min="4097" max="4097" width="20.85546875" style="139" customWidth="1"/>
    <col min="4098" max="4098" width="8.140625" style="139" bestFit="1" customWidth="1"/>
    <col min="4099" max="4099" width="7" style="139" bestFit="1" customWidth="1"/>
    <col min="4100" max="4100" width="11.140625" style="139" bestFit="1" customWidth="1"/>
    <col min="4101" max="4101" width="7" style="139" bestFit="1" customWidth="1"/>
    <col min="4102" max="4102" width="10.28515625" style="139" customWidth="1"/>
    <col min="4103" max="4103" width="7" style="139" customWidth="1"/>
    <col min="4104" max="4104" width="8.7109375" style="139" customWidth="1"/>
    <col min="4105" max="4105" width="7" style="139" bestFit="1" customWidth="1"/>
    <col min="4106" max="4106" width="7.85546875" style="139" customWidth="1"/>
    <col min="4107" max="4107" width="6.7109375" style="139" customWidth="1"/>
    <col min="4108" max="4108" width="8.28515625" style="139" bestFit="1" customWidth="1"/>
    <col min="4109" max="4109" width="7" style="139" bestFit="1" customWidth="1"/>
    <col min="4110" max="4352" width="11.42578125" style="139"/>
    <col min="4353" max="4353" width="20.85546875" style="139" customWidth="1"/>
    <col min="4354" max="4354" width="8.140625" style="139" bestFit="1" customWidth="1"/>
    <col min="4355" max="4355" width="7" style="139" bestFit="1" customWidth="1"/>
    <col min="4356" max="4356" width="11.140625" style="139" bestFit="1" customWidth="1"/>
    <col min="4357" max="4357" width="7" style="139" bestFit="1" customWidth="1"/>
    <col min="4358" max="4358" width="10.28515625" style="139" customWidth="1"/>
    <col min="4359" max="4359" width="7" style="139" customWidth="1"/>
    <col min="4360" max="4360" width="8.7109375" style="139" customWidth="1"/>
    <col min="4361" max="4361" width="7" style="139" bestFit="1" customWidth="1"/>
    <col min="4362" max="4362" width="7.85546875" style="139" customWidth="1"/>
    <col min="4363" max="4363" width="6.7109375" style="139" customWidth="1"/>
    <col min="4364" max="4364" width="8.28515625" style="139" bestFit="1" customWidth="1"/>
    <col min="4365" max="4365" width="7" style="139" bestFit="1" customWidth="1"/>
    <col min="4366" max="4608" width="11.42578125" style="139"/>
    <col min="4609" max="4609" width="20.85546875" style="139" customWidth="1"/>
    <col min="4610" max="4610" width="8.140625" style="139" bestFit="1" customWidth="1"/>
    <col min="4611" max="4611" width="7" style="139" bestFit="1" customWidth="1"/>
    <col min="4612" max="4612" width="11.140625" style="139" bestFit="1" customWidth="1"/>
    <col min="4613" max="4613" width="7" style="139" bestFit="1" customWidth="1"/>
    <col min="4614" max="4614" width="10.28515625" style="139" customWidth="1"/>
    <col min="4615" max="4615" width="7" style="139" customWidth="1"/>
    <col min="4616" max="4616" width="8.7109375" style="139" customWidth="1"/>
    <col min="4617" max="4617" width="7" style="139" bestFit="1" customWidth="1"/>
    <col min="4618" max="4618" width="7.85546875" style="139" customWidth="1"/>
    <col min="4619" max="4619" width="6.7109375" style="139" customWidth="1"/>
    <col min="4620" max="4620" width="8.28515625" style="139" bestFit="1" customWidth="1"/>
    <col min="4621" max="4621" width="7" style="139" bestFit="1" customWidth="1"/>
    <col min="4622" max="4864" width="11.42578125" style="139"/>
    <col min="4865" max="4865" width="20.85546875" style="139" customWidth="1"/>
    <col min="4866" max="4866" width="8.140625" style="139" bestFit="1" customWidth="1"/>
    <col min="4867" max="4867" width="7" style="139" bestFit="1" customWidth="1"/>
    <col min="4868" max="4868" width="11.140625" style="139" bestFit="1" customWidth="1"/>
    <col min="4869" max="4869" width="7" style="139" bestFit="1" customWidth="1"/>
    <col min="4870" max="4870" width="10.28515625" style="139" customWidth="1"/>
    <col min="4871" max="4871" width="7" style="139" customWidth="1"/>
    <col min="4872" max="4872" width="8.7109375" style="139" customWidth="1"/>
    <col min="4873" max="4873" width="7" style="139" bestFit="1" customWidth="1"/>
    <col min="4874" max="4874" width="7.85546875" style="139" customWidth="1"/>
    <col min="4875" max="4875" width="6.7109375" style="139" customWidth="1"/>
    <col min="4876" max="4876" width="8.28515625" style="139" bestFit="1" customWidth="1"/>
    <col min="4877" max="4877" width="7" style="139" bestFit="1" customWidth="1"/>
    <col min="4878" max="5120" width="11.42578125" style="139"/>
    <col min="5121" max="5121" width="20.85546875" style="139" customWidth="1"/>
    <col min="5122" max="5122" width="8.140625" style="139" bestFit="1" customWidth="1"/>
    <col min="5123" max="5123" width="7" style="139" bestFit="1" customWidth="1"/>
    <col min="5124" max="5124" width="11.140625" style="139" bestFit="1" customWidth="1"/>
    <col min="5125" max="5125" width="7" style="139" bestFit="1" customWidth="1"/>
    <col min="5126" max="5126" width="10.28515625" style="139" customWidth="1"/>
    <col min="5127" max="5127" width="7" style="139" customWidth="1"/>
    <col min="5128" max="5128" width="8.7109375" style="139" customWidth="1"/>
    <col min="5129" max="5129" width="7" style="139" bestFit="1" customWidth="1"/>
    <col min="5130" max="5130" width="7.85546875" style="139" customWidth="1"/>
    <col min="5131" max="5131" width="6.7109375" style="139" customWidth="1"/>
    <col min="5132" max="5132" width="8.28515625" style="139" bestFit="1" customWidth="1"/>
    <col min="5133" max="5133" width="7" style="139" bestFit="1" customWidth="1"/>
    <col min="5134" max="5376" width="11.42578125" style="139"/>
    <col min="5377" max="5377" width="20.85546875" style="139" customWidth="1"/>
    <col min="5378" max="5378" width="8.140625" style="139" bestFit="1" customWidth="1"/>
    <col min="5379" max="5379" width="7" style="139" bestFit="1" customWidth="1"/>
    <col min="5380" max="5380" width="11.140625" style="139" bestFit="1" customWidth="1"/>
    <col min="5381" max="5381" width="7" style="139" bestFit="1" customWidth="1"/>
    <col min="5382" max="5382" width="10.28515625" style="139" customWidth="1"/>
    <col min="5383" max="5383" width="7" style="139" customWidth="1"/>
    <col min="5384" max="5384" width="8.7109375" style="139" customWidth="1"/>
    <col min="5385" max="5385" width="7" style="139" bestFit="1" customWidth="1"/>
    <col min="5386" max="5386" width="7.85546875" style="139" customWidth="1"/>
    <col min="5387" max="5387" width="6.7109375" style="139" customWidth="1"/>
    <col min="5388" max="5388" width="8.28515625" style="139" bestFit="1" customWidth="1"/>
    <col min="5389" max="5389" width="7" style="139" bestFit="1" customWidth="1"/>
    <col min="5390" max="5632" width="11.42578125" style="139"/>
    <col min="5633" max="5633" width="20.85546875" style="139" customWidth="1"/>
    <col min="5634" max="5634" width="8.140625" style="139" bestFit="1" customWidth="1"/>
    <col min="5635" max="5635" width="7" style="139" bestFit="1" customWidth="1"/>
    <col min="5636" max="5636" width="11.140625" style="139" bestFit="1" customWidth="1"/>
    <col min="5637" max="5637" width="7" style="139" bestFit="1" customWidth="1"/>
    <col min="5638" max="5638" width="10.28515625" style="139" customWidth="1"/>
    <col min="5639" max="5639" width="7" style="139" customWidth="1"/>
    <col min="5640" max="5640" width="8.7109375" style="139" customWidth="1"/>
    <col min="5641" max="5641" width="7" style="139" bestFit="1" customWidth="1"/>
    <col min="5642" max="5642" width="7.85546875" style="139" customWidth="1"/>
    <col min="5643" max="5643" width="6.7109375" style="139" customWidth="1"/>
    <col min="5644" max="5644" width="8.28515625" style="139" bestFit="1" customWidth="1"/>
    <col min="5645" max="5645" width="7" style="139" bestFit="1" customWidth="1"/>
    <col min="5646" max="5888" width="11.42578125" style="139"/>
    <col min="5889" max="5889" width="20.85546875" style="139" customWidth="1"/>
    <col min="5890" max="5890" width="8.140625" style="139" bestFit="1" customWidth="1"/>
    <col min="5891" max="5891" width="7" style="139" bestFit="1" customWidth="1"/>
    <col min="5892" max="5892" width="11.140625" style="139" bestFit="1" customWidth="1"/>
    <col min="5893" max="5893" width="7" style="139" bestFit="1" customWidth="1"/>
    <col min="5894" max="5894" width="10.28515625" style="139" customWidth="1"/>
    <col min="5895" max="5895" width="7" style="139" customWidth="1"/>
    <col min="5896" max="5896" width="8.7109375" style="139" customWidth="1"/>
    <col min="5897" max="5897" width="7" style="139" bestFit="1" customWidth="1"/>
    <col min="5898" max="5898" width="7.85546875" style="139" customWidth="1"/>
    <col min="5899" max="5899" width="6.7109375" style="139" customWidth="1"/>
    <col min="5900" max="5900" width="8.28515625" style="139" bestFit="1" customWidth="1"/>
    <col min="5901" max="5901" width="7" style="139" bestFit="1" customWidth="1"/>
    <col min="5902" max="6144" width="11.42578125" style="139"/>
    <col min="6145" max="6145" width="20.85546875" style="139" customWidth="1"/>
    <col min="6146" max="6146" width="8.140625" style="139" bestFit="1" customWidth="1"/>
    <col min="6147" max="6147" width="7" style="139" bestFit="1" customWidth="1"/>
    <col min="6148" max="6148" width="11.140625" style="139" bestFit="1" customWidth="1"/>
    <col min="6149" max="6149" width="7" style="139" bestFit="1" customWidth="1"/>
    <col min="6150" max="6150" width="10.28515625" style="139" customWidth="1"/>
    <col min="6151" max="6151" width="7" style="139" customWidth="1"/>
    <col min="6152" max="6152" width="8.7109375" style="139" customWidth="1"/>
    <col min="6153" max="6153" width="7" style="139" bestFit="1" customWidth="1"/>
    <col min="6154" max="6154" width="7.85546875" style="139" customWidth="1"/>
    <col min="6155" max="6155" width="6.7109375" style="139" customWidth="1"/>
    <col min="6156" max="6156" width="8.28515625" style="139" bestFit="1" customWidth="1"/>
    <col min="6157" max="6157" width="7" style="139" bestFit="1" customWidth="1"/>
    <col min="6158" max="6400" width="11.42578125" style="139"/>
    <col min="6401" max="6401" width="20.85546875" style="139" customWidth="1"/>
    <col min="6402" max="6402" width="8.140625" style="139" bestFit="1" customWidth="1"/>
    <col min="6403" max="6403" width="7" style="139" bestFit="1" customWidth="1"/>
    <col min="6404" max="6404" width="11.140625" style="139" bestFit="1" customWidth="1"/>
    <col min="6405" max="6405" width="7" style="139" bestFit="1" customWidth="1"/>
    <col min="6406" max="6406" width="10.28515625" style="139" customWidth="1"/>
    <col min="6407" max="6407" width="7" style="139" customWidth="1"/>
    <col min="6408" max="6408" width="8.7109375" style="139" customWidth="1"/>
    <col min="6409" max="6409" width="7" style="139" bestFit="1" customWidth="1"/>
    <col min="6410" max="6410" width="7.85546875" style="139" customWidth="1"/>
    <col min="6411" max="6411" width="6.7109375" style="139" customWidth="1"/>
    <col min="6412" max="6412" width="8.28515625" style="139" bestFit="1" customWidth="1"/>
    <col min="6413" max="6413" width="7" style="139" bestFit="1" customWidth="1"/>
    <col min="6414" max="6656" width="11.42578125" style="139"/>
    <col min="6657" max="6657" width="20.85546875" style="139" customWidth="1"/>
    <col min="6658" max="6658" width="8.140625" style="139" bestFit="1" customWidth="1"/>
    <col min="6659" max="6659" width="7" style="139" bestFit="1" customWidth="1"/>
    <col min="6660" max="6660" width="11.140625" style="139" bestFit="1" customWidth="1"/>
    <col min="6661" max="6661" width="7" style="139" bestFit="1" customWidth="1"/>
    <col min="6662" max="6662" width="10.28515625" style="139" customWidth="1"/>
    <col min="6663" max="6663" width="7" style="139" customWidth="1"/>
    <col min="6664" max="6664" width="8.7109375" style="139" customWidth="1"/>
    <col min="6665" max="6665" width="7" style="139" bestFit="1" customWidth="1"/>
    <col min="6666" max="6666" width="7.85546875" style="139" customWidth="1"/>
    <col min="6667" max="6667" width="6.7109375" style="139" customWidth="1"/>
    <col min="6668" max="6668" width="8.28515625" style="139" bestFit="1" customWidth="1"/>
    <col min="6669" max="6669" width="7" style="139" bestFit="1" customWidth="1"/>
    <col min="6670" max="6912" width="11.42578125" style="139"/>
    <col min="6913" max="6913" width="20.85546875" style="139" customWidth="1"/>
    <col min="6914" max="6914" width="8.140625" style="139" bestFit="1" customWidth="1"/>
    <col min="6915" max="6915" width="7" style="139" bestFit="1" customWidth="1"/>
    <col min="6916" max="6916" width="11.140625" style="139" bestFit="1" customWidth="1"/>
    <col min="6917" max="6917" width="7" style="139" bestFit="1" customWidth="1"/>
    <col min="6918" max="6918" width="10.28515625" style="139" customWidth="1"/>
    <col min="6919" max="6919" width="7" style="139" customWidth="1"/>
    <col min="6920" max="6920" width="8.7109375" style="139" customWidth="1"/>
    <col min="6921" max="6921" width="7" style="139" bestFit="1" customWidth="1"/>
    <col min="6922" max="6922" width="7.85546875" style="139" customWidth="1"/>
    <col min="6923" max="6923" width="6.7109375" style="139" customWidth="1"/>
    <col min="6924" max="6924" width="8.28515625" style="139" bestFit="1" customWidth="1"/>
    <col min="6925" max="6925" width="7" style="139" bestFit="1" customWidth="1"/>
    <col min="6926" max="7168" width="11.42578125" style="139"/>
    <col min="7169" max="7169" width="20.85546875" style="139" customWidth="1"/>
    <col min="7170" max="7170" width="8.140625" style="139" bestFit="1" customWidth="1"/>
    <col min="7171" max="7171" width="7" style="139" bestFit="1" customWidth="1"/>
    <col min="7172" max="7172" width="11.140625" style="139" bestFit="1" customWidth="1"/>
    <col min="7173" max="7173" width="7" style="139" bestFit="1" customWidth="1"/>
    <col min="7174" max="7174" width="10.28515625" style="139" customWidth="1"/>
    <col min="7175" max="7175" width="7" style="139" customWidth="1"/>
    <col min="7176" max="7176" width="8.7109375" style="139" customWidth="1"/>
    <col min="7177" max="7177" width="7" style="139" bestFit="1" customWidth="1"/>
    <col min="7178" max="7178" width="7.85546875" style="139" customWidth="1"/>
    <col min="7179" max="7179" width="6.7109375" style="139" customWidth="1"/>
    <col min="7180" max="7180" width="8.28515625" style="139" bestFit="1" customWidth="1"/>
    <col min="7181" max="7181" width="7" style="139" bestFit="1" customWidth="1"/>
    <col min="7182" max="7424" width="11.42578125" style="139"/>
    <col min="7425" max="7425" width="20.85546875" style="139" customWidth="1"/>
    <col min="7426" max="7426" width="8.140625" style="139" bestFit="1" customWidth="1"/>
    <col min="7427" max="7427" width="7" style="139" bestFit="1" customWidth="1"/>
    <col min="7428" max="7428" width="11.140625" style="139" bestFit="1" customWidth="1"/>
    <col min="7429" max="7429" width="7" style="139" bestFit="1" customWidth="1"/>
    <col min="7430" max="7430" width="10.28515625" style="139" customWidth="1"/>
    <col min="7431" max="7431" width="7" style="139" customWidth="1"/>
    <col min="7432" max="7432" width="8.7109375" style="139" customWidth="1"/>
    <col min="7433" max="7433" width="7" style="139" bestFit="1" customWidth="1"/>
    <col min="7434" max="7434" width="7.85546875" style="139" customWidth="1"/>
    <col min="7435" max="7435" width="6.7109375" style="139" customWidth="1"/>
    <col min="7436" max="7436" width="8.28515625" style="139" bestFit="1" customWidth="1"/>
    <col min="7437" max="7437" width="7" style="139" bestFit="1" customWidth="1"/>
    <col min="7438" max="7680" width="11.42578125" style="139"/>
    <col min="7681" max="7681" width="20.85546875" style="139" customWidth="1"/>
    <col min="7682" max="7682" width="8.140625" style="139" bestFit="1" customWidth="1"/>
    <col min="7683" max="7683" width="7" style="139" bestFit="1" customWidth="1"/>
    <col min="7684" max="7684" width="11.140625" style="139" bestFit="1" customWidth="1"/>
    <col min="7685" max="7685" width="7" style="139" bestFit="1" customWidth="1"/>
    <col min="7686" max="7686" width="10.28515625" style="139" customWidth="1"/>
    <col min="7687" max="7687" width="7" style="139" customWidth="1"/>
    <col min="7688" max="7688" width="8.7109375" style="139" customWidth="1"/>
    <col min="7689" max="7689" width="7" style="139" bestFit="1" customWidth="1"/>
    <col min="7690" max="7690" width="7.85546875" style="139" customWidth="1"/>
    <col min="7691" max="7691" width="6.7109375" style="139" customWidth="1"/>
    <col min="7692" max="7692" width="8.28515625" style="139" bestFit="1" customWidth="1"/>
    <col min="7693" max="7693" width="7" style="139" bestFit="1" customWidth="1"/>
    <col min="7694" max="7936" width="11.42578125" style="139"/>
    <col min="7937" max="7937" width="20.85546875" style="139" customWidth="1"/>
    <col min="7938" max="7938" width="8.140625" style="139" bestFit="1" customWidth="1"/>
    <col min="7939" max="7939" width="7" style="139" bestFit="1" customWidth="1"/>
    <col min="7940" max="7940" width="11.140625" style="139" bestFit="1" customWidth="1"/>
    <col min="7941" max="7941" width="7" style="139" bestFit="1" customWidth="1"/>
    <col min="7942" max="7942" width="10.28515625" style="139" customWidth="1"/>
    <col min="7943" max="7943" width="7" style="139" customWidth="1"/>
    <col min="7944" max="7944" width="8.7109375" style="139" customWidth="1"/>
    <col min="7945" max="7945" width="7" style="139" bestFit="1" customWidth="1"/>
    <col min="7946" max="7946" width="7.85546875" style="139" customWidth="1"/>
    <col min="7947" max="7947" width="6.7109375" style="139" customWidth="1"/>
    <col min="7948" max="7948" width="8.28515625" style="139" bestFit="1" customWidth="1"/>
    <col min="7949" max="7949" width="7" style="139" bestFit="1" customWidth="1"/>
    <col min="7950" max="8192" width="11.42578125" style="139"/>
    <col min="8193" max="8193" width="20.85546875" style="139" customWidth="1"/>
    <col min="8194" max="8194" width="8.140625" style="139" bestFit="1" customWidth="1"/>
    <col min="8195" max="8195" width="7" style="139" bestFit="1" customWidth="1"/>
    <col min="8196" max="8196" width="11.140625" style="139" bestFit="1" customWidth="1"/>
    <col min="8197" max="8197" width="7" style="139" bestFit="1" customWidth="1"/>
    <col min="8198" max="8198" width="10.28515625" style="139" customWidth="1"/>
    <col min="8199" max="8199" width="7" style="139" customWidth="1"/>
    <col min="8200" max="8200" width="8.7109375" style="139" customWidth="1"/>
    <col min="8201" max="8201" width="7" style="139" bestFit="1" customWidth="1"/>
    <col min="8202" max="8202" width="7.85546875" style="139" customWidth="1"/>
    <col min="8203" max="8203" width="6.7109375" style="139" customWidth="1"/>
    <col min="8204" max="8204" width="8.28515625" style="139" bestFit="1" customWidth="1"/>
    <col min="8205" max="8205" width="7" style="139" bestFit="1" customWidth="1"/>
    <col min="8206" max="8448" width="11.42578125" style="139"/>
    <col min="8449" max="8449" width="20.85546875" style="139" customWidth="1"/>
    <col min="8450" max="8450" width="8.140625" style="139" bestFit="1" customWidth="1"/>
    <col min="8451" max="8451" width="7" style="139" bestFit="1" customWidth="1"/>
    <col min="8452" max="8452" width="11.140625" style="139" bestFit="1" customWidth="1"/>
    <col min="8453" max="8453" width="7" style="139" bestFit="1" customWidth="1"/>
    <col min="8454" max="8454" width="10.28515625" style="139" customWidth="1"/>
    <col min="8455" max="8455" width="7" style="139" customWidth="1"/>
    <col min="8456" max="8456" width="8.7109375" style="139" customWidth="1"/>
    <col min="8457" max="8457" width="7" style="139" bestFit="1" customWidth="1"/>
    <col min="8458" max="8458" width="7.85546875" style="139" customWidth="1"/>
    <col min="8459" max="8459" width="6.7109375" style="139" customWidth="1"/>
    <col min="8460" max="8460" width="8.28515625" style="139" bestFit="1" customWidth="1"/>
    <col min="8461" max="8461" width="7" style="139" bestFit="1" customWidth="1"/>
    <col min="8462" max="8704" width="11.42578125" style="139"/>
    <col min="8705" max="8705" width="20.85546875" style="139" customWidth="1"/>
    <col min="8706" max="8706" width="8.140625" style="139" bestFit="1" customWidth="1"/>
    <col min="8707" max="8707" width="7" style="139" bestFit="1" customWidth="1"/>
    <col min="8708" max="8708" width="11.140625" style="139" bestFit="1" customWidth="1"/>
    <col min="8709" max="8709" width="7" style="139" bestFit="1" customWidth="1"/>
    <col min="8710" max="8710" width="10.28515625" style="139" customWidth="1"/>
    <col min="8711" max="8711" width="7" style="139" customWidth="1"/>
    <col min="8712" max="8712" width="8.7109375" style="139" customWidth="1"/>
    <col min="8713" max="8713" width="7" style="139" bestFit="1" customWidth="1"/>
    <col min="8714" max="8714" width="7.85546875" style="139" customWidth="1"/>
    <col min="8715" max="8715" width="6.7109375" style="139" customWidth="1"/>
    <col min="8716" max="8716" width="8.28515625" style="139" bestFit="1" customWidth="1"/>
    <col min="8717" max="8717" width="7" style="139" bestFit="1" customWidth="1"/>
    <col min="8718" max="8960" width="11.42578125" style="139"/>
    <col min="8961" max="8961" width="20.85546875" style="139" customWidth="1"/>
    <col min="8962" max="8962" width="8.140625" style="139" bestFit="1" customWidth="1"/>
    <col min="8963" max="8963" width="7" style="139" bestFit="1" customWidth="1"/>
    <col min="8964" max="8964" width="11.140625" style="139" bestFit="1" customWidth="1"/>
    <col min="8965" max="8965" width="7" style="139" bestFit="1" customWidth="1"/>
    <col min="8966" max="8966" width="10.28515625" style="139" customWidth="1"/>
    <col min="8967" max="8967" width="7" style="139" customWidth="1"/>
    <col min="8968" max="8968" width="8.7109375" style="139" customWidth="1"/>
    <col min="8969" max="8969" width="7" style="139" bestFit="1" customWidth="1"/>
    <col min="8970" max="8970" width="7.85546875" style="139" customWidth="1"/>
    <col min="8971" max="8971" width="6.7109375" style="139" customWidth="1"/>
    <col min="8972" max="8972" width="8.28515625" style="139" bestFit="1" customWidth="1"/>
    <col min="8973" max="8973" width="7" style="139" bestFit="1" customWidth="1"/>
    <col min="8974" max="9216" width="11.42578125" style="139"/>
    <col min="9217" max="9217" width="20.85546875" style="139" customWidth="1"/>
    <col min="9218" max="9218" width="8.140625" style="139" bestFit="1" customWidth="1"/>
    <col min="9219" max="9219" width="7" style="139" bestFit="1" customWidth="1"/>
    <col min="9220" max="9220" width="11.140625" style="139" bestFit="1" customWidth="1"/>
    <col min="9221" max="9221" width="7" style="139" bestFit="1" customWidth="1"/>
    <col min="9222" max="9222" width="10.28515625" style="139" customWidth="1"/>
    <col min="9223" max="9223" width="7" style="139" customWidth="1"/>
    <col min="9224" max="9224" width="8.7109375" style="139" customWidth="1"/>
    <col min="9225" max="9225" width="7" style="139" bestFit="1" customWidth="1"/>
    <col min="9226" max="9226" width="7.85546875" style="139" customWidth="1"/>
    <col min="9227" max="9227" width="6.7109375" style="139" customWidth="1"/>
    <col min="9228" max="9228" width="8.28515625" style="139" bestFit="1" customWidth="1"/>
    <col min="9229" max="9229" width="7" style="139" bestFit="1" customWidth="1"/>
    <col min="9230" max="9472" width="11.42578125" style="139"/>
    <col min="9473" max="9473" width="20.85546875" style="139" customWidth="1"/>
    <col min="9474" max="9474" width="8.140625" style="139" bestFit="1" customWidth="1"/>
    <col min="9475" max="9475" width="7" style="139" bestFit="1" customWidth="1"/>
    <col min="9476" max="9476" width="11.140625" style="139" bestFit="1" customWidth="1"/>
    <col min="9477" max="9477" width="7" style="139" bestFit="1" customWidth="1"/>
    <col min="9478" max="9478" width="10.28515625" style="139" customWidth="1"/>
    <col min="9479" max="9479" width="7" style="139" customWidth="1"/>
    <col min="9480" max="9480" width="8.7109375" style="139" customWidth="1"/>
    <col min="9481" max="9481" width="7" style="139" bestFit="1" customWidth="1"/>
    <col min="9482" max="9482" width="7.85546875" style="139" customWidth="1"/>
    <col min="9483" max="9483" width="6.7109375" style="139" customWidth="1"/>
    <col min="9484" max="9484" width="8.28515625" style="139" bestFit="1" customWidth="1"/>
    <col min="9485" max="9485" width="7" style="139" bestFit="1" customWidth="1"/>
    <col min="9486" max="9728" width="11.42578125" style="139"/>
    <col min="9729" max="9729" width="20.85546875" style="139" customWidth="1"/>
    <col min="9730" max="9730" width="8.140625" style="139" bestFit="1" customWidth="1"/>
    <col min="9731" max="9731" width="7" style="139" bestFit="1" customWidth="1"/>
    <col min="9732" max="9732" width="11.140625" style="139" bestFit="1" customWidth="1"/>
    <col min="9733" max="9733" width="7" style="139" bestFit="1" customWidth="1"/>
    <col min="9734" max="9734" width="10.28515625" style="139" customWidth="1"/>
    <col min="9735" max="9735" width="7" style="139" customWidth="1"/>
    <col min="9736" max="9736" width="8.7109375" style="139" customWidth="1"/>
    <col min="9737" max="9737" width="7" style="139" bestFit="1" customWidth="1"/>
    <col min="9738" max="9738" width="7.85546875" style="139" customWidth="1"/>
    <col min="9739" max="9739" width="6.7109375" style="139" customWidth="1"/>
    <col min="9740" max="9740" width="8.28515625" style="139" bestFit="1" customWidth="1"/>
    <col min="9741" max="9741" width="7" style="139" bestFit="1" customWidth="1"/>
    <col min="9742" max="9984" width="11.42578125" style="139"/>
    <col min="9985" max="9985" width="20.85546875" style="139" customWidth="1"/>
    <col min="9986" max="9986" width="8.140625" style="139" bestFit="1" customWidth="1"/>
    <col min="9987" max="9987" width="7" style="139" bestFit="1" customWidth="1"/>
    <col min="9988" max="9988" width="11.140625" style="139" bestFit="1" customWidth="1"/>
    <col min="9989" max="9989" width="7" style="139" bestFit="1" customWidth="1"/>
    <col min="9990" max="9990" width="10.28515625" style="139" customWidth="1"/>
    <col min="9991" max="9991" width="7" style="139" customWidth="1"/>
    <col min="9992" max="9992" width="8.7109375" style="139" customWidth="1"/>
    <col min="9993" max="9993" width="7" style="139" bestFit="1" customWidth="1"/>
    <col min="9994" max="9994" width="7.85546875" style="139" customWidth="1"/>
    <col min="9995" max="9995" width="6.7109375" style="139" customWidth="1"/>
    <col min="9996" max="9996" width="8.28515625" style="139" bestFit="1" customWidth="1"/>
    <col min="9997" max="9997" width="7" style="139" bestFit="1" customWidth="1"/>
    <col min="9998" max="10240" width="11.42578125" style="139"/>
    <col min="10241" max="10241" width="20.85546875" style="139" customWidth="1"/>
    <col min="10242" max="10242" width="8.140625" style="139" bestFit="1" customWidth="1"/>
    <col min="10243" max="10243" width="7" style="139" bestFit="1" customWidth="1"/>
    <col min="10244" max="10244" width="11.140625" style="139" bestFit="1" customWidth="1"/>
    <col min="10245" max="10245" width="7" style="139" bestFit="1" customWidth="1"/>
    <col min="10246" max="10246" width="10.28515625" style="139" customWidth="1"/>
    <col min="10247" max="10247" width="7" style="139" customWidth="1"/>
    <col min="10248" max="10248" width="8.7109375" style="139" customWidth="1"/>
    <col min="10249" max="10249" width="7" style="139" bestFit="1" customWidth="1"/>
    <col min="10250" max="10250" width="7.85546875" style="139" customWidth="1"/>
    <col min="10251" max="10251" width="6.7109375" style="139" customWidth="1"/>
    <col min="10252" max="10252" width="8.28515625" style="139" bestFit="1" customWidth="1"/>
    <col min="10253" max="10253" width="7" style="139" bestFit="1" customWidth="1"/>
    <col min="10254" max="10496" width="11.42578125" style="139"/>
    <col min="10497" max="10497" width="20.85546875" style="139" customWidth="1"/>
    <col min="10498" max="10498" width="8.140625" style="139" bestFit="1" customWidth="1"/>
    <col min="10499" max="10499" width="7" style="139" bestFit="1" customWidth="1"/>
    <col min="10500" max="10500" width="11.140625" style="139" bestFit="1" customWidth="1"/>
    <col min="10501" max="10501" width="7" style="139" bestFit="1" customWidth="1"/>
    <col min="10502" max="10502" width="10.28515625" style="139" customWidth="1"/>
    <col min="10503" max="10503" width="7" style="139" customWidth="1"/>
    <col min="10504" max="10504" width="8.7109375" style="139" customWidth="1"/>
    <col min="10505" max="10505" width="7" style="139" bestFit="1" customWidth="1"/>
    <col min="10506" max="10506" width="7.85546875" style="139" customWidth="1"/>
    <col min="10507" max="10507" width="6.7109375" style="139" customWidth="1"/>
    <col min="10508" max="10508" width="8.28515625" style="139" bestFit="1" customWidth="1"/>
    <col min="10509" max="10509" width="7" style="139" bestFit="1" customWidth="1"/>
    <col min="10510" max="10752" width="11.42578125" style="139"/>
    <col min="10753" max="10753" width="20.85546875" style="139" customWidth="1"/>
    <col min="10754" max="10754" width="8.140625" style="139" bestFit="1" customWidth="1"/>
    <col min="10755" max="10755" width="7" style="139" bestFit="1" customWidth="1"/>
    <col min="10756" max="10756" width="11.140625" style="139" bestFit="1" customWidth="1"/>
    <col min="10757" max="10757" width="7" style="139" bestFit="1" customWidth="1"/>
    <col min="10758" max="10758" width="10.28515625" style="139" customWidth="1"/>
    <col min="10759" max="10759" width="7" style="139" customWidth="1"/>
    <col min="10760" max="10760" width="8.7109375" style="139" customWidth="1"/>
    <col min="10761" max="10761" width="7" style="139" bestFit="1" customWidth="1"/>
    <col min="10762" max="10762" width="7.85546875" style="139" customWidth="1"/>
    <col min="10763" max="10763" width="6.7109375" style="139" customWidth="1"/>
    <col min="10764" max="10764" width="8.28515625" style="139" bestFit="1" customWidth="1"/>
    <col min="10765" max="10765" width="7" style="139" bestFit="1" customWidth="1"/>
    <col min="10766" max="11008" width="11.42578125" style="139"/>
    <col min="11009" max="11009" width="20.85546875" style="139" customWidth="1"/>
    <col min="11010" max="11010" width="8.140625" style="139" bestFit="1" customWidth="1"/>
    <col min="11011" max="11011" width="7" style="139" bestFit="1" customWidth="1"/>
    <col min="11012" max="11012" width="11.140625" style="139" bestFit="1" customWidth="1"/>
    <col min="11013" max="11013" width="7" style="139" bestFit="1" customWidth="1"/>
    <col min="11014" max="11014" width="10.28515625" style="139" customWidth="1"/>
    <col min="11015" max="11015" width="7" style="139" customWidth="1"/>
    <col min="11016" max="11016" width="8.7109375" style="139" customWidth="1"/>
    <col min="11017" max="11017" width="7" style="139" bestFit="1" customWidth="1"/>
    <col min="11018" max="11018" width="7.85546875" style="139" customWidth="1"/>
    <col min="11019" max="11019" width="6.7109375" style="139" customWidth="1"/>
    <col min="11020" max="11020" width="8.28515625" style="139" bestFit="1" customWidth="1"/>
    <col min="11021" max="11021" width="7" style="139" bestFit="1" customWidth="1"/>
    <col min="11022" max="11264" width="11.42578125" style="139"/>
    <col min="11265" max="11265" width="20.85546875" style="139" customWidth="1"/>
    <col min="11266" max="11266" width="8.140625" style="139" bestFit="1" customWidth="1"/>
    <col min="11267" max="11267" width="7" style="139" bestFit="1" customWidth="1"/>
    <col min="11268" max="11268" width="11.140625" style="139" bestFit="1" customWidth="1"/>
    <col min="11269" max="11269" width="7" style="139" bestFit="1" customWidth="1"/>
    <col min="11270" max="11270" width="10.28515625" style="139" customWidth="1"/>
    <col min="11271" max="11271" width="7" style="139" customWidth="1"/>
    <col min="11272" max="11272" width="8.7109375" style="139" customWidth="1"/>
    <col min="11273" max="11273" width="7" style="139" bestFit="1" customWidth="1"/>
    <col min="11274" max="11274" width="7.85546875" style="139" customWidth="1"/>
    <col min="11275" max="11275" width="6.7109375" style="139" customWidth="1"/>
    <col min="11276" max="11276" width="8.28515625" style="139" bestFit="1" customWidth="1"/>
    <col min="11277" max="11277" width="7" style="139" bestFit="1" customWidth="1"/>
    <col min="11278" max="11520" width="11.42578125" style="139"/>
    <col min="11521" max="11521" width="20.85546875" style="139" customWidth="1"/>
    <col min="11522" max="11522" width="8.140625" style="139" bestFit="1" customWidth="1"/>
    <col min="11523" max="11523" width="7" style="139" bestFit="1" customWidth="1"/>
    <col min="11524" max="11524" width="11.140625" style="139" bestFit="1" customWidth="1"/>
    <col min="11525" max="11525" width="7" style="139" bestFit="1" customWidth="1"/>
    <col min="11526" max="11526" width="10.28515625" style="139" customWidth="1"/>
    <col min="11527" max="11527" width="7" style="139" customWidth="1"/>
    <col min="11528" max="11528" width="8.7109375" style="139" customWidth="1"/>
    <col min="11529" max="11529" width="7" style="139" bestFit="1" customWidth="1"/>
    <col min="11530" max="11530" width="7.85546875" style="139" customWidth="1"/>
    <col min="11531" max="11531" width="6.7109375" style="139" customWidth="1"/>
    <col min="11532" max="11532" width="8.28515625" style="139" bestFit="1" customWidth="1"/>
    <col min="11533" max="11533" width="7" style="139" bestFit="1" customWidth="1"/>
    <col min="11534" max="11776" width="11.42578125" style="139"/>
    <col min="11777" max="11777" width="20.85546875" style="139" customWidth="1"/>
    <col min="11778" max="11778" width="8.140625" style="139" bestFit="1" customWidth="1"/>
    <col min="11779" max="11779" width="7" style="139" bestFit="1" customWidth="1"/>
    <col min="11780" max="11780" width="11.140625" style="139" bestFit="1" customWidth="1"/>
    <col min="11781" max="11781" width="7" style="139" bestFit="1" customWidth="1"/>
    <col min="11782" max="11782" width="10.28515625" style="139" customWidth="1"/>
    <col min="11783" max="11783" width="7" style="139" customWidth="1"/>
    <col min="11784" max="11784" width="8.7109375" style="139" customWidth="1"/>
    <col min="11785" max="11785" width="7" style="139" bestFit="1" customWidth="1"/>
    <col min="11786" max="11786" width="7.85546875" style="139" customWidth="1"/>
    <col min="11787" max="11787" width="6.7109375" style="139" customWidth="1"/>
    <col min="11788" max="11788" width="8.28515625" style="139" bestFit="1" customWidth="1"/>
    <col min="11789" max="11789" width="7" style="139" bestFit="1" customWidth="1"/>
    <col min="11790" max="12032" width="11.42578125" style="139"/>
    <col min="12033" max="12033" width="20.85546875" style="139" customWidth="1"/>
    <col min="12034" max="12034" width="8.140625" style="139" bestFit="1" customWidth="1"/>
    <col min="12035" max="12035" width="7" style="139" bestFit="1" customWidth="1"/>
    <col min="12036" max="12036" width="11.140625" style="139" bestFit="1" customWidth="1"/>
    <col min="12037" max="12037" width="7" style="139" bestFit="1" customWidth="1"/>
    <col min="12038" max="12038" width="10.28515625" style="139" customWidth="1"/>
    <col min="12039" max="12039" width="7" style="139" customWidth="1"/>
    <col min="12040" max="12040" width="8.7109375" style="139" customWidth="1"/>
    <col min="12041" max="12041" width="7" style="139" bestFit="1" customWidth="1"/>
    <col min="12042" max="12042" width="7.85546875" style="139" customWidth="1"/>
    <col min="12043" max="12043" width="6.7109375" style="139" customWidth="1"/>
    <col min="12044" max="12044" width="8.28515625" style="139" bestFit="1" customWidth="1"/>
    <col min="12045" max="12045" width="7" style="139" bestFit="1" customWidth="1"/>
    <col min="12046" max="12288" width="11.42578125" style="139"/>
    <col min="12289" max="12289" width="20.85546875" style="139" customWidth="1"/>
    <col min="12290" max="12290" width="8.140625" style="139" bestFit="1" customWidth="1"/>
    <col min="12291" max="12291" width="7" style="139" bestFit="1" customWidth="1"/>
    <col min="12292" max="12292" width="11.140625" style="139" bestFit="1" customWidth="1"/>
    <col min="12293" max="12293" width="7" style="139" bestFit="1" customWidth="1"/>
    <col min="12294" max="12294" width="10.28515625" style="139" customWidth="1"/>
    <col min="12295" max="12295" width="7" style="139" customWidth="1"/>
    <col min="12296" max="12296" width="8.7109375" style="139" customWidth="1"/>
    <col min="12297" max="12297" width="7" style="139" bestFit="1" customWidth="1"/>
    <col min="12298" max="12298" width="7.85546875" style="139" customWidth="1"/>
    <col min="12299" max="12299" width="6.7109375" style="139" customWidth="1"/>
    <col min="12300" max="12300" width="8.28515625" style="139" bestFit="1" customWidth="1"/>
    <col min="12301" max="12301" width="7" style="139" bestFit="1" customWidth="1"/>
    <col min="12302" max="12544" width="11.42578125" style="139"/>
    <col min="12545" max="12545" width="20.85546875" style="139" customWidth="1"/>
    <col min="12546" max="12546" width="8.140625" style="139" bestFit="1" customWidth="1"/>
    <col min="12547" max="12547" width="7" style="139" bestFit="1" customWidth="1"/>
    <col min="12548" max="12548" width="11.140625" style="139" bestFit="1" customWidth="1"/>
    <col min="12549" max="12549" width="7" style="139" bestFit="1" customWidth="1"/>
    <col min="12550" max="12550" width="10.28515625" style="139" customWidth="1"/>
    <col min="12551" max="12551" width="7" style="139" customWidth="1"/>
    <col min="12552" max="12552" width="8.7109375" style="139" customWidth="1"/>
    <col min="12553" max="12553" width="7" style="139" bestFit="1" customWidth="1"/>
    <col min="12554" max="12554" width="7.85546875" style="139" customWidth="1"/>
    <col min="12555" max="12555" width="6.7109375" style="139" customWidth="1"/>
    <col min="12556" max="12556" width="8.28515625" style="139" bestFit="1" customWidth="1"/>
    <col min="12557" max="12557" width="7" style="139" bestFit="1" customWidth="1"/>
    <col min="12558" max="12800" width="11.42578125" style="139"/>
    <col min="12801" max="12801" width="20.85546875" style="139" customWidth="1"/>
    <col min="12802" max="12802" width="8.140625" style="139" bestFit="1" customWidth="1"/>
    <col min="12803" max="12803" width="7" style="139" bestFit="1" customWidth="1"/>
    <col min="12804" max="12804" width="11.140625" style="139" bestFit="1" customWidth="1"/>
    <col min="12805" max="12805" width="7" style="139" bestFit="1" customWidth="1"/>
    <col min="12806" max="12806" width="10.28515625" style="139" customWidth="1"/>
    <col min="12807" max="12807" width="7" style="139" customWidth="1"/>
    <col min="12808" max="12808" width="8.7109375" style="139" customWidth="1"/>
    <col min="12809" max="12809" width="7" style="139" bestFit="1" customWidth="1"/>
    <col min="12810" max="12810" width="7.85546875" style="139" customWidth="1"/>
    <col min="12811" max="12811" width="6.7109375" style="139" customWidth="1"/>
    <col min="12812" max="12812" width="8.28515625" style="139" bestFit="1" customWidth="1"/>
    <col min="12813" max="12813" width="7" style="139" bestFit="1" customWidth="1"/>
    <col min="12814" max="13056" width="11.42578125" style="139"/>
    <col min="13057" max="13057" width="20.85546875" style="139" customWidth="1"/>
    <col min="13058" max="13058" width="8.140625" style="139" bestFit="1" customWidth="1"/>
    <col min="13059" max="13059" width="7" style="139" bestFit="1" customWidth="1"/>
    <col min="13060" max="13060" width="11.140625" style="139" bestFit="1" customWidth="1"/>
    <col min="13061" max="13061" width="7" style="139" bestFit="1" customWidth="1"/>
    <col min="13062" max="13062" width="10.28515625" style="139" customWidth="1"/>
    <col min="13063" max="13063" width="7" style="139" customWidth="1"/>
    <col min="13064" max="13064" width="8.7109375" style="139" customWidth="1"/>
    <col min="13065" max="13065" width="7" style="139" bestFit="1" customWidth="1"/>
    <col min="13066" max="13066" width="7.85546875" style="139" customWidth="1"/>
    <col min="13067" max="13067" width="6.7109375" style="139" customWidth="1"/>
    <col min="13068" max="13068" width="8.28515625" style="139" bestFit="1" customWidth="1"/>
    <col min="13069" max="13069" width="7" style="139" bestFit="1" customWidth="1"/>
    <col min="13070" max="13312" width="11.42578125" style="139"/>
    <col min="13313" max="13313" width="20.85546875" style="139" customWidth="1"/>
    <col min="13314" max="13314" width="8.140625" style="139" bestFit="1" customWidth="1"/>
    <col min="13315" max="13315" width="7" style="139" bestFit="1" customWidth="1"/>
    <col min="13316" max="13316" width="11.140625" style="139" bestFit="1" customWidth="1"/>
    <col min="13317" max="13317" width="7" style="139" bestFit="1" customWidth="1"/>
    <col min="13318" max="13318" width="10.28515625" style="139" customWidth="1"/>
    <col min="13319" max="13319" width="7" style="139" customWidth="1"/>
    <col min="13320" max="13320" width="8.7109375" style="139" customWidth="1"/>
    <col min="13321" max="13321" width="7" style="139" bestFit="1" customWidth="1"/>
    <col min="13322" max="13322" width="7.85546875" style="139" customWidth="1"/>
    <col min="13323" max="13323" width="6.7109375" style="139" customWidth="1"/>
    <col min="13324" max="13324" width="8.28515625" style="139" bestFit="1" customWidth="1"/>
    <col min="13325" max="13325" width="7" style="139" bestFit="1" customWidth="1"/>
    <col min="13326" max="13568" width="11.42578125" style="139"/>
    <col min="13569" max="13569" width="20.85546875" style="139" customWidth="1"/>
    <col min="13570" max="13570" width="8.140625" style="139" bestFit="1" customWidth="1"/>
    <col min="13571" max="13571" width="7" style="139" bestFit="1" customWidth="1"/>
    <col min="13572" max="13572" width="11.140625" style="139" bestFit="1" customWidth="1"/>
    <col min="13573" max="13573" width="7" style="139" bestFit="1" customWidth="1"/>
    <col min="13574" max="13574" width="10.28515625" style="139" customWidth="1"/>
    <col min="13575" max="13575" width="7" style="139" customWidth="1"/>
    <col min="13576" max="13576" width="8.7109375" style="139" customWidth="1"/>
    <col min="13577" max="13577" width="7" style="139" bestFit="1" customWidth="1"/>
    <col min="13578" max="13578" width="7.85546875" style="139" customWidth="1"/>
    <col min="13579" max="13579" width="6.7109375" style="139" customWidth="1"/>
    <col min="13580" max="13580" width="8.28515625" style="139" bestFit="1" customWidth="1"/>
    <col min="13581" max="13581" width="7" style="139" bestFit="1" customWidth="1"/>
    <col min="13582" max="13824" width="11.42578125" style="139"/>
    <col min="13825" max="13825" width="20.85546875" style="139" customWidth="1"/>
    <col min="13826" max="13826" width="8.140625" style="139" bestFit="1" customWidth="1"/>
    <col min="13827" max="13827" width="7" style="139" bestFit="1" customWidth="1"/>
    <col min="13828" max="13828" width="11.140625" style="139" bestFit="1" customWidth="1"/>
    <col min="13829" max="13829" width="7" style="139" bestFit="1" customWidth="1"/>
    <col min="13830" max="13830" width="10.28515625" style="139" customWidth="1"/>
    <col min="13831" max="13831" width="7" style="139" customWidth="1"/>
    <col min="13832" max="13832" width="8.7109375" style="139" customWidth="1"/>
    <col min="13833" max="13833" width="7" style="139" bestFit="1" customWidth="1"/>
    <col min="13834" max="13834" width="7.85546875" style="139" customWidth="1"/>
    <col min="13835" max="13835" width="6.7109375" style="139" customWidth="1"/>
    <col min="13836" max="13836" width="8.28515625" style="139" bestFit="1" customWidth="1"/>
    <col min="13837" max="13837" width="7" style="139" bestFit="1" customWidth="1"/>
    <col min="13838" max="14080" width="11.42578125" style="139"/>
    <col min="14081" max="14081" width="20.85546875" style="139" customWidth="1"/>
    <col min="14082" max="14082" width="8.140625" style="139" bestFit="1" customWidth="1"/>
    <col min="14083" max="14083" width="7" style="139" bestFit="1" customWidth="1"/>
    <col min="14084" max="14084" width="11.140625" style="139" bestFit="1" customWidth="1"/>
    <col min="14085" max="14085" width="7" style="139" bestFit="1" customWidth="1"/>
    <col min="14086" max="14086" width="10.28515625" style="139" customWidth="1"/>
    <col min="14087" max="14087" width="7" style="139" customWidth="1"/>
    <col min="14088" max="14088" width="8.7109375" style="139" customWidth="1"/>
    <col min="14089" max="14089" width="7" style="139" bestFit="1" customWidth="1"/>
    <col min="14090" max="14090" width="7.85546875" style="139" customWidth="1"/>
    <col min="14091" max="14091" width="6.7109375" style="139" customWidth="1"/>
    <col min="14092" max="14092" width="8.28515625" style="139" bestFit="1" customWidth="1"/>
    <col min="14093" max="14093" width="7" style="139" bestFit="1" customWidth="1"/>
    <col min="14094" max="14336" width="11.42578125" style="139"/>
    <col min="14337" max="14337" width="20.85546875" style="139" customWidth="1"/>
    <col min="14338" max="14338" width="8.140625" style="139" bestFit="1" customWidth="1"/>
    <col min="14339" max="14339" width="7" style="139" bestFit="1" customWidth="1"/>
    <col min="14340" max="14340" width="11.140625" style="139" bestFit="1" customWidth="1"/>
    <col min="14341" max="14341" width="7" style="139" bestFit="1" customWidth="1"/>
    <col min="14342" max="14342" width="10.28515625" style="139" customWidth="1"/>
    <col min="14343" max="14343" width="7" style="139" customWidth="1"/>
    <col min="14344" max="14344" width="8.7109375" style="139" customWidth="1"/>
    <col min="14345" max="14345" width="7" style="139" bestFit="1" customWidth="1"/>
    <col min="14346" max="14346" width="7.85546875" style="139" customWidth="1"/>
    <col min="14347" max="14347" width="6.7109375" style="139" customWidth="1"/>
    <col min="14348" max="14348" width="8.28515625" style="139" bestFit="1" customWidth="1"/>
    <col min="14349" max="14349" width="7" style="139" bestFit="1" customWidth="1"/>
    <col min="14350" max="14592" width="11.42578125" style="139"/>
    <col min="14593" max="14593" width="20.85546875" style="139" customWidth="1"/>
    <col min="14594" max="14594" width="8.140625" style="139" bestFit="1" customWidth="1"/>
    <col min="14595" max="14595" width="7" style="139" bestFit="1" customWidth="1"/>
    <col min="14596" max="14596" width="11.140625" style="139" bestFit="1" customWidth="1"/>
    <col min="14597" max="14597" width="7" style="139" bestFit="1" customWidth="1"/>
    <col min="14598" max="14598" width="10.28515625" style="139" customWidth="1"/>
    <col min="14599" max="14599" width="7" style="139" customWidth="1"/>
    <col min="14600" max="14600" width="8.7109375" style="139" customWidth="1"/>
    <col min="14601" max="14601" width="7" style="139" bestFit="1" customWidth="1"/>
    <col min="14602" max="14602" width="7.85546875" style="139" customWidth="1"/>
    <col min="14603" max="14603" width="6.7109375" style="139" customWidth="1"/>
    <col min="14604" max="14604" width="8.28515625" style="139" bestFit="1" customWidth="1"/>
    <col min="14605" max="14605" width="7" style="139" bestFit="1" customWidth="1"/>
    <col min="14606" max="14848" width="11.42578125" style="139"/>
    <col min="14849" max="14849" width="20.85546875" style="139" customWidth="1"/>
    <col min="14850" max="14850" width="8.140625" style="139" bestFit="1" customWidth="1"/>
    <col min="14851" max="14851" width="7" style="139" bestFit="1" customWidth="1"/>
    <col min="14852" max="14852" width="11.140625" style="139" bestFit="1" customWidth="1"/>
    <col min="14853" max="14853" width="7" style="139" bestFit="1" customWidth="1"/>
    <col min="14854" max="14854" width="10.28515625" style="139" customWidth="1"/>
    <col min="14855" max="14855" width="7" style="139" customWidth="1"/>
    <col min="14856" max="14856" width="8.7109375" style="139" customWidth="1"/>
    <col min="14857" max="14857" width="7" style="139" bestFit="1" customWidth="1"/>
    <col min="14858" max="14858" width="7.85546875" style="139" customWidth="1"/>
    <col min="14859" max="14859" width="6.7109375" style="139" customWidth="1"/>
    <col min="14860" max="14860" width="8.28515625" style="139" bestFit="1" customWidth="1"/>
    <col min="14861" max="14861" width="7" style="139" bestFit="1" customWidth="1"/>
    <col min="14862" max="15104" width="11.42578125" style="139"/>
    <col min="15105" max="15105" width="20.85546875" style="139" customWidth="1"/>
    <col min="15106" max="15106" width="8.140625" style="139" bestFit="1" customWidth="1"/>
    <col min="15107" max="15107" width="7" style="139" bestFit="1" customWidth="1"/>
    <col min="15108" max="15108" width="11.140625" style="139" bestFit="1" customWidth="1"/>
    <col min="15109" max="15109" width="7" style="139" bestFit="1" customWidth="1"/>
    <col min="15110" max="15110" width="10.28515625" style="139" customWidth="1"/>
    <col min="15111" max="15111" width="7" style="139" customWidth="1"/>
    <col min="15112" max="15112" width="8.7109375" style="139" customWidth="1"/>
    <col min="15113" max="15113" width="7" style="139" bestFit="1" customWidth="1"/>
    <col min="15114" max="15114" width="7.85546875" style="139" customWidth="1"/>
    <col min="15115" max="15115" width="6.7109375" style="139" customWidth="1"/>
    <col min="15116" max="15116" width="8.28515625" style="139" bestFit="1" customWidth="1"/>
    <col min="15117" max="15117" width="7" style="139" bestFit="1" customWidth="1"/>
    <col min="15118" max="15360" width="11.42578125" style="139"/>
    <col min="15361" max="15361" width="20.85546875" style="139" customWidth="1"/>
    <col min="15362" max="15362" width="8.140625" style="139" bestFit="1" customWidth="1"/>
    <col min="15363" max="15363" width="7" style="139" bestFit="1" customWidth="1"/>
    <col min="15364" max="15364" width="11.140625" style="139" bestFit="1" customWidth="1"/>
    <col min="15365" max="15365" width="7" style="139" bestFit="1" customWidth="1"/>
    <col min="15366" max="15366" width="10.28515625" style="139" customWidth="1"/>
    <col min="15367" max="15367" width="7" style="139" customWidth="1"/>
    <col min="15368" max="15368" width="8.7109375" style="139" customWidth="1"/>
    <col min="15369" max="15369" width="7" style="139" bestFit="1" customWidth="1"/>
    <col min="15370" max="15370" width="7.85546875" style="139" customWidth="1"/>
    <col min="15371" max="15371" width="6.7109375" style="139" customWidth="1"/>
    <col min="15372" max="15372" width="8.28515625" style="139" bestFit="1" customWidth="1"/>
    <col min="15373" max="15373" width="7" style="139" bestFit="1" customWidth="1"/>
    <col min="15374" max="15616" width="11.42578125" style="139"/>
    <col min="15617" max="15617" width="20.85546875" style="139" customWidth="1"/>
    <col min="15618" max="15618" width="8.140625" style="139" bestFit="1" customWidth="1"/>
    <col min="15619" max="15619" width="7" style="139" bestFit="1" customWidth="1"/>
    <col min="15620" max="15620" width="11.140625" style="139" bestFit="1" customWidth="1"/>
    <col min="15621" max="15621" width="7" style="139" bestFit="1" customWidth="1"/>
    <col min="15622" max="15622" width="10.28515625" style="139" customWidth="1"/>
    <col min="15623" max="15623" width="7" style="139" customWidth="1"/>
    <col min="15624" max="15624" width="8.7109375" style="139" customWidth="1"/>
    <col min="15625" max="15625" width="7" style="139" bestFit="1" customWidth="1"/>
    <col min="15626" max="15626" width="7.85546875" style="139" customWidth="1"/>
    <col min="15627" max="15627" width="6.7109375" style="139" customWidth="1"/>
    <col min="15628" max="15628" width="8.28515625" style="139" bestFit="1" customWidth="1"/>
    <col min="15629" max="15629" width="7" style="139" bestFit="1" customWidth="1"/>
    <col min="15630" max="15872" width="11.42578125" style="139"/>
    <col min="15873" max="15873" width="20.85546875" style="139" customWidth="1"/>
    <col min="15874" max="15874" width="8.140625" style="139" bestFit="1" customWidth="1"/>
    <col min="15875" max="15875" width="7" style="139" bestFit="1" customWidth="1"/>
    <col min="15876" max="15876" width="11.140625" style="139" bestFit="1" customWidth="1"/>
    <col min="15877" max="15877" width="7" style="139" bestFit="1" customWidth="1"/>
    <col min="15878" max="15878" width="10.28515625" style="139" customWidth="1"/>
    <col min="15879" max="15879" width="7" style="139" customWidth="1"/>
    <col min="15880" max="15880" width="8.7109375" style="139" customWidth="1"/>
    <col min="15881" max="15881" width="7" style="139" bestFit="1" customWidth="1"/>
    <col min="15882" max="15882" width="7.85546875" style="139" customWidth="1"/>
    <col min="15883" max="15883" width="6.7109375" style="139" customWidth="1"/>
    <col min="15884" max="15884" width="8.28515625" style="139" bestFit="1" customWidth="1"/>
    <col min="15885" max="15885" width="7" style="139" bestFit="1" customWidth="1"/>
    <col min="15886" max="16128" width="11.42578125" style="139"/>
    <col min="16129" max="16129" width="20.85546875" style="139" customWidth="1"/>
    <col min="16130" max="16130" width="8.140625" style="139" bestFit="1" customWidth="1"/>
    <col min="16131" max="16131" width="7" style="139" bestFit="1" customWidth="1"/>
    <col min="16132" max="16132" width="11.140625" style="139" bestFit="1" customWidth="1"/>
    <col min="16133" max="16133" width="7" style="139" bestFit="1" customWidth="1"/>
    <col min="16134" max="16134" width="10.28515625" style="139" customWidth="1"/>
    <col min="16135" max="16135" width="7" style="139" customWidth="1"/>
    <col min="16136" max="16136" width="8.7109375" style="139" customWidth="1"/>
    <col min="16137" max="16137" width="7" style="139" bestFit="1" customWidth="1"/>
    <col min="16138" max="16138" width="7.85546875" style="139" customWidth="1"/>
    <col min="16139" max="16139" width="6.7109375" style="139" customWidth="1"/>
    <col min="16140" max="16140" width="8.28515625" style="139" bestFit="1" customWidth="1"/>
    <col min="16141" max="16141" width="7" style="139" bestFit="1" customWidth="1"/>
    <col min="16142" max="16384" width="11.42578125" style="139"/>
  </cols>
  <sheetData>
    <row r="1" spans="1:14" s="59" customFormat="1" ht="21.95" customHeight="1">
      <c r="A1" s="58" t="str">
        <f>CONCATENATE(Inhalt_K7!B66,"   ",Inhalt_K7!C66)</f>
        <v>770   Einzugsbereiche d. Nachbarschaftsbüros am 31.12.2019 n. Personen in Haushaltstypen</v>
      </c>
    </row>
    <row r="2" spans="1:14" ht="6" customHeight="1">
      <c r="N2" s="140"/>
    </row>
    <row r="3" spans="1:14" s="142" customFormat="1" ht="21" customHeight="1">
      <c r="A3" s="611" t="s">
        <v>420</v>
      </c>
      <c r="B3" s="756" t="s">
        <v>421</v>
      </c>
      <c r="C3" s="652"/>
      <c r="D3" s="756" t="s">
        <v>445</v>
      </c>
      <c r="E3" s="652"/>
      <c r="F3" s="756" t="s">
        <v>422</v>
      </c>
      <c r="G3" s="652"/>
      <c r="H3" s="756" t="s">
        <v>446</v>
      </c>
      <c r="I3" s="652"/>
      <c r="J3" s="756" t="s">
        <v>447</v>
      </c>
      <c r="K3" s="652"/>
      <c r="L3" s="756" t="s">
        <v>448</v>
      </c>
      <c r="M3" s="757"/>
      <c r="N3" s="141"/>
    </row>
    <row r="4" spans="1:14" s="142" customFormat="1" ht="24.75" customHeight="1">
      <c r="A4" s="612"/>
      <c r="B4" s="320" t="s">
        <v>423</v>
      </c>
      <c r="C4" s="319" t="s">
        <v>289</v>
      </c>
      <c r="D4" s="320" t="s">
        <v>423</v>
      </c>
      <c r="E4" s="319" t="s">
        <v>289</v>
      </c>
      <c r="F4" s="320" t="s">
        <v>423</v>
      </c>
      <c r="G4" s="319" t="s">
        <v>289</v>
      </c>
      <c r="H4" s="320" t="s">
        <v>423</v>
      </c>
      <c r="I4" s="319" t="s">
        <v>289</v>
      </c>
      <c r="J4" s="320" t="s">
        <v>423</v>
      </c>
      <c r="K4" s="319" t="s">
        <v>289</v>
      </c>
      <c r="L4" s="320" t="s">
        <v>423</v>
      </c>
      <c r="M4" s="321" t="s">
        <v>289</v>
      </c>
      <c r="N4" s="143"/>
    </row>
    <row r="5" spans="1:14" s="145" customFormat="1" ht="18" customHeight="1">
      <c r="A5" s="147" t="s">
        <v>424</v>
      </c>
      <c r="B5" s="148">
        <v>119</v>
      </c>
      <c r="C5" s="149">
        <f>B5*100/B10</f>
        <v>8.7051938551572778</v>
      </c>
      <c r="D5" s="148">
        <v>711</v>
      </c>
      <c r="E5" s="149">
        <f>D5*100/D10</f>
        <v>28.531300160513645</v>
      </c>
      <c r="F5" s="148">
        <v>1787</v>
      </c>
      <c r="G5" s="149">
        <f>F5*100/F10</f>
        <v>23.228909398154165</v>
      </c>
      <c r="H5" s="148">
        <v>4285</v>
      </c>
      <c r="I5" s="149">
        <f>H5*100/H10</f>
        <v>33.186183395291202</v>
      </c>
      <c r="J5" s="148">
        <v>829</v>
      </c>
      <c r="K5" s="149">
        <f>J5*100/J10</f>
        <v>17.30688935281837</v>
      </c>
      <c r="L5" s="148">
        <v>64048</v>
      </c>
      <c r="M5" s="149">
        <f>L5*100/L10</f>
        <v>29.08126662973692</v>
      </c>
      <c r="N5" s="144"/>
    </row>
    <row r="6" spans="1:14" s="145" customFormat="1" ht="12.75" customHeight="1">
      <c r="A6" s="150" t="s">
        <v>425</v>
      </c>
      <c r="B6" s="148">
        <v>140</v>
      </c>
      <c r="C6" s="149">
        <f>B6*100/B10</f>
        <v>10.241404535479152</v>
      </c>
      <c r="D6" s="148">
        <v>465</v>
      </c>
      <c r="E6" s="149">
        <f>D6*100/D10</f>
        <v>18.659711075441411</v>
      </c>
      <c r="F6" s="148">
        <v>1599</v>
      </c>
      <c r="G6" s="149">
        <f>F6*100/F10</f>
        <v>20.785129338359546</v>
      </c>
      <c r="H6" s="148">
        <v>2778</v>
      </c>
      <c r="I6" s="149">
        <f>H6*100/H10</f>
        <v>21.514869888475836</v>
      </c>
      <c r="J6" s="148">
        <v>842</v>
      </c>
      <c r="K6" s="149">
        <f>J6*100/J10</f>
        <v>17.57828810020877</v>
      </c>
      <c r="L6" s="148">
        <v>51676</v>
      </c>
      <c r="M6" s="149">
        <f>L6*100/L10</f>
        <v>23.463707443765379</v>
      </c>
      <c r="N6" s="144"/>
    </row>
    <row r="7" spans="1:14" s="145" customFormat="1" ht="12.75" customHeight="1">
      <c r="A7" s="150" t="s">
        <v>426</v>
      </c>
      <c r="B7" s="148">
        <v>854</v>
      </c>
      <c r="C7" s="149">
        <f>B7*100/B10</f>
        <v>62.472567666422826</v>
      </c>
      <c r="D7" s="148">
        <v>844</v>
      </c>
      <c r="E7" s="149">
        <f>D7*100/D10</f>
        <v>33.86837881219904</v>
      </c>
      <c r="F7" s="148">
        <v>2888</v>
      </c>
      <c r="G7" s="149">
        <f>F7*100/F10</f>
        <v>37.540621344079035</v>
      </c>
      <c r="H7" s="148">
        <v>3757</v>
      </c>
      <c r="I7" s="149">
        <f>H7*100/H10</f>
        <v>29.096964064436182</v>
      </c>
      <c r="J7" s="148">
        <v>2116</v>
      </c>
      <c r="K7" s="149">
        <f>J7*100/J10</f>
        <v>44.175365344467643</v>
      </c>
      <c r="L7" s="148">
        <v>68910</v>
      </c>
      <c r="M7" s="149">
        <f>L7*100/L10</f>
        <v>31.288878395190657</v>
      </c>
      <c r="N7" s="144"/>
    </row>
    <row r="8" spans="1:14" s="145" customFormat="1" ht="12.75" customHeight="1">
      <c r="A8" s="150" t="s">
        <v>427</v>
      </c>
      <c r="B8" s="148">
        <v>147</v>
      </c>
      <c r="C8" s="149">
        <f>B8*100/B10</f>
        <v>10.753474762253109</v>
      </c>
      <c r="D8" s="148">
        <v>252</v>
      </c>
      <c r="E8" s="149">
        <f>D8*100/D10</f>
        <v>10.112359550561798</v>
      </c>
      <c r="F8" s="148">
        <v>666</v>
      </c>
      <c r="G8" s="149">
        <f>F8*100/F10</f>
        <v>8.6572208501234886</v>
      </c>
      <c r="H8" s="148">
        <v>1019</v>
      </c>
      <c r="I8" s="149">
        <f>H8*100/H10</f>
        <v>7.8918835192069396</v>
      </c>
      <c r="J8" s="148">
        <v>555</v>
      </c>
      <c r="K8" s="149">
        <f>J8*100/J10</f>
        <v>11.586638830897703</v>
      </c>
      <c r="L8" s="148">
        <v>14623</v>
      </c>
      <c r="M8" s="149">
        <f>L8*100/L10</f>
        <v>6.6396353036260773</v>
      </c>
      <c r="N8" s="144"/>
    </row>
    <row r="9" spans="1:14" s="145" customFormat="1" ht="12.75" customHeight="1">
      <c r="A9" s="150" t="s">
        <v>428</v>
      </c>
      <c r="B9" s="148">
        <v>107</v>
      </c>
      <c r="C9" s="149">
        <f>B9*100/B10</f>
        <v>7.8273591806876368</v>
      </c>
      <c r="D9" s="148">
        <v>220</v>
      </c>
      <c r="E9" s="149">
        <f>D9*100/D10</f>
        <v>8.8282504012841088</v>
      </c>
      <c r="F9" s="148">
        <v>753</v>
      </c>
      <c r="G9" s="149">
        <f>F9*100/F10</f>
        <v>9.7881190692837645</v>
      </c>
      <c r="H9" s="148">
        <v>1073</v>
      </c>
      <c r="I9" s="149">
        <f>H9*100/H10</f>
        <v>8.3100991325898388</v>
      </c>
      <c r="J9" s="148">
        <v>448</v>
      </c>
      <c r="K9" s="149">
        <f>J9*100/J10</f>
        <v>9.3528183716075155</v>
      </c>
      <c r="L9" s="148">
        <v>20981</v>
      </c>
      <c r="M9" s="149">
        <f>L9*100/L10</f>
        <v>9.5265122276809642</v>
      </c>
      <c r="N9" s="144"/>
    </row>
    <row r="10" spans="1:14" s="145" customFormat="1" ht="18" customHeight="1">
      <c r="A10" s="151" t="s">
        <v>67</v>
      </c>
      <c r="B10" s="152">
        <v>1367</v>
      </c>
      <c r="C10" s="380">
        <f t="shared" ref="C10:M10" si="0">SUM(C5:C9)</f>
        <v>100</v>
      </c>
      <c r="D10" s="152">
        <v>2492</v>
      </c>
      <c r="E10" s="380">
        <f t="shared" si="0"/>
        <v>100.00000000000001</v>
      </c>
      <c r="F10" s="152">
        <f>SUM(F5:F9)</f>
        <v>7693</v>
      </c>
      <c r="G10" s="380">
        <f t="shared" si="0"/>
        <v>100.00000000000001</v>
      </c>
      <c r="H10" s="152">
        <f>SUM(H5:H9)</f>
        <v>12912</v>
      </c>
      <c r="I10" s="380">
        <f t="shared" si="0"/>
        <v>100</v>
      </c>
      <c r="J10" s="152">
        <f>SUM(J5:J9)</f>
        <v>4790</v>
      </c>
      <c r="K10" s="380">
        <f t="shared" si="0"/>
        <v>99.999999999999986</v>
      </c>
      <c r="L10" s="152">
        <f>SUM(L5:L9)</f>
        <v>220238</v>
      </c>
      <c r="M10" s="380">
        <f t="shared" si="0"/>
        <v>100</v>
      </c>
      <c r="N10" s="144"/>
    </row>
    <row r="11" spans="1:14" ht="9" customHeight="1">
      <c r="A11" s="153"/>
      <c r="B11" s="153"/>
      <c r="C11" s="154"/>
      <c r="D11" s="153"/>
      <c r="E11" s="153"/>
      <c r="F11" s="153"/>
      <c r="G11" s="153"/>
      <c r="H11" s="153"/>
      <c r="I11" s="153"/>
      <c r="J11" s="153"/>
      <c r="K11" s="153"/>
      <c r="L11" s="153"/>
      <c r="M11" s="153"/>
      <c r="N11" s="140"/>
    </row>
    <row r="12" spans="1:14">
      <c r="A12" s="153" t="s">
        <v>774</v>
      </c>
      <c r="B12" s="153"/>
      <c r="C12" s="153"/>
      <c r="D12" s="153"/>
      <c r="E12" s="153"/>
      <c r="F12" s="153"/>
      <c r="G12" s="153"/>
      <c r="H12" s="153"/>
      <c r="I12" s="153"/>
      <c r="J12" s="153"/>
      <c r="K12" s="153"/>
      <c r="L12" s="153"/>
      <c r="M12" s="153"/>
    </row>
    <row r="14" spans="1:14" ht="65.45" customHeight="1">
      <c r="A14" s="146" t="str">
        <f>CONCATENATE(Inhalt_K7!B67,"   ",Inhalt_K7!C67)</f>
        <v>771   Einzugsbereiche der Nachbarschaftsbüros am 31.12.2019 nach Altersgruppen</v>
      </c>
      <c r="N14" s="140"/>
    </row>
    <row r="15" spans="1:14" ht="9.75" customHeight="1">
      <c r="A15" s="146"/>
    </row>
    <row r="16" spans="1:14" s="142" customFormat="1" ht="21" customHeight="1">
      <c r="A16" s="611" t="s">
        <v>640</v>
      </c>
      <c r="B16" s="756" t="s">
        <v>421</v>
      </c>
      <c r="C16" s="652"/>
      <c r="D16" s="756" t="s">
        <v>445</v>
      </c>
      <c r="E16" s="652"/>
      <c r="F16" s="756" t="s">
        <v>422</v>
      </c>
      <c r="G16" s="652"/>
      <c r="H16" s="756" t="s">
        <v>446</v>
      </c>
      <c r="I16" s="652"/>
      <c r="J16" s="756" t="s">
        <v>447</v>
      </c>
      <c r="K16" s="652"/>
      <c r="L16" s="756" t="s">
        <v>448</v>
      </c>
      <c r="M16" s="757"/>
    </row>
    <row r="17" spans="1:14" s="142" customFormat="1" ht="24.75" customHeight="1">
      <c r="A17" s="612"/>
      <c r="B17" s="320" t="s">
        <v>423</v>
      </c>
      <c r="C17" s="319" t="s">
        <v>289</v>
      </c>
      <c r="D17" s="320" t="s">
        <v>423</v>
      </c>
      <c r="E17" s="319" t="s">
        <v>289</v>
      </c>
      <c r="F17" s="320" t="s">
        <v>423</v>
      </c>
      <c r="G17" s="319" t="s">
        <v>289</v>
      </c>
      <c r="H17" s="320" t="s">
        <v>423</v>
      </c>
      <c r="I17" s="319" t="s">
        <v>289</v>
      </c>
      <c r="J17" s="320" t="s">
        <v>423</v>
      </c>
      <c r="K17" s="319" t="s">
        <v>289</v>
      </c>
      <c r="L17" s="320" t="s">
        <v>423</v>
      </c>
      <c r="M17" s="321" t="s">
        <v>289</v>
      </c>
    </row>
    <row r="18" spans="1:14" s="145" customFormat="1" ht="18" customHeight="1">
      <c r="A18" s="147" t="s">
        <v>429</v>
      </c>
      <c r="B18" s="148">
        <v>484</v>
      </c>
      <c r="C18" s="149">
        <f>B18*100/B21</f>
        <v>35.405998536942207</v>
      </c>
      <c r="D18" s="148">
        <v>440</v>
      </c>
      <c r="E18" s="149">
        <f>D18*100/D21</f>
        <v>17.656500802568218</v>
      </c>
      <c r="F18" s="148">
        <v>1493</v>
      </c>
      <c r="G18" s="155">
        <f>F18*100/F21</f>
        <v>19.407253347198751</v>
      </c>
      <c r="H18" s="148">
        <v>1989</v>
      </c>
      <c r="I18" s="155">
        <f>H18*100/H21</f>
        <v>15.404275092936803</v>
      </c>
      <c r="J18" s="148">
        <v>1121</v>
      </c>
      <c r="K18" s="149">
        <f>J18*100/J21</f>
        <v>23.402922755741127</v>
      </c>
      <c r="L18" s="148">
        <v>33314</v>
      </c>
      <c r="M18" s="149">
        <f>L18*100/L21</f>
        <v>15.126363297886831</v>
      </c>
    </row>
    <row r="19" spans="1:14" s="145" customFormat="1" ht="12.75" customHeight="1">
      <c r="A19" s="150" t="s">
        <v>430</v>
      </c>
      <c r="B19" s="148">
        <v>810</v>
      </c>
      <c r="C19" s="149">
        <f>B19*100/B21</f>
        <v>59.253840526700806</v>
      </c>
      <c r="D19" s="148">
        <v>1673</v>
      </c>
      <c r="E19" s="149">
        <f>D19*100/D21</f>
        <v>67.134831460674164</v>
      </c>
      <c r="F19" s="148">
        <v>4360</v>
      </c>
      <c r="G19" s="149">
        <f>F19*100/F21</f>
        <v>56.674899259066684</v>
      </c>
      <c r="H19" s="148">
        <v>8612</v>
      </c>
      <c r="I19" s="149">
        <f>H19*100/H21</f>
        <v>66.697645600991322</v>
      </c>
      <c r="J19" s="148">
        <v>3010</v>
      </c>
      <c r="K19" s="149">
        <f>J19*100/J21</f>
        <v>62.839248434237994</v>
      </c>
      <c r="L19" s="148">
        <v>136381</v>
      </c>
      <c r="M19" s="149">
        <f>L19*100/L21</f>
        <v>61.924372724053072</v>
      </c>
      <c r="N19" s="144"/>
    </row>
    <row r="20" spans="1:14" s="145" customFormat="1" ht="12.75" customHeight="1">
      <c r="A20" s="150" t="s">
        <v>277</v>
      </c>
      <c r="B20" s="148">
        <v>73</v>
      </c>
      <c r="C20" s="149">
        <f>B20*100/B21</f>
        <v>5.3401609363569857</v>
      </c>
      <c r="D20" s="148">
        <v>379</v>
      </c>
      <c r="E20" s="149">
        <f>D20*100/D21</f>
        <v>15.208667736757624</v>
      </c>
      <c r="F20" s="148">
        <v>1840</v>
      </c>
      <c r="G20" s="149">
        <f>F20*100/F21</f>
        <v>23.917847393734565</v>
      </c>
      <c r="H20" s="148">
        <v>2311</v>
      </c>
      <c r="I20" s="149">
        <f>H20*100/H21</f>
        <v>17.898079306071871</v>
      </c>
      <c r="J20" s="148">
        <v>659</v>
      </c>
      <c r="K20" s="149">
        <f>J20*100/J21</f>
        <v>13.757828810020877</v>
      </c>
      <c r="L20" s="148">
        <v>50543</v>
      </c>
      <c r="M20" s="149">
        <f>L20*100/L21</f>
        <v>22.949263978060099</v>
      </c>
      <c r="N20" s="144"/>
    </row>
    <row r="21" spans="1:14" s="145" customFormat="1" ht="18" customHeight="1">
      <c r="A21" s="151" t="s">
        <v>67</v>
      </c>
      <c r="B21" s="152">
        <v>1367</v>
      </c>
      <c r="C21" s="380">
        <f>SUM(C18:C20)</f>
        <v>99.999999999999986</v>
      </c>
      <c r="D21" s="152">
        <v>2492</v>
      </c>
      <c r="E21" s="380">
        <f t="shared" ref="E21:M21" si="1">SUM(E18:E20)</f>
        <v>100</v>
      </c>
      <c r="F21" s="152">
        <f t="shared" si="1"/>
        <v>7693</v>
      </c>
      <c r="G21" s="380">
        <f t="shared" si="1"/>
        <v>100</v>
      </c>
      <c r="H21" s="152">
        <f t="shared" si="1"/>
        <v>12912</v>
      </c>
      <c r="I21" s="380">
        <f t="shared" si="1"/>
        <v>100</v>
      </c>
      <c r="J21" s="152">
        <f t="shared" si="1"/>
        <v>4790</v>
      </c>
      <c r="K21" s="380">
        <f t="shared" si="1"/>
        <v>100</v>
      </c>
      <c r="L21" s="152">
        <f t="shared" si="1"/>
        <v>220238</v>
      </c>
      <c r="M21" s="380">
        <f t="shared" si="1"/>
        <v>100</v>
      </c>
    </row>
    <row r="22" spans="1:14" s="145" customFormat="1" ht="9" customHeight="1">
      <c r="A22" s="156"/>
      <c r="B22" s="156"/>
      <c r="C22" s="156"/>
      <c r="D22" s="156"/>
      <c r="E22" s="156"/>
      <c r="F22" s="156"/>
      <c r="G22" s="156"/>
      <c r="H22" s="156"/>
      <c r="I22" s="156"/>
      <c r="J22" s="156"/>
      <c r="K22" s="156"/>
      <c r="L22" s="156"/>
      <c r="M22" s="156"/>
    </row>
    <row r="23" spans="1:14">
      <c r="A23" s="153" t="s">
        <v>774</v>
      </c>
      <c r="B23" s="153"/>
      <c r="C23" s="153"/>
      <c r="D23" s="153"/>
      <c r="E23" s="153"/>
      <c r="F23" s="153"/>
      <c r="G23" s="153"/>
      <c r="H23" s="153"/>
      <c r="I23" s="153"/>
      <c r="J23" s="153"/>
      <c r="K23" s="153"/>
      <c r="L23" s="153"/>
      <c r="M23" s="153"/>
    </row>
    <row r="25" spans="1:14" ht="65.45" customHeight="1">
      <c r="A25" s="146" t="str">
        <f>CONCATENATE(Inhalt_K7!B68,"   ",Inhalt_K7!C68)</f>
        <v>772   Einzugsbereiche der Nachbarschaftsbüros am 31.12.2019 nach Migrationshintergrund</v>
      </c>
      <c r="N25" s="140"/>
    </row>
    <row r="26" spans="1:14" ht="9" customHeight="1"/>
    <row r="27" spans="1:14" s="142" customFormat="1" ht="21" customHeight="1">
      <c r="A27" s="611" t="s">
        <v>431</v>
      </c>
      <c r="B27" s="756" t="s">
        <v>421</v>
      </c>
      <c r="C27" s="652"/>
      <c r="D27" s="756" t="s">
        <v>445</v>
      </c>
      <c r="E27" s="652"/>
      <c r="F27" s="756" t="s">
        <v>422</v>
      </c>
      <c r="G27" s="652"/>
      <c r="H27" s="756" t="s">
        <v>446</v>
      </c>
      <c r="I27" s="652"/>
      <c r="J27" s="756" t="s">
        <v>447</v>
      </c>
      <c r="K27" s="652"/>
      <c r="L27" s="756" t="s">
        <v>448</v>
      </c>
      <c r="M27" s="757"/>
    </row>
    <row r="28" spans="1:14" s="142" customFormat="1" ht="24.75" customHeight="1">
      <c r="A28" s="612"/>
      <c r="B28" s="320" t="s">
        <v>423</v>
      </c>
      <c r="C28" s="319" t="s">
        <v>289</v>
      </c>
      <c r="D28" s="320" t="s">
        <v>423</v>
      </c>
      <c r="E28" s="319" t="s">
        <v>289</v>
      </c>
      <c r="F28" s="320" t="s">
        <v>423</v>
      </c>
      <c r="G28" s="319" t="s">
        <v>289</v>
      </c>
      <c r="H28" s="320" t="s">
        <v>423</v>
      </c>
      <c r="I28" s="319" t="s">
        <v>289</v>
      </c>
      <c r="J28" s="320" t="s">
        <v>423</v>
      </c>
      <c r="K28" s="319" t="s">
        <v>289</v>
      </c>
      <c r="L28" s="320" t="s">
        <v>423</v>
      </c>
      <c r="M28" s="321" t="s">
        <v>289</v>
      </c>
    </row>
    <row r="29" spans="1:14" s="145" customFormat="1" ht="18" customHeight="1">
      <c r="A29" s="157" t="s">
        <v>432</v>
      </c>
      <c r="B29" s="158">
        <v>234</v>
      </c>
      <c r="C29" s="159">
        <f>B29*100/B31</f>
        <v>17.117776152158012</v>
      </c>
      <c r="D29" s="158">
        <v>1365</v>
      </c>
      <c r="E29" s="159">
        <f>D29*100/D31</f>
        <v>54.775280898876403</v>
      </c>
      <c r="F29" s="158">
        <v>5678</v>
      </c>
      <c r="G29" s="159">
        <f>F29*100/F31</f>
        <v>73.807357337839591</v>
      </c>
      <c r="H29" s="158">
        <v>7772</v>
      </c>
      <c r="I29" s="159">
        <f>H29*100/H31</f>
        <v>60.19206939281289</v>
      </c>
      <c r="J29" s="158">
        <v>2333</v>
      </c>
      <c r="K29" s="159">
        <f>J29*100/J31</f>
        <v>48.705636743215031</v>
      </c>
      <c r="L29" s="158">
        <v>160647</v>
      </c>
      <c r="M29" s="159">
        <f>L29*100/L31</f>
        <v>72.942453164304069</v>
      </c>
    </row>
    <row r="30" spans="1:14" s="145" customFormat="1" ht="12.75" customHeight="1">
      <c r="A30" s="150" t="s">
        <v>433</v>
      </c>
      <c r="B30" s="148">
        <v>1133</v>
      </c>
      <c r="C30" s="149">
        <f>B30*100/B31</f>
        <v>82.882223847841985</v>
      </c>
      <c r="D30" s="148">
        <v>1127</v>
      </c>
      <c r="E30" s="149">
        <f>D30*100/D31</f>
        <v>45.224719101123597</v>
      </c>
      <c r="F30" s="148">
        <v>2015</v>
      </c>
      <c r="G30" s="149">
        <f>F30*100/F31</f>
        <v>26.192642662160406</v>
      </c>
      <c r="H30" s="148">
        <v>5140</v>
      </c>
      <c r="I30" s="149">
        <f>H30*100/H31</f>
        <v>39.80793060718711</v>
      </c>
      <c r="J30" s="148">
        <v>2557</v>
      </c>
      <c r="K30" s="149">
        <f>J30*100/J31</f>
        <v>53.382045929018787</v>
      </c>
      <c r="L30" s="148">
        <v>59591</v>
      </c>
      <c r="M30" s="149">
        <f>L30*100/L31</f>
        <v>27.057546835695931</v>
      </c>
      <c r="N30" s="144"/>
    </row>
    <row r="31" spans="1:14" s="145" customFormat="1" ht="20.25" customHeight="1">
      <c r="A31" s="151" t="s">
        <v>67</v>
      </c>
      <c r="B31" s="160">
        <v>1367</v>
      </c>
      <c r="C31" s="381">
        <f>SUM(C29:C30)</f>
        <v>100</v>
      </c>
      <c r="D31" s="160">
        <v>2492</v>
      </c>
      <c r="E31" s="381">
        <f>SUM(E29:E30)</f>
        <v>100</v>
      </c>
      <c r="F31" s="160">
        <f>SUM(F29:F30)</f>
        <v>7693</v>
      </c>
      <c r="G31" s="381">
        <f>SUM(G29:G30)</f>
        <v>100</v>
      </c>
      <c r="H31" s="160">
        <f>SUM(H29:H30)</f>
        <v>12912</v>
      </c>
      <c r="I31" s="381">
        <f>SUM(I29:I30)</f>
        <v>100</v>
      </c>
      <c r="J31" s="160">
        <v>4790</v>
      </c>
      <c r="K31" s="381">
        <v>100</v>
      </c>
      <c r="L31" s="160">
        <f>SUM(L29:L30)</f>
        <v>220238</v>
      </c>
      <c r="M31" s="381">
        <v>100</v>
      </c>
    </row>
    <row r="33" spans="1:13" ht="25.9" customHeight="1">
      <c r="A33" s="758" t="s">
        <v>818</v>
      </c>
      <c r="B33" s="758"/>
      <c r="C33" s="758"/>
      <c r="D33" s="758"/>
      <c r="E33" s="758"/>
      <c r="F33" s="758"/>
      <c r="G33" s="758"/>
      <c r="H33" s="758"/>
      <c r="I33" s="758"/>
      <c r="J33" s="758"/>
      <c r="K33" s="758"/>
      <c r="L33" s="758"/>
      <c r="M33" s="758"/>
    </row>
    <row r="34" spans="1:13" ht="40.5" customHeight="1">
      <c r="A34" s="758" t="s">
        <v>819</v>
      </c>
      <c r="B34" s="758"/>
      <c r="C34" s="758"/>
      <c r="D34" s="758"/>
      <c r="E34" s="758"/>
      <c r="F34" s="758"/>
      <c r="G34" s="758"/>
      <c r="H34" s="758"/>
      <c r="I34" s="758"/>
      <c r="J34" s="758"/>
      <c r="K34" s="758"/>
      <c r="L34" s="758"/>
      <c r="M34" s="758"/>
    </row>
    <row r="35" spans="1:13" ht="25.9" customHeight="1">
      <c r="A35" s="758" t="s">
        <v>820</v>
      </c>
      <c r="B35" s="758"/>
      <c r="C35" s="758"/>
      <c r="D35" s="758"/>
      <c r="E35" s="758"/>
      <c r="F35" s="758"/>
      <c r="G35" s="758"/>
      <c r="H35" s="758"/>
      <c r="I35" s="758"/>
      <c r="J35" s="758"/>
      <c r="K35" s="758"/>
      <c r="L35" s="758"/>
      <c r="M35" s="758"/>
    </row>
    <row r="37" spans="1:13">
      <c r="A37" s="153" t="s">
        <v>774</v>
      </c>
      <c r="B37" s="153"/>
      <c r="C37" s="153"/>
      <c r="D37" s="153"/>
      <c r="E37" s="153"/>
      <c r="F37" s="153"/>
      <c r="G37" s="153"/>
      <c r="H37" s="153"/>
      <c r="I37" s="153"/>
      <c r="J37" s="153"/>
      <c r="K37" s="153"/>
      <c r="L37" s="153"/>
      <c r="M37" s="153"/>
    </row>
  </sheetData>
  <mergeCells count="24">
    <mergeCell ref="L27:M27"/>
    <mergeCell ref="A33:M33"/>
    <mergeCell ref="A34:M34"/>
    <mergeCell ref="A35:M35"/>
    <mergeCell ref="A27:A28"/>
    <mergeCell ref="B27:C27"/>
    <mergeCell ref="D27:E27"/>
    <mergeCell ref="F27:G27"/>
    <mergeCell ref="H27:I27"/>
    <mergeCell ref="J27:K27"/>
    <mergeCell ref="L3:M3"/>
    <mergeCell ref="A16:A17"/>
    <mergeCell ref="B16:C16"/>
    <mergeCell ref="D16:E16"/>
    <mergeCell ref="F16:G16"/>
    <mergeCell ref="H16:I16"/>
    <mergeCell ref="J16:K16"/>
    <mergeCell ref="L16:M16"/>
    <mergeCell ref="A3:A4"/>
    <mergeCell ref="B3:C3"/>
    <mergeCell ref="D3:E3"/>
    <mergeCell ref="F3:G3"/>
    <mergeCell ref="H3:I3"/>
    <mergeCell ref="J3:K3"/>
  </mergeCells>
  <pageMargins left="0.78740157480314965" right="0.78740157480314965" top="0.74803149606299213" bottom="0.51181102362204722" header="0" footer="0"/>
  <pageSetup paperSize="9" orientation="portrait" r:id="rId1"/>
  <headerFooter differentOddEven="1" scaleWithDoc="0">
    <oddHeader>&amp;L&amp;"Open Sans,Standard"&amp;8
&amp;G&amp;R&amp;"Open Sans,Standard"&amp;8
&amp;G</oddHeader>
    <oddFooter xml:space="preserve">&amp;L&amp;"Open Sans,Standard"&amp;8Statistisches Jahrbuch 2023 - 2025
&amp;R&amp;"Open Sans,Standard"&amp;8&amp;P+208
</oddFooter>
    <evenHeader>&amp;L&amp;"Open Sans,Standard"&amp;8
&amp;G&amp;R&amp;"Open Sans,Standard"&amp;8
&amp;G</evenHeader>
    <evenFooter xml:space="preserve">&amp;L&amp;"Open Sans,Standard"&amp;8&amp;P+208
&amp;R&amp;"Open Sans,Standard"&amp;8Statistisches Jahrbuch 2023 - 2025
</evenFooter>
  </headerFooter>
  <colBreaks count="1" manualBreakCount="1">
    <brk id="13" max="1048575" man="1"/>
  </colBreaks>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Tabelle41">
    <tabColor rgb="FF92D050"/>
  </sheetPr>
  <dimension ref="A1:R74"/>
  <sheetViews>
    <sheetView showGridLines="0" view="pageLayout" topLeftCell="A47" zoomScaleNormal="100" zoomScaleSheetLayoutView="110" workbookViewId="0">
      <selection activeCell="I25" sqref="I25"/>
    </sheetView>
  </sheetViews>
  <sheetFormatPr baseColWidth="10" defaultColWidth="10.85546875" defaultRowHeight="12.75" customHeight="1"/>
  <cols>
    <col min="1" max="1" width="5" style="74" customWidth="1"/>
    <col min="2" max="2" width="4.42578125" style="74" customWidth="1"/>
    <col min="3" max="3" width="8.85546875" style="74" customWidth="1"/>
    <col min="4" max="4" width="14.85546875" style="74" customWidth="1"/>
    <col min="5" max="5" width="3.5703125" style="74" customWidth="1"/>
    <col min="6" max="6" width="10.85546875" style="74"/>
    <col min="7" max="7" width="6.5703125" style="74" customWidth="1"/>
    <col min="8" max="8" width="25.7109375" style="74" customWidth="1"/>
    <col min="9" max="9" width="5.140625" style="74" customWidth="1"/>
    <col min="10" max="16384" width="10.85546875" style="74"/>
  </cols>
  <sheetData>
    <row r="1" spans="1:18" s="80" customFormat="1" ht="21.95" customHeight="1">
      <c r="A1" s="382" t="s">
        <v>9</v>
      </c>
      <c r="C1" s="79"/>
      <c r="D1" s="79"/>
      <c r="E1" s="79"/>
      <c r="F1" s="79"/>
      <c r="G1" s="79"/>
      <c r="H1" s="79"/>
      <c r="I1" s="383"/>
    </row>
    <row r="2" spans="1:18" s="388" customFormat="1" ht="12.75" customHeight="1">
      <c r="A2" s="761"/>
      <c r="B2" s="761"/>
      <c r="C2" s="761"/>
      <c r="D2" s="761"/>
      <c r="E2" s="761"/>
      <c r="F2" s="761"/>
      <c r="G2" s="761"/>
      <c r="H2" s="761"/>
      <c r="I2" s="761"/>
    </row>
    <row r="3" spans="1:18" s="80" customFormat="1" ht="219" customHeight="1">
      <c r="A3" s="760" t="s">
        <v>821</v>
      </c>
      <c r="B3" s="760"/>
      <c r="C3" s="760"/>
      <c r="D3" s="760"/>
      <c r="E3" s="760"/>
      <c r="F3" s="760"/>
      <c r="G3" s="760"/>
      <c r="H3" s="760"/>
      <c r="I3" s="760"/>
    </row>
    <row r="4" spans="1:18" s="80" customFormat="1" ht="141" customHeight="1">
      <c r="A4" s="760" t="s">
        <v>775</v>
      </c>
      <c r="B4" s="760"/>
      <c r="C4" s="760"/>
      <c r="D4" s="760"/>
      <c r="E4" s="760"/>
      <c r="F4" s="760"/>
      <c r="G4" s="760"/>
      <c r="H4" s="760"/>
      <c r="I4" s="760"/>
    </row>
    <row r="5" spans="1:18" s="80" customFormat="1" ht="14.25" customHeight="1">
      <c r="A5" s="759" t="s">
        <v>822</v>
      </c>
      <c r="B5" s="759"/>
      <c r="C5" s="759"/>
      <c r="D5" s="759"/>
      <c r="E5" s="759"/>
      <c r="F5" s="759"/>
      <c r="G5" s="759"/>
      <c r="H5" s="759"/>
      <c r="I5" s="759"/>
    </row>
    <row r="6" spans="1:18" s="80" customFormat="1" ht="15">
      <c r="A6" s="759"/>
      <c r="B6" s="759"/>
      <c r="C6" s="759"/>
      <c r="D6" s="759"/>
      <c r="E6" s="759"/>
      <c r="F6" s="759"/>
      <c r="G6" s="759"/>
      <c r="H6" s="759"/>
      <c r="I6" s="759"/>
      <c r="J6" s="134"/>
      <c r="K6" s="134"/>
      <c r="L6" s="134"/>
      <c r="M6" s="134"/>
      <c r="N6" s="134"/>
      <c r="O6" s="134"/>
      <c r="P6" s="134"/>
      <c r="Q6" s="134"/>
      <c r="R6" s="134"/>
    </row>
    <row r="7" spans="1:18" s="80" customFormat="1" ht="30.75" customHeight="1">
      <c r="A7" s="759"/>
      <c r="B7" s="759"/>
      <c r="C7" s="759"/>
      <c r="D7" s="759"/>
      <c r="E7" s="759"/>
      <c r="F7" s="759"/>
      <c r="G7" s="759"/>
      <c r="H7" s="759"/>
      <c r="I7" s="759"/>
      <c r="J7" s="134"/>
      <c r="K7" s="134"/>
      <c r="L7" s="134"/>
      <c r="M7" s="134"/>
      <c r="N7" s="134"/>
      <c r="O7" s="134"/>
      <c r="P7" s="134"/>
      <c r="Q7" s="134"/>
      <c r="R7" s="134"/>
    </row>
    <row r="8" spans="1:18" ht="83.25" customHeight="1">
      <c r="A8" s="760" t="s">
        <v>776</v>
      </c>
      <c r="B8" s="760"/>
      <c r="C8" s="760"/>
      <c r="D8" s="760"/>
      <c r="E8" s="760"/>
      <c r="F8" s="760"/>
      <c r="G8" s="760"/>
      <c r="H8" s="760"/>
      <c r="I8" s="760"/>
    </row>
    <row r="9" spans="1:18" ht="12.75" customHeight="1">
      <c r="A9" s="760" t="s">
        <v>777</v>
      </c>
      <c r="B9" s="760"/>
      <c r="C9" s="760"/>
      <c r="D9" s="760"/>
      <c r="E9" s="760"/>
      <c r="F9" s="760"/>
      <c r="G9" s="760"/>
      <c r="H9" s="760"/>
      <c r="I9" s="760"/>
    </row>
    <row r="10" spans="1:18" ht="12.75" customHeight="1">
      <c r="A10" s="760"/>
      <c r="B10" s="760"/>
      <c r="C10" s="760"/>
      <c r="D10" s="760"/>
      <c r="E10" s="760"/>
      <c r="F10" s="760"/>
      <c r="G10" s="760"/>
      <c r="H10" s="760"/>
      <c r="I10" s="760"/>
    </row>
    <row r="11" spans="1:18" ht="12.75" customHeight="1">
      <c r="A11" s="760"/>
      <c r="B11" s="760"/>
      <c r="C11" s="760"/>
      <c r="D11" s="760"/>
      <c r="E11" s="760"/>
      <c r="F11" s="760"/>
      <c r="G11" s="760"/>
      <c r="H11" s="760"/>
      <c r="I11" s="760"/>
    </row>
    <row r="12" spans="1:18" ht="12.75" customHeight="1">
      <c r="A12" s="760"/>
      <c r="B12" s="760"/>
      <c r="C12" s="760"/>
      <c r="D12" s="760"/>
      <c r="E12" s="760"/>
      <c r="F12" s="760"/>
      <c r="G12" s="760"/>
      <c r="H12" s="760"/>
      <c r="I12" s="760"/>
    </row>
    <row r="13" spans="1:18" ht="12.75" customHeight="1">
      <c r="A13" s="760"/>
      <c r="B13" s="760"/>
      <c r="C13" s="760"/>
      <c r="D13" s="760"/>
      <c r="E13" s="760"/>
      <c r="F13" s="760"/>
      <c r="G13" s="760"/>
      <c r="H13" s="760"/>
      <c r="I13" s="760"/>
    </row>
    <row r="14" spans="1:18" ht="45" customHeight="1">
      <c r="A14" s="760"/>
      <c r="B14" s="760"/>
      <c r="C14" s="760"/>
      <c r="D14" s="760"/>
      <c r="E14" s="760"/>
      <c r="F14" s="760"/>
      <c r="G14" s="760"/>
      <c r="H14" s="760"/>
      <c r="I14" s="760"/>
    </row>
    <row r="15" spans="1:18" ht="12.75" customHeight="1">
      <c r="A15" s="760" t="s">
        <v>778</v>
      </c>
      <c r="B15" s="760"/>
      <c r="C15" s="760"/>
      <c r="D15" s="760"/>
      <c r="E15" s="760"/>
      <c r="F15" s="760"/>
      <c r="G15" s="760"/>
      <c r="H15" s="760"/>
      <c r="I15" s="760"/>
    </row>
    <row r="16" spans="1:18" ht="12.75" customHeight="1">
      <c r="A16" s="760"/>
      <c r="B16" s="760"/>
      <c r="C16" s="760"/>
      <c r="D16" s="760"/>
      <c r="E16" s="760"/>
      <c r="F16" s="760"/>
      <c r="G16" s="760"/>
      <c r="H16" s="760"/>
      <c r="I16" s="760"/>
    </row>
    <row r="17" spans="1:9" ht="12.75" customHeight="1">
      <c r="A17" s="760"/>
      <c r="B17" s="760"/>
      <c r="C17" s="760"/>
      <c r="D17" s="760"/>
      <c r="E17" s="760"/>
      <c r="F17" s="760"/>
      <c r="G17" s="760"/>
      <c r="H17" s="760"/>
      <c r="I17" s="760"/>
    </row>
    <row r="18" spans="1:9" s="388" customFormat="1" ht="12.75" customHeight="1">
      <c r="A18" s="762"/>
      <c r="B18" s="762"/>
      <c r="C18" s="762"/>
      <c r="D18" s="762"/>
      <c r="E18" s="762"/>
      <c r="F18" s="762"/>
      <c r="G18" s="762"/>
      <c r="H18" s="762"/>
      <c r="I18" s="762"/>
    </row>
    <row r="19" spans="1:9" ht="12.75" customHeight="1">
      <c r="A19" s="759" t="s">
        <v>823</v>
      </c>
      <c r="B19" s="759"/>
      <c r="C19" s="759"/>
      <c r="D19" s="759"/>
      <c r="E19" s="759"/>
      <c r="F19" s="759"/>
      <c r="G19" s="759"/>
      <c r="H19" s="759"/>
      <c r="I19" s="759"/>
    </row>
    <row r="20" spans="1:9" ht="12.75" customHeight="1">
      <c r="A20" s="759"/>
      <c r="B20" s="759"/>
      <c r="C20" s="759"/>
      <c r="D20" s="759"/>
      <c r="E20" s="759"/>
      <c r="F20" s="759"/>
      <c r="G20" s="759"/>
      <c r="H20" s="759"/>
      <c r="I20" s="759"/>
    </row>
    <row r="21" spans="1:9" ht="47.25" customHeight="1">
      <c r="A21" s="759"/>
      <c r="B21" s="759"/>
      <c r="C21" s="759"/>
      <c r="D21" s="759"/>
      <c r="E21" s="759"/>
      <c r="F21" s="759"/>
      <c r="G21" s="759"/>
      <c r="H21" s="759"/>
      <c r="I21" s="759"/>
    </row>
    <row r="22" spans="1:9" ht="12.75" customHeight="1">
      <c r="A22" s="760" t="s">
        <v>824</v>
      </c>
      <c r="B22" s="760"/>
      <c r="C22" s="760"/>
      <c r="D22" s="760"/>
      <c r="E22" s="760"/>
      <c r="F22" s="760"/>
      <c r="G22" s="760"/>
      <c r="H22" s="760"/>
      <c r="I22" s="760"/>
    </row>
    <row r="23" spans="1:9" ht="12.75" customHeight="1">
      <c r="A23" s="760"/>
      <c r="B23" s="760"/>
      <c r="C23" s="760"/>
      <c r="D23" s="760"/>
      <c r="E23" s="760"/>
      <c r="F23" s="760"/>
      <c r="G23" s="760"/>
      <c r="H23" s="760"/>
      <c r="I23" s="760"/>
    </row>
    <row r="24" spans="1:9" ht="12.75" customHeight="1">
      <c r="A24" s="760"/>
      <c r="B24" s="760"/>
      <c r="C24" s="760"/>
      <c r="D24" s="760"/>
      <c r="E24" s="760"/>
      <c r="F24" s="760"/>
      <c r="G24" s="760"/>
      <c r="H24" s="760"/>
      <c r="I24" s="760"/>
    </row>
    <row r="25" spans="1:9" ht="36.75" customHeight="1">
      <c r="A25" s="760"/>
      <c r="B25" s="760"/>
      <c r="C25" s="760"/>
      <c r="D25" s="760"/>
      <c r="E25" s="760"/>
      <c r="F25" s="760"/>
      <c r="G25" s="760"/>
      <c r="H25" s="760"/>
      <c r="I25" s="760"/>
    </row>
    <row r="26" spans="1:9" ht="12.75" customHeight="1">
      <c r="A26" s="760" t="s">
        <v>779</v>
      </c>
      <c r="B26" s="760"/>
      <c r="C26" s="760"/>
      <c r="D26" s="760"/>
      <c r="E26" s="760"/>
      <c r="F26" s="760"/>
      <c r="G26" s="760"/>
      <c r="H26" s="760"/>
      <c r="I26" s="760"/>
    </row>
    <row r="27" spans="1:9" ht="12.75" customHeight="1">
      <c r="A27" s="760"/>
      <c r="B27" s="760"/>
      <c r="C27" s="760"/>
      <c r="D27" s="760"/>
      <c r="E27" s="760"/>
      <c r="F27" s="760"/>
      <c r="G27" s="760"/>
      <c r="H27" s="760"/>
      <c r="I27" s="760"/>
    </row>
    <row r="28" spans="1:9" ht="12.75" customHeight="1">
      <c r="A28" s="760"/>
      <c r="B28" s="760"/>
      <c r="C28" s="760"/>
      <c r="D28" s="760"/>
      <c r="E28" s="760"/>
      <c r="F28" s="760"/>
      <c r="G28" s="760"/>
      <c r="H28" s="760"/>
      <c r="I28" s="760"/>
    </row>
    <row r="29" spans="1:9" ht="18.75" customHeight="1">
      <c r="A29" s="760"/>
      <c r="B29" s="760"/>
      <c r="C29" s="760"/>
      <c r="D29" s="760"/>
      <c r="E29" s="760"/>
      <c r="F29" s="760"/>
      <c r="G29" s="760"/>
      <c r="H29" s="760"/>
      <c r="I29" s="760"/>
    </row>
    <row r="30" spans="1:9" s="388" customFormat="1" ht="12.75" customHeight="1">
      <c r="A30" s="762"/>
      <c r="B30" s="762"/>
      <c r="C30" s="762"/>
      <c r="D30" s="762"/>
      <c r="E30" s="762"/>
      <c r="F30" s="762"/>
      <c r="G30" s="762"/>
      <c r="H30" s="762"/>
      <c r="I30" s="762"/>
    </row>
    <row r="31" spans="1:9" ht="24.75" customHeight="1">
      <c r="A31" s="760" t="s">
        <v>780</v>
      </c>
      <c r="B31" s="760"/>
      <c r="C31" s="760"/>
      <c r="D31" s="760"/>
      <c r="E31" s="760"/>
      <c r="F31" s="760"/>
      <c r="G31" s="760"/>
      <c r="H31" s="760"/>
      <c r="I31" s="760"/>
    </row>
    <row r="32" spans="1:9" ht="24.75" customHeight="1">
      <c r="A32" s="760"/>
      <c r="B32" s="760"/>
      <c r="C32" s="760"/>
      <c r="D32" s="760"/>
      <c r="E32" s="760"/>
      <c r="F32" s="760"/>
      <c r="G32" s="760"/>
      <c r="H32" s="760"/>
      <c r="I32" s="760"/>
    </row>
    <row r="33" spans="1:9" ht="20.25" customHeight="1">
      <c r="A33" s="760"/>
      <c r="B33" s="760"/>
      <c r="C33" s="760"/>
      <c r="D33" s="760"/>
      <c r="E33" s="760"/>
      <c r="F33" s="760"/>
      <c r="G33" s="760"/>
      <c r="H33" s="760"/>
      <c r="I33" s="760"/>
    </row>
    <row r="34" spans="1:9" s="388" customFormat="1" ht="12.75" customHeight="1">
      <c r="A34" s="762"/>
      <c r="B34" s="762"/>
      <c r="C34" s="762"/>
      <c r="D34" s="762"/>
      <c r="E34" s="762"/>
      <c r="F34" s="762"/>
      <c r="G34" s="762"/>
      <c r="H34" s="762"/>
      <c r="I34" s="762"/>
    </row>
    <row r="35" spans="1:9" ht="12.75" customHeight="1">
      <c r="A35" s="760" t="s">
        <v>781</v>
      </c>
      <c r="B35" s="760"/>
      <c r="C35" s="760"/>
      <c r="D35" s="760"/>
      <c r="E35" s="760"/>
      <c r="F35" s="760"/>
      <c r="G35" s="760"/>
      <c r="H35" s="760"/>
      <c r="I35" s="760"/>
    </row>
    <row r="36" spans="1:9" ht="12.75" customHeight="1">
      <c r="A36" s="760"/>
      <c r="B36" s="760"/>
      <c r="C36" s="760"/>
      <c r="D36" s="760"/>
      <c r="E36" s="760"/>
      <c r="F36" s="760"/>
      <c r="G36" s="760"/>
      <c r="H36" s="760"/>
      <c r="I36" s="760"/>
    </row>
    <row r="37" spans="1:9" ht="12.75" customHeight="1">
      <c r="A37" s="760"/>
      <c r="B37" s="760"/>
      <c r="C37" s="760"/>
      <c r="D37" s="760"/>
      <c r="E37" s="760"/>
      <c r="F37" s="760"/>
      <c r="G37" s="760"/>
      <c r="H37" s="760"/>
      <c r="I37" s="760"/>
    </row>
    <row r="38" spans="1:9" ht="12.75" customHeight="1">
      <c r="A38" s="760"/>
      <c r="B38" s="760"/>
      <c r="C38" s="760"/>
      <c r="D38" s="760"/>
      <c r="E38" s="760"/>
      <c r="F38" s="760"/>
      <c r="G38" s="760"/>
      <c r="H38" s="760"/>
      <c r="I38" s="760"/>
    </row>
    <row r="39" spans="1:9" ht="29.25" customHeight="1">
      <c r="A39" s="760"/>
      <c r="B39" s="760"/>
      <c r="C39" s="760"/>
      <c r="D39" s="760"/>
      <c r="E39" s="760"/>
      <c r="F39" s="760"/>
      <c r="G39" s="760"/>
      <c r="H39" s="760"/>
      <c r="I39" s="760"/>
    </row>
    <row r="40" spans="1:9" ht="12.75" customHeight="1">
      <c r="A40" s="759" t="s">
        <v>782</v>
      </c>
      <c r="B40" s="759"/>
      <c r="C40" s="759"/>
      <c r="D40" s="759"/>
      <c r="E40" s="759"/>
      <c r="F40" s="759"/>
      <c r="G40" s="759"/>
      <c r="H40" s="759"/>
      <c r="I40" s="759"/>
    </row>
    <row r="41" spans="1:9" ht="39" customHeight="1">
      <c r="A41" s="759"/>
      <c r="B41" s="759"/>
      <c r="C41" s="759"/>
      <c r="D41" s="759"/>
      <c r="E41" s="759"/>
      <c r="F41" s="759"/>
      <c r="G41" s="759"/>
      <c r="H41" s="759"/>
      <c r="I41" s="759"/>
    </row>
    <row r="42" spans="1:9" ht="15.75" customHeight="1">
      <c r="A42" s="759" t="s">
        <v>825</v>
      </c>
      <c r="B42" s="759"/>
      <c r="C42" s="759"/>
      <c r="D42" s="759"/>
      <c r="E42" s="759"/>
      <c r="F42" s="759"/>
      <c r="G42" s="759"/>
      <c r="H42" s="759"/>
      <c r="I42" s="759"/>
    </row>
    <row r="43" spans="1:9" ht="8.25" customHeight="1">
      <c r="A43" s="759"/>
      <c r="B43" s="759"/>
      <c r="C43" s="759"/>
      <c r="D43" s="759"/>
      <c r="E43" s="759"/>
      <c r="F43" s="759"/>
      <c r="G43" s="759"/>
      <c r="H43" s="759"/>
      <c r="I43" s="759"/>
    </row>
    <row r="44" spans="1:9" ht="15">
      <c r="A44" s="759"/>
      <c r="B44" s="759"/>
      <c r="C44" s="759"/>
      <c r="D44" s="759"/>
      <c r="E44" s="759"/>
      <c r="F44" s="759"/>
      <c r="G44" s="759"/>
      <c r="H44" s="759"/>
      <c r="I44" s="759"/>
    </row>
    <row r="45" spans="1:9" ht="15">
      <c r="A45" s="759"/>
      <c r="B45" s="759"/>
      <c r="C45" s="759"/>
      <c r="D45" s="759"/>
      <c r="E45" s="759"/>
      <c r="F45" s="759"/>
      <c r="G45" s="759"/>
      <c r="H45" s="759"/>
      <c r="I45" s="759"/>
    </row>
    <row r="46" spans="1:9" ht="36" customHeight="1">
      <c r="A46" s="759"/>
      <c r="B46" s="759"/>
      <c r="C46" s="759"/>
      <c r="D46" s="759"/>
      <c r="E46" s="759"/>
      <c r="F46" s="759"/>
      <c r="G46" s="759"/>
      <c r="H46" s="759"/>
      <c r="I46" s="759"/>
    </row>
    <row r="47" spans="1:9" ht="12.75" customHeight="1">
      <c r="A47" s="760" t="s">
        <v>826</v>
      </c>
      <c r="B47" s="760"/>
      <c r="C47" s="760"/>
      <c r="D47" s="760"/>
      <c r="E47" s="760"/>
      <c r="F47" s="760"/>
      <c r="G47" s="760"/>
      <c r="H47" s="760"/>
      <c r="I47" s="760"/>
    </row>
    <row r="48" spans="1:9" ht="42" customHeight="1">
      <c r="A48" s="760"/>
      <c r="B48" s="760"/>
      <c r="C48" s="760"/>
      <c r="D48" s="760"/>
      <c r="E48" s="760"/>
      <c r="F48" s="760"/>
      <c r="G48" s="760"/>
      <c r="H48" s="760"/>
      <c r="I48" s="760"/>
    </row>
    <row r="49" spans="1:9" s="79" customFormat="1" ht="123" customHeight="1">
      <c r="A49" s="759" t="s">
        <v>827</v>
      </c>
      <c r="B49" s="759"/>
      <c r="C49" s="759"/>
      <c r="D49" s="759"/>
      <c r="E49" s="759"/>
      <c r="F49" s="759"/>
      <c r="G49" s="759"/>
      <c r="H49" s="759"/>
      <c r="I49" s="759"/>
    </row>
    <row r="50" spans="1:9" ht="12.75" customHeight="1">
      <c r="A50" s="513"/>
      <c r="B50" s="512"/>
      <c r="C50" s="512"/>
      <c r="D50" s="511"/>
      <c r="E50" s="511"/>
      <c r="F50" s="511"/>
      <c r="G50" s="511"/>
      <c r="H50" s="511"/>
      <c r="I50" s="511"/>
    </row>
    <row r="51" spans="1:9" ht="12.75" customHeight="1">
      <c r="A51" s="760" t="s">
        <v>783</v>
      </c>
      <c r="B51" s="760"/>
      <c r="C51" s="760"/>
      <c r="D51" s="760"/>
      <c r="E51" s="760"/>
      <c r="F51" s="760"/>
      <c r="G51" s="760"/>
      <c r="H51" s="760"/>
      <c r="I51" s="760"/>
    </row>
    <row r="52" spans="1:9" ht="37.5" customHeight="1">
      <c r="A52" s="760"/>
      <c r="B52" s="760"/>
      <c r="C52" s="760"/>
      <c r="D52" s="760"/>
      <c r="E52" s="760"/>
      <c r="F52" s="760"/>
      <c r="G52" s="760"/>
      <c r="H52" s="760"/>
      <c r="I52" s="760"/>
    </row>
    <row r="53" spans="1:9" ht="12.75" customHeight="1">
      <c r="A53" s="137"/>
      <c r="B53" s="137"/>
      <c r="C53" s="137"/>
    </row>
    <row r="54" spans="1:9" ht="8.25" customHeight="1">
      <c r="A54" s="137"/>
      <c r="B54" s="137"/>
      <c r="C54" s="137"/>
      <c r="D54" s="138"/>
      <c r="E54" s="138"/>
      <c r="F54" s="138"/>
      <c r="G54" s="138"/>
      <c r="H54" s="138"/>
      <c r="I54" s="138"/>
    </row>
    <row r="55" spans="1:9" ht="12.75" customHeight="1">
      <c r="A55" s="135"/>
      <c r="B55" s="135"/>
      <c r="C55" s="135"/>
      <c r="D55" s="136"/>
      <c r="E55" s="136"/>
      <c r="F55" s="136"/>
      <c r="G55" s="136"/>
      <c r="H55" s="136"/>
      <c r="I55" s="136"/>
    </row>
    <row r="56" spans="1:9" ht="12.75" customHeight="1">
      <c r="A56" s="135"/>
      <c r="B56" s="135"/>
      <c r="C56" s="135"/>
      <c r="D56" s="136"/>
      <c r="E56" s="136"/>
      <c r="F56" s="136"/>
      <c r="G56" s="136"/>
      <c r="H56" s="136"/>
      <c r="I56" s="136"/>
    </row>
    <row r="57" spans="1:9" ht="12.75" customHeight="1">
      <c r="A57" s="135"/>
      <c r="B57" s="135"/>
      <c r="C57" s="135"/>
      <c r="D57" s="136"/>
      <c r="E57" s="136"/>
      <c r="F57" s="136"/>
      <c r="G57" s="136"/>
      <c r="H57" s="136"/>
      <c r="I57" s="136"/>
    </row>
    <row r="58" spans="1:9" ht="12.75" customHeight="1">
      <c r="A58" s="135"/>
      <c r="B58" s="135"/>
      <c r="C58" s="135"/>
      <c r="D58" s="135"/>
      <c r="E58" s="135"/>
      <c r="F58" s="135"/>
      <c r="G58" s="135"/>
      <c r="H58" s="135"/>
      <c r="I58" s="135"/>
    </row>
    <row r="59" spans="1:9" ht="12.75" customHeight="1">
      <c r="A59" s="135"/>
      <c r="B59" s="135"/>
      <c r="C59" s="135"/>
      <c r="D59" s="135"/>
      <c r="E59" s="135"/>
      <c r="F59" s="135"/>
      <c r="G59" s="135"/>
      <c r="H59" s="135"/>
      <c r="I59" s="135"/>
    </row>
    <row r="60" spans="1:9" ht="12.75" customHeight="1">
      <c r="A60" s="135"/>
      <c r="B60" s="135"/>
      <c r="C60" s="135"/>
      <c r="D60" s="135"/>
      <c r="E60" s="135"/>
      <c r="F60" s="135"/>
      <c r="G60" s="135"/>
      <c r="H60" s="135"/>
      <c r="I60" s="135"/>
    </row>
    <row r="61" spans="1:9" ht="12.75" customHeight="1">
      <c r="A61" s="135"/>
      <c r="B61" s="135"/>
      <c r="C61" s="135"/>
      <c r="D61" s="135"/>
      <c r="E61" s="135"/>
      <c r="F61" s="135"/>
      <c r="G61" s="135"/>
      <c r="H61" s="135"/>
      <c r="I61" s="135"/>
    </row>
    <row r="62" spans="1:9" ht="12.75" customHeight="1">
      <c r="A62" s="135"/>
      <c r="B62" s="135"/>
      <c r="C62" s="135"/>
      <c r="D62" s="135"/>
      <c r="E62" s="135"/>
      <c r="F62" s="135"/>
      <c r="G62" s="135"/>
      <c r="H62" s="135"/>
      <c r="I62" s="135"/>
    </row>
    <row r="63" spans="1:9" ht="12.75" customHeight="1">
      <c r="A63" s="135"/>
      <c r="B63" s="135"/>
      <c r="C63" s="135"/>
      <c r="D63" s="135"/>
      <c r="E63" s="135"/>
      <c r="F63" s="135"/>
      <c r="G63" s="135"/>
      <c r="H63" s="135"/>
      <c r="I63" s="135"/>
    </row>
    <row r="64" spans="1:9" ht="12.75" customHeight="1">
      <c r="A64" s="135"/>
      <c r="B64" s="135"/>
      <c r="C64" s="135"/>
      <c r="D64" s="135"/>
      <c r="E64" s="135"/>
      <c r="F64" s="135"/>
      <c r="G64" s="135"/>
      <c r="H64" s="135"/>
      <c r="I64" s="135"/>
    </row>
    <row r="65" spans="1:9" ht="12.75" customHeight="1">
      <c r="A65" s="135"/>
      <c r="B65" s="135"/>
      <c r="C65" s="135"/>
      <c r="D65" s="135"/>
      <c r="E65" s="135"/>
      <c r="F65" s="135"/>
      <c r="G65" s="135"/>
      <c r="H65" s="135"/>
      <c r="I65" s="135"/>
    </row>
    <row r="66" spans="1:9" ht="12.75" customHeight="1">
      <c r="A66" s="135"/>
      <c r="B66" s="135"/>
      <c r="C66" s="135"/>
      <c r="D66" s="135"/>
      <c r="E66" s="135"/>
      <c r="F66" s="135"/>
      <c r="G66" s="135"/>
      <c r="H66" s="135"/>
      <c r="I66" s="135"/>
    </row>
    <row r="67" spans="1:9" ht="12.75" customHeight="1">
      <c r="A67" s="135"/>
      <c r="B67" s="135"/>
      <c r="C67" s="135"/>
      <c r="D67" s="135"/>
      <c r="E67" s="135"/>
      <c r="F67" s="135"/>
      <c r="G67" s="135"/>
      <c r="H67" s="135"/>
      <c r="I67" s="135"/>
    </row>
    <row r="68" spans="1:9" ht="12.75" customHeight="1">
      <c r="A68" s="135"/>
      <c r="B68" s="135"/>
      <c r="C68" s="135"/>
      <c r="D68" s="135"/>
      <c r="E68" s="135"/>
      <c r="F68" s="135"/>
      <c r="G68" s="135"/>
      <c r="H68" s="135"/>
      <c r="I68" s="135"/>
    </row>
    <row r="69" spans="1:9" ht="12.75" customHeight="1">
      <c r="A69" s="135"/>
      <c r="B69" s="135"/>
      <c r="C69" s="135"/>
      <c r="D69" s="135"/>
      <c r="E69" s="135"/>
      <c r="F69" s="135"/>
      <c r="G69" s="135"/>
      <c r="H69" s="135"/>
      <c r="I69" s="135"/>
    </row>
    <row r="70" spans="1:9" ht="12.75" customHeight="1">
      <c r="A70" s="135"/>
      <c r="B70" s="135"/>
      <c r="C70" s="135"/>
      <c r="D70" s="135"/>
      <c r="E70" s="135"/>
      <c r="F70" s="135"/>
      <c r="G70" s="135"/>
      <c r="H70" s="135"/>
      <c r="I70" s="135"/>
    </row>
    <row r="71" spans="1:9" ht="12.75" customHeight="1">
      <c r="A71" s="87"/>
      <c r="B71" s="87"/>
      <c r="C71" s="87"/>
      <c r="D71" s="87"/>
      <c r="E71" s="87"/>
      <c r="F71" s="87"/>
      <c r="G71" s="87"/>
      <c r="H71" s="87"/>
      <c r="I71" s="87"/>
    </row>
    <row r="72" spans="1:9" ht="12.75" customHeight="1">
      <c r="A72" s="87"/>
      <c r="B72" s="87"/>
      <c r="C72" s="87"/>
      <c r="D72" s="87"/>
      <c r="E72" s="87"/>
      <c r="F72" s="87"/>
      <c r="G72" s="87"/>
      <c r="H72" s="87"/>
      <c r="I72" s="87"/>
    </row>
    <row r="73" spans="1:9" ht="12.75" customHeight="1">
      <c r="A73" s="87"/>
      <c r="B73" s="87"/>
      <c r="C73" s="87"/>
      <c r="D73" s="87"/>
      <c r="E73" s="87"/>
      <c r="F73" s="87"/>
      <c r="G73" s="87"/>
      <c r="H73" s="87"/>
      <c r="I73" s="87"/>
    </row>
    <row r="74" spans="1:9" ht="12.75" customHeight="1">
      <c r="A74" s="87"/>
      <c r="B74" s="87"/>
      <c r="C74" s="87"/>
      <c r="D74" s="87"/>
      <c r="E74" s="87"/>
      <c r="F74" s="87"/>
      <c r="G74" s="87"/>
      <c r="H74" s="87"/>
      <c r="I74" s="87"/>
    </row>
  </sheetData>
  <mergeCells count="20">
    <mergeCell ref="A2:I2"/>
    <mergeCell ref="A34:I34"/>
    <mergeCell ref="A35:I39"/>
    <mergeCell ref="A40:I41"/>
    <mergeCell ref="A42:I46"/>
    <mergeCell ref="A22:I25"/>
    <mergeCell ref="A26:I29"/>
    <mergeCell ref="A31:I33"/>
    <mergeCell ref="A30:I30"/>
    <mergeCell ref="A15:I17"/>
    <mergeCell ref="A18:I18"/>
    <mergeCell ref="A5:I7"/>
    <mergeCell ref="A3:I3"/>
    <mergeCell ref="A4:I4"/>
    <mergeCell ref="A19:I21"/>
    <mergeCell ref="A8:I8"/>
    <mergeCell ref="A9:I14"/>
    <mergeCell ref="A49:I49"/>
    <mergeCell ref="A51:I52"/>
    <mergeCell ref="A47:I48"/>
  </mergeCells>
  <pageMargins left="0.78740157480314965" right="0.78740157480314965" top="0.74803149606299213" bottom="0.51181102362204722" header="0" footer="0"/>
  <pageSetup paperSize="9" orientation="portrait" r:id="rId1"/>
  <headerFooter differentOddEven="1" scaleWithDoc="0">
    <oddHeader>&amp;L&amp;"Open Sans,Standard"&amp;8
&amp;G&amp;R&amp;"Open Sans,Standard"&amp;8
&amp;G</oddHeader>
    <oddFooter xml:space="preserve">&amp;L&amp;"Open Sans,Standard"&amp;8Statistisches Jahrbuch 2023 - 2025
&amp;R&amp;"Open Sans,Standard"&amp;8&amp;P+208
</oddFooter>
    <evenHeader>&amp;L&amp;"Open Sans,Standard"&amp;8
&amp;G&amp;R&amp;"Open Sans,Standard"&amp;8
&amp;G</evenHeader>
    <evenFooter xml:space="preserve">&amp;L&amp;"Open Sans,Standard"&amp;8&amp;P+208
&amp;R&amp;"Open Sans,Standard"&amp;8Statistisches Jahrbuch 2023 - 2025
</even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2">
    <tabColor rgb="FF92D050"/>
  </sheetPr>
  <dimension ref="A1:Y51"/>
  <sheetViews>
    <sheetView showGridLines="0" view="pageLayout" topLeftCell="A22" zoomScaleNormal="100" workbookViewId="0">
      <selection activeCell="AB20" sqref="AB20"/>
    </sheetView>
  </sheetViews>
  <sheetFormatPr baseColWidth="10" defaultColWidth="7.28515625" defaultRowHeight="13.5" outlineLevelCol="1"/>
  <cols>
    <col min="1" max="1" width="46.5703125" style="2" customWidth="1"/>
    <col min="2" max="2" width="46.5703125" style="2" hidden="1" customWidth="1" outlineLevel="1"/>
    <col min="3" max="3" width="11.7109375" style="2" hidden="1" customWidth="1" outlineLevel="1"/>
    <col min="4" max="4" width="6.28515625" style="2" customWidth="1" collapsed="1"/>
    <col min="5" max="8" width="8.42578125" style="2" hidden="1" customWidth="1" outlineLevel="1"/>
    <col min="9" max="9" width="6.28515625" style="2" customWidth="1" collapsed="1"/>
    <col min="10" max="13" width="8.42578125" style="2" hidden="1" customWidth="1" outlineLevel="1"/>
    <col min="14" max="14" width="7.7109375" style="2" hidden="1" customWidth="1" collapsed="1"/>
    <col min="15" max="16" width="8.42578125" style="2" hidden="1" customWidth="1" outlineLevel="1"/>
    <col min="17" max="18" width="7.28515625" style="2" hidden="1" customWidth="1" outlineLevel="1" collapsed="1"/>
    <col min="19" max="22" width="6.28515625" style="2" customWidth="1" collapsed="1"/>
    <col min="23" max="23" width="6.28515625" style="2" hidden="1" customWidth="1" outlineLevel="1" collapsed="1"/>
    <col min="24" max="24" width="7.28515625" style="60" hidden="1" customWidth="1" outlineLevel="1"/>
    <col min="25" max="25" width="7.28515625" style="2" collapsed="1"/>
    <col min="26" max="262" width="7.28515625" style="2"/>
    <col min="263" max="263" width="27.28515625" style="2" customWidth="1"/>
    <col min="264" max="518" width="7.28515625" style="2"/>
    <col min="519" max="519" width="27.28515625" style="2" customWidth="1"/>
    <col min="520" max="774" width="7.28515625" style="2"/>
    <col min="775" max="775" width="27.28515625" style="2" customWidth="1"/>
    <col min="776" max="1030" width="7.28515625" style="2"/>
    <col min="1031" max="1031" width="27.28515625" style="2" customWidth="1"/>
    <col min="1032" max="1286" width="7.28515625" style="2"/>
    <col min="1287" max="1287" width="27.28515625" style="2" customWidth="1"/>
    <col min="1288" max="1542" width="7.28515625" style="2"/>
    <col min="1543" max="1543" width="27.28515625" style="2" customWidth="1"/>
    <col min="1544" max="1798" width="7.28515625" style="2"/>
    <col min="1799" max="1799" width="27.28515625" style="2" customWidth="1"/>
    <col min="1800" max="2054" width="7.28515625" style="2"/>
    <col min="2055" max="2055" width="27.28515625" style="2" customWidth="1"/>
    <col min="2056" max="2310" width="7.28515625" style="2"/>
    <col min="2311" max="2311" width="27.28515625" style="2" customWidth="1"/>
    <col min="2312" max="2566" width="7.28515625" style="2"/>
    <col min="2567" max="2567" width="27.28515625" style="2" customWidth="1"/>
    <col min="2568" max="2822" width="7.28515625" style="2"/>
    <col min="2823" max="2823" width="27.28515625" style="2" customWidth="1"/>
    <col min="2824" max="3078" width="7.28515625" style="2"/>
    <col min="3079" max="3079" width="27.28515625" style="2" customWidth="1"/>
    <col min="3080" max="3334" width="7.28515625" style="2"/>
    <col min="3335" max="3335" width="27.28515625" style="2" customWidth="1"/>
    <col min="3336" max="3590" width="7.28515625" style="2"/>
    <col min="3591" max="3591" width="27.28515625" style="2" customWidth="1"/>
    <col min="3592" max="3846" width="7.28515625" style="2"/>
    <col min="3847" max="3847" width="27.28515625" style="2" customWidth="1"/>
    <col min="3848" max="4102" width="7.28515625" style="2"/>
    <col min="4103" max="4103" width="27.28515625" style="2" customWidth="1"/>
    <col min="4104" max="4358" width="7.28515625" style="2"/>
    <col min="4359" max="4359" width="27.28515625" style="2" customWidth="1"/>
    <col min="4360" max="4614" width="7.28515625" style="2"/>
    <col min="4615" max="4615" width="27.28515625" style="2" customWidth="1"/>
    <col min="4616" max="4870" width="7.28515625" style="2"/>
    <col min="4871" max="4871" width="27.28515625" style="2" customWidth="1"/>
    <col min="4872" max="5126" width="7.28515625" style="2"/>
    <col min="5127" max="5127" width="27.28515625" style="2" customWidth="1"/>
    <col min="5128" max="5382" width="7.28515625" style="2"/>
    <col min="5383" max="5383" width="27.28515625" style="2" customWidth="1"/>
    <col min="5384" max="5638" width="7.28515625" style="2"/>
    <col min="5639" max="5639" width="27.28515625" style="2" customWidth="1"/>
    <col min="5640" max="5894" width="7.28515625" style="2"/>
    <col min="5895" max="5895" width="27.28515625" style="2" customWidth="1"/>
    <col min="5896" max="6150" width="7.28515625" style="2"/>
    <col min="6151" max="6151" width="27.28515625" style="2" customWidth="1"/>
    <col min="6152" max="6406" width="7.28515625" style="2"/>
    <col min="6407" max="6407" width="27.28515625" style="2" customWidth="1"/>
    <col min="6408" max="6662" width="7.28515625" style="2"/>
    <col min="6663" max="6663" width="27.28515625" style="2" customWidth="1"/>
    <col min="6664" max="6918" width="7.28515625" style="2"/>
    <col min="6919" max="6919" width="27.28515625" style="2" customWidth="1"/>
    <col min="6920" max="7174" width="7.28515625" style="2"/>
    <col min="7175" max="7175" width="27.28515625" style="2" customWidth="1"/>
    <col min="7176" max="7430" width="7.28515625" style="2"/>
    <col min="7431" max="7431" width="27.28515625" style="2" customWidth="1"/>
    <col min="7432" max="7686" width="7.28515625" style="2"/>
    <col min="7687" max="7687" width="27.28515625" style="2" customWidth="1"/>
    <col min="7688" max="7942" width="7.28515625" style="2"/>
    <col min="7943" max="7943" width="27.28515625" style="2" customWidth="1"/>
    <col min="7944" max="8198" width="7.28515625" style="2"/>
    <col min="8199" max="8199" width="27.28515625" style="2" customWidth="1"/>
    <col min="8200" max="8454" width="7.28515625" style="2"/>
    <col min="8455" max="8455" width="27.28515625" style="2" customWidth="1"/>
    <col min="8456" max="8710" width="7.28515625" style="2"/>
    <col min="8711" max="8711" width="27.28515625" style="2" customWidth="1"/>
    <col min="8712" max="8966" width="7.28515625" style="2"/>
    <col min="8967" max="8967" width="27.28515625" style="2" customWidth="1"/>
    <col min="8968" max="9222" width="7.28515625" style="2"/>
    <col min="9223" max="9223" width="27.28515625" style="2" customWidth="1"/>
    <col min="9224" max="9478" width="7.28515625" style="2"/>
    <col min="9479" max="9479" width="27.28515625" style="2" customWidth="1"/>
    <col min="9480" max="9734" width="7.28515625" style="2"/>
    <col min="9735" max="9735" width="27.28515625" style="2" customWidth="1"/>
    <col min="9736" max="9990" width="7.28515625" style="2"/>
    <col min="9991" max="9991" width="27.28515625" style="2" customWidth="1"/>
    <col min="9992" max="10246" width="7.28515625" style="2"/>
    <col min="10247" max="10247" width="27.28515625" style="2" customWidth="1"/>
    <col min="10248" max="10502" width="7.28515625" style="2"/>
    <col min="10503" max="10503" width="27.28515625" style="2" customWidth="1"/>
    <col min="10504" max="10758" width="7.28515625" style="2"/>
    <col min="10759" max="10759" width="27.28515625" style="2" customWidth="1"/>
    <col min="10760" max="11014" width="7.28515625" style="2"/>
    <col min="11015" max="11015" width="27.28515625" style="2" customWidth="1"/>
    <col min="11016" max="11270" width="7.28515625" style="2"/>
    <col min="11271" max="11271" width="27.28515625" style="2" customWidth="1"/>
    <col min="11272" max="11526" width="7.28515625" style="2"/>
    <col min="11527" max="11527" width="27.28515625" style="2" customWidth="1"/>
    <col min="11528" max="11782" width="7.28515625" style="2"/>
    <col min="11783" max="11783" width="27.28515625" style="2" customWidth="1"/>
    <col min="11784" max="12038" width="7.28515625" style="2"/>
    <col min="12039" max="12039" width="27.28515625" style="2" customWidth="1"/>
    <col min="12040" max="12294" width="7.28515625" style="2"/>
    <col min="12295" max="12295" width="27.28515625" style="2" customWidth="1"/>
    <col min="12296" max="12550" width="7.28515625" style="2"/>
    <col min="12551" max="12551" width="27.28515625" style="2" customWidth="1"/>
    <col min="12552" max="12806" width="7.28515625" style="2"/>
    <col min="12807" max="12807" width="27.28515625" style="2" customWidth="1"/>
    <col min="12808" max="13062" width="7.28515625" style="2"/>
    <col min="13063" max="13063" width="27.28515625" style="2" customWidth="1"/>
    <col min="13064" max="13318" width="7.28515625" style="2"/>
    <col min="13319" max="13319" width="27.28515625" style="2" customWidth="1"/>
    <col min="13320" max="13574" width="7.28515625" style="2"/>
    <col min="13575" max="13575" width="27.28515625" style="2" customWidth="1"/>
    <col min="13576" max="13830" width="7.28515625" style="2"/>
    <col min="13831" max="13831" width="27.28515625" style="2" customWidth="1"/>
    <col min="13832" max="14086" width="7.28515625" style="2"/>
    <col min="14087" max="14087" width="27.28515625" style="2" customWidth="1"/>
    <col min="14088" max="14342" width="7.28515625" style="2"/>
    <col min="14343" max="14343" width="27.28515625" style="2" customWidth="1"/>
    <col min="14344" max="14598" width="7.28515625" style="2"/>
    <col min="14599" max="14599" width="27.28515625" style="2" customWidth="1"/>
    <col min="14600" max="14854" width="7.28515625" style="2"/>
    <col min="14855" max="14855" width="27.28515625" style="2" customWidth="1"/>
    <col min="14856" max="15110" width="7.28515625" style="2"/>
    <col min="15111" max="15111" width="27.28515625" style="2" customWidth="1"/>
    <col min="15112" max="15366" width="7.28515625" style="2"/>
    <col min="15367" max="15367" width="27.28515625" style="2" customWidth="1"/>
    <col min="15368" max="15622" width="7.28515625" style="2"/>
    <col min="15623" max="15623" width="27.28515625" style="2" customWidth="1"/>
    <col min="15624" max="15878" width="7.28515625" style="2"/>
    <col min="15879" max="15879" width="27.28515625" style="2" customWidth="1"/>
    <col min="15880" max="16134" width="7.28515625" style="2"/>
    <col min="16135" max="16135" width="27.28515625" style="2" customWidth="1"/>
    <col min="16136" max="16384" width="7.28515625" style="2"/>
  </cols>
  <sheetData>
    <row r="1" spans="1:23" ht="21.95" customHeight="1">
      <c r="A1" s="58" t="str">
        <f>CONCATENATE(Inhalt_K7!B28,"   ",Inhalt_K7!C28)</f>
        <v>700   Entwicklung der Krankenhausdiagnosen 2005 - 2023 nach ICD-10 Klassifikation</v>
      </c>
      <c r="B1" s="58"/>
    </row>
    <row r="2" spans="1:23" ht="6" customHeight="1"/>
    <row r="3" spans="1:23" ht="24" customHeight="1">
      <c r="A3" s="518" t="s">
        <v>567</v>
      </c>
      <c r="B3" s="104" t="s">
        <v>680</v>
      </c>
      <c r="C3" s="105">
        <v>2004</v>
      </c>
      <c r="D3" s="105">
        <v>2005</v>
      </c>
      <c r="E3" s="105">
        <v>2006</v>
      </c>
      <c r="F3" s="105">
        <v>2007</v>
      </c>
      <c r="G3" s="105">
        <v>2008</v>
      </c>
      <c r="H3" s="105">
        <v>2009</v>
      </c>
      <c r="I3" s="105" t="s">
        <v>10</v>
      </c>
      <c r="J3" s="105" t="s">
        <v>11</v>
      </c>
      <c r="K3" s="105" t="s">
        <v>12</v>
      </c>
      <c r="L3" s="105" t="s">
        <v>13</v>
      </c>
      <c r="M3" s="105" t="s">
        <v>14</v>
      </c>
      <c r="N3" s="105" t="s">
        <v>15</v>
      </c>
      <c r="O3" s="106" t="s">
        <v>16</v>
      </c>
      <c r="P3" s="106">
        <v>2017</v>
      </c>
      <c r="Q3" s="106">
        <v>2018</v>
      </c>
      <c r="R3" s="106">
        <v>2019</v>
      </c>
      <c r="S3" s="106">
        <v>2020</v>
      </c>
      <c r="T3" s="106">
        <v>2021</v>
      </c>
      <c r="U3" s="106">
        <v>2022</v>
      </c>
      <c r="V3" s="106">
        <v>2023</v>
      </c>
      <c r="W3" s="106">
        <v>2024</v>
      </c>
    </row>
    <row r="4" spans="1:23" ht="18" customHeight="1">
      <c r="A4" s="88" t="s">
        <v>17</v>
      </c>
      <c r="B4" s="88" t="s">
        <v>679</v>
      </c>
      <c r="C4" s="89">
        <v>795</v>
      </c>
      <c r="D4" s="89">
        <v>972</v>
      </c>
      <c r="E4" s="89">
        <v>1019</v>
      </c>
      <c r="F4" s="89">
        <v>1065</v>
      </c>
      <c r="G4" s="89">
        <v>1079</v>
      </c>
      <c r="H4" s="89">
        <v>1109</v>
      </c>
      <c r="I4" s="89">
        <v>1148</v>
      </c>
      <c r="J4" s="89">
        <v>1365</v>
      </c>
      <c r="K4" s="89">
        <v>1293</v>
      </c>
      <c r="L4" s="89">
        <v>1401</v>
      </c>
      <c r="M4" s="89">
        <v>1454</v>
      </c>
      <c r="N4" s="89">
        <v>1576</v>
      </c>
      <c r="O4" s="89">
        <v>1779</v>
      </c>
      <c r="P4" s="89">
        <v>1720</v>
      </c>
      <c r="Q4" s="89">
        <v>1654</v>
      </c>
      <c r="R4" s="89">
        <v>1568</v>
      </c>
      <c r="S4" s="89">
        <v>1269</v>
      </c>
      <c r="T4" s="89">
        <v>1311</v>
      </c>
      <c r="U4" s="89">
        <v>1329</v>
      </c>
      <c r="V4" s="89">
        <v>1375</v>
      </c>
      <c r="W4" s="89"/>
    </row>
    <row r="5" spans="1:23" ht="12.6" customHeight="1">
      <c r="A5" s="90" t="s">
        <v>18</v>
      </c>
      <c r="B5" s="90" t="s">
        <v>659</v>
      </c>
      <c r="C5" s="89">
        <v>4300</v>
      </c>
      <c r="D5" s="89">
        <v>4437</v>
      </c>
      <c r="E5" s="89">
        <v>4667</v>
      </c>
      <c r="F5" s="89">
        <v>5064</v>
      </c>
      <c r="G5" s="89">
        <v>5051</v>
      </c>
      <c r="H5" s="89">
        <v>4764</v>
      </c>
      <c r="I5" s="89">
        <v>4396</v>
      </c>
      <c r="J5" s="89">
        <v>4431</v>
      </c>
      <c r="K5" s="89">
        <v>4005</v>
      </c>
      <c r="L5" s="89">
        <v>3874</v>
      </c>
      <c r="M5" s="89">
        <v>4150</v>
      </c>
      <c r="N5" s="89">
        <v>4217</v>
      </c>
      <c r="O5" s="89">
        <v>4332</v>
      </c>
      <c r="P5" s="89">
        <v>4799</v>
      </c>
      <c r="Q5" s="89">
        <v>4795</v>
      </c>
      <c r="R5" s="89">
        <v>5018</v>
      </c>
      <c r="S5" s="89">
        <v>4879</v>
      </c>
      <c r="T5" s="89">
        <v>4947</v>
      </c>
      <c r="U5" s="89">
        <v>4694</v>
      </c>
      <c r="V5" s="89">
        <v>4569</v>
      </c>
      <c r="W5" s="89"/>
    </row>
    <row r="6" spans="1:23" ht="12.6" customHeight="1">
      <c r="A6" s="90" t="s">
        <v>19</v>
      </c>
      <c r="B6" s="90" t="s">
        <v>660</v>
      </c>
      <c r="C6" s="89">
        <v>240</v>
      </c>
      <c r="D6" s="89">
        <v>269</v>
      </c>
      <c r="E6" s="89">
        <v>260</v>
      </c>
      <c r="F6" s="89">
        <v>300</v>
      </c>
      <c r="G6" s="89">
        <v>255</v>
      </c>
      <c r="H6" s="89">
        <v>311</v>
      </c>
      <c r="I6" s="89">
        <v>360</v>
      </c>
      <c r="J6" s="89">
        <v>323</v>
      </c>
      <c r="K6" s="89">
        <v>302</v>
      </c>
      <c r="L6" s="89">
        <v>300</v>
      </c>
      <c r="M6" s="89">
        <v>314</v>
      </c>
      <c r="N6" s="89">
        <v>307</v>
      </c>
      <c r="O6" s="89">
        <v>366</v>
      </c>
      <c r="P6" s="89">
        <v>338</v>
      </c>
      <c r="Q6" s="89">
        <v>305</v>
      </c>
      <c r="R6" s="89">
        <v>315</v>
      </c>
      <c r="S6" s="89">
        <v>274</v>
      </c>
      <c r="T6" s="89">
        <v>302</v>
      </c>
      <c r="U6" s="89">
        <v>233</v>
      </c>
      <c r="V6" s="89">
        <v>256</v>
      </c>
      <c r="W6" s="89"/>
    </row>
    <row r="7" spans="1:23" ht="12.6" customHeight="1">
      <c r="A7" s="90" t="s">
        <v>20</v>
      </c>
      <c r="B7" s="90" t="s">
        <v>661</v>
      </c>
      <c r="C7" s="89">
        <v>1119</v>
      </c>
      <c r="D7" s="89">
        <v>1106</v>
      </c>
      <c r="E7" s="89">
        <v>1077</v>
      </c>
      <c r="F7" s="89">
        <v>1131</v>
      </c>
      <c r="G7" s="89">
        <v>1339</v>
      </c>
      <c r="H7" s="89">
        <v>1281</v>
      </c>
      <c r="I7" s="89">
        <v>1358</v>
      </c>
      <c r="J7" s="89">
        <v>1414</v>
      </c>
      <c r="K7" s="89">
        <v>1289</v>
      </c>
      <c r="L7" s="89">
        <v>1489</v>
      </c>
      <c r="M7" s="89">
        <v>1450</v>
      </c>
      <c r="N7" s="89">
        <v>1478</v>
      </c>
      <c r="O7" s="89">
        <v>1480</v>
      </c>
      <c r="P7" s="89">
        <v>1513</v>
      </c>
      <c r="Q7" s="89">
        <v>1578</v>
      </c>
      <c r="R7" s="89">
        <v>1467</v>
      </c>
      <c r="S7" s="89">
        <v>1290</v>
      </c>
      <c r="T7" s="89">
        <v>1293</v>
      </c>
      <c r="U7" s="89">
        <v>1305</v>
      </c>
      <c r="V7" s="89">
        <v>1295</v>
      </c>
      <c r="W7" s="89"/>
    </row>
    <row r="8" spans="1:23" ht="18" customHeight="1">
      <c r="A8" s="90" t="s">
        <v>21</v>
      </c>
      <c r="B8" s="90" t="s">
        <v>662</v>
      </c>
      <c r="C8" s="89">
        <v>3582</v>
      </c>
      <c r="D8" s="89">
        <v>3464</v>
      </c>
      <c r="E8" s="89">
        <v>3785</v>
      </c>
      <c r="F8" s="89">
        <v>4069</v>
      </c>
      <c r="G8" s="89">
        <v>4308</v>
      </c>
      <c r="H8" s="89">
        <v>4137</v>
      </c>
      <c r="I8" s="89">
        <v>4285</v>
      </c>
      <c r="J8" s="89">
        <v>4356</v>
      </c>
      <c r="K8" s="89">
        <v>4140</v>
      </c>
      <c r="L8" s="89">
        <v>4414</v>
      </c>
      <c r="M8" s="89">
        <v>4678</v>
      </c>
      <c r="N8" s="89">
        <v>4656</v>
      </c>
      <c r="O8" s="89">
        <v>4556</v>
      </c>
      <c r="P8" s="89">
        <v>4501</v>
      </c>
      <c r="Q8" s="89">
        <v>4562</v>
      </c>
      <c r="R8" s="89">
        <v>4409</v>
      </c>
      <c r="S8" s="89">
        <v>4084</v>
      </c>
      <c r="T8" s="89">
        <v>4170</v>
      </c>
      <c r="U8" s="89">
        <v>3614</v>
      </c>
      <c r="V8" s="89">
        <v>3831</v>
      </c>
      <c r="W8" s="89"/>
    </row>
    <row r="9" spans="1:23" ht="12.6" customHeight="1">
      <c r="A9" s="90" t="s">
        <v>22</v>
      </c>
      <c r="B9" s="90" t="s">
        <v>663</v>
      </c>
      <c r="C9" s="89">
        <v>1509</v>
      </c>
      <c r="D9" s="89">
        <v>1526</v>
      </c>
      <c r="E9" s="89">
        <v>1404</v>
      </c>
      <c r="F9" s="89">
        <v>1359</v>
      </c>
      <c r="G9" s="89">
        <v>1349</v>
      </c>
      <c r="H9" s="89">
        <v>1339</v>
      </c>
      <c r="I9" s="89">
        <v>1418</v>
      </c>
      <c r="J9" s="89">
        <v>1480</v>
      </c>
      <c r="K9" s="89">
        <v>1261</v>
      </c>
      <c r="L9" s="89">
        <v>1512</v>
      </c>
      <c r="M9" s="89">
        <v>1672</v>
      </c>
      <c r="N9" s="89">
        <v>1791</v>
      </c>
      <c r="O9" s="89">
        <v>1892</v>
      </c>
      <c r="P9" s="89">
        <v>1900</v>
      </c>
      <c r="Q9" s="89">
        <v>1989</v>
      </c>
      <c r="R9" s="89">
        <v>1848</v>
      </c>
      <c r="S9" s="89">
        <v>1668</v>
      </c>
      <c r="T9" s="89">
        <v>1770</v>
      </c>
      <c r="U9" s="89">
        <v>1556</v>
      </c>
      <c r="V9" s="89">
        <v>1611</v>
      </c>
      <c r="W9" s="89"/>
    </row>
    <row r="10" spans="1:23" ht="12.6" customHeight="1">
      <c r="A10" s="90" t="s">
        <v>23</v>
      </c>
      <c r="B10" s="90" t="s">
        <v>664</v>
      </c>
      <c r="C10" s="89">
        <v>1147</v>
      </c>
      <c r="D10" s="89">
        <v>986</v>
      </c>
      <c r="E10" s="89">
        <v>1017</v>
      </c>
      <c r="F10" s="89">
        <v>1062</v>
      </c>
      <c r="G10" s="89">
        <v>971</v>
      </c>
      <c r="H10" s="89">
        <v>1052</v>
      </c>
      <c r="I10" s="89">
        <v>1007</v>
      </c>
      <c r="J10" s="89">
        <v>888</v>
      </c>
      <c r="K10" s="89">
        <v>927</v>
      </c>
      <c r="L10" s="89">
        <v>774</v>
      </c>
      <c r="M10" s="89">
        <v>934</v>
      </c>
      <c r="N10" s="89">
        <v>970</v>
      </c>
      <c r="O10" s="89">
        <v>1043</v>
      </c>
      <c r="P10" s="89">
        <v>1003</v>
      </c>
      <c r="Q10" s="89">
        <v>939</v>
      </c>
      <c r="R10" s="89">
        <v>995</v>
      </c>
      <c r="S10" s="89">
        <v>779</v>
      </c>
      <c r="T10" s="89">
        <v>784</v>
      </c>
      <c r="U10" s="89">
        <v>831</v>
      </c>
      <c r="V10" s="89">
        <v>892</v>
      </c>
      <c r="W10" s="89"/>
    </row>
    <row r="11" spans="1:23" ht="12.6" customHeight="1">
      <c r="A11" s="90" t="s">
        <v>24</v>
      </c>
      <c r="B11" s="90" t="s">
        <v>665</v>
      </c>
      <c r="C11" s="89">
        <v>296</v>
      </c>
      <c r="D11" s="89">
        <v>275</v>
      </c>
      <c r="E11" s="89">
        <v>296</v>
      </c>
      <c r="F11" s="89">
        <v>292</v>
      </c>
      <c r="G11" s="89">
        <v>297</v>
      </c>
      <c r="H11" s="89">
        <v>323</v>
      </c>
      <c r="I11" s="89">
        <v>327</v>
      </c>
      <c r="J11" s="89">
        <v>355</v>
      </c>
      <c r="K11" s="89">
        <v>320</v>
      </c>
      <c r="L11" s="89">
        <v>367</v>
      </c>
      <c r="M11" s="89">
        <v>346</v>
      </c>
      <c r="N11" s="89">
        <v>378</v>
      </c>
      <c r="O11" s="89">
        <v>339</v>
      </c>
      <c r="P11" s="89">
        <v>343</v>
      </c>
      <c r="Q11" s="89">
        <v>413</v>
      </c>
      <c r="R11" s="89">
        <v>403</v>
      </c>
      <c r="S11" s="89">
        <v>379</v>
      </c>
      <c r="T11" s="89">
        <v>322</v>
      </c>
      <c r="U11" s="89">
        <v>372</v>
      </c>
      <c r="V11" s="89">
        <v>372</v>
      </c>
      <c r="W11" s="89"/>
    </row>
    <row r="12" spans="1:23" ht="12.6" customHeight="1">
      <c r="A12" s="90" t="s">
        <v>25</v>
      </c>
      <c r="B12" s="90" t="s">
        <v>666</v>
      </c>
      <c r="C12" s="89">
        <v>7048</v>
      </c>
      <c r="D12" s="89">
        <v>6814</v>
      </c>
      <c r="E12" s="89">
        <v>7069</v>
      </c>
      <c r="F12" s="89">
        <v>7309</v>
      </c>
      <c r="G12" s="89">
        <v>7253</v>
      </c>
      <c r="H12" s="89">
        <v>7133</v>
      </c>
      <c r="I12" s="89">
        <v>7295</v>
      </c>
      <c r="J12" s="89">
        <v>7463</v>
      </c>
      <c r="K12" s="89">
        <v>7229</v>
      </c>
      <c r="L12" s="89">
        <v>7571</v>
      </c>
      <c r="M12" s="89">
        <v>7722</v>
      </c>
      <c r="N12" s="89">
        <v>7845</v>
      </c>
      <c r="O12" s="89">
        <v>8217</v>
      </c>
      <c r="P12" s="89">
        <v>8260</v>
      </c>
      <c r="Q12" s="89">
        <v>8055</v>
      </c>
      <c r="R12" s="89">
        <v>8398</v>
      </c>
      <c r="S12" s="89">
        <v>7479</v>
      </c>
      <c r="T12" s="89">
        <v>7148</v>
      </c>
      <c r="U12" s="89">
        <v>6626</v>
      </c>
      <c r="V12" s="89">
        <v>7059</v>
      </c>
      <c r="W12" s="89"/>
    </row>
    <row r="13" spans="1:23" ht="18" customHeight="1">
      <c r="A13" s="90" t="s">
        <v>26</v>
      </c>
      <c r="B13" s="90" t="s">
        <v>667</v>
      </c>
      <c r="C13" s="89">
        <v>2310</v>
      </c>
      <c r="D13" s="89">
        <v>2623</v>
      </c>
      <c r="E13" s="89">
        <v>2629</v>
      </c>
      <c r="F13" s="89">
        <v>2807</v>
      </c>
      <c r="G13" s="89">
        <v>2902</v>
      </c>
      <c r="H13" s="89">
        <v>3364</v>
      </c>
      <c r="I13" s="89">
        <v>3292</v>
      </c>
      <c r="J13" s="89">
        <v>3282</v>
      </c>
      <c r="K13" s="89">
        <v>3427</v>
      </c>
      <c r="L13" s="89">
        <v>3693</v>
      </c>
      <c r="M13" s="89">
        <v>3294</v>
      </c>
      <c r="N13" s="89">
        <v>3554</v>
      </c>
      <c r="O13" s="89">
        <v>3454</v>
      </c>
      <c r="P13" s="89">
        <v>3706</v>
      </c>
      <c r="Q13" s="89">
        <v>3670</v>
      </c>
      <c r="R13" s="89">
        <v>3218</v>
      </c>
      <c r="S13" s="89">
        <v>2723</v>
      </c>
      <c r="T13" s="89">
        <v>2483</v>
      </c>
      <c r="U13" s="89">
        <v>2806</v>
      </c>
      <c r="V13" s="89">
        <v>2933</v>
      </c>
      <c r="W13" s="89"/>
    </row>
    <row r="14" spans="1:23" ht="12.6" customHeight="1">
      <c r="A14" s="90" t="s">
        <v>27</v>
      </c>
      <c r="B14" s="90" t="s">
        <v>668</v>
      </c>
      <c r="C14" s="89">
        <v>4382</v>
      </c>
      <c r="D14" s="89">
        <v>4262</v>
      </c>
      <c r="E14" s="89">
        <v>4453</v>
      </c>
      <c r="F14" s="89">
        <v>4308</v>
      </c>
      <c r="G14" s="89">
        <v>4542</v>
      </c>
      <c r="H14" s="89">
        <v>4698</v>
      </c>
      <c r="I14" s="89">
        <v>4419</v>
      </c>
      <c r="J14" s="89">
        <v>4328</v>
      </c>
      <c r="K14" s="89">
        <v>4021</v>
      </c>
      <c r="L14" s="89">
        <v>4235</v>
      </c>
      <c r="M14" s="89">
        <v>4276</v>
      </c>
      <c r="N14" s="89">
        <v>4343</v>
      </c>
      <c r="O14" s="89">
        <v>4311</v>
      </c>
      <c r="P14" s="89">
        <v>4244</v>
      </c>
      <c r="Q14" s="89">
        <v>4098</v>
      </c>
      <c r="R14" s="89">
        <v>4178</v>
      </c>
      <c r="S14" s="89">
        <v>3847</v>
      </c>
      <c r="T14" s="89">
        <v>3924</v>
      </c>
      <c r="U14" s="89">
        <v>3506</v>
      </c>
      <c r="V14" s="89">
        <v>3658</v>
      </c>
      <c r="W14" s="89"/>
    </row>
    <row r="15" spans="1:23" ht="12.6" customHeight="1">
      <c r="A15" s="90" t="s">
        <v>28</v>
      </c>
      <c r="B15" s="90" t="s">
        <v>669</v>
      </c>
      <c r="C15" s="89">
        <v>488</v>
      </c>
      <c r="D15" s="89">
        <v>535</v>
      </c>
      <c r="E15" s="89">
        <v>531</v>
      </c>
      <c r="F15" s="89">
        <v>546</v>
      </c>
      <c r="G15" s="89">
        <v>593</v>
      </c>
      <c r="H15" s="89">
        <v>656</v>
      </c>
      <c r="I15" s="89">
        <v>653</v>
      </c>
      <c r="J15" s="89">
        <v>682</v>
      </c>
      <c r="K15" s="89">
        <v>675</v>
      </c>
      <c r="L15" s="89">
        <v>758</v>
      </c>
      <c r="M15" s="89">
        <v>792</v>
      </c>
      <c r="N15" s="89">
        <v>780</v>
      </c>
      <c r="O15" s="89">
        <v>875</v>
      </c>
      <c r="P15" s="89">
        <v>799</v>
      </c>
      <c r="Q15" s="89">
        <v>775</v>
      </c>
      <c r="R15" s="89">
        <v>718</v>
      </c>
      <c r="S15" s="89">
        <v>619</v>
      </c>
      <c r="T15" s="89">
        <v>507</v>
      </c>
      <c r="U15" s="89">
        <v>587</v>
      </c>
      <c r="V15" s="89">
        <v>587</v>
      </c>
      <c r="W15" s="89"/>
    </row>
    <row r="16" spans="1:23" ht="24" customHeight="1">
      <c r="A16" s="103" t="s">
        <v>439</v>
      </c>
      <c r="B16" s="103" t="s">
        <v>670</v>
      </c>
      <c r="C16" s="89">
        <v>3291</v>
      </c>
      <c r="D16" s="89">
        <v>3311</v>
      </c>
      <c r="E16" s="89">
        <v>3208</v>
      </c>
      <c r="F16" s="89">
        <v>3359</v>
      </c>
      <c r="G16" s="89">
        <v>3788</v>
      </c>
      <c r="H16" s="89">
        <v>3856</v>
      </c>
      <c r="I16" s="89">
        <v>4029</v>
      </c>
      <c r="J16" s="89">
        <v>4219</v>
      </c>
      <c r="K16" s="89">
        <v>3711</v>
      </c>
      <c r="L16" s="89">
        <v>3894</v>
      </c>
      <c r="M16" s="89">
        <v>3968</v>
      </c>
      <c r="N16" s="89">
        <v>3951</v>
      </c>
      <c r="O16" s="89">
        <v>4573</v>
      </c>
      <c r="P16" s="89">
        <v>4546</v>
      </c>
      <c r="Q16" s="89">
        <v>4329</v>
      </c>
      <c r="R16" s="89">
        <v>4264</v>
      </c>
      <c r="S16" s="89">
        <v>3798</v>
      </c>
      <c r="T16" s="89">
        <v>3711</v>
      </c>
      <c r="U16" s="89">
        <v>3347</v>
      </c>
      <c r="V16" s="89">
        <v>3504</v>
      </c>
      <c r="W16" s="89"/>
    </row>
    <row r="17" spans="1:24" ht="12.6" customHeight="1">
      <c r="A17" s="90" t="s">
        <v>30</v>
      </c>
      <c r="B17" s="90" t="s">
        <v>671</v>
      </c>
      <c r="C17" s="89">
        <v>2099</v>
      </c>
      <c r="D17" s="89">
        <v>2211</v>
      </c>
      <c r="E17" s="89">
        <v>2293</v>
      </c>
      <c r="F17" s="89">
        <v>2282</v>
      </c>
      <c r="G17" s="89">
        <v>2289</v>
      </c>
      <c r="H17" s="89">
        <v>2385</v>
      </c>
      <c r="I17" s="89">
        <v>2513</v>
      </c>
      <c r="J17" s="89">
        <v>2412</v>
      </c>
      <c r="K17" s="89">
        <v>2518</v>
      </c>
      <c r="L17" s="89">
        <v>2536</v>
      </c>
      <c r="M17" s="89">
        <v>2388</v>
      </c>
      <c r="N17" s="89">
        <v>2366</v>
      </c>
      <c r="O17" s="89">
        <v>2588</v>
      </c>
      <c r="P17" s="89">
        <v>2468</v>
      </c>
      <c r="Q17" s="89">
        <v>2569</v>
      </c>
      <c r="R17" s="89">
        <v>2601</v>
      </c>
      <c r="S17" s="89">
        <v>2384</v>
      </c>
      <c r="T17" s="89">
        <v>2465</v>
      </c>
      <c r="U17" s="89">
        <v>2317</v>
      </c>
      <c r="V17" s="89">
        <v>2211</v>
      </c>
      <c r="W17" s="89"/>
    </row>
    <row r="18" spans="1:24" ht="18" customHeight="1">
      <c r="A18" s="90" t="s">
        <v>31</v>
      </c>
      <c r="B18" s="90" t="s">
        <v>672</v>
      </c>
      <c r="C18" s="89">
        <v>2154</v>
      </c>
      <c r="D18" s="89">
        <v>2129</v>
      </c>
      <c r="E18" s="89">
        <v>2184</v>
      </c>
      <c r="F18" s="89">
        <v>2165</v>
      </c>
      <c r="G18" s="89">
        <v>2168</v>
      </c>
      <c r="H18" s="89">
        <v>2182</v>
      </c>
      <c r="I18" s="89">
        <v>2156</v>
      </c>
      <c r="J18" s="89">
        <v>2050</v>
      </c>
      <c r="K18" s="89">
        <v>2197</v>
      </c>
      <c r="L18" s="89">
        <v>2312</v>
      </c>
      <c r="M18" s="89">
        <v>2382</v>
      </c>
      <c r="N18" s="89">
        <v>2365</v>
      </c>
      <c r="O18" s="89">
        <v>2677</v>
      </c>
      <c r="P18" s="89">
        <v>2520</v>
      </c>
      <c r="Q18" s="89">
        <v>2408</v>
      </c>
      <c r="R18" s="89">
        <v>2330</v>
      </c>
      <c r="S18" s="89">
        <v>2194</v>
      </c>
      <c r="T18" s="89">
        <v>2164</v>
      </c>
      <c r="U18" s="89">
        <v>2048</v>
      </c>
      <c r="V18" s="89">
        <v>1924</v>
      </c>
      <c r="W18" s="89"/>
    </row>
    <row r="19" spans="1:24" ht="12.6" customHeight="1">
      <c r="A19" s="103" t="s">
        <v>568</v>
      </c>
      <c r="B19" s="103" t="s">
        <v>673</v>
      </c>
      <c r="C19" s="89">
        <v>312</v>
      </c>
      <c r="D19" s="89">
        <v>473</v>
      </c>
      <c r="E19" s="89">
        <v>441</v>
      </c>
      <c r="F19" s="89">
        <v>554</v>
      </c>
      <c r="G19" s="89">
        <v>688</v>
      </c>
      <c r="H19" s="89">
        <v>747</v>
      </c>
      <c r="I19" s="89">
        <v>668</v>
      </c>
      <c r="J19" s="89">
        <v>500</v>
      </c>
      <c r="K19" s="89">
        <v>597</v>
      </c>
      <c r="L19" s="89">
        <v>656</v>
      </c>
      <c r="M19" s="89">
        <v>671</v>
      </c>
      <c r="N19" s="89">
        <v>729</v>
      </c>
      <c r="O19" s="89">
        <v>375</v>
      </c>
      <c r="P19" s="89">
        <v>581</v>
      </c>
      <c r="Q19" s="89">
        <v>643</v>
      </c>
      <c r="R19" s="89">
        <v>550</v>
      </c>
      <c r="S19" s="89">
        <v>530</v>
      </c>
      <c r="T19" s="89">
        <v>580</v>
      </c>
      <c r="U19" s="89">
        <v>638</v>
      </c>
      <c r="V19" s="89">
        <v>558</v>
      </c>
      <c r="W19" s="89"/>
    </row>
    <row r="20" spans="1:24" ht="24" customHeight="1">
      <c r="A20" s="103" t="s">
        <v>32</v>
      </c>
      <c r="B20" s="103" t="s">
        <v>674</v>
      </c>
      <c r="C20" s="89">
        <v>253</v>
      </c>
      <c r="D20" s="89">
        <v>278</v>
      </c>
      <c r="E20" s="89">
        <v>228</v>
      </c>
      <c r="F20" s="89">
        <v>223</v>
      </c>
      <c r="G20" s="89">
        <v>256</v>
      </c>
      <c r="H20" s="89">
        <v>250</v>
      </c>
      <c r="I20" s="89">
        <v>237</v>
      </c>
      <c r="J20" s="89">
        <v>244</v>
      </c>
      <c r="K20" s="89">
        <v>216</v>
      </c>
      <c r="L20" s="89">
        <v>242</v>
      </c>
      <c r="M20" s="89">
        <v>195</v>
      </c>
      <c r="N20" s="89">
        <v>219</v>
      </c>
      <c r="O20" s="89">
        <v>239</v>
      </c>
      <c r="P20" s="89">
        <v>224</v>
      </c>
      <c r="Q20" s="89">
        <v>218</v>
      </c>
      <c r="R20" s="89">
        <v>218</v>
      </c>
      <c r="S20" s="89">
        <v>240</v>
      </c>
      <c r="T20" s="89">
        <v>247</v>
      </c>
      <c r="U20" s="89">
        <v>215</v>
      </c>
      <c r="V20" s="89">
        <v>214</v>
      </c>
      <c r="W20" s="89"/>
    </row>
    <row r="21" spans="1:24" ht="12.6" customHeight="1">
      <c r="A21" s="90" t="s">
        <v>831</v>
      </c>
      <c r="B21" s="90" t="s">
        <v>675</v>
      </c>
      <c r="C21" s="89">
        <v>1294</v>
      </c>
      <c r="D21" s="89">
        <v>1217</v>
      </c>
      <c r="E21" s="89">
        <v>1240</v>
      </c>
      <c r="F21" s="89">
        <v>1382</v>
      </c>
      <c r="G21" s="89">
        <v>1514</v>
      </c>
      <c r="H21" s="89">
        <v>1569</v>
      </c>
      <c r="I21" s="89">
        <v>1534</v>
      </c>
      <c r="J21" s="89">
        <v>1558</v>
      </c>
      <c r="K21" s="89">
        <v>1801</v>
      </c>
      <c r="L21" s="89">
        <v>2115</v>
      </c>
      <c r="M21" s="89">
        <v>2396</v>
      </c>
      <c r="N21" s="89">
        <v>2684</v>
      </c>
      <c r="O21" s="89">
        <v>2676</v>
      </c>
      <c r="P21" s="89">
        <v>2500</v>
      </c>
      <c r="Q21" s="89">
        <v>2247</v>
      </c>
      <c r="R21" s="89">
        <v>2222</v>
      </c>
      <c r="S21" s="89">
        <v>2071</v>
      </c>
      <c r="T21" s="89">
        <v>2066</v>
      </c>
      <c r="U21" s="89">
        <v>1608</v>
      </c>
      <c r="V21" s="89">
        <v>1824</v>
      </c>
      <c r="W21" s="89"/>
    </row>
    <row r="22" spans="1:24" ht="12.6" customHeight="1">
      <c r="A22" s="90" t="s">
        <v>33</v>
      </c>
      <c r="B22" s="90" t="s">
        <v>676</v>
      </c>
      <c r="C22" s="89">
        <v>4279</v>
      </c>
      <c r="D22" s="89">
        <v>4540</v>
      </c>
      <c r="E22" s="89">
        <v>4499</v>
      </c>
      <c r="F22" s="89">
        <v>4587</v>
      </c>
      <c r="G22" s="89">
        <v>4943</v>
      </c>
      <c r="H22" s="89">
        <v>5193</v>
      </c>
      <c r="I22" s="89">
        <v>5421</v>
      </c>
      <c r="J22" s="89">
        <v>5233</v>
      </c>
      <c r="K22" s="89">
        <v>5198</v>
      </c>
      <c r="L22" s="89">
        <v>5080</v>
      </c>
      <c r="M22" s="89">
        <v>4995</v>
      </c>
      <c r="N22" s="89">
        <v>5413</v>
      </c>
      <c r="O22" s="89">
        <v>5761</v>
      </c>
      <c r="P22" s="89">
        <v>5684</v>
      </c>
      <c r="Q22" s="89">
        <v>5806</v>
      </c>
      <c r="R22" s="89">
        <v>5619</v>
      </c>
      <c r="S22" s="89">
        <v>5306</v>
      </c>
      <c r="T22" s="89">
        <v>5282</v>
      </c>
      <c r="U22" s="89">
        <v>4930</v>
      </c>
      <c r="V22" s="89">
        <v>4712</v>
      </c>
      <c r="W22" s="89"/>
    </row>
    <row r="23" spans="1:24" ht="18" customHeight="1">
      <c r="A23" s="90" t="s">
        <v>34</v>
      </c>
      <c r="B23" s="90" t="s">
        <v>677</v>
      </c>
      <c r="C23" s="89" t="s">
        <v>35</v>
      </c>
      <c r="D23" s="91" t="s">
        <v>35</v>
      </c>
      <c r="E23" s="89" t="s">
        <v>35</v>
      </c>
      <c r="F23" s="89" t="s">
        <v>35</v>
      </c>
      <c r="G23" s="89" t="s">
        <v>35</v>
      </c>
      <c r="H23" s="89" t="s">
        <v>35</v>
      </c>
      <c r="I23" s="91" t="s">
        <v>35</v>
      </c>
      <c r="J23" s="91" t="s">
        <v>35</v>
      </c>
      <c r="K23" s="91" t="s">
        <v>35</v>
      </c>
      <c r="L23" s="91" t="s">
        <v>35</v>
      </c>
      <c r="M23" s="91" t="s">
        <v>35</v>
      </c>
      <c r="N23" s="91" t="s">
        <v>35</v>
      </c>
      <c r="O23" s="91" t="s">
        <v>352</v>
      </c>
      <c r="P23" s="91" t="s">
        <v>352</v>
      </c>
      <c r="Q23" s="91" t="s">
        <v>352</v>
      </c>
      <c r="R23" s="91" t="s">
        <v>352</v>
      </c>
      <c r="S23" s="91" t="s">
        <v>352</v>
      </c>
      <c r="T23" s="91">
        <v>3</v>
      </c>
      <c r="U23" s="91">
        <v>7</v>
      </c>
      <c r="V23" s="91">
        <v>6</v>
      </c>
      <c r="W23" s="91"/>
    </row>
    <row r="24" spans="1:24" ht="24" customHeight="1">
      <c r="A24" s="103" t="s">
        <v>36</v>
      </c>
      <c r="B24" s="103" t="s">
        <v>678</v>
      </c>
      <c r="C24" s="89">
        <v>928</v>
      </c>
      <c r="D24" s="89">
        <v>842</v>
      </c>
      <c r="E24" s="89">
        <v>948</v>
      </c>
      <c r="F24" s="89">
        <v>1350</v>
      </c>
      <c r="G24" s="89">
        <v>1216</v>
      </c>
      <c r="H24" s="89">
        <v>1095</v>
      </c>
      <c r="I24" s="89">
        <v>1251</v>
      </c>
      <c r="J24" s="89">
        <v>593</v>
      </c>
      <c r="K24" s="89">
        <v>1385</v>
      </c>
      <c r="L24" s="89">
        <v>1396</v>
      </c>
      <c r="M24" s="89">
        <v>1560</v>
      </c>
      <c r="N24" s="89">
        <v>1541</v>
      </c>
      <c r="O24" s="89">
        <v>1150</v>
      </c>
      <c r="P24" s="89">
        <v>1753</v>
      </c>
      <c r="Q24" s="89">
        <v>1686</v>
      </c>
      <c r="R24" s="89">
        <v>1670</v>
      </c>
      <c r="S24" s="89">
        <v>1562</v>
      </c>
      <c r="T24" s="89">
        <v>1514</v>
      </c>
      <c r="U24" s="89">
        <v>1349</v>
      </c>
      <c r="V24" s="89">
        <v>1278</v>
      </c>
      <c r="W24" s="89"/>
    </row>
    <row r="25" spans="1:24" ht="24" customHeight="1">
      <c r="A25" s="103" t="s">
        <v>509</v>
      </c>
      <c r="B25" s="412"/>
      <c r="C25" s="89"/>
      <c r="D25" s="91" t="s">
        <v>352</v>
      </c>
      <c r="E25" s="91" t="s">
        <v>352</v>
      </c>
      <c r="F25" s="91" t="s">
        <v>352</v>
      </c>
      <c r="G25" s="91" t="s">
        <v>352</v>
      </c>
      <c r="H25" s="91" t="s">
        <v>352</v>
      </c>
      <c r="I25" s="91" t="s">
        <v>352</v>
      </c>
      <c r="J25" s="91" t="s">
        <v>352</v>
      </c>
      <c r="K25" s="91" t="s">
        <v>352</v>
      </c>
      <c r="L25" s="91" t="s">
        <v>352</v>
      </c>
      <c r="M25" s="91" t="s">
        <v>352</v>
      </c>
      <c r="N25" s="91" t="s">
        <v>352</v>
      </c>
      <c r="O25" s="91" t="s">
        <v>352</v>
      </c>
      <c r="P25" s="91" t="s">
        <v>352</v>
      </c>
      <c r="Q25" s="91" t="s">
        <v>352</v>
      </c>
      <c r="R25" s="91" t="s">
        <v>352</v>
      </c>
      <c r="S25" s="91" t="s">
        <v>352</v>
      </c>
      <c r="T25" s="91" t="s">
        <v>352</v>
      </c>
      <c r="U25" s="89">
        <v>3</v>
      </c>
      <c r="V25" s="89">
        <v>3</v>
      </c>
      <c r="W25" s="89"/>
    </row>
    <row r="26" spans="1:24" s="1" customFormat="1" ht="18" customHeight="1">
      <c r="A26" s="92" t="s">
        <v>67</v>
      </c>
      <c r="B26" s="413"/>
      <c r="C26" s="93">
        <v>41834</v>
      </c>
      <c r="D26" s="93">
        <v>42270</v>
      </c>
      <c r="E26" s="93">
        <v>43248</v>
      </c>
      <c r="F26" s="93">
        <v>45227</v>
      </c>
      <c r="G26" s="93">
        <v>46829</v>
      </c>
      <c r="H26" s="93">
        <v>47451</v>
      </c>
      <c r="I26" s="93">
        <v>47780</v>
      </c>
      <c r="J26" s="93">
        <v>47183</v>
      </c>
      <c r="K26" s="93">
        <v>47500</v>
      </c>
      <c r="L26" s="93">
        <v>48619</v>
      </c>
      <c r="M26" s="93">
        <v>49637</v>
      </c>
      <c r="N26" s="93">
        <v>51163</v>
      </c>
      <c r="O26" s="93">
        <f t="shared" ref="O26:U26" si="0">SUM(O4:O25)</f>
        <v>52683</v>
      </c>
      <c r="P26" s="93">
        <f t="shared" si="0"/>
        <v>53402</v>
      </c>
      <c r="Q26" s="93">
        <f t="shared" si="0"/>
        <v>52739</v>
      </c>
      <c r="R26" s="93">
        <f t="shared" si="0"/>
        <v>52009</v>
      </c>
      <c r="S26" s="93">
        <f t="shared" si="0"/>
        <v>47375</v>
      </c>
      <c r="T26" s="93">
        <f t="shared" si="0"/>
        <v>46993</v>
      </c>
      <c r="U26" s="93">
        <f t="shared" si="0"/>
        <v>43921</v>
      </c>
      <c r="V26" s="93">
        <f>SUM(V4:V25)</f>
        <v>44672</v>
      </c>
      <c r="W26" s="93"/>
      <c r="X26" s="407"/>
    </row>
    <row r="27" spans="1:24" ht="24" customHeight="1">
      <c r="A27" s="593" t="s">
        <v>796</v>
      </c>
      <c r="B27" s="593"/>
      <c r="C27" s="593"/>
      <c r="D27" s="593"/>
      <c r="E27" s="593"/>
      <c r="F27" s="593"/>
      <c r="G27" s="593"/>
      <c r="H27" s="593"/>
      <c r="I27" s="593"/>
      <c r="J27" s="593"/>
      <c r="K27" s="593"/>
      <c r="L27" s="593"/>
      <c r="M27" s="593"/>
      <c r="N27" s="593"/>
      <c r="O27" s="593"/>
      <c r="P27" s="593"/>
      <c r="Q27" s="593"/>
      <c r="R27" s="593"/>
      <c r="S27" s="593"/>
      <c r="T27" s="593"/>
      <c r="U27" s="593"/>
      <c r="V27" s="593"/>
      <c r="W27" s="89"/>
      <c r="X27" s="60" t="s">
        <v>651</v>
      </c>
    </row>
    <row r="28" spans="1:24">
      <c r="A28" s="593"/>
      <c r="B28" s="593"/>
      <c r="C28" s="593"/>
      <c r="D28" s="593"/>
      <c r="E28" s="593"/>
      <c r="F28" s="593"/>
      <c r="G28" s="593"/>
      <c r="H28" s="593"/>
      <c r="I28" s="593"/>
      <c r="J28" s="593"/>
      <c r="K28" s="593"/>
      <c r="L28" s="593"/>
      <c r="M28" s="593"/>
      <c r="N28" s="593"/>
      <c r="O28" s="593"/>
      <c r="P28" s="593"/>
      <c r="Q28" s="593"/>
      <c r="R28" s="593"/>
      <c r="S28" s="593"/>
      <c r="T28" s="593"/>
      <c r="U28" s="593"/>
      <c r="V28" s="593"/>
      <c r="X28" s="60">
        <v>2005</v>
      </c>
    </row>
    <row r="33" spans="24:24">
      <c r="X33" s="60">
        <v>2010</v>
      </c>
    </row>
    <row r="38" spans="24:24">
      <c r="X38" s="60">
        <v>2015</v>
      </c>
    </row>
    <row r="43" spans="24:24">
      <c r="X43" s="60">
        <v>2020</v>
      </c>
    </row>
    <row r="47" spans="24:24">
      <c r="X47" s="60">
        <v>2024</v>
      </c>
    </row>
    <row r="50" spans="1:23" ht="15" customHeight="1">
      <c r="A50" s="592" t="s">
        <v>681</v>
      </c>
      <c r="B50" s="592"/>
      <c r="C50" s="592"/>
      <c r="D50" s="592"/>
      <c r="E50" s="592"/>
      <c r="F50" s="592"/>
      <c r="G50" s="592"/>
      <c r="H50" s="592"/>
      <c r="I50" s="592"/>
      <c r="J50" s="592"/>
      <c r="K50" s="592"/>
      <c r="L50" s="592"/>
      <c r="M50" s="592"/>
      <c r="N50" s="592"/>
      <c r="O50" s="592"/>
      <c r="P50" s="592"/>
      <c r="Q50" s="592"/>
      <c r="R50" s="592"/>
      <c r="S50" s="592"/>
      <c r="T50" s="592"/>
      <c r="U50" s="592"/>
      <c r="V50" s="592"/>
      <c r="W50" s="397"/>
    </row>
    <row r="51" spans="1:23" ht="12.75" customHeight="1">
      <c r="A51" s="592"/>
      <c r="B51" s="592"/>
      <c r="C51" s="592"/>
      <c r="D51" s="592"/>
      <c r="E51" s="592"/>
      <c r="F51" s="592"/>
      <c r="G51" s="592"/>
      <c r="H51" s="592"/>
      <c r="I51" s="592"/>
      <c r="J51" s="592"/>
      <c r="K51" s="592"/>
      <c r="L51" s="592"/>
      <c r="M51" s="592"/>
      <c r="N51" s="592"/>
      <c r="O51" s="592"/>
      <c r="P51" s="592"/>
      <c r="Q51" s="592"/>
      <c r="R51" s="592"/>
      <c r="S51" s="592"/>
      <c r="T51" s="592"/>
      <c r="U51" s="592"/>
      <c r="V51" s="592"/>
      <c r="W51" s="397"/>
    </row>
  </sheetData>
  <mergeCells count="2">
    <mergeCell ref="A50:V51"/>
    <mergeCell ref="A27:V28"/>
  </mergeCells>
  <pageMargins left="0.78740157480314965" right="0.78740157480314965" top="0.74803149606299213" bottom="0.51181102362204722" header="0" footer="0"/>
  <pageSetup paperSize="9" orientation="portrait" r:id="rId1"/>
  <headerFooter differentOddEven="1" scaleWithDoc="0">
    <oddHeader>&amp;L&amp;"Open Sans,Standard"&amp;8
&amp;G&amp;R&amp;"Open Sans,Standard"&amp;8
&amp;G</oddHeader>
    <oddFooter xml:space="preserve">&amp;L&amp;"Open Sans,Standard"&amp;8Statistisches Jahrbuch 2023 - 2025
&amp;R&amp;"Open Sans,Standard"&amp;8&amp;P+208
</oddFooter>
    <evenHeader>&amp;L&amp;"Open Sans,Standard"&amp;8
&amp;G&amp;R&amp;"Open Sans,Standard"&amp;8
&amp;G</evenHeader>
    <evenFooter xml:space="preserve">&amp;L&amp;"Open Sans,Standard"&amp;8&amp;P+208
&amp;R&amp;"Open Sans,Standard"&amp;8Statistisches Jahrbuch 2023 - 2025
</even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42">
    <tabColor rgb="FF92D050"/>
  </sheetPr>
  <dimension ref="A1:H51"/>
  <sheetViews>
    <sheetView showGridLines="0" view="pageLayout" zoomScaleNormal="100" workbookViewId="0">
      <selection activeCell="K24" sqref="J24:K24"/>
    </sheetView>
  </sheetViews>
  <sheetFormatPr baseColWidth="10" defaultRowHeight="13.5" outlineLevelRow="1" outlineLevelCol="1"/>
  <cols>
    <col min="1" max="1" width="11.28515625" style="2" customWidth="1"/>
    <col min="2" max="2" width="13.7109375" style="2" customWidth="1"/>
    <col min="3" max="4" width="14.7109375" style="2" customWidth="1"/>
    <col min="5" max="5" width="15.42578125" style="2" customWidth="1"/>
    <col min="6" max="6" width="15.140625" style="2" customWidth="1"/>
    <col min="7" max="7" width="0" style="60" hidden="1" customWidth="1" outlineLevel="1"/>
    <col min="8" max="8" width="11.42578125" style="2" collapsed="1"/>
    <col min="9" max="251" width="11.42578125" style="2"/>
    <col min="252" max="252" width="27.28515625" style="2" customWidth="1"/>
    <col min="253" max="507" width="11.42578125" style="2"/>
    <col min="508" max="508" width="27.28515625" style="2" customWidth="1"/>
    <col min="509" max="763" width="11.42578125" style="2"/>
    <col min="764" max="764" width="27.28515625" style="2" customWidth="1"/>
    <col min="765" max="1019" width="11.42578125" style="2"/>
    <col min="1020" max="1020" width="27.28515625" style="2" customWidth="1"/>
    <col min="1021" max="1275" width="11.42578125" style="2"/>
    <col min="1276" max="1276" width="27.28515625" style="2" customWidth="1"/>
    <col min="1277" max="1531" width="11.42578125" style="2"/>
    <col min="1532" max="1532" width="27.28515625" style="2" customWidth="1"/>
    <col min="1533" max="1787" width="11.42578125" style="2"/>
    <col min="1788" max="1788" width="27.28515625" style="2" customWidth="1"/>
    <col min="1789" max="2043" width="11.42578125" style="2"/>
    <col min="2044" max="2044" width="27.28515625" style="2" customWidth="1"/>
    <col min="2045" max="2299" width="11.42578125" style="2"/>
    <col min="2300" max="2300" width="27.28515625" style="2" customWidth="1"/>
    <col min="2301" max="2555" width="11.42578125" style="2"/>
    <col min="2556" max="2556" width="27.28515625" style="2" customWidth="1"/>
    <col min="2557" max="2811" width="11.42578125" style="2"/>
    <col min="2812" max="2812" width="27.28515625" style="2" customWidth="1"/>
    <col min="2813" max="3067" width="11.42578125" style="2"/>
    <col min="3068" max="3068" width="27.28515625" style="2" customWidth="1"/>
    <col min="3069" max="3323" width="11.42578125" style="2"/>
    <col min="3324" max="3324" width="27.28515625" style="2" customWidth="1"/>
    <col min="3325" max="3579" width="11.42578125" style="2"/>
    <col min="3580" max="3580" width="27.28515625" style="2" customWidth="1"/>
    <col min="3581" max="3835" width="11.42578125" style="2"/>
    <col min="3836" max="3836" width="27.28515625" style="2" customWidth="1"/>
    <col min="3837" max="4091" width="11.42578125" style="2"/>
    <col min="4092" max="4092" width="27.28515625" style="2" customWidth="1"/>
    <col min="4093" max="4347" width="11.42578125" style="2"/>
    <col min="4348" max="4348" width="27.28515625" style="2" customWidth="1"/>
    <col min="4349" max="4603" width="11.42578125" style="2"/>
    <col min="4604" max="4604" width="27.28515625" style="2" customWidth="1"/>
    <col min="4605" max="4859" width="11.42578125" style="2"/>
    <col min="4860" max="4860" width="27.28515625" style="2" customWidth="1"/>
    <col min="4861" max="5115" width="11.42578125" style="2"/>
    <col min="5116" max="5116" width="27.28515625" style="2" customWidth="1"/>
    <col min="5117" max="5371" width="11.42578125" style="2"/>
    <col min="5372" max="5372" width="27.28515625" style="2" customWidth="1"/>
    <col min="5373" max="5627" width="11.42578125" style="2"/>
    <col min="5628" max="5628" width="27.28515625" style="2" customWidth="1"/>
    <col min="5629" max="5883" width="11.42578125" style="2"/>
    <col min="5884" max="5884" width="27.28515625" style="2" customWidth="1"/>
    <col min="5885" max="6139" width="11.42578125" style="2"/>
    <col min="6140" max="6140" width="27.28515625" style="2" customWidth="1"/>
    <col min="6141" max="6395" width="11.42578125" style="2"/>
    <col min="6396" max="6396" width="27.28515625" style="2" customWidth="1"/>
    <col min="6397" max="6651" width="11.42578125" style="2"/>
    <col min="6652" max="6652" width="27.28515625" style="2" customWidth="1"/>
    <col min="6653" max="6907" width="11.42578125" style="2"/>
    <col min="6908" max="6908" width="27.28515625" style="2" customWidth="1"/>
    <col min="6909" max="7163" width="11.42578125" style="2"/>
    <col min="7164" max="7164" width="27.28515625" style="2" customWidth="1"/>
    <col min="7165" max="7419" width="11.42578125" style="2"/>
    <col min="7420" max="7420" width="27.28515625" style="2" customWidth="1"/>
    <col min="7421" max="7675" width="11.42578125" style="2"/>
    <col min="7676" max="7676" width="27.28515625" style="2" customWidth="1"/>
    <col min="7677" max="7931" width="11.42578125" style="2"/>
    <col min="7932" max="7932" width="27.28515625" style="2" customWidth="1"/>
    <col min="7933" max="8187" width="11.42578125" style="2"/>
    <col min="8188" max="8188" width="27.28515625" style="2" customWidth="1"/>
    <col min="8189" max="8443" width="11.42578125" style="2"/>
    <col min="8444" max="8444" width="27.28515625" style="2" customWidth="1"/>
    <col min="8445" max="8699" width="11.42578125" style="2"/>
    <col min="8700" max="8700" width="27.28515625" style="2" customWidth="1"/>
    <col min="8701" max="8955" width="11.42578125" style="2"/>
    <col min="8956" max="8956" width="27.28515625" style="2" customWidth="1"/>
    <col min="8957" max="9211" width="11.42578125" style="2"/>
    <col min="9212" max="9212" width="27.28515625" style="2" customWidth="1"/>
    <col min="9213" max="9467" width="11.42578125" style="2"/>
    <col min="9468" max="9468" width="27.28515625" style="2" customWidth="1"/>
    <col min="9469" max="9723" width="11.42578125" style="2"/>
    <col min="9724" max="9724" width="27.28515625" style="2" customWidth="1"/>
    <col min="9725" max="9979" width="11.42578125" style="2"/>
    <col min="9980" max="9980" width="27.28515625" style="2" customWidth="1"/>
    <col min="9981" max="10235" width="11.42578125" style="2"/>
    <col min="10236" max="10236" width="27.28515625" style="2" customWidth="1"/>
    <col min="10237" max="10491" width="11.42578125" style="2"/>
    <col min="10492" max="10492" width="27.28515625" style="2" customWidth="1"/>
    <col min="10493" max="10747" width="11.42578125" style="2"/>
    <col min="10748" max="10748" width="27.28515625" style="2" customWidth="1"/>
    <col min="10749" max="11003" width="11.42578125" style="2"/>
    <col min="11004" max="11004" width="27.28515625" style="2" customWidth="1"/>
    <col min="11005" max="11259" width="11.42578125" style="2"/>
    <col min="11260" max="11260" width="27.28515625" style="2" customWidth="1"/>
    <col min="11261" max="11515" width="11.42578125" style="2"/>
    <col min="11516" max="11516" width="27.28515625" style="2" customWidth="1"/>
    <col min="11517" max="11771" width="11.42578125" style="2"/>
    <col min="11772" max="11772" width="27.28515625" style="2" customWidth="1"/>
    <col min="11773" max="12027" width="11.42578125" style="2"/>
    <col min="12028" max="12028" width="27.28515625" style="2" customWidth="1"/>
    <col min="12029" max="12283" width="11.42578125" style="2"/>
    <col min="12284" max="12284" width="27.28515625" style="2" customWidth="1"/>
    <col min="12285" max="12539" width="11.42578125" style="2"/>
    <col min="12540" max="12540" width="27.28515625" style="2" customWidth="1"/>
    <col min="12541" max="12795" width="11.42578125" style="2"/>
    <col min="12796" max="12796" width="27.28515625" style="2" customWidth="1"/>
    <col min="12797" max="13051" width="11.42578125" style="2"/>
    <col min="13052" max="13052" width="27.28515625" style="2" customWidth="1"/>
    <col min="13053" max="13307" width="11.42578125" style="2"/>
    <col min="13308" max="13308" width="27.28515625" style="2" customWidth="1"/>
    <col min="13309" max="13563" width="11.42578125" style="2"/>
    <col min="13564" max="13564" width="27.28515625" style="2" customWidth="1"/>
    <col min="13565" max="13819" width="11.42578125" style="2"/>
    <col min="13820" max="13820" width="27.28515625" style="2" customWidth="1"/>
    <col min="13821" max="14075" width="11.42578125" style="2"/>
    <col min="14076" max="14076" width="27.28515625" style="2" customWidth="1"/>
    <col min="14077" max="14331" width="11.42578125" style="2"/>
    <col min="14332" max="14332" width="27.28515625" style="2" customWidth="1"/>
    <col min="14333" max="14587" width="11.42578125" style="2"/>
    <col min="14588" max="14588" width="27.28515625" style="2" customWidth="1"/>
    <col min="14589" max="14843" width="11.42578125" style="2"/>
    <col min="14844" max="14844" width="27.28515625" style="2" customWidth="1"/>
    <col min="14845" max="15099" width="11.42578125" style="2"/>
    <col min="15100" max="15100" width="27.28515625" style="2" customWidth="1"/>
    <col min="15101" max="15355" width="11.42578125" style="2"/>
    <col min="15356" max="15356" width="27.28515625" style="2" customWidth="1"/>
    <col min="15357" max="15611" width="11.42578125" style="2"/>
    <col min="15612" max="15612" width="27.28515625" style="2" customWidth="1"/>
    <col min="15613" max="15867" width="11.42578125" style="2"/>
    <col min="15868" max="15868" width="27.28515625" style="2" customWidth="1"/>
    <col min="15869" max="16123" width="11.42578125" style="2"/>
    <col min="16124" max="16124" width="27.28515625" style="2" customWidth="1"/>
    <col min="16125" max="16384" width="11.42578125" style="2"/>
  </cols>
  <sheetData>
    <row r="1" spans="1:6" ht="21.95" customHeight="1">
      <c r="A1" s="58" t="str">
        <f>CONCATENATE(Inhalt_K7!B29,"   ",Inhalt_K7!C29)</f>
        <v>701   Entw. d. Personals der Krankenhäuser 2006 - 2024 n. Geschlecht u. Beschäftigungsumfang</v>
      </c>
    </row>
    <row r="2" spans="1:6" ht="6" customHeight="1"/>
    <row r="3" spans="1:6" ht="23.45" customHeight="1">
      <c r="A3" s="595" t="s">
        <v>711</v>
      </c>
      <c r="B3" s="598" t="s">
        <v>38</v>
      </c>
      <c r="C3" s="600" t="s">
        <v>39</v>
      </c>
      <c r="D3" s="601"/>
      <c r="E3" s="598" t="s">
        <v>621</v>
      </c>
      <c r="F3" s="603" t="s">
        <v>622</v>
      </c>
    </row>
    <row r="4" spans="1:6" ht="23.45" customHeight="1">
      <c r="A4" s="596"/>
      <c r="B4" s="599"/>
      <c r="C4" s="107" t="s">
        <v>40</v>
      </c>
      <c r="D4" s="107" t="s">
        <v>41</v>
      </c>
      <c r="E4" s="602"/>
      <c r="F4" s="604"/>
    </row>
    <row r="5" spans="1:6">
      <c r="A5" s="597"/>
      <c r="B5" s="606" t="s">
        <v>42</v>
      </c>
      <c r="C5" s="607"/>
      <c r="D5" s="607"/>
      <c r="E5" s="607"/>
      <c r="F5" s="605"/>
    </row>
    <row r="6" spans="1:6" ht="16.899999999999999" customHeight="1">
      <c r="A6" s="341">
        <v>2006</v>
      </c>
      <c r="B6" s="95">
        <v>4706</v>
      </c>
      <c r="C6" s="95">
        <v>1401</v>
      </c>
      <c r="D6" s="95">
        <v>3305</v>
      </c>
      <c r="E6" s="95">
        <v>1645</v>
      </c>
      <c r="F6" s="95">
        <v>3807</v>
      </c>
    </row>
    <row r="7" spans="1:6" ht="13.15" hidden="1" customHeight="1" outlineLevel="1">
      <c r="A7" s="341">
        <v>2007</v>
      </c>
      <c r="B7" s="95">
        <v>5068</v>
      </c>
      <c r="C7" s="95">
        <v>1460</v>
      </c>
      <c r="D7" s="95">
        <v>3608</v>
      </c>
      <c r="E7" s="95">
        <v>1891</v>
      </c>
      <c r="F7" s="95">
        <v>3943</v>
      </c>
    </row>
    <row r="8" spans="1:6" ht="13.15" hidden="1" customHeight="1" outlineLevel="1">
      <c r="A8" s="341">
        <v>2008</v>
      </c>
      <c r="B8" s="95">
        <v>5617</v>
      </c>
      <c r="C8" s="95">
        <v>1490</v>
      </c>
      <c r="D8" s="95">
        <v>4127</v>
      </c>
      <c r="E8" s="95">
        <v>2251</v>
      </c>
      <c r="F8" s="95">
        <v>4310</v>
      </c>
    </row>
    <row r="9" spans="1:6" ht="13.15" hidden="1" customHeight="1" outlineLevel="1">
      <c r="A9" s="341">
        <v>2009</v>
      </c>
      <c r="B9" s="95">
        <v>5322</v>
      </c>
      <c r="C9" s="95">
        <v>1466</v>
      </c>
      <c r="D9" s="95">
        <v>2856</v>
      </c>
      <c r="E9" s="95">
        <v>2151</v>
      </c>
      <c r="F9" s="95">
        <v>4449</v>
      </c>
    </row>
    <row r="10" spans="1:6" ht="16.899999999999999" customHeight="1" collapsed="1">
      <c r="A10" s="341">
        <v>2010</v>
      </c>
      <c r="B10" s="95">
        <v>5516</v>
      </c>
      <c r="C10" s="95">
        <v>1491</v>
      </c>
      <c r="D10" s="95">
        <v>4025</v>
      </c>
      <c r="E10" s="95">
        <v>2130</v>
      </c>
      <c r="F10" s="95">
        <v>4316</v>
      </c>
    </row>
    <row r="11" spans="1:6" ht="13.15" hidden="1" customHeight="1" outlineLevel="1">
      <c r="A11" s="341">
        <v>2011</v>
      </c>
      <c r="B11" s="95">
        <v>5235</v>
      </c>
      <c r="C11" s="95">
        <v>1373</v>
      </c>
      <c r="D11" s="95">
        <v>3862</v>
      </c>
      <c r="E11" s="95">
        <v>1987</v>
      </c>
      <c r="F11" s="95">
        <v>3344</v>
      </c>
    </row>
    <row r="12" spans="1:6" ht="13.15" hidden="1" customHeight="1" outlineLevel="1">
      <c r="A12" s="341">
        <v>2012</v>
      </c>
      <c r="B12" s="95">
        <v>5147</v>
      </c>
      <c r="C12" s="95">
        <v>1281</v>
      </c>
      <c r="D12" s="95">
        <v>3866</v>
      </c>
      <c r="E12" s="95">
        <v>2069</v>
      </c>
      <c r="F12" s="95">
        <v>4050</v>
      </c>
    </row>
    <row r="13" spans="1:6" ht="13.15" hidden="1" customHeight="1" outlineLevel="1">
      <c r="A13" s="341">
        <v>2013</v>
      </c>
      <c r="B13" s="95">
        <v>5447</v>
      </c>
      <c r="C13" s="95">
        <v>1384</v>
      </c>
      <c r="D13" s="95">
        <v>4063</v>
      </c>
      <c r="E13" s="95">
        <v>2154</v>
      </c>
      <c r="F13" s="95">
        <v>4320</v>
      </c>
    </row>
    <row r="14" spans="1:6" ht="13.15" hidden="1" customHeight="1" outlineLevel="1">
      <c r="A14" s="341">
        <v>2014</v>
      </c>
      <c r="B14" s="95">
        <v>5279</v>
      </c>
      <c r="C14" s="95">
        <v>1247</v>
      </c>
      <c r="D14" s="95">
        <v>4032</v>
      </c>
      <c r="E14" s="95">
        <v>2233</v>
      </c>
      <c r="F14" s="95">
        <v>4192</v>
      </c>
    </row>
    <row r="15" spans="1:6" ht="16.899999999999999" customHeight="1" collapsed="1">
      <c r="A15" s="341">
        <v>2015</v>
      </c>
      <c r="B15" s="95">
        <v>5615</v>
      </c>
      <c r="C15" s="95">
        <v>1317</v>
      </c>
      <c r="D15" s="95">
        <v>4298</v>
      </c>
      <c r="E15" s="95">
        <v>2460</v>
      </c>
      <c r="F15" s="95">
        <v>4277</v>
      </c>
    </row>
    <row r="16" spans="1:6" hidden="1" outlineLevel="1">
      <c r="A16" s="341">
        <v>2016</v>
      </c>
      <c r="B16" s="95">
        <v>6414</v>
      </c>
      <c r="C16" s="95">
        <v>1496</v>
      </c>
      <c r="D16" s="95">
        <v>4918</v>
      </c>
      <c r="E16" s="95">
        <v>2927</v>
      </c>
      <c r="F16" s="95">
        <v>4529</v>
      </c>
    </row>
    <row r="17" spans="1:7" hidden="1" outlineLevel="1">
      <c r="A17" s="341">
        <v>2017</v>
      </c>
      <c r="B17" s="95">
        <v>6760</v>
      </c>
      <c r="C17" s="95">
        <v>1573</v>
      </c>
      <c r="D17" s="95">
        <v>5187</v>
      </c>
      <c r="E17" s="95">
        <v>3094</v>
      </c>
      <c r="F17" s="95">
        <v>4701</v>
      </c>
    </row>
    <row r="18" spans="1:7" s="448" customFormat="1" ht="13.15" hidden="1" customHeight="1" outlineLevel="1">
      <c r="A18" s="341" t="s">
        <v>630</v>
      </c>
      <c r="B18" s="95">
        <v>6905</v>
      </c>
      <c r="C18" s="386" t="s">
        <v>374</v>
      </c>
      <c r="D18" s="386" t="s">
        <v>374</v>
      </c>
      <c r="E18" s="95">
        <v>2862</v>
      </c>
      <c r="F18" s="95">
        <v>4968</v>
      </c>
      <c r="G18" s="449"/>
    </row>
    <row r="19" spans="1:7" ht="13.15" hidden="1" customHeight="1" outlineLevel="1">
      <c r="A19" s="341">
        <v>2019</v>
      </c>
      <c r="B19" s="95">
        <v>7092</v>
      </c>
      <c r="C19" s="386" t="s">
        <v>374</v>
      </c>
      <c r="D19" s="386" t="s">
        <v>374</v>
      </c>
      <c r="E19" s="95">
        <v>3030</v>
      </c>
      <c r="F19" s="95">
        <v>5016</v>
      </c>
    </row>
    <row r="20" spans="1:7" s="448" customFormat="1" ht="16.899999999999999" customHeight="1" collapsed="1">
      <c r="A20" s="341" t="s">
        <v>631</v>
      </c>
      <c r="B20" s="95">
        <v>1937</v>
      </c>
      <c r="C20" s="95" t="s">
        <v>374</v>
      </c>
      <c r="D20" s="95" t="s">
        <v>374</v>
      </c>
      <c r="E20" s="95">
        <v>933</v>
      </c>
      <c r="F20" s="95">
        <v>1379</v>
      </c>
      <c r="G20" s="449"/>
    </row>
    <row r="21" spans="1:7" ht="13.15" hidden="1" customHeight="1" outlineLevel="1">
      <c r="A21" s="341">
        <v>2021</v>
      </c>
      <c r="B21" s="450">
        <v>2061</v>
      </c>
      <c r="C21" s="451" t="s">
        <v>374</v>
      </c>
      <c r="D21" s="451" t="s">
        <v>374</v>
      </c>
      <c r="E21" s="450">
        <v>1052</v>
      </c>
      <c r="F21" s="450">
        <v>1435</v>
      </c>
    </row>
    <row r="22" spans="1:7" s="448" customFormat="1" ht="16.899999999999999" customHeight="1" collapsed="1">
      <c r="A22" s="341">
        <v>2022</v>
      </c>
      <c r="B22" s="95">
        <v>2107</v>
      </c>
      <c r="C22" s="95" t="s">
        <v>374</v>
      </c>
      <c r="D22" s="95" t="s">
        <v>374</v>
      </c>
      <c r="E22" s="95">
        <v>1072</v>
      </c>
      <c r="F22" s="95">
        <v>1598</v>
      </c>
      <c r="G22" s="449"/>
    </row>
    <row r="23" spans="1:7" ht="13.15" customHeight="1">
      <c r="A23" s="341">
        <v>2023</v>
      </c>
      <c r="B23" s="450">
        <v>2174</v>
      </c>
      <c r="C23" s="451" t="s">
        <v>374</v>
      </c>
      <c r="D23" s="451" t="s">
        <v>374</v>
      </c>
      <c r="E23" s="450">
        <v>1184</v>
      </c>
      <c r="F23" s="450">
        <v>1478</v>
      </c>
    </row>
    <row r="24" spans="1:7" ht="13.15" customHeight="1">
      <c r="A24" s="341">
        <v>2024</v>
      </c>
      <c r="B24" s="450">
        <v>2114</v>
      </c>
      <c r="C24" s="451" t="s">
        <v>374</v>
      </c>
      <c r="D24" s="451" t="s">
        <v>374</v>
      </c>
      <c r="E24" s="450">
        <v>1102</v>
      </c>
      <c r="F24" s="450">
        <v>1429</v>
      </c>
    </row>
    <row r="25" spans="1:7" ht="28.5" customHeight="1">
      <c r="A25" s="608" t="s">
        <v>516</v>
      </c>
      <c r="B25" s="608"/>
      <c r="C25" s="608"/>
      <c r="D25" s="608"/>
      <c r="E25" s="608"/>
      <c r="F25" s="608"/>
    </row>
    <row r="26" spans="1:7" ht="41.25" customHeight="1">
      <c r="A26" s="594" t="s">
        <v>805</v>
      </c>
      <c r="B26" s="594"/>
      <c r="C26" s="594"/>
      <c r="D26" s="594"/>
      <c r="E26" s="594"/>
      <c r="F26" s="594"/>
      <c r="G26" s="60" t="s">
        <v>651</v>
      </c>
    </row>
    <row r="27" spans="1:7" s="3" customFormat="1" ht="17.25" customHeight="1">
      <c r="A27" s="98" t="s">
        <v>501</v>
      </c>
      <c r="B27" s="99"/>
      <c r="C27" s="100"/>
      <c r="D27" s="101"/>
      <c r="E27" s="102"/>
      <c r="F27" s="102"/>
      <c r="G27" s="60">
        <v>2006</v>
      </c>
    </row>
    <row r="30" spans="1:7">
      <c r="G30" s="60">
        <v>2010</v>
      </c>
    </row>
    <row r="35" spans="7:7">
      <c r="G35" s="60">
        <v>2015</v>
      </c>
    </row>
    <row r="40" spans="7:7">
      <c r="G40" s="60">
        <v>2020</v>
      </c>
    </row>
    <row r="44" spans="7:7">
      <c r="G44" s="60">
        <v>2024</v>
      </c>
    </row>
    <row r="51" ht="114" customHeight="1"/>
  </sheetData>
  <mergeCells count="8">
    <mergeCell ref="A26:F26"/>
    <mergeCell ref="A3:A5"/>
    <mergeCell ref="B3:B4"/>
    <mergeCell ref="C3:D3"/>
    <mergeCell ref="E3:E4"/>
    <mergeCell ref="F3:F5"/>
    <mergeCell ref="B5:E5"/>
    <mergeCell ref="A25:F25"/>
  </mergeCells>
  <pageMargins left="0.78740157480314965" right="0.78740157480314965" top="0.74803149606299213" bottom="0.51181102362204722" header="0" footer="0"/>
  <pageSetup paperSize="9" orientation="portrait" r:id="rId1"/>
  <headerFooter differentOddEven="1" scaleWithDoc="0">
    <oddHeader>&amp;L&amp;"Open Sans,Standard"&amp;8
&amp;G&amp;R&amp;"Open Sans,Standard"&amp;8
&amp;G</oddHeader>
    <oddFooter xml:space="preserve">&amp;L&amp;"Open Sans,Standard"&amp;8Statistisches Jahrbuch 2023 - 2025
&amp;R&amp;"Open Sans,Standard"&amp;8&amp;P+208
</oddFooter>
    <evenHeader>&amp;L&amp;"Open Sans,Standard"&amp;8
&amp;G&amp;R&amp;"Open Sans,Standard"&amp;8
&amp;G</evenHeader>
    <evenFooter xml:space="preserve">&amp;L&amp;"Open Sans,Standard"&amp;8&amp;P+208
&amp;R&amp;"Open Sans,Standard"&amp;8Statistisches Jahrbuch 2023 - 2025
</evenFoot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
    <tabColor rgb="FF92D050"/>
  </sheetPr>
  <dimension ref="A1:H36"/>
  <sheetViews>
    <sheetView showGridLines="0" view="pageLayout" topLeftCell="A22" zoomScaleNormal="100" workbookViewId="0">
      <selection activeCell="J18" sqref="J18"/>
    </sheetView>
  </sheetViews>
  <sheetFormatPr baseColWidth="10" defaultRowHeight="13.5" outlineLevelCol="1"/>
  <cols>
    <col min="1" max="1" width="34.28515625" style="2" customWidth="1"/>
    <col min="2" max="2" width="10" style="2" customWidth="1"/>
    <col min="3" max="4" width="9.28515625" style="2" customWidth="1"/>
    <col min="5" max="5" width="10.7109375" style="2" customWidth="1"/>
    <col min="6" max="6" width="11.28515625" style="2" customWidth="1"/>
    <col min="7" max="7" width="11.42578125" style="60" hidden="1" customWidth="1" outlineLevel="1"/>
    <col min="8" max="8" width="11.42578125" style="2" collapsed="1"/>
    <col min="9" max="251" width="11.42578125" style="2"/>
    <col min="252" max="252" width="27.28515625" style="2" customWidth="1"/>
    <col min="253" max="507" width="11.42578125" style="2"/>
    <col min="508" max="508" width="27.28515625" style="2" customWidth="1"/>
    <col min="509" max="763" width="11.42578125" style="2"/>
    <col min="764" max="764" width="27.28515625" style="2" customWidth="1"/>
    <col min="765" max="1019" width="11.42578125" style="2"/>
    <col min="1020" max="1020" width="27.28515625" style="2" customWidth="1"/>
    <col min="1021" max="1275" width="11.42578125" style="2"/>
    <col min="1276" max="1276" width="27.28515625" style="2" customWidth="1"/>
    <col min="1277" max="1531" width="11.42578125" style="2"/>
    <col min="1532" max="1532" width="27.28515625" style="2" customWidth="1"/>
    <col min="1533" max="1787" width="11.42578125" style="2"/>
    <col min="1788" max="1788" width="27.28515625" style="2" customWidth="1"/>
    <col min="1789" max="2043" width="11.42578125" style="2"/>
    <col min="2044" max="2044" width="27.28515625" style="2" customWidth="1"/>
    <col min="2045" max="2299" width="11.42578125" style="2"/>
    <col min="2300" max="2300" width="27.28515625" style="2" customWidth="1"/>
    <col min="2301" max="2555" width="11.42578125" style="2"/>
    <col min="2556" max="2556" width="27.28515625" style="2" customWidth="1"/>
    <col min="2557" max="2811" width="11.42578125" style="2"/>
    <col min="2812" max="2812" width="27.28515625" style="2" customWidth="1"/>
    <col min="2813" max="3067" width="11.42578125" style="2"/>
    <col min="3068" max="3068" width="27.28515625" style="2" customWidth="1"/>
    <col min="3069" max="3323" width="11.42578125" style="2"/>
    <col min="3324" max="3324" width="27.28515625" style="2" customWidth="1"/>
    <col min="3325" max="3579" width="11.42578125" style="2"/>
    <col min="3580" max="3580" width="27.28515625" style="2" customWidth="1"/>
    <col min="3581" max="3835" width="11.42578125" style="2"/>
    <col min="3836" max="3836" width="27.28515625" style="2" customWidth="1"/>
    <col min="3837" max="4091" width="11.42578125" style="2"/>
    <col min="4092" max="4092" width="27.28515625" style="2" customWidth="1"/>
    <col min="4093" max="4347" width="11.42578125" style="2"/>
    <col min="4348" max="4348" width="27.28515625" style="2" customWidth="1"/>
    <col min="4349" max="4603" width="11.42578125" style="2"/>
    <col min="4604" max="4604" width="27.28515625" style="2" customWidth="1"/>
    <col min="4605" max="4859" width="11.42578125" style="2"/>
    <col min="4860" max="4860" width="27.28515625" style="2" customWidth="1"/>
    <col min="4861" max="5115" width="11.42578125" style="2"/>
    <col min="5116" max="5116" width="27.28515625" style="2" customWidth="1"/>
    <col min="5117" max="5371" width="11.42578125" style="2"/>
    <col min="5372" max="5372" width="27.28515625" style="2" customWidth="1"/>
    <col min="5373" max="5627" width="11.42578125" style="2"/>
    <col min="5628" max="5628" width="27.28515625" style="2" customWidth="1"/>
    <col min="5629" max="5883" width="11.42578125" style="2"/>
    <col min="5884" max="5884" width="27.28515625" style="2" customWidth="1"/>
    <col min="5885" max="6139" width="11.42578125" style="2"/>
    <col min="6140" max="6140" width="27.28515625" style="2" customWidth="1"/>
    <col min="6141" max="6395" width="11.42578125" style="2"/>
    <col min="6396" max="6396" width="27.28515625" style="2" customWidth="1"/>
    <col min="6397" max="6651" width="11.42578125" style="2"/>
    <col min="6652" max="6652" width="27.28515625" style="2" customWidth="1"/>
    <col min="6653" max="6907" width="11.42578125" style="2"/>
    <col min="6908" max="6908" width="27.28515625" style="2" customWidth="1"/>
    <col min="6909" max="7163" width="11.42578125" style="2"/>
    <col min="7164" max="7164" width="27.28515625" style="2" customWidth="1"/>
    <col min="7165" max="7419" width="11.42578125" style="2"/>
    <col min="7420" max="7420" width="27.28515625" style="2" customWidth="1"/>
    <col min="7421" max="7675" width="11.42578125" style="2"/>
    <col min="7676" max="7676" width="27.28515625" style="2" customWidth="1"/>
    <col min="7677" max="7931" width="11.42578125" style="2"/>
    <col min="7932" max="7932" width="27.28515625" style="2" customWidth="1"/>
    <col min="7933" max="8187" width="11.42578125" style="2"/>
    <col min="8188" max="8188" width="27.28515625" style="2" customWidth="1"/>
    <col min="8189" max="8443" width="11.42578125" style="2"/>
    <col min="8444" max="8444" width="27.28515625" style="2" customWidth="1"/>
    <col min="8445" max="8699" width="11.42578125" style="2"/>
    <col min="8700" max="8700" width="27.28515625" style="2" customWidth="1"/>
    <col min="8701" max="8955" width="11.42578125" style="2"/>
    <col min="8956" max="8956" width="27.28515625" style="2" customWidth="1"/>
    <col min="8957" max="9211" width="11.42578125" style="2"/>
    <col min="9212" max="9212" width="27.28515625" style="2" customWidth="1"/>
    <col min="9213" max="9467" width="11.42578125" style="2"/>
    <col min="9468" max="9468" width="27.28515625" style="2" customWidth="1"/>
    <col min="9469" max="9723" width="11.42578125" style="2"/>
    <col min="9724" max="9724" width="27.28515625" style="2" customWidth="1"/>
    <col min="9725" max="9979" width="11.42578125" style="2"/>
    <col min="9980" max="9980" width="27.28515625" style="2" customWidth="1"/>
    <col min="9981" max="10235" width="11.42578125" style="2"/>
    <col min="10236" max="10236" width="27.28515625" style="2" customWidth="1"/>
    <col min="10237" max="10491" width="11.42578125" style="2"/>
    <col min="10492" max="10492" width="27.28515625" style="2" customWidth="1"/>
    <col min="10493" max="10747" width="11.42578125" style="2"/>
    <col min="10748" max="10748" width="27.28515625" style="2" customWidth="1"/>
    <col min="10749" max="11003" width="11.42578125" style="2"/>
    <col min="11004" max="11004" width="27.28515625" style="2" customWidth="1"/>
    <col min="11005" max="11259" width="11.42578125" style="2"/>
    <col min="11260" max="11260" width="27.28515625" style="2" customWidth="1"/>
    <col min="11261" max="11515" width="11.42578125" style="2"/>
    <col min="11516" max="11516" width="27.28515625" style="2" customWidth="1"/>
    <col min="11517" max="11771" width="11.42578125" style="2"/>
    <col min="11772" max="11772" width="27.28515625" style="2" customWidth="1"/>
    <col min="11773" max="12027" width="11.42578125" style="2"/>
    <col min="12028" max="12028" width="27.28515625" style="2" customWidth="1"/>
    <col min="12029" max="12283" width="11.42578125" style="2"/>
    <col min="12284" max="12284" width="27.28515625" style="2" customWidth="1"/>
    <col min="12285" max="12539" width="11.42578125" style="2"/>
    <col min="12540" max="12540" width="27.28515625" style="2" customWidth="1"/>
    <col min="12541" max="12795" width="11.42578125" style="2"/>
    <col min="12796" max="12796" width="27.28515625" style="2" customWidth="1"/>
    <col min="12797" max="13051" width="11.42578125" style="2"/>
    <col min="13052" max="13052" width="27.28515625" style="2" customWidth="1"/>
    <col min="13053" max="13307" width="11.42578125" style="2"/>
    <col min="13308" max="13308" width="27.28515625" style="2" customWidth="1"/>
    <col min="13309" max="13563" width="11.42578125" style="2"/>
    <col min="13564" max="13564" width="27.28515625" style="2" customWidth="1"/>
    <col min="13565" max="13819" width="11.42578125" style="2"/>
    <col min="13820" max="13820" width="27.28515625" style="2" customWidth="1"/>
    <col min="13821" max="14075" width="11.42578125" style="2"/>
    <col min="14076" max="14076" width="27.28515625" style="2" customWidth="1"/>
    <col min="14077" max="14331" width="11.42578125" style="2"/>
    <col min="14332" max="14332" width="27.28515625" style="2" customWidth="1"/>
    <col min="14333" max="14587" width="11.42578125" style="2"/>
    <col min="14588" max="14588" width="27.28515625" style="2" customWidth="1"/>
    <col min="14589" max="14843" width="11.42578125" style="2"/>
    <col min="14844" max="14844" width="27.28515625" style="2" customWidth="1"/>
    <col min="14845" max="15099" width="11.42578125" style="2"/>
    <col min="15100" max="15100" width="27.28515625" style="2" customWidth="1"/>
    <col min="15101" max="15355" width="11.42578125" style="2"/>
    <col min="15356" max="15356" width="27.28515625" style="2" customWidth="1"/>
    <col min="15357" max="15611" width="11.42578125" style="2"/>
    <col min="15612" max="15612" width="27.28515625" style="2" customWidth="1"/>
    <col min="15613" max="15867" width="11.42578125" style="2"/>
    <col min="15868" max="15868" width="27.28515625" style="2" customWidth="1"/>
    <col min="15869" max="16123" width="11.42578125" style="2"/>
    <col min="16124" max="16124" width="27.28515625" style="2" customWidth="1"/>
    <col min="16125" max="16384" width="11.42578125" style="2"/>
  </cols>
  <sheetData>
    <row r="1" spans="1:6" ht="21.95" customHeight="1">
      <c r="A1" s="58" t="str">
        <f>CONCATENATE(Inhalt_K7!B30,"   ",Inhalt_K7!C30)</f>
        <v>701a   Personal der Krankenhäuser 2024 nach Personalgruppe</v>
      </c>
    </row>
    <row r="2" spans="1:6" ht="6" customHeight="1"/>
    <row r="3" spans="1:6" ht="23.45" customHeight="1">
      <c r="A3" s="595" t="s">
        <v>37</v>
      </c>
      <c r="B3" s="598" t="s">
        <v>38</v>
      </c>
      <c r="C3" s="600" t="s">
        <v>39</v>
      </c>
      <c r="D3" s="601"/>
      <c r="E3" s="598" t="s">
        <v>499</v>
      </c>
      <c r="F3" s="603" t="s">
        <v>500</v>
      </c>
    </row>
    <row r="4" spans="1:6" ht="23.45" customHeight="1">
      <c r="A4" s="596"/>
      <c r="B4" s="599"/>
      <c r="C4" s="107" t="s">
        <v>40</v>
      </c>
      <c r="D4" s="107" t="s">
        <v>41</v>
      </c>
      <c r="E4" s="602"/>
      <c r="F4" s="604"/>
    </row>
    <row r="5" spans="1:6">
      <c r="A5" s="597"/>
      <c r="B5" s="606" t="s">
        <v>42</v>
      </c>
      <c r="C5" s="607"/>
      <c r="D5" s="607"/>
      <c r="E5" s="607"/>
      <c r="F5" s="605"/>
    </row>
    <row r="6" spans="1:6" ht="17.25" customHeight="1">
      <c r="A6" s="94" t="s">
        <v>436</v>
      </c>
      <c r="B6" s="436">
        <v>348</v>
      </c>
      <c r="C6" s="436">
        <v>156</v>
      </c>
      <c r="D6" s="436">
        <v>192</v>
      </c>
      <c r="E6" s="436">
        <v>158</v>
      </c>
      <c r="F6" s="436">
        <v>256</v>
      </c>
    </row>
    <row r="7" spans="1:6" ht="12.75" customHeight="1">
      <c r="A7" s="94" t="s">
        <v>437</v>
      </c>
      <c r="B7" s="436">
        <v>1766</v>
      </c>
      <c r="C7" s="437" t="s">
        <v>374</v>
      </c>
      <c r="D7" s="437" t="s">
        <v>374</v>
      </c>
      <c r="E7" s="436">
        <v>944</v>
      </c>
      <c r="F7" s="436">
        <v>1173</v>
      </c>
    </row>
    <row r="8" spans="1:6" ht="12.6" customHeight="1">
      <c r="A8" s="94" t="s">
        <v>43</v>
      </c>
      <c r="B8" s="96"/>
      <c r="C8" s="437"/>
      <c r="D8" s="437"/>
      <c r="E8" s="438"/>
      <c r="F8" s="438"/>
    </row>
    <row r="9" spans="1:6" ht="12.6" customHeight="1">
      <c r="A9" s="94" t="s">
        <v>44</v>
      </c>
      <c r="B9" s="436">
        <v>850</v>
      </c>
      <c r="C9" s="437" t="s">
        <v>374</v>
      </c>
      <c r="D9" s="437" t="s">
        <v>374</v>
      </c>
      <c r="E9" s="437" t="s">
        <v>374</v>
      </c>
      <c r="F9" s="436">
        <v>579</v>
      </c>
    </row>
    <row r="10" spans="1:6" ht="12.6" customHeight="1">
      <c r="A10" s="94" t="s">
        <v>648</v>
      </c>
      <c r="B10" s="436">
        <v>412</v>
      </c>
      <c r="C10" s="437" t="s">
        <v>374</v>
      </c>
      <c r="D10" s="437" t="s">
        <v>374</v>
      </c>
      <c r="E10" s="437" t="s">
        <v>374</v>
      </c>
      <c r="F10" s="436">
        <v>276</v>
      </c>
    </row>
    <row r="11" spans="1:6" ht="12.6" customHeight="1">
      <c r="A11" s="94" t="s">
        <v>438</v>
      </c>
      <c r="B11" s="436">
        <v>226</v>
      </c>
      <c r="C11" s="437" t="s">
        <v>374</v>
      </c>
      <c r="D11" s="437" t="s">
        <v>374</v>
      </c>
      <c r="E11" s="437" t="s">
        <v>374</v>
      </c>
      <c r="F11" s="436">
        <v>163</v>
      </c>
    </row>
    <row r="12" spans="1:6" ht="12.6" customHeight="1">
      <c r="A12" s="94" t="s">
        <v>45</v>
      </c>
      <c r="B12" s="436">
        <v>49</v>
      </c>
      <c r="C12" s="437" t="s">
        <v>374</v>
      </c>
      <c r="D12" s="437" t="s">
        <v>374</v>
      </c>
      <c r="E12" s="437" t="s">
        <v>374</v>
      </c>
      <c r="F12" s="436">
        <v>30</v>
      </c>
    </row>
    <row r="13" spans="1:6" ht="12.6" customHeight="1">
      <c r="A13" s="94" t="s">
        <v>649</v>
      </c>
      <c r="B13" s="436">
        <v>8</v>
      </c>
      <c r="C13" s="437" t="s">
        <v>374</v>
      </c>
      <c r="D13" s="437" t="s">
        <v>374</v>
      </c>
      <c r="E13" s="437" t="s">
        <v>374</v>
      </c>
      <c r="F13" s="436">
        <v>6</v>
      </c>
    </row>
    <row r="14" spans="1:6" ht="12.6" customHeight="1">
      <c r="A14" s="94" t="s">
        <v>46</v>
      </c>
      <c r="B14" s="436">
        <v>5</v>
      </c>
      <c r="C14" s="437" t="s">
        <v>374</v>
      </c>
      <c r="D14" s="437" t="s">
        <v>374</v>
      </c>
      <c r="E14" s="437" t="s">
        <v>374</v>
      </c>
      <c r="F14" s="436">
        <v>5</v>
      </c>
    </row>
    <row r="15" spans="1:6" ht="12.6" customHeight="1">
      <c r="A15" s="94" t="s">
        <v>47</v>
      </c>
      <c r="B15" s="436">
        <v>130</v>
      </c>
      <c r="C15" s="437" t="s">
        <v>374</v>
      </c>
      <c r="D15" s="437" t="s">
        <v>374</v>
      </c>
      <c r="E15" s="437" t="s">
        <v>374</v>
      </c>
      <c r="F15" s="436">
        <v>95</v>
      </c>
    </row>
    <row r="16" spans="1:6" ht="12.6" customHeight="1">
      <c r="A16" s="94" t="s">
        <v>48</v>
      </c>
      <c r="B16" s="436">
        <v>8</v>
      </c>
      <c r="C16" s="437" t="s">
        <v>374</v>
      </c>
      <c r="D16" s="437" t="s">
        <v>374</v>
      </c>
      <c r="E16" s="437" t="s">
        <v>374</v>
      </c>
      <c r="F16" s="436">
        <v>7</v>
      </c>
    </row>
    <row r="17" spans="1:7" ht="12.6" customHeight="1">
      <c r="A17" s="94" t="s">
        <v>49</v>
      </c>
      <c r="B17" s="436">
        <v>78</v>
      </c>
      <c r="C17" s="437" t="s">
        <v>374</v>
      </c>
      <c r="D17" s="437" t="s">
        <v>374</v>
      </c>
      <c r="E17" s="437" t="s">
        <v>374</v>
      </c>
      <c r="F17" s="436">
        <v>13</v>
      </c>
    </row>
    <row r="18" spans="1:7" s="1" customFormat="1" ht="17.25" customHeight="1">
      <c r="A18" s="97" t="s">
        <v>50</v>
      </c>
      <c r="B18" s="439">
        <f>SUM(B6:B7)</f>
        <v>2114</v>
      </c>
      <c r="C18" s="440" t="s">
        <v>374</v>
      </c>
      <c r="D18" s="440" t="s">
        <v>374</v>
      </c>
      <c r="E18" s="439">
        <f>SUM(E6:E7)</f>
        <v>1102</v>
      </c>
      <c r="F18" s="439">
        <f>SUM(F6:F7)</f>
        <v>1429</v>
      </c>
      <c r="G18" s="407"/>
    </row>
    <row r="19" spans="1:7" s="3" customFormat="1" ht="16.5" customHeight="1">
      <c r="A19" s="609" t="s">
        <v>491</v>
      </c>
      <c r="B19" s="609"/>
      <c r="C19" s="609"/>
      <c r="D19" s="609"/>
      <c r="E19" s="609"/>
      <c r="F19" s="609"/>
      <c r="G19" s="60"/>
    </row>
    <row r="20" spans="1:7" s="3" customFormat="1" ht="12.6" customHeight="1">
      <c r="A20" s="609" t="s">
        <v>492</v>
      </c>
      <c r="B20" s="609"/>
      <c r="C20" s="609"/>
      <c r="D20" s="609"/>
      <c r="E20" s="609"/>
      <c r="F20" s="609"/>
      <c r="G20" s="60"/>
    </row>
    <row r="21" spans="1:7" s="3" customFormat="1" ht="28.5" customHeight="1">
      <c r="A21" s="610" t="s">
        <v>493</v>
      </c>
      <c r="B21" s="610"/>
      <c r="C21" s="610"/>
      <c r="D21" s="610"/>
      <c r="E21" s="610"/>
      <c r="F21" s="610"/>
      <c r="G21" s="60"/>
    </row>
    <row r="22" spans="1:7" s="4" customFormat="1" ht="12.6" customHeight="1">
      <c r="A22" s="609" t="s">
        <v>494</v>
      </c>
      <c r="B22" s="609"/>
      <c r="C22" s="609"/>
      <c r="D22" s="609"/>
      <c r="E22" s="609"/>
      <c r="F22" s="609"/>
      <c r="G22" s="407"/>
    </row>
    <row r="23" spans="1:7" s="3" customFormat="1" ht="12.6" customHeight="1">
      <c r="A23" s="609" t="s">
        <v>495</v>
      </c>
      <c r="B23" s="609"/>
      <c r="C23" s="609"/>
      <c r="D23" s="609"/>
      <c r="E23" s="609"/>
      <c r="F23" s="609"/>
      <c r="G23" s="60"/>
    </row>
    <row r="24" spans="1:7" ht="21" customHeight="1">
      <c r="A24" s="98" t="s">
        <v>501</v>
      </c>
      <c r="B24" s="99"/>
      <c r="C24" s="100"/>
      <c r="D24" s="101"/>
      <c r="E24" s="102"/>
      <c r="F24" s="102"/>
    </row>
    <row r="27" spans="1:7">
      <c r="G27" s="60" t="s">
        <v>651</v>
      </c>
    </row>
    <row r="28" spans="1:7">
      <c r="G28" s="60" t="s">
        <v>44</v>
      </c>
    </row>
    <row r="29" spans="1:7">
      <c r="G29" s="60" t="s">
        <v>496</v>
      </c>
    </row>
    <row r="30" spans="1:7">
      <c r="G30" s="60" t="s">
        <v>497</v>
      </c>
    </row>
    <row r="31" spans="1:7">
      <c r="G31" s="60" t="s">
        <v>45</v>
      </c>
    </row>
    <row r="32" spans="1:7">
      <c r="G32" s="60" t="s">
        <v>498</v>
      </c>
    </row>
    <row r="33" spans="7:7">
      <c r="G33" s="60" t="s">
        <v>46</v>
      </c>
    </row>
    <row r="34" spans="7:7">
      <c r="G34" s="60" t="s">
        <v>47</v>
      </c>
    </row>
    <row r="35" spans="7:7">
      <c r="G35" s="60" t="s">
        <v>48</v>
      </c>
    </row>
    <row r="36" spans="7:7">
      <c r="G36" s="60" t="s">
        <v>49</v>
      </c>
    </row>
  </sheetData>
  <mergeCells count="11">
    <mergeCell ref="A19:F19"/>
    <mergeCell ref="A20:F20"/>
    <mergeCell ref="A21:F21"/>
    <mergeCell ref="A22:F22"/>
    <mergeCell ref="A23:F23"/>
    <mergeCell ref="A3:A5"/>
    <mergeCell ref="B3:B4"/>
    <mergeCell ref="C3:D3"/>
    <mergeCell ref="E3:E4"/>
    <mergeCell ref="F3:F5"/>
    <mergeCell ref="B5:E5"/>
  </mergeCells>
  <pageMargins left="0.78740157480314965" right="0.78740157480314965" top="0.74803149606299213" bottom="0.51181102362204722" header="0" footer="0"/>
  <pageSetup paperSize="9" orientation="portrait" r:id="rId1"/>
  <headerFooter differentOddEven="1" scaleWithDoc="0">
    <oddHeader>&amp;L&amp;"Open Sans,Standard"&amp;8
&amp;G&amp;R&amp;"Open Sans,Standard"&amp;8
&amp;G</oddHeader>
    <oddFooter xml:space="preserve">&amp;L&amp;"Open Sans,Standard"&amp;8Statistisches Jahrbuch 2023 - 2025
&amp;R&amp;"Open Sans,Standard"&amp;8&amp;P+208
</oddFooter>
    <evenHeader>&amp;L&amp;"Open Sans,Standard"&amp;8
&amp;G&amp;R&amp;"Open Sans,Standard"&amp;8
&amp;G</evenHeader>
    <evenFooter xml:space="preserve">&amp;L&amp;"Open Sans,Standard"&amp;8&amp;P+208
&amp;R&amp;"Open Sans,Standard"&amp;8Statistisches Jahrbuch 2023 - 2025
</even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5">
    <tabColor rgb="FF92D050"/>
  </sheetPr>
  <dimension ref="A1:V47"/>
  <sheetViews>
    <sheetView showGridLines="0" view="pageLayout" topLeftCell="A22" zoomScale="85" zoomScaleNormal="100" zoomScaleSheetLayoutView="130" zoomScalePageLayoutView="85" workbookViewId="0">
      <selection activeCell="W28" sqref="W28"/>
    </sheetView>
  </sheetViews>
  <sheetFormatPr baseColWidth="10" defaultRowHeight="13.5" outlineLevelCol="1"/>
  <cols>
    <col min="1" max="1" width="42.42578125" style="2" customWidth="1"/>
    <col min="2" max="2" width="8.28515625" style="2" customWidth="1"/>
    <col min="3" max="4" width="13" style="2" hidden="1" customWidth="1" outlineLevel="1"/>
    <col min="5" max="5" width="11.7109375" style="2" hidden="1" customWidth="1" outlineLevel="1"/>
    <col min="6" max="6" width="9.28515625" style="2" hidden="1" customWidth="1" outlineLevel="1" collapsed="1"/>
    <col min="7" max="7" width="8.28515625" style="2" customWidth="1" collapsed="1"/>
    <col min="8" max="10" width="8.28515625" style="2" customWidth="1"/>
    <col min="11" max="11" width="8.28515625" style="2" hidden="1" customWidth="1" outlineLevel="1"/>
    <col min="12" max="12" width="0" style="60" hidden="1" customWidth="1" outlineLevel="1" collapsed="1"/>
    <col min="13" max="21" width="0" style="60" hidden="1" customWidth="1" outlineLevel="1"/>
    <col min="22" max="22" width="11.42578125" style="2" collapsed="1"/>
    <col min="23" max="256" width="11.42578125" style="2"/>
    <col min="257" max="257" width="27.28515625" style="2" customWidth="1"/>
    <col min="258" max="512" width="11.42578125" style="2"/>
    <col min="513" max="513" width="27.28515625" style="2" customWidth="1"/>
    <col min="514" max="768" width="11.42578125" style="2"/>
    <col min="769" max="769" width="27.28515625" style="2" customWidth="1"/>
    <col min="770" max="1024" width="11.42578125" style="2"/>
    <col min="1025" max="1025" width="27.28515625" style="2" customWidth="1"/>
    <col min="1026" max="1280" width="11.42578125" style="2"/>
    <col min="1281" max="1281" width="27.28515625" style="2" customWidth="1"/>
    <col min="1282" max="1536" width="11.42578125" style="2"/>
    <col min="1537" max="1537" width="27.28515625" style="2" customWidth="1"/>
    <col min="1538" max="1792" width="11.42578125" style="2"/>
    <col min="1793" max="1793" width="27.28515625" style="2" customWidth="1"/>
    <col min="1794" max="2048" width="11.42578125" style="2"/>
    <col min="2049" max="2049" width="27.28515625" style="2" customWidth="1"/>
    <col min="2050" max="2304" width="11.42578125" style="2"/>
    <col min="2305" max="2305" width="27.28515625" style="2" customWidth="1"/>
    <col min="2306" max="2560" width="11.42578125" style="2"/>
    <col min="2561" max="2561" width="27.28515625" style="2" customWidth="1"/>
    <col min="2562" max="2816" width="11.42578125" style="2"/>
    <col min="2817" max="2817" width="27.28515625" style="2" customWidth="1"/>
    <col min="2818" max="3072" width="11.42578125" style="2"/>
    <col min="3073" max="3073" width="27.28515625" style="2" customWidth="1"/>
    <col min="3074" max="3328" width="11.42578125" style="2"/>
    <col min="3329" max="3329" width="27.28515625" style="2" customWidth="1"/>
    <col min="3330" max="3584" width="11.42578125" style="2"/>
    <col min="3585" max="3585" width="27.28515625" style="2" customWidth="1"/>
    <col min="3586" max="3840" width="11.42578125" style="2"/>
    <col min="3841" max="3841" width="27.28515625" style="2" customWidth="1"/>
    <col min="3842" max="4096" width="11.42578125" style="2"/>
    <col min="4097" max="4097" width="27.28515625" style="2" customWidth="1"/>
    <col min="4098" max="4352" width="11.42578125" style="2"/>
    <col min="4353" max="4353" width="27.28515625" style="2" customWidth="1"/>
    <col min="4354" max="4608" width="11.42578125" style="2"/>
    <col min="4609" max="4609" width="27.28515625" style="2" customWidth="1"/>
    <col min="4610" max="4864" width="11.42578125" style="2"/>
    <col min="4865" max="4865" width="27.28515625" style="2" customWidth="1"/>
    <col min="4866" max="5120" width="11.42578125" style="2"/>
    <col min="5121" max="5121" width="27.28515625" style="2" customWidth="1"/>
    <col min="5122" max="5376" width="11.42578125" style="2"/>
    <col min="5377" max="5377" width="27.28515625" style="2" customWidth="1"/>
    <col min="5378" max="5632" width="11.42578125" style="2"/>
    <col min="5633" max="5633" width="27.28515625" style="2" customWidth="1"/>
    <col min="5634" max="5888" width="11.42578125" style="2"/>
    <col min="5889" max="5889" width="27.28515625" style="2" customWidth="1"/>
    <col min="5890" max="6144" width="11.42578125" style="2"/>
    <col min="6145" max="6145" width="27.28515625" style="2" customWidth="1"/>
    <col min="6146" max="6400" width="11.42578125" style="2"/>
    <col min="6401" max="6401" width="27.28515625" style="2" customWidth="1"/>
    <col min="6402" max="6656" width="11.42578125" style="2"/>
    <col min="6657" max="6657" width="27.28515625" style="2" customWidth="1"/>
    <col min="6658" max="6912" width="11.42578125" style="2"/>
    <col min="6913" max="6913" width="27.28515625" style="2" customWidth="1"/>
    <col min="6914" max="7168" width="11.42578125" style="2"/>
    <col min="7169" max="7169" width="27.28515625" style="2" customWidth="1"/>
    <col min="7170" max="7424" width="11.42578125" style="2"/>
    <col min="7425" max="7425" width="27.28515625" style="2" customWidth="1"/>
    <col min="7426" max="7680" width="11.42578125" style="2"/>
    <col min="7681" max="7681" width="27.28515625" style="2" customWidth="1"/>
    <col min="7682" max="7936" width="11.42578125" style="2"/>
    <col min="7937" max="7937" width="27.28515625" style="2" customWidth="1"/>
    <col min="7938" max="8192" width="11.42578125" style="2"/>
    <col min="8193" max="8193" width="27.28515625" style="2" customWidth="1"/>
    <col min="8194" max="8448" width="11.42578125" style="2"/>
    <col min="8449" max="8449" width="27.28515625" style="2" customWidth="1"/>
    <col min="8450" max="8704" width="11.42578125" style="2"/>
    <col min="8705" max="8705" width="27.28515625" style="2" customWidth="1"/>
    <col min="8706" max="8960" width="11.42578125" style="2"/>
    <col min="8961" max="8961" width="27.28515625" style="2" customWidth="1"/>
    <col min="8962" max="9216" width="11.42578125" style="2"/>
    <col min="9217" max="9217" width="27.28515625" style="2" customWidth="1"/>
    <col min="9218" max="9472" width="11.42578125" style="2"/>
    <col min="9473" max="9473" width="27.28515625" style="2" customWidth="1"/>
    <col min="9474" max="9728" width="11.42578125" style="2"/>
    <col min="9729" max="9729" width="27.28515625" style="2" customWidth="1"/>
    <col min="9730" max="9984" width="11.42578125" style="2"/>
    <col min="9985" max="9985" width="27.28515625" style="2" customWidth="1"/>
    <col min="9986" max="10240" width="11.42578125" style="2"/>
    <col min="10241" max="10241" width="27.28515625" style="2" customWidth="1"/>
    <col min="10242" max="10496" width="11.42578125" style="2"/>
    <col min="10497" max="10497" width="27.28515625" style="2" customWidth="1"/>
    <col min="10498" max="10752" width="11.42578125" style="2"/>
    <col min="10753" max="10753" width="27.28515625" style="2" customWidth="1"/>
    <col min="10754" max="11008" width="11.42578125" style="2"/>
    <col min="11009" max="11009" width="27.28515625" style="2" customWidth="1"/>
    <col min="11010" max="11264" width="11.42578125" style="2"/>
    <col min="11265" max="11265" width="27.28515625" style="2" customWidth="1"/>
    <col min="11266" max="11520" width="11.42578125" style="2"/>
    <col min="11521" max="11521" width="27.28515625" style="2" customWidth="1"/>
    <col min="11522" max="11776" width="11.42578125" style="2"/>
    <col min="11777" max="11777" width="27.28515625" style="2" customWidth="1"/>
    <col min="11778" max="12032" width="11.42578125" style="2"/>
    <col min="12033" max="12033" width="27.28515625" style="2" customWidth="1"/>
    <col min="12034" max="12288" width="11.42578125" style="2"/>
    <col min="12289" max="12289" width="27.28515625" style="2" customWidth="1"/>
    <col min="12290" max="12544" width="11.42578125" style="2"/>
    <col min="12545" max="12545" width="27.28515625" style="2" customWidth="1"/>
    <col min="12546" max="12800" width="11.42578125" style="2"/>
    <col min="12801" max="12801" width="27.28515625" style="2" customWidth="1"/>
    <col min="12802" max="13056" width="11.42578125" style="2"/>
    <col min="13057" max="13057" width="27.28515625" style="2" customWidth="1"/>
    <col min="13058" max="13312" width="11.42578125" style="2"/>
    <col min="13313" max="13313" width="27.28515625" style="2" customWidth="1"/>
    <col min="13314" max="13568" width="11.42578125" style="2"/>
    <col min="13569" max="13569" width="27.28515625" style="2" customWidth="1"/>
    <col min="13570" max="13824" width="11.42578125" style="2"/>
    <col min="13825" max="13825" width="27.28515625" style="2" customWidth="1"/>
    <col min="13826" max="14080" width="11.42578125" style="2"/>
    <col min="14081" max="14081" width="27.28515625" style="2" customWidth="1"/>
    <col min="14082" max="14336" width="11.42578125" style="2"/>
    <col min="14337" max="14337" width="27.28515625" style="2" customWidth="1"/>
    <col min="14338" max="14592" width="11.42578125" style="2"/>
    <col min="14593" max="14593" width="27.28515625" style="2" customWidth="1"/>
    <col min="14594" max="14848" width="11.42578125" style="2"/>
    <col min="14849" max="14849" width="27.28515625" style="2" customWidth="1"/>
    <col min="14850" max="15104" width="11.42578125" style="2"/>
    <col min="15105" max="15105" width="27.28515625" style="2" customWidth="1"/>
    <col min="15106" max="15360" width="11.42578125" style="2"/>
    <col min="15361" max="15361" width="27.28515625" style="2" customWidth="1"/>
    <col min="15362" max="15616" width="11.42578125" style="2"/>
    <col min="15617" max="15617" width="27.28515625" style="2" customWidth="1"/>
    <col min="15618" max="15872" width="11.42578125" style="2"/>
    <col min="15873" max="15873" width="27.28515625" style="2" customWidth="1"/>
    <col min="15874" max="16128" width="11.42578125" style="2"/>
    <col min="16129" max="16129" width="27.28515625" style="2" customWidth="1"/>
    <col min="16130" max="16384" width="11.42578125" style="2"/>
  </cols>
  <sheetData>
    <row r="1" spans="1:21" ht="21.95" customHeight="1">
      <c r="A1" s="58" t="str">
        <f>CONCATENATE(Inhalt_K7!B31,"   ",Inhalt_K7!C31)</f>
        <v>703a    Entwicklung der Gestorbenen 2015 - 2023 nach Todesursachen</v>
      </c>
      <c r="B1" s="57"/>
      <c r="C1" s="57"/>
      <c r="D1" s="57"/>
      <c r="E1" s="57"/>
      <c r="F1" s="57"/>
      <c r="G1" s="57"/>
      <c r="H1" s="57"/>
      <c r="I1" s="57"/>
      <c r="J1" s="57"/>
      <c r="K1" s="57"/>
      <c r="O1" s="66"/>
    </row>
    <row r="2" spans="1:21" ht="6" customHeight="1">
      <c r="A2" s="57"/>
      <c r="B2" s="57"/>
      <c r="C2" s="57"/>
      <c r="D2" s="57"/>
      <c r="E2" s="57"/>
      <c r="F2" s="57"/>
      <c r="G2" s="57"/>
      <c r="H2" s="57"/>
      <c r="I2" s="57"/>
      <c r="J2" s="57"/>
      <c r="K2" s="57"/>
      <c r="O2" s="66"/>
    </row>
    <row r="3" spans="1:21" ht="23.45" customHeight="1">
      <c r="A3" s="391" t="s">
        <v>581</v>
      </c>
      <c r="B3" s="391">
        <v>2015</v>
      </c>
      <c r="C3" s="391">
        <v>2016</v>
      </c>
      <c r="D3" s="389">
        <v>2017</v>
      </c>
      <c r="E3" s="391">
        <v>2018</v>
      </c>
      <c r="F3" s="390">
        <v>2019</v>
      </c>
      <c r="G3" s="389">
        <v>2020</v>
      </c>
      <c r="H3" s="389">
        <v>2021</v>
      </c>
      <c r="I3" s="398">
        <v>2022</v>
      </c>
      <c r="J3" s="398">
        <v>2023</v>
      </c>
      <c r="K3" s="398">
        <v>2024</v>
      </c>
      <c r="O3" s="66"/>
    </row>
    <row r="4" spans="1:21" s="5" customFormat="1" ht="18" customHeight="1">
      <c r="A4" s="61" t="s">
        <v>17</v>
      </c>
      <c r="B4" s="62">
        <v>52</v>
      </c>
      <c r="C4" s="63">
        <v>34</v>
      </c>
      <c r="D4" s="63">
        <v>51</v>
      </c>
      <c r="E4" s="63">
        <v>55</v>
      </c>
      <c r="F4" s="63">
        <v>60</v>
      </c>
      <c r="G4" s="63">
        <v>60</v>
      </c>
      <c r="H4" s="63">
        <v>47</v>
      </c>
      <c r="I4" s="63">
        <v>50</v>
      </c>
      <c r="J4" s="63">
        <v>54</v>
      </c>
      <c r="K4" s="63" t="s">
        <v>503</v>
      </c>
      <c r="L4" s="197"/>
      <c r="M4" s="60"/>
      <c r="N4" s="197"/>
      <c r="O4" s="65"/>
      <c r="P4" s="197"/>
      <c r="Q4" s="197"/>
      <c r="R4" s="197"/>
      <c r="S4" s="197"/>
      <c r="T4" s="197"/>
      <c r="U4" s="197"/>
    </row>
    <row r="5" spans="1:21" ht="12.75" customHeight="1">
      <c r="A5" s="61" t="s">
        <v>18</v>
      </c>
      <c r="B5" s="62">
        <v>751</v>
      </c>
      <c r="C5" s="63">
        <v>775</v>
      </c>
      <c r="D5" s="573">
        <v>739</v>
      </c>
      <c r="E5" s="573">
        <v>792</v>
      </c>
      <c r="F5" s="63">
        <v>774</v>
      </c>
      <c r="G5" s="573">
        <v>768</v>
      </c>
      <c r="H5" s="573">
        <v>753</v>
      </c>
      <c r="I5" s="573">
        <v>827</v>
      </c>
      <c r="J5" s="573">
        <v>813</v>
      </c>
      <c r="K5" s="63" t="s">
        <v>503</v>
      </c>
      <c r="O5" s="66"/>
    </row>
    <row r="6" spans="1:21" s="448" customFormat="1" ht="39.75" customHeight="1">
      <c r="A6" s="61" t="s">
        <v>61</v>
      </c>
      <c r="B6" s="62">
        <v>8</v>
      </c>
      <c r="C6" s="63">
        <v>15</v>
      </c>
      <c r="D6" s="573">
        <v>13</v>
      </c>
      <c r="E6" s="573">
        <v>7</v>
      </c>
      <c r="F6" s="63">
        <v>9</v>
      </c>
      <c r="G6" s="573">
        <v>8</v>
      </c>
      <c r="H6" s="573">
        <v>9</v>
      </c>
      <c r="I6" s="573">
        <v>7</v>
      </c>
      <c r="J6" s="573">
        <v>20</v>
      </c>
      <c r="K6" s="63" t="s">
        <v>503</v>
      </c>
      <c r="L6" s="449"/>
      <c r="M6" s="449"/>
      <c r="N6" s="449"/>
      <c r="O6" s="66"/>
      <c r="P6" s="449"/>
      <c r="Q6" s="449"/>
      <c r="R6" s="449"/>
      <c r="S6" s="449"/>
      <c r="T6" s="449"/>
      <c r="U6" s="449"/>
    </row>
    <row r="7" spans="1:21" ht="26.25" customHeight="1">
      <c r="A7" s="61" t="s">
        <v>20</v>
      </c>
      <c r="B7" s="62">
        <v>58</v>
      </c>
      <c r="C7" s="63">
        <v>50</v>
      </c>
      <c r="D7" s="573">
        <v>61</v>
      </c>
      <c r="E7" s="573">
        <v>61</v>
      </c>
      <c r="F7" s="63">
        <v>66</v>
      </c>
      <c r="G7" s="573">
        <v>86</v>
      </c>
      <c r="H7" s="573">
        <v>85</v>
      </c>
      <c r="I7" s="573">
        <v>121</v>
      </c>
      <c r="J7" s="573">
        <v>107</v>
      </c>
      <c r="K7" s="63" t="s">
        <v>503</v>
      </c>
      <c r="O7" s="66"/>
    </row>
    <row r="8" spans="1:21" ht="12.75" customHeight="1">
      <c r="A8" s="61" t="s">
        <v>21</v>
      </c>
      <c r="B8" s="62">
        <v>136</v>
      </c>
      <c r="C8" s="573">
        <v>165</v>
      </c>
      <c r="D8" s="573">
        <v>158</v>
      </c>
      <c r="E8" s="573">
        <v>184</v>
      </c>
      <c r="F8" s="573">
        <v>144</v>
      </c>
      <c r="G8" s="573">
        <v>155</v>
      </c>
      <c r="H8" s="573">
        <v>194</v>
      </c>
      <c r="I8" s="573">
        <v>255</v>
      </c>
      <c r="J8" s="573">
        <v>209</v>
      </c>
      <c r="K8" s="63" t="s">
        <v>503</v>
      </c>
      <c r="O8" s="91"/>
    </row>
    <row r="9" spans="1:21" ht="12.75" customHeight="1">
      <c r="A9" s="61" t="s">
        <v>22</v>
      </c>
      <c r="B9" s="62">
        <v>78</v>
      </c>
      <c r="C9" s="573">
        <v>96</v>
      </c>
      <c r="D9" s="573">
        <v>90</v>
      </c>
      <c r="E9" s="573">
        <v>92</v>
      </c>
      <c r="F9" s="573">
        <v>101</v>
      </c>
      <c r="G9" s="573">
        <v>99</v>
      </c>
      <c r="H9" s="573">
        <v>103</v>
      </c>
      <c r="I9" s="573">
        <v>133</v>
      </c>
      <c r="J9" s="573">
        <v>131</v>
      </c>
      <c r="K9" s="63" t="s">
        <v>503</v>
      </c>
      <c r="O9" s="66"/>
    </row>
    <row r="10" spans="1:21" ht="12.75" customHeight="1">
      <c r="A10" s="61" t="s">
        <v>25</v>
      </c>
      <c r="B10" s="62">
        <v>936</v>
      </c>
      <c r="C10" s="63">
        <v>932</v>
      </c>
      <c r="D10" s="573">
        <v>907</v>
      </c>
      <c r="E10" s="573">
        <v>961</v>
      </c>
      <c r="F10" s="63">
        <v>969</v>
      </c>
      <c r="G10" s="573">
        <v>890</v>
      </c>
      <c r="H10" s="573">
        <v>876</v>
      </c>
      <c r="I10" s="573">
        <v>995</v>
      </c>
      <c r="J10" s="573">
        <v>1127</v>
      </c>
      <c r="K10" s="63" t="s">
        <v>503</v>
      </c>
      <c r="O10" s="66"/>
    </row>
    <row r="11" spans="1:21" ht="12.75" customHeight="1">
      <c r="A11" s="61" t="s">
        <v>26</v>
      </c>
      <c r="B11" s="62">
        <v>317</v>
      </c>
      <c r="C11" s="573">
        <v>203</v>
      </c>
      <c r="D11" s="63">
        <v>229</v>
      </c>
      <c r="E11" s="63">
        <v>252</v>
      </c>
      <c r="F11" s="573">
        <v>222</v>
      </c>
      <c r="G11" s="63">
        <v>196</v>
      </c>
      <c r="H11" s="63">
        <v>173</v>
      </c>
      <c r="I11" s="63">
        <v>198</v>
      </c>
      <c r="J11" s="63">
        <v>207</v>
      </c>
      <c r="K11" s="63" t="s">
        <v>503</v>
      </c>
      <c r="O11" s="66"/>
    </row>
    <row r="12" spans="1:21" ht="12.75" customHeight="1">
      <c r="A12" s="61" t="s">
        <v>27</v>
      </c>
      <c r="B12" s="62">
        <v>133</v>
      </c>
      <c r="C12" s="63">
        <v>133</v>
      </c>
      <c r="D12" s="573">
        <v>97</v>
      </c>
      <c r="E12" s="573">
        <v>119</v>
      </c>
      <c r="F12" s="63">
        <v>98</v>
      </c>
      <c r="G12" s="573">
        <v>114</v>
      </c>
      <c r="H12" s="573">
        <v>132</v>
      </c>
      <c r="I12" s="573">
        <v>156</v>
      </c>
      <c r="J12" s="573">
        <v>159</v>
      </c>
      <c r="K12" s="63" t="s">
        <v>503</v>
      </c>
      <c r="O12" s="63"/>
    </row>
    <row r="13" spans="1:21" s="448" customFormat="1" ht="12.75" customHeight="1">
      <c r="A13" s="61" t="s">
        <v>28</v>
      </c>
      <c r="B13" s="62">
        <v>4</v>
      </c>
      <c r="C13" s="63">
        <v>9</v>
      </c>
      <c r="D13" s="573">
        <v>8</v>
      </c>
      <c r="E13" s="573">
        <v>2</v>
      </c>
      <c r="F13" s="63">
        <v>6</v>
      </c>
      <c r="G13" s="573">
        <v>7</v>
      </c>
      <c r="H13" s="573">
        <v>4</v>
      </c>
      <c r="I13" s="573">
        <v>5</v>
      </c>
      <c r="J13" s="573">
        <v>5</v>
      </c>
      <c r="K13" s="63" t="s">
        <v>503</v>
      </c>
      <c r="L13" s="449"/>
      <c r="M13" s="449"/>
      <c r="N13" s="449"/>
      <c r="O13" s="63"/>
      <c r="P13" s="449"/>
      <c r="Q13" s="449"/>
      <c r="R13" s="449"/>
      <c r="S13" s="449"/>
      <c r="T13" s="449"/>
      <c r="U13" s="449"/>
    </row>
    <row r="14" spans="1:21" s="448" customFormat="1" ht="26.25" customHeight="1">
      <c r="A14" s="61" t="s">
        <v>29</v>
      </c>
      <c r="B14" s="62">
        <v>15</v>
      </c>
      <c r="C14" s="63">
        <v>20</v>
      </c>
      <c r="D14" s="573">
        <v>16</v>
      </c>
      <c r="E14" s="573">
        <v>14</v>
      </c>
      <c r="F14" s="63">
        <v>10</v>
      </c>
      <c r="G14" s="573">
        <v>22</v>
      </c>
      <c r="H14" s="573">
        <v>15</v>
      </c>
      <c r="I14" s="573">
        <v>17</v>
      </c>
      <c r="J14" s="573">
        <v>32</v>
      </c>
      <c r="K14" s="63" t="s">
        <v>503</v>
      </c>
      <c r="L14" s="449"/>
      <c r="M14" s="449"/>
      <c r="N14" s="449"/>
      <c r="O14" s="66"/>
      <c r="P14" s="449"/>
      <c r="Q14" s="449"/>
      <c r="R14" s="449"/>
      <c r="S14" s="449"/>
      <c r="T14" s="449"/>
      <c r="U14" s="449"/>
    </row>
    <row r="15" spans="1:21" s="448" customFormat="1" ht="12.75" customHeight="1">
      <c r="A15" s="61" t="s">
        <v>30</v>
      </c>
      <c r="B15" s="62">
        <v>79</v>
      </c>
      <c r="C15" s="573">
        <v>85</v>
      </c>
      <c r="D15" s="63">
        <v>68</v>
      </c>
      <c r="E15" s="63">
        <v>103</v>
      </c>
      <c r="F15" s="573">
        <v>109</v>
      </c>
      <c r="G15" s="63">
        <v>112</v>
      </c>
      <c r="H15" s="63">
        <v>136</v>
      </c>
      <c r="I15" s="63">
        <v>96</v>
      </c>
      <c r="J15" s="63">
        <v>53</v>
      </c>
      <c r="K15" s="63" t="s">
        <v>503</v>
      </c>
      <c r="L15" s="449"/>
      <c r="M15" s="449"/>
      <c r="N15" s="449"/>
      <c r="O15" s="66"/>
      <c r="P15" s="449"/>
      <c r="Q15" s="449"/>
      <c r="R15" s="449"/>
      <c r="S15" s="449"/>
      <c r="T15" s="449"/>
      <c r="U15" s="449"/>
    </row>
    <row r="16" spans="1:21" s="448" customFormat="1" ht="26.25" customHeight="1">
      <c r="A16" s="61" t="s">
        <v>62</v>
      </c>
      <c r="B16" s="62">
        <v>10</v>
      </c>
      <c r="C16" s="63">
        <v>4</v>
      </c>
      <c r="D16" s="573" t="s">
        <v>352</v>
      </c>
      <c r="E16" s="573">
        <v>2</v>
      </c>
      <c r="F16" s="63" t="s">
        <v>63</v>
      </c>
      <c r="G16" s="573" t="s">
        <v>63</v>
      </c>
      <c r="H16" s="573">
        <v>5</v>
      </c>
      <c r="I16" s="573">
        <v>2</v>
      </c>
      <c r="J16" s="573">
        <v>2</v>
      </c>
      <c r="K16" s="63" t="s">
        <v>503</v>
      </c>
      <c r="L16" s="449"/>
      <c r="M16" s="449"/>
      <c r="N16" s="449"/>
      <c r="O16" s="66"/>
      <c r="P16" s="449"/>
      <c r="Q16" s="449"/>
      <c r="R16" s="449"/>
      <c r="S16" s="449"/>
      <c r="T16" s="449"/>
      <c r="U16" s="449"/>
    </row>
    <row r="17" spans="1:21" s="448" customFormat="1" ht="26.25" customHeight="1">
      <c r="A17" s="61" t="s">
        <v>64</v>
      </c>
      <c r="B17" s="62">
        <v>4</v>
      </c>
      <c r="C17" s="63">
        <v>7</v>
      </c>
      <c r="D17" s="573">
        <v>7</v>
      </c>
      <c r="E17" s="573">
        <v>6</v>
      </c>
      <c r="F17" s="63">
        <v>7</v>
      </c>
      <c r="G17" s="573">
        <v>3</v>
      </c>
      <c r="H17" s="573">
        <v>5</v>
      </c>
      <c r="I17" s="573">
        <v>7</v>
      </c>
      <c r="J17" s="573">
        <v>5</v>
      </c>
      <c r="K17" s="63" t="s">
        <v>503</v>
      </c>
      <c r="L17" s="449"/>
      <c r="M17" s="449"/>
      <c r="N17" s="449"/>
      <c r="O17" s="66"/>
      <c r="P17" s="449"/>
      <c r="Q17" s="449"/>
      <c r="R17" s="449"/>
      <c r="S17" s="449"/>
      <c r="T17" s="449"/>
      <c r="U17" s="449"/>
    </row>
    <row r="18" spans="1:21" s="448" customFormat="1" ht="26.25" customHeight="1">
      <c r="A18" s="61" t="s">
        <v>65</v>
      </c>
      <c r="B18" s="62">
        <v>113</v>
      </c>
      <c r="C18" s="63">
        <v>95</v>
      </c>
      <c r="D18" s="573">
        <v>107</v>
      </c>
      <c r="E18" s="573">
        <v>97</v>
      </c>
      <c r="F18" s="63">
        <v>119</v>
      </c>
      <c r="G18" s="573">
        <v>107</v>
      </c>
      <c r="H18" s="573">
        <v>110</v>
      </c>
      <c r="I18" s="573">
        <v>69</v>
      </c>
      <c r="J18" s="573">
        <v>25</v>
      </c>
      <c r="K18" s="63" t="s">
        <v>503</v>
      </c>
      <c r="L18" s="449"/>
      <c r="M18" s="449"/>
      <c r="N18" s="449"/>
      <c r="O18" s="66"/>
      <c r="P18" s="449"/>
      <c r="Q18" s="449"/>
      <c r="R18" s="449"/>
      <c r="S18" s="449"/>
      <c r="T18" s="449"/>
      <c r="U18" s="449"/>
    </row>
    <row r="19" spans="1:21" s="448" customFormat="1" ht="26.25" customHeight="1">
      <c r="A19" s="61" t="s">
        <v>66</v>
      </c>
      <c r="B19" s="62">
        <v>163</v>
      </c>
      <c r="C19" s="63">
        <v>151</v>
      </c>
      <c r="D19" s="573">
        <v>167</v>
      </c>
      <c r="E19" s="573">
        <v>184</v>
      </c>
      <c r="F19" s="63">
        <v>148</v>
      </c>
      <c r="G19" s="573">
        <v>167</v>
      </c>
      <c r="H19" s="573">
        <v>146</v>
      </c>
      <c r="I19" s="573">
        <v>142</v>
      </c>
      <c r="J19" s="573">
        <v>161</v>
      </c>
      <c r="K19" s="63" t="s">
        <v>503</v>
      </c>
      <c r="L19" s="449"/>
      <c r="M19" s="449"/>
      <c r="N19" s="449"/>
      <c r="O19" s="66"/>
      <c r="P19" s="449"/>
      <c r="Q19" s="449"/>
      <c r="R19" s="449"/>
      <c r="S19" s="449"/>
      <c r="T19" s="449"/>
      <c r="U19" s="449"/>
    </row>
    <row r="20" spans="1:21" s="448" customFormat="1" ht="12.75" customHeight="1">
      <c r="A20" s="61" t="s">
        <v>682</v>
      </c>
      <c r="B20" s="62" t="s">
        <v>35</v>
      </c>
      <c r="C20" s="63" t="s">
        <v>35</v>
      </c>
      <c r="D20" s="573" t="s">
        <v>35</v>
      </c>
      <c r="E20" s="573" t="s">
        <v>35</v>
      </c>
      <c r="F20" s="63" t="s">
        <v>35</v>
      </c>
      <c r="G20" s="573">
        <v>27</v>
      </c>
      <c r="H20" s="573">
        <v>116</v>
      </c>
      <c r="I20" s="573">
        <v>149</v>
      </c>
      <c r="J20" s="573">
        <v>81</v>
      </c>
      <c r="K20" s="63" t="s">
        <v>503</v>
      </c>
      <c r="L20" s="449"/>
      <c r="M20" s="449"/>
      <c r="N20" s="449"/>
      <c r="O20" s="66"/>
      <c r="P20" s="449"/>
      <c r="Q20" s="449"/>
      <c r="R20" s="449"/>
      <c r="S20" s="449"/>
      <c r="T20" s="449"/>
      <c r="U20" s="449"/>
    </row>
    <row r="21" spans="1:21" s="1" customFormat="1" ht="24.75" customHeight="1">
      <c r="A21" s="69" t="s">
        <v>67</v>
      </c>
      <c r="B21" s="574">
        <v>2857</v>
      </c>
      <c r="C21" s="575">
        <v>2774</v>
      </c>
      <c r="D21" s="575">
        <v>2752</v>
      </c>
      <c r="E21" s="575">
        <v>2933</v>
      </c>
      <c r="F21" s="575">
        <v>2842</v>
      </c>
      <c r="G21" s="575">
        <f>2783+27</f>
        <v>2810</v>
      </c>
      <c r="H21" s="575">
        <f>2793+116</f>
        <v>2909</v>
      </c>
      <c r="I21" s="575">
        <v>3229</v>
      </c>
      <c r="J21" s="575">
        <v>3191</v>
      </c>
      <c r="K21" s="406" t="s">
        <v>503</v>
      </c>
      <c r="L21" s="407"/>
      <c r="M21" s="407"/>
      <c r="N21" s="407"/>
      <c r="O21" s="407"/>
      <c r="P21" s="407"/>
      <c r="Q21" s="407"/>
      <c r="R21" s="407"/>
      <c r="S21" s="407"/>
      <c r="T21" s="407"/>
      <c r="U21" s="407"/>
    </row>
    <row r="22" spans="1:21" ht="18" customHeight="1">
      <c r="A22" s="60" t="s">
        <v>638</v>
      </c>
      <c r="B22" s="57"/>
      <c r="C22" s="57"/>
      <c r="D22" s="57"/>
      <c r="E22" s="57"/>
      <c r="F22" s="57"/>
      <c r="G22" s="57"/>
      <c r="H22" s="57"/>
      <c r="I22" s="57"/>
      <c r="J22" s="57"/>
      <c r="K22" s="57"/>
    </row>
    <row r="23" spans="1:21" ht="17.25" customHeight="1">
      <c r="A23" s="60" t="s">
        <v>68</v>
      </c>
      <c r="B23" s="57"/>
      <c r="C23" s="57"/>
      <c r="D23" s="57"/>
      <c r="E23" s="57"/>
      <c r="F23" s="57"/>
      <c r="G23" s="57"/>
      <c r="H23" s="57"/>
      <c r="I23" s="57"/>
      <c r="J23" s="57"/>
      <c r="K23" s="57"/>
    </row>
    <row r="24" spans="1:21">
      <c r="A24" s="57"/>
      <c r="B24" s="57"/>
      <c r="C24" s="57"/>
      <c r="D24" s="57"/>
      <c r="E24" s="57"/>
      <c r="F24" s="57"/>
      <c r="G24" s="57"/>
      <c r="H24" s="57"/>
      <c r="I24" s="57"/>
      <c r="J24" s="57"/>
      <c r="K24" s="57"/>
    </row>
    <row r="25" spans="1:21">
      <c r="L25" s="60" t="s">
        <v>651</v>
      </c>
    </row>
    <row r="26" spans="1:21">
      <c r="L26" s="414"/>
      <c r="M26" s="60">
        <f>B3</f>
        <v>2015</v>
      </c>
      <c r="N26" s="60">
        <f t="shared" ref="N26:S26" si="0">C3</f>
        <v>2016</v>
      </c>
      <c r="O26" s="60">
        <f t="shared" si="0"/>
        <v>2017</v>
      </c>
      <c r="P26" s="60">
        <f t="shared" si="0"/>
        <v>2018</v>
      </c>
      <c r="Q26" s="60">
        <f t="shared" si="0"/>
        <v>2019</v>
      </c>
      <c r="R26" s="60">
        <f t="shared" si="0"/>
        <v>2020</v>
      </c>
      <c r="S26" s="60">
        <f t="shared" si="0"/>
        <v>2021</v>
      </c>
      <c r="T26" s="60">
        <f>I3</f>
        <v>2022</v>
      </c>
      <c r="U26" s="60">
        <f>J3</f>
        <v>2023</v>
      </c>
    </row>
    <row r="27" spans="1:21">
      <c r="L27" s="60" t="str">
        <f t="shared" ref="L27:U27" si="1">A5</f>
        <v>II. Neubildungen</v>
      </c>
      <c r="M27" s="414">
        <f t="shared" si="1"/>
        <v>751</v>
      </c>
      <c r="N27" s="414">
        <f t="shared" si="1"/>
        <v>775</v>
      </c>
      <c r="O27" s="414">
        <f t="shared" si="1"/>
        <v>739</v>
      </c>
      <c r="P27" s="414">
        <f t="shared" si="1"/>
        <v>792</v>
      </c>
      <c r="Q27" s="414">
        <f t="shared" si="1"/>
        <v>774</v>
      </c>
      <c r="R27" s="414">
        <f t="shared" si="1"/>
        <v>768</v>
      </c>
      <c r="S27" s="414">
        <f t="shared" si="1"/>
        <v>753</v>
      </c>
      <c r="T27" s="414">
        <f t="shared" si="1"/>
        <v>827</v>
      </c>
      <c r="U27" s="414">
        <f t="shared" si="1"/>
        <v>813</v>
      </c>
    </row>
    <row r="28" spans="1:21">
      <c r="L28" s="60" t="str">
        <f t="shared" ref="L28:U28" si="2">A8</f>
        <v>V. Psychische und Verhaltensstörungen</v>
      </c>
      <c r="M28" s="60">
        <f t="shared" si="2"/>
        <v>136</v>
      </c>
      <c r="N28" s="60">
        <f t="shared" si="2"/>
        <v>165</v>
      </c>
      <c r="O28" s="60">
        <f t="shared" si="2"/>
        <v>158</v>
      </c>
      <c r="P28" s="60">
        <f t="shared" si="2"/>
        <v>184</v>
      </c>
      <c r="Q28" s="60">
        <f t="shared" si="2"/>
        <v>144</v>
      </c>
      <c r="R28" s="60">
        <f t="shared" si="2"/>
        <v>155</v>
      </c>
      <c r="S28" s="60">
        <f t="shared" si="2"/>
        <v>194</v>
      </c>
      <c r="T28" s="60">
        <f t="shared" si="2"/>
        <v>255</v>
      </c>
      <c r="U28" s="60">
        <f t="shared" si="2"/>
        <v>209</v>
      </c>
    </row>
    <row r="29" spans="1:21">
      <c r="L29" s="60" t="str">
        <f t="shared" ref="L29:U29" si="3">A10</f>
        <v>IX. Krankheiten des Kreislaufsystems</v>
      </c>
      <c r="M29" s="60">
        <f t="shared" si="3"/>
        <v>936</v>
      </c>
      <c r="N29" s="60">
        <f t="shared" si="3"/>
        <v>932</v>
      </c>
      <c r="O29" s="60">
        <f t="shared" si="3"/>
        <v>907</v>
      </c>
      <c r="P29" s="60">
        <f t="shared" si="3"/>
        <v>961</v>
      </c>
      <c r="Q29" s="60">
        <f t="shared" si="3"/>
        <v>969</v>
      </c>
      <c r="R29" s="60">
        <f t="shared" si="3"/>
        <v>890</v>
      </c>
      <c r="S29" s="60">
        <f t="shared" si="3"/>
        <v>876</v>
      </c>
      <c r="T29" s="60">
        <f t="shared" si="3"/>
        <v>995</v>
      </c>
      <c r="U29" s="60">
        <f t="shared" si="3"/>
        <v>1127</v>
      </c>
    </row>
    <row r="30" spans="1:21">
      <c r="L30" s="60" t="str">
        <f t="shared" ref="L30:U30" si="4">A19</f>
        <v>XIX. Verletzungen, Vergiftungen und bestimmte andere Folgen äußerer Ursachen</v>
      </c>
      <c r="M30" s="60">
        <f t="shared" si="4"/>
        <v>163</v>
      </c>
      <c r="N30" s="60">
        <f t="shared" si="4"/>
        <v>151</v>
      </c>
      <c r="O30" s="60">
        <f t="shared" si="4"/>
        <v>167</v>
      </c>
      <c r="P30" s="60">
        <f t="shared" si="4"/>
        <v>184</v>
      </c>
      <c r="Q30" s="60">
        <f t="shared" si="4"/>
        <v>148</v>
      </c>
      <c r="R30" s="60">
        <f t="shared" si="4"/>
        <v>167</v>
      </c>
      <c r="S30" s="60">
        <f t="shared" si="4"/>
        <v>146</v>
      </c>
      <c r="T30" s="60">
        <f t="shared" si="4"/>
        <v>142</v>
      </c>
      <c r="U30" s="60">
        <f t="shared" si="4"/>
        <v>161</v>
      </c>
    </row>
    <row r="31" spans="1:21">
      <c r="L31" s="60" t="str">
        <f>A11</f>
        <v>X. Krankheiten des Atmungssystems</v>
      </c>
      <c r="M31" s="60">
        <f t="shared" ref="M31:U31" si="5">B11</f>
        <v>317</v>
      </c>
      <c r="N31" s="60">
        <f t="shared" si="5"/>
        <v>203</v>
      </c>
      <c r="O31" s="60">
        <f t="shared" si="5"/>
        <v>229</v>
      </c>
      <c r="P31" s="60">
        <f t="shared" si="5"/>
        <v>252</v>
      </c>
      <c r="Q31" s="60">
        <f t="shared" si="5"/>
        <v>222</v>
      </c>
      <c r="R31" s="60">
        <f t="shared" si="5"/>
        <v>196</v>
      </c>
      <c r="S31" s="60">
        <f t="shared" si="5"/>
        <v>173</v>
      </c>
      <c r="T31" s="60">
        <f t="shared" si="5"/>
        <v>198</v>
      </c>
      <c r="U31" s="60">
        <f t="shared" si="5"/>
        <v>207</v>
      </c>
    </row>
    <row r="46" spans="1:1" ht="9" customHeight="1"/>
    <row r="47" spans="1:1" ht="17.25" customHeight="1">
      <c r="A47" s="449" t="s">
        <v>655</v>
      </c>
    </row>
  </sheetData>
  <pageMargins left="0.78740157480314965" right="0.78740157480314965" top="0.74803149606299213" bottom="0.51181102362204722" header="0" footer="0"/>
  <pageSetup paperSize="9" orientation="portrait" r:id="rId1"/>
  <headerFooter differentOddEven="1" scaleWithDoc="0">
    <oddHeader>&amp;L&amp;"Open Sans,Standard"&amp;8
&amp;G&amp;R&amp;"Open Sans,Standard"&amp;8
&amp;G</oddHeader>
    <oddFooter xml:space="preserve">&amp;L&amp;"Open Sans,Standard"&amp;8Statistisches Jahrbuch 2023 - 2025
&amp;R&amp;"Open Sans,Standard"&amp;8&amp;P+208
</oddFooter>
    <evenHeader>&amp;L&amp;"Open Sans,Standard"&amp;8
&amp;G&amp;R&amp;"Open Sans,Standard"&amp;8
&amp;G</evenHeader>
    <evenFooter xml:space="preserve">&amp;L&amp;"Open Sans,Standard"&amp;8&amp;P+208
&amp;R&amp;"Open Sans,Standard"&amp;8Statistisches Jahrbuch 2023 - 2025
</even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6">
    <tabColor rgb="FF92D050"/>
  </sheetPr>
  <dimension ref="A1:U62"/>
  <sheetViews>
    <sheetView showGridLines="0" view="pageLayout" topLeftCell="A17" zoomScaleNormal="100" zoomScaleSheetLayoutView="130" workbookViewId="0">
      <selection activeCell="J43" sqref="J43"/>
    </sheetView>
  </sheetViews>
  <sheetFormatPr baseColWidth="10" defaultRowHeight="15" outlineLevelRow="1" outlineLevelCol="1"/>
  <cols>
    <col min="1" max="1" width="39.140625" style="59" customWidth="1"/>
    <col min="2" max="2" width="5.140625" style="59" customWidth="1"/>
    <col min="3" max="5" width="5.5703125" style="59" customWidth="1"/>
    <col min="6" max="7" width="5.7109375" style="59" customWidth="1"/>
    <col min="8" max="8" width="11.42578125" style="59" customWidth="1"/>
    <col min="9" max="9" width="0" style="60" hidden="1" customWidth="1" outlineLevel="1"/>
    <col min="10" max="10" width="11.42578125" style="59" collapsed="1"/>
    <col min="11" max="253" width="11.42578125" style="59"/>
    <col min="254" max="254" width="27.28515625" style="59" customWidth="1"/>
    <col min="255" max="509" width="11.42578125" style="59"/>
    <col min="510" max="510" width="27.28515625" style="59" customWidth="1"/>
    <col min="511" max="765" width="11.42578125" style="59"/>
    <col min="766" max="766" width="27.28515625" style="59" customWidth="1"/>
    <col min="767" max="1021" width="11.42578125" style="59"/>
    <col min="1022" max="1022" width="27.28515625" style="59" customWidth="1"/>
    <col min="1023" max="1277" width="11.42578125" style="59"/>
    <col min="1278" max="1278" width="27.28515625" style="59" customWidth="1"/>
    <col min="1279" max="1533" width="11.42578125" style="59"/>
    <col min="1534" max="1534" width="27.28515625" style="59" customWidth="1"/>
    <col min="1535" max="1789" width="11.42578125" style="59"/>
    <col min="1790" max="1790" width="27.28515625" style="59" customWidth="1"/>
    <col min="1791" max="2045" width="11.42578125" style="59"/>
    <col min="2046" max="2046" width="27.28515625" style="59" customWidth="1"/>
    <col min="2047" max="2301" width="11.42578125" style="59"/>
    <col min="2302" max="2302" width="27.28515625" style="59" customWidth="1"/>
    <col min="2303" max="2557" width="11.42578125" style="59"/>
    <col min="2558" max="2558" width="27.28515625" style="59" customWidth="1"/>
    <col min="2559" max="2813" width="11.42578125" style="59"/>
    <col min="2814" max="2814" width="27.28515625" style="59" customWidth="1"/>
    <col min="2815" max="3069" width="11.42578125" style="59"/>
    <col min="3070" max="3070" width="27.28515625" style="59" customWidth="1"/>
    <col min="3071" max="3325" width="11.42578125" style="59"/>
    <col min="3326" max="3326" width="27.28515625" style="59" customWidth="1"/>
    <col min="3327" max="3581" width="11.42578125" style="59"/>
    <col min="3582" max="3582" width="27.28515625" style="59" customWidth="1"/>
    <col min="3583" max="3837" width="11.42578125" style="59"/>
    <col min="3838" max="3838" width="27.28515625" style="59" customWidth="1"/>
    <col min="3839" max="4093" width="11.42578125" style="59"/>
    <col min="4094" max="4094" width="27.28515625" style="59" customWidth="1"/>
    <col min="4095" max="4349" width="11.42578125" style="59"/>
    <col min="4350" max="4350" width="27.28515625" style="59" customWidth="1"/>
    <col min="4351" max="4605" width="11.42578125" style="59"/>
    <col min="4606" max="4606" width="27.28515625" style="59" customWidth="1"/>
    <col min="4607" max="4861" width="11.42578125" style="59"/>
    <col min="4862" max="4862" width="27.28515625" style="59" customWidth="1"/>
    <col min="4863" max="5117" width="11.42578125" style="59"/>
    <col min="5118" max="5118" width="27.28515625" style="59" customWidth="1"/>
    <col min="5119" max="5373" width="11.42578125" style="59"/>
    <col min="5374" max="5374" width="27.28515625" style="59" customWidth="1"/>
    <col min="5375" max="5629" width="11.42578125" style="59"/>
    <col min="5630" max="5630" width="27.28515625" style="59" customWidth="1"/>
    <col min="5631" max="5885" width="11.42578125" style="59"/>
    <col min="5886" max="5886" width="27.28515625" style="59" customWidth="1"/>
    <col min="5887" max="6141" width="11.42578125" style="59"/>
    <col min="6142" max="6142" width="27.28515625" style="59" customWidth="1"/>
    <col min="6143" max="6397" width="11.42578125" style="59"/>
    <col min="6398" max="6398" width="27.28515625" style="59" customWidth="1"/>
    <col min="6399" max="6653" width="11.42578125" style="59"/>
    <col min="6654" max="6654" width="27.28515625" style="59" customWidth="1"/>
    <col min="6655" max="6909" width="11.42578125" style="59"/>
    <col min="6910" max="6910" width="27.28515625" style="59" customWidth="1"/>
    <col min="6911" max="7165" width="11.42578125" style="59"/>
    <col min="7166" max="7166" width="27.28515625" style="59" customWidth="1"/>
    <col min="7167" max="7421" width="11.42578125" style="59"/>
    <col min="7422" max="7422" width="27.28515625" style="59" customWidth="1"/>
    <col min="7423" max="7677" width="11.42578125" style="59"/>
    <col min="7678" max="7678" width="27.28515625" style="59" customWidth="1"/>
    <col min="7679" max="7933" width="11.42578125" style="59"/>
    <col min="7934" max="7934" width="27.28515625" style="59" customWidth="1"/>
    <col min="7935" max="8189" width="11.42578125" style="59"/>
    <col min="8190" max="8190" width="27.28515625" style="59" customWidth="1"/>
    <col min="8191" max="8445" width="11.42578125" style="59"/>
    <col min="8446" max="8446" width="27.28515625" style="59" customWidth="1"/>
    <col min="8447" max="8701" width="11.42578125" style="59"/>
    <col min="8702" max="8702" width="27.28515625" style="59" customWidth="1"/>
    <col min="8703" max="8957" width="11.42578125" style="59"/>
    <col min="8958" max="8958" width="27.28515625" style="59" customWidth="1"/>
    <col min="8959" max="9213" width="11.42578125" style="59"/>
    <col min="9214" max="9214" width="27.28515625" style="59" customWidth="1"/>
    <col min="9215" max="9469" width="11.42578125" style="59"/>
    <col min="9470" max="9470" width="27.28515625" style="59" customWidth="1"/>
    <col min="9471" max="9725" width="11.42578125" style="59"/>
    <col min="9726" max="9726" width="27.28515625" style="59" customWidth="1"/>
    <col min="9727" max="9981" width="11.42578125" style="59"/>
    <col min="9982" max="9982" width="27.28515625" style="59" customWidth="1"/>
    <col min="9983" max="10237" width="11.42578125" style="59"/>
    <col min="10238" max="10238" width="27.28515625" style="59" customWidth="1"/>
    <col min="10239" max="10493" width="11.42578125" style="59"/>
    <col min="10494" max="10494" width="27.28515625" style="59" customWidth="1"/>
    <col min="10495" max="10749" width="11.42578125" style="59"/>
    <col min="10750" max="10750" width="27.28515625" style="59" customWidth="1"/>
    <col min="10751" max="11005" width="11.42578125" style="59"/>
    <col min="11006" max="11006" width="27.28515625" style="59" customWidth="1"/>
    <col min="11007" max="11261" width="11.42578125" style="59"/>
    <col min="11262" max="11262" width="27.28515625" style="59" customWidth="1"/>
    <col min="11263" max="11517" width="11.42578125" style="59"/>
    <col min="11518" max="11518" width="27.28515625" style="59" customWidth="1"/>
    <col min="11519" max="11773" width="11.42578125" style="59"/>
    <col min="11774" max="11774" width="27.28515625" style="59" customWidth="1"/>
    <col min="11775" max="12029" width="11.42578125" style="59"/>
    <col min="12030" max="12030" width="27.28515625" style="59" customWidth="1"/>
    <col min="12031" max="12285" width="11.42578125" style="59"/>
    <col min="12286" max="12286" width="27.28515625" style="59" customWidth="1"/>
    <col min="12287" max="12541" width="11.42578125" style="59"/>
    <col min="12542" max="12542" width="27.28515625" style="59" customWidth="1"/>
    <col min="12543" max="12797" width="11.42578125" style="59"/>
    <col min="12798" max="12798" width="27.28515625" style="59" customWidth="1"/>
    <col min="12799" max="13053" width="11.42578125" style="59"/>
    <col min="13054" max="13054" width="27.28515625" style="59" customWidth="1"/>
    <col min="13055" max="13309" width="11.42578125" style="59"/>
    <col min="13310" max="13310" width="27.28515625" style="59" customWidth="1"/>
    <col min="13311" max="13565" width="11.42578125" style="59"/>
    <col min="13566" max="13566" width="27.28515625" style="59" customWidth="1"/>
    <col min="13567" max="13821" width="11.42578125" style="59"/>
    <col min="13822" max="13822" width="27.28515625" style="59" customWidth="1"/>
    <col min="13823" max="14077" width="11.42578125" style="59"/>
    <col min="14078" max="14078" width="27.28515625" style="59" customWidth="1"/>
    <col min="14079" max="14333" width="11.42578125" style="59"/>
    <col min="14334" max="14334" width="27.28515625" style="59" customWidth="1"/>
    <col min="14335" max="14589" width="11.42578125" style="59"/>
    <col min="14590" max="14590" width="27.28515625" style="59" customWidth="1"/>
    <col min="14591" max="14845" width="11.42578125" style="59"/>
    <col min="14846" max="14846" width="27.28515625" style="59" customWidth="1"/>
    <col min="14847" max="15101" width="11.42578125" style="59"/>
    <col min="15102" max="15102" width="27.28515625" style="59" customWidth="1"/>
    <col min="15103" max="15357" width="11.42578125" style="59"/>
    <col min="15358" max="15358" width="27.28515625" style="59" customWidth="1"/>
    <col min="15359" max="15613" width="11.42578125" style="59"/>
    <col min="15614" max="15614" width="27.28515625" style="59" customWidth="1"/>
    <col min="15615" max="15869" width="11.42578125" style="59"/>
    <col min="15870" max="15870" width="27.28515625" style="59" customWidth="1"/>
    <col min="15871" max="16125" width="11.42578125" style="59"/>
    <col min="16126" max="16126" width="27.28515625" style="59" customWidth="1"/>
    <col min="16127" max="16384" width="11.42578125" style="59"/>
  </cols>
  <sheetData>
    <row r="1" spans="1:21" ht="21.95" customHeight="1">
      <c r="A1" s="58" t="str">
        <f>CONCATENATE(Inhalt_K7!B32,"   ",Inhalt_K7!C32)</f>
        <v xml:space="preserve">703   Gestorbene 2023 nach Todesursachen und Altersgruppen </v>
      </c>
    </row>
    <row r="2" spans="1:21" ht="6" customHeight="1"/>
    <row r="3" spans="1:21" ht="23.45" customHeight="1">
      <c r="A3" s="611" t="s">
        <v>634</v>
      </c>
      <c r="B3" s="613" t="s">
        <v>69</v>
      </c>
      <c r="C3" s="614"/>
      <c r="D3" s="614"/>
      <c r="E3" s="614"/>
      <c r="F3" s="614"/>
      <c r="G3" s="615"/>
      <c r="H3" s="616" t="s">
        <v>70</v>
      </c>
    </row>
    <row r="4" spans="1:21" ht="23.45" customHeight="1">
      <c r="A4" s="612"/>
      <c r="B4" s="108" t="s">
        <v>71</v>
      </c>
      <c r="C4" s="109" t="s">
        <v>72</v>
      </c>
      <c r="D4" s="108" t="s">
        <v>73</v>
      </c>
      <c r="E4" s="108" t="s">
        <v>74</v>
      </c>
      <c r="F4" s="108" t="s">
        <v>75</v>
      </c>
      <c r="G4" s="110" t="s">
        <v>76</v>
      </c>
      <c r="H4" s="617"/>
      <c r="I4" s="60" t="s">
        <v>651</v>
      </c>
    </row>
    <row r="5" spans="1:21" s="5" customFormat="1" ht="18" customHeight="1">
      <c r="A5" s="61" t="s">
        <v>17</v>
      </c>
      <c r="B5" s="62" t="s">
        <v>63</v>
      </c>
      <c r="C5" s="63" t="s">
        <v>63</v>
      </c>
      <c r="D5" s="63" t="s">
        <v>63</v>
      </c>
      <c r="E5" s="63" t="s">
        <v>77</v>
      </c>
      <c r="F5" s="63">
        <v>4</v>
      </c>
      <c r="G5" s="63">
        <v>48</v>
      </c>
      <c r="H5" s="63">
        <v>54</v>
      </c>
      <c r="I5" s="63">
        <v>1.9403521379805964</v>
      </c>
      <c r="J5" s="63"/>
      <c r="K5" s="63"/>
      <c r="L5" s="197"/>
      <c r="M5" s="449"/>
      <c r="N5" s="197"/>
      <c r="O5" s="65"/>
      <c r="P5" s="197"/>
      <c r="Q5" s="197"/>
      <c r="R5" s="197"/>
      <c r="S5" s="197"/>
      <c r="T5" s="197"/>
      <c r="U5" s="197"/>
    </row>
    <row r="6" spans="1:21" s="448" customFormat="1" ht="12.75" customHeight="1">
      <c r="A6" s="61" t="s">
        <v>18</v>
      </c>
      <c r="B6" s="62" t="s">
        <v>77</v>
      </c>
      <c r="C6" s="63" t="s">
        <v>77</v>
      </c>
      <c r="D6" s="573">
        <v>6</v>
      </c>
      <c r="E6" s="573">
        <v>13</v>
      </c>
      <c r="F6" s="63">
        <v>51</v>
      </c>
      <c r="G6" s="573">
        <v>741</v>
      </c>
      <c r="H6" s="573">
        <v>813</v>
      </c>
      <c r="I6" s="66">
        <v>29.21307941070787</v>
      </c>
      <c r="J6" s="66"/>
      <c r="K6" s="63"/>
      <c r="L6" s="449"/>
      <c r="M6" s="449"/>
      <c r="N6" s="449"/>
      <c r="O6" s="66"/>
      <c r="P6" s="449"/>
      <c r="Q6" s="449"/>
      <c r="R6" s="449"/>
      <c r="S6" s="449"/>
      <c r="T6" s="449"/>
      <c r="U6" s="449"/>
    </row>
    <row r="7" spans="1:21" s="448" customFormat="1" ht="39.75" customHeight="1">
      <c r="A7" s="61" t="s">
        <v>61</v>
      </c>
      <c r="B7" s="62" t="s">
        <v>63</v>
      </c>
      <c r="C7" s="63" t="s">
        <v>63</v>
      </c>
      <c r="D7" s="573" t="s">
        <v>63</v>
      </c>
      <c r="E7" s="573" t="s">
        <v>77</v>
      </c>
      <c r="F7" s="63" t="s">
        <v>63</v>
      </c>
      <c r="G7" s="573">
        <v>19</v>
      </c>
      <c r="H7" s="573">
        <v>20</v>
      </c>
      <c r="I7" s="66">
        <v>0.71864893999281343</v>
      </c>
      <c r="J7" s="66"/>
      <c r="K7" s="63"/>
      <c r="L7" s="449"/>
      <c r="M7" s="449"/>
      <c r="N7" s="449"/>
      <c r="O7" s="66"/>
      <c r="P7" s="449"/>
      <c r="Q7" s="449"/>
      <c r="R7" s="449"/>
      <c r="S7" s="449"/>
      <c r="T7" s="449"/>
      <c r="U7" s="449"/>
    </row>
    <row r="8" spans="1:21" s="448" customFormat="1" ht="26.25" customHeight="1">
      <c r="A8" s="61" t="s">
        <v>20</v>
      </c>
      <c r="B8" s="62" t="s">
        <v>77</v>
      </c>
      <c r="C8" s="63" t="s">
        <v>63</v>
      </c>
      <c r="D8" s="573" t="s">
        <v>77</v>
      </c>
      <c r="E8" s="573" t="s">
        <v>77</v>
      </c>
      <c r="F8" s="63">
        <v>8</v>
      </c>
      <c r="G8" s="573">
        <v>96</v>
      </c>
      <c r="H8" s="573">
        <v>107</v>
      </c>
      <c r="I8" s="66">
        <v>3.8447718289615525</v>
      </c>
      <c r="J8" s="66"/>
      <c r="K8" s="63"/>
      <c r="L8" s="449"/>
      <c r="M8" s="449"/>
      <c r="N8" s="449"/>
      <c r="O8" s="66"/>
      <c r="P8" s="449"/>
      <c r="Q8" s="449"/>
      <c r="R8" s="449"/>
      <c r="S8" s="449"/>
      <c r="T8" s="449"/>
      <c r="U8" s="449"/>
    </row>
    <row r="9" spans="1:21" s="448" customFormat="1" ht="12.75" customHeight="1">
      <c r="A9" s="61" t="s">
        <v>21</v>
      </c>
      <c r="B9" s="62" t="s">
        <v>63</v>
      </c>
      <c r="C9" s="573" t="s">
        <v>77</v>
      </c>
      <c r="D9" s="573" t="s">
        <v>77</v>
      </c>
      <c r="E9" s="573">
        <v>3</v>
      </c>
      <c r="F9" s="573">
        <v>8</v>
      </c>
      <c r="G9" s="573">
        <v>195</v>
      </c>
      <c r="H9" s="573">
        <v>209</v>
      </c>
      <c r="I9" s="66">
        <v>7.5098814229249005</v>
      </c>
      <c r="J9" s="66"/>
      <c r="K9" s="63"/>
      <c r="L9" s="449"/>
      <c r="M9" s="449"/>
      <c r="N9" s="449"/>
      <c r="O9" s="91"/>
      <c r="P9" s="449"/>
      <c r="Q9" s="449"/>
      <c r="R9" s="449"/>
      <c r="S9" s="449"/>
      <c r="T9" s="449"/>
      <c r="U9" s="449"/>
    </row>
    <row r="10" spans="1:21" s="448" customFormat="1" ht="12.75" customHeight="1">
      <c r="A10" s="61" t="s">
        <v>22</v>
      </c>
      <c r="B10" s="62" t="s">
        <v>77</v>
      </c>
      <c r="C10" s="573" t="s">
        <v>63</v>
      </c>
      <c r="D10" s="573" t="s">
        <v>77</v>
      </c>
      <c r="E10" s="573">
        <v>3</v>
      </c>
      <c r="F10" s="573">
        <v>8</v>
      </c>
      <c r="G10" s="573">
        <v>117</v>
      </c>
      <c r="H10" s="573">
        <v>131</v>
      </c>
      <c r="I10" s="66">
        <v>4.7071505569529286</v>
      </c>
      <c r="J10" s="66"/>
      <c r="K10" s="63"/>
      <c r="L10" s="449"/>
      <c r="M10" s="449"/>
      <c r="N10" s="449"/>
      <c r="O10" s="66"/>
      <c r="P10" s="449"/>
      <c r="Q10" s="449"/>
      <c r="R10" s="449"/>
      <c r="S10" s="449"/>
      <c r="T10" s="449"/>
      <c r="U10" s="449"/>
    </row>
    <row r="11" spans="1:21" s="448" customFormat="1" ht="12.75" customHeight="1">
      <c r="A11" s="61" t="s">
        <v>25</v>
      </c>
      <c r="B11" s="62" t="s">
        <v>63</v>
      </c>
      <c r="C11" s="63" t="s">
        <v>63</v>
      </c>
      <c r="D11" s="573" t="s">
        <v>77</v>
      </c>
      <c r="E11" s="573">
        <v>12</v>
      </c>
      <c r="F11" s="63">
        <v>41</v>
      </c>
      <c r="G11" s="573">
        <v>1072</v>
      </c>
      <c r="H11" s="573">
        <v>1127</v>
      </c>
      <c r="I11" s="66">
        <v>40.495867768595041</v>
      </c>
      <c r="J11" s="66"/>
      <c r="K11" s="63"/>
      <c r="L11" s="449"/>
      <c r="M11" s="449"/>
      <c r="N11" s="449"/>
      <c r="O11" s="66"/>
      <c r="P11" s="449"/>
      <c r="Q11" s="449"/>
      <c r="R11" s="449"/>
      <c r="S11" s="449"/>
      <c r="T11" s="449"/>
      <c r="U11" s="449"/>
    </row>
    <row r="12" spans="1:21" s="448" customFormat="1" ht="12.75" customHeight="1">
      <c r="A12" s="61" t="s">
        <v>26</v>
      </c>
      <c r="B12" s="62" t="s">
        <v>63</v>
      </c>
      <c r="C12" s="573" t="s">
        <v>63</v>
      </c>
      <c r="D12" s="63" t="s">
        <v>77</v>
      </c>
      <c r="E12" s="63" t="s">
        <v>77</v>
      </c>
      <c r="F12" s="573">
        <v>3</v>
      </c>
      <c r="G12" s="63">
        <v>200</v>
      </c>
      <c r="H12" s="63">
        <v>207</v>
      </c>
      <c r="I12" s="65">
        <v>7.4380165289256199</v>
      </c>
      <c r="J12" s="65"/>
      <c r="K12" s="63"/>
      <c r="L12" s="449"/>
      <c r="M12" s="449"/>
      <c r="N12" s="449"/>
      <c r="O12" s="66"/>
      <c r="P12" s="449"/>
      <c r="Q12" s="449"/>
      <c r="R12" s="449"/>
      <c r="S12" s="449"/>
      <c r="T12" s="449"/>
      <c r="U12" s="449"/>
    </row>
    <row r="13" spans="1:21" s="448" customFormat="1" ht="12.75" customHeight="1">
      <c r="A13" s="61" t="s">
        <v>27</v>
      </c>
      <c r="B13" s="62" t="s">
        <v>63</v>
      </c>
      <c r="C13" s="63" t="s">
        <v>63</v>
      </c>
      <c r="D13" s="573" t="s">
        <v>63</v>
      </c>
      <c r="E13" s="573">
        <v>5</v>
      </c>
      <c r="F13" s="63">
        <v>20</v>
      </c>
      <c r="G13" s="573">
        <v>134</v>
      </c>
      <c r="H13" s="573">
        <v>159</v>
      </c>
      <c r="I13" s="66">
        <v>5.7132590729428676</v>
      </c>
      <c r="J13" s="66"/>
      <c r="K13" s="63"/>
      <c r="L13" s="449"/>
      <c r="M13" s="449"/>
      <c r="N13" s="449"/>
      <c r="O13" s="63"/>
      <c r="P13" s="449"/>
      <c r="Q13" s="449"/>
      <c r="R13" s="449"/>
      <c r="S13" s="449"/>
      <c r="T13" s="449"/>
      <c r="U13" s="449"/>
    </row>
    <row r="14" spans="1:21" s="448" customFormat="1" ht="12.75" customHeight="1">
      <c r="A14" s="61" t="s">
        <v>28</v>
      </c>
      <c r="B14" s="62" t="s">
        <v>63</v>
      </c>
      <c r="C14" s="63" t="s">
        <v>63</v>
      </c>
      <c r="D14" s="573" t="s">
        <v>63</v>
      </c>
      <c r="E14" s="573" t="s">
        <v>63</v>
      </c>
      <c r="F14" s="63" t="s">
        <v>63</v>
      </c>
      <c r="G14" s="573">
        <v>5</v>
      </c>
      <c r="H14" s="573">
        <v>5</v>
      </c>
      <c r="I14" s="66">
        <v>0.17966223499820336</v>
      </c>
      <c r="J14" s="66"/>
      <c r="K14" s="63"/>
      <c r="L14" s="449"/>
      <c r="M14" s="449"/>
      <c r="N14" s="449"/>
      <c r="O14" s="63"/>
      <c r="P14" s="449"/>
      <c r="Q14" s="449"/>
      <c r="R14" s="449"/>
      <c r="S14" s="449"/>
      <c r="T14" s="449"/>
      <c r="U14" s="449"/>
    </row>
    <row r="15" spans="1:21" s="448" customFormat="1" ht="26.25" customHeight="1">
      <c r="A15" s="61" t="s">
        <v>29</v>
      </c>
      <c r="B15" s="62" t="s">
        <v>63</v>
      </c>
      <c r="C15" s="63" t="s">
        <v>63</v>
      </c>
      <c r="D15" s="573" t="s">
        <v>63</v>
      </c>
      <c r="E15" s="573" t="s">
        <v>63</v>
      </c>
      <c r="F15" s="63" t="s">
        <v>63</v>
      </c>
      <c r="G15" s="573">
        <v>32</v>
      </c>
      <c r="H15" s="573">
        <v>32</v>
      </c>
      <c r="I15" s="66">
        <v>1.1498383039885016</v>
      </c>
      <c r="J15" s="66"/>
      <c r="K15" s="63"/>
      <c r="L15" s="449"/>
      <c r="M15" s="449"/>
      <c r="N15" s="449"/>
      <c r="O15" s="66"/>
      <c r="P15" s="449"/>
      <c r="Q15" s="449"/>
      <c r="R15" s="449"/>
      <c r="S15" s="449"/>
      <c r="T15" s="449"/>
      <c r="U15" s="449"/>
    </row>
    <row r="16" spans="1:21" s="448" customFormat="1" ht="12.75" customHeight="1">
      <c r="A16" s="61" t="s">
        <v>30</v>
      </c>
      <c r="B16" s="62" t="s">
        <v>63</v>
      </c>
      <c r="C16" s="573" t="s">
        <v>63</v>
      </c>
      <c r="D16" s="63" t="s">
        <v>63</v>
      </c>
      <c r="E16" s="63" t="s">
        <v>63</v>
      </c>
      <c r="F16" s="573" t="s">
        <v>77</v>
      </c>
      <c r="G16" s="63">
        <v>51</v>
      </c>
      <c r="H16" s="63">
        <v>53</v>
      </c>
      <c r="I16" s="65">
        <v>1.9044196909809556</v>
      </c>
      <c r="J16" s="65"/>
      <c r="K16" s="63"/>
      <c r="L16" s="449"/>
      <c r="M16" s="449"/>
      <c r="N16" s="449"/>
      <c r="O16" s="66"/>
      <c r="P16" s="449"/>
      <c r="Q16" s="449"/>
      <c r="R16" s="449"/>
      <c r="S16" s="449"/>
      <c r="T16" s="449"/>
      <c r="U16" s="449"/>
    </row>
    <row r="17" spans="1:21" s="448" customFormat="1" ht="26.25" customHeight="1">
      <c r="A17" s="61" t="s">
        <v>62</v>
      </c>
      <c r="B17" s="62" t="s">
        <v>77</v>
      </c>
      <c r="C17" s="63" t="s">
        <v>63</v>
      </c>
      <c r="D17" s="573" t="s">
        <v>63</v>
      </c>
      <c r="E17" s="573" t="s">
        <v>63</v>
      </c>
      <c r="F17" s="63" t="s">
        <v>63</v>
      </c>
      <c r="G17" s="573" t="s">
        <v>63</v>
      </c>
      <c r="H17" s="573" t="s">
        <v>77</v>
      </c>
      <c r="I17" s="66">
        <v>7.1864893999281351E-2</v>
      </c>
      <c r="J17" s="66"/>
      <c r="K17" s="63"/>
      <c r="L17" s="449"/>
      <c r="M17" s="449"/>
      <c r="N17" s="449"/>
      <c r="O17" s="66"/>
      <c r="P17" s="449"/>
      <c r="Q17" s="449"/>
      <c r="R17" s="449"/>
      <c r="S17" s="449"/>
      <c r="T17" s="449"/>
      <c r="U17" s="449"/>
    </row>
    <row r="18" spans="1:21" s="448" customFormat="1" ht="26.25" customHeight="1">
      <c r="A18" s="61" t="s">
        <v>441</v>
      </c>
      <c r="B18" s="62" t="s">
        <v>77</v>
      </c>
      <c r="C18" s="63" t="s">
        <v>63</v>
      </c>
      <c r="D18" s="573" t="s">
        <v>63</v>
      </c>
      <c r="E18" s="573" t="s">
        <v>77</v>
      </c>
      <c r="F18" s="63" t="s">
        <v>77</v>
      </c>
      <c r="G18" s="573" t="s">
        <v>77</v>
      </c>
      <c r="H18" s="573" t="s">
        <v>77</v>
      </c>
      <c r="I18" s="66">
        <v>0.17966223499820336</v>
      </c>
      <c r="J18" s="66"/>
      <c r="K18" s="63"/>
      <c r="L18" s="449"/>
      <c r="M18" s="449"/>
      <c r="N18" s="449"/>
      <c r="O18" s="66"/>
      <c r="P18" s="449"/>
      <c r="Q18" s="449"/>
      <c r="R18" s="449"/>
      <c r="S18" s="449"/>
      <c r="T18" s="449"/>
      <c r="U18" s="449"/>
    </row>
    <row r="19" spans="1:21" s="448" customFormat="1" ht="26.25" customHeight="1">
      <c r="A19" s="61" t="s">
        <v>65</v>
      </c>
      <c r="B19" s="62" t="s">
        <v>77</v>
      </c>
      <c r="C19" s="63" t="s">
        <v>63</v>
      </c>
      <c r="D19" s="573" t="s">
        <v>63</v>
      </c>
      <c r="E19" s="573" t="s">
        <v>77</v>
      </c>
      <c r="F19" s="63">
        <v>7</v>
      </c>
      <c r="G19" s="573">
        <v>16</v>
      </c>
      <c r="H19" s="573">
        <v>25</v>
      </c>
      <c r="I19" s="66">
        <v>0.89831117499101687</v>
      </c>
      <c r="J19" s="66"/>
      <c r="K19" s="63"/>
      <c r="L19" s="449"/>
      <c r="M19" s="449"/>
      <c r="N19" s="449"/>
      <c r="O19" s="66"/>
      <c r="P19" s="449"/>
      <c r="Q19" s="449"/>
      <c r="R19" s="449"/>
      <c r="S19" s="449"/>
      <c r="T19" s="449"/>
      <c r="U19" s="449"/>
    </row>
    <row r="20" spans="1:21" s="448" customFormat="1" ht="26.25" customHeight="1">
      <c r="A20" s="61" t="s">
        <v>66</v>
      </c>
      <c r="B20" s="62" t="s">
        <v>63</v>
      </c>
      <c r="C20" s="63">
        <v>4</v>
      </c>
      <c r="D20" s="573" t="s">
        <v>77</v>
      </c>
      <c r="E20" s="573">
        <v>5</v>
      </c>
      <c r="F20" s="63">
        <v>13</v>
      </c>
      <c r="G20" s="573">
        <v>137</v>
      </c>
      <c r="H20" s="573">
        <v>161</v>
      </c>
      <c r="I20" s="66">
        <v>5.785123966942149</v>
      </c>
      <c r="J20" s="66"/>
      <c r="K20" s="63"/>
      <c r="L20" s="449"/>
      <c r="M20" s="449"/>
      <c r="N20" s="449"/>
      <c r="O20" s="66"/>
      <c r="P20" s="449"/>
      <c r="Q20" s="449"/>
      <c r="R20" s="449"/>
      <c r="S20" s="449"/>
      <c r="T20" s="449"/>
      <c r="U20" s="449"/>
    </row>
    <row r="21" spans="1:21" s="448" customFormat="1" ht="12.75" customHeight="1">
      <c r="A21" s="61" t="s">
        <v>682</v>
      </c>
      <c r="B21" s="62" t="s">
        <v>63</v>
      </c>
      <c r="C21" s="63" t="s">
        <v>63</v>
      </c>
      <c r="D21" s="573" t="s">
        <v>63</v>
      </c>
      <c r="E21" s="573" t="s">
        <v>77</v>
      </c>
      <c r="F21" s="63">
        <v>5</v>
      </c>
      <c r="G21" s="573">
        <v>74</v>
      </c>
      <c r="H21" s="573">
        <v>81</v>
      </c>
      <c r="I21" s="66">
        <v>2.9105282069708949</v>
      </c>
      <c r="J21" s="66"/>
      <c r="K21" s="63"/>
      <c r="L21" s="449"/>
      <c r="M21" s="449"/>
      <c r="N21" s="449"/>
      <c r="O21" s="66"/>
      <c r="P21" s="449"/>
      <c r="Q21" s="449"/>
      <c r="R21" s="449"/>
      <c r="S21" s="449"/>
      <c r="T21" s="449"/>
      <c r="U21" s="449"/>
    </row>
    <row r="22" spans="1:21" s="58" customFormat="1" ht="35.25" customHeight="1">
      <c r="A22" s="69" t="s">
        <v>67</v>
      </c>
      <c r="B22" s="70">
        <v>9</v>
      </c>
      <c r="C22" s="70">
        <v>6</v>
      </c>
      <c r="D22" s="70">
        <v>16</v>
      </c>
      <c r="E22" s="70">
        <v>51</v>
      </c>
      <c r="F22" s="70">
        <v>171</v>
      </c>
      <c r="G22" s="70">
        <v>2938</v>
      </c>
      <c r="H22" s="70">
        <v>3191</v>
      </c>
      <c r="I22" s="194"/>
    </row>
    <row r="23" spans="1:21" ht="23.45" hidden="1" customHeight="1" outlineLevel="1">
      <c r="A23" s="611" t="s">
        <v>633</v>
      </c>
      <c r="B23" s="613" t="s">
        <v>69</v>
      </c>
      <c r="C23" s="614"/>
      <c r="D23" s="614"/>
      <c r="E23" s="614"/>
      <c r="F23" s="614"/>
      <c r="G23" s="615"/>
      <c r="H23" s="616" t="s">
        <v>70</v>
      </c>
    </row>
    <row r="24" spans="1:21" ht="23.45" hidden="1" customHeight="1" outlineLevel="1">
      <c r="A24" s="612"/>
      <c r="B24" s="108" t="s">
        <v>71</v>
      </c>
      <c r="C24" s="109" t="s">
        <v>72</v>
      </c>
      <c r="D24" s="108" t="s">
        <v>73</v>
      </c>
      <c r="E24" s="108" t="s">
        <v>74</v>
      </c>
      <c r="F24" s="108" t="s">
        <v>75</v>
      </c>
      <c r="G24" s="110" t="s">
        <v>76</v>
      </c>
      <c r="H24" s="617"/>
    </row>
    <row r="25" spans="1:21" s="67" customFormat="1" ht="18" hidden="1" customHeight="1" outlineLevel="1">
      <c r="A25" s="61" t="s">
        <v>17</v>
      </c>
      <c r="B25" s="68" t="s">
        <v>352</v>
      </c>
      <c r="C25" s="68" t="s">
        <v>352</v>
      </c>
      <c r="D25" s="68" t="s">
        <v>77</v>
      </c>
      <c r="E25" s="68" t="s">
        <v>77</v>
      </c>
      <c r="F25" s="68">
        <v>4</v>
      </c>
      <c r="G25" s="68">
        <v>53</v>
      </c>
      <c r="H25" s="68">
        <v>60</v>
      </c>
      <c r="I25" s="192">
        <f>H25/$H$41*100</f>
        <v>2.1559468199784404</v>
      </c>
    </row>
    <row r="26" spans="1:21" ht="12.75" hidden="1" customHeight="1" outlineLevel="1">
      <c r="A26" s="64" t="s">
        <v>18</v>
      </c>
      <c r="B26" s="68" t="s">
        <v>352</v>
      </c>
      <c r="C26" s="68" t="s">
        <v>352</v>
      </c>
      <c r="D26" s="68">
        <v>6</v>
      </c>
      <c r="E26" s="68">
        <v>12</v>
      </c>
      <c r="F26" s="68">
        <v>56</v>
      </c>
      <c r="G26" s="68">
        <v>694</v>
      </c>
      <c r="H26" s="68">
        <v>768</v>
      </c>
      <c r="I26" s="192">
        <f t="shared" ref="I26:I40" si="0">H26/$H$41*100</f>
        <v>27.596119295724037</v>
      </c>
    </row>
    <row r="27" spans="1:21" ht="33" hidden="1" customHeight="1" outlineLevel="1">
      <c r="A27" s="64" t="s">
        <v>61</v>
      </c>
      <c r="B27" s="68" t="s">
        <v>352</v>
      </c>
      <c r="C27" s="68" t="s">
        <v>352</v>
      </c>
      <c r="D27" s="68" t="s">
        <v>352</v>
      </c>
      <c r="E27" s="68" t="s">
        <v>77</v>
      </c>
      <c r="F27" s="68" t="s">
        <v>352</v>
      </c>
      <c r="G27" s="68">
        <v>7</v>
      </c>
      <c r="H27" s="68">
        <v>8</v>
      </c>
      <c r="I27" s="192">
        <f t="shared" si="0"/>
        <v>0.2874595759971254</v>
      </c>
    </row>
    <row r="28" spans="1:21" ht="24.75" hidden="1" customHeight="1" outlineLevel="1">
      <c r="A28" s="64" t="s">
        <v>20</v>
      </c>
      <c r="B28" s="68" t="s">
        <v>352</v>
      </c>
      <c r="C28" s="68" t="s">
        <v>77</v>
      </c>
      <c r="D28" s="68" t="s">
        <v>77</v>
      </c>
      <c r="E28" s="68" t="s">
        <v>77</v>
      </c>
      <c r="F28" s="68">
        <v>4</v>
      </c>
      <c r="G28" s="68">
        <v>77</v>
      </c>
      <c r="H28" s="68">
        <v>86</v>
      </c>
      <c r="I28" s="192">
        <f t="shared" si="0"/>
        <v>3.090190441969098</v>
      </c>
    </row>
    <row r="29" spans="1:21" ht="12.75" hidden="1" customHeight="1" outlineLevel="1">
      <c r="A29" s="64" t="s">
        <v>21</v>
      </c>
      <c r="B29" s="68" t="s">
        <v>352</v>
      </c>
      <c r="C29" s="68" t="s">
        <v>352</v>
      </c>
      <c r="D29" s="68">
        <v>4</v>
      </c>
      <c r="E29" s="68">
        <v>7</v>
      </c>
      <c r="F29" s="68">
        <v>3</v>
      </c>
      <c r="G29" s="68">
        <v>141</v>
      </c>
      <c r="H29" s="68">
        <v>155</v>
      </c>
      <c r="I29" s="192">
        <f t="shared" si="0"/>
        <v>5.5695292849443048</v>
      </c>
    </row>
    <row r="30" spans="1:21" ht="12.75" hidden="1" customHeight="1" outlineLevel="1">
      <c r="A30" s="64" t="s">
        <v>22</v>
      </c>
      <c r="B30" s="68" t="s">
        <v>352</v>
      </c>
      <c r="C30" s="68">
        <v>3</v>
      </c>
      <c r="D30" s="68" t="s">
        <v>77</v>
      </c>
      <c r="E30" s="68" t="s">
        <v>77</v>
      </c>
      <c r="F30" s="68" t="s">
        <v>77</v>
      </c>
      <c r="G30" s="68">
        <v>92</v>
      </c>
      <c r="H30" s="68">
        <v>99</v>
      </c>
      <c r="I30" s="192">
        <f t="shared" si="0"/>
        <v>3.5573122529644272</v>
      </c>
    </row>
    <row r="31" spans="1:21" ht="12.75" hidden="1" customHeight="1" outlineLevel="1">
      <c r="A31" s="64" t="s">
        <v>25</v>
      </c>
      <c r="B31" s="68" t="s">
        <v>77</v>
      </c>
      <c r="C31" s="68" t="s">
        <v>352</v>
      </c>
      <c r="D31" s="68" t="s">
        <v>77</v>
      </c>
      <c r="E31" s="68">
        <v>18</v>
      </c>
      <c r="F31" s="68">
        <v>26</v>
      </c>
      <c r="G31" s="68">
        <v>844</v>
      </c>
      <c r="H31" s="68">
        <v>890</v>
      </c>
      <c r="I31" s="192">
        <f t="shared" si="0"/>
        <v>31.979877829680202</v>
      </c>
    </row>
    <row r="32" spans="1:21" ht="12.75" hidden="1" customHeight="1" outlineLevel="1">
      <c r="A32" s="64" t="s">
        <v>26</v>
      </c>
      <c r="B32" s="68" t="s">
        <v>352</v>
      </c>
      <c r="C32" s="68" t="s">
        <v>352</v>
      </c>
      <c r="D32" s="68" t="s">
        <v>77</v>
      </c>
      <c r="E32" s="68" t="s">
        <v>77</v>
      </c>
      <c r="F32" s="68">
        <v>12</v>
      </c>
      <c r="G32" s="68">
        <v>182</v>
      </c>
      <c r="H32" s="68">
        <v>196</v>
      </c>
      <c r="I32" s="192">
        <f t="shared" si="0"/>
        <v>7.0427596119295721</v>
      </c>
    </row>
    <row r="33" spans="1:9" ht="12.75" hidden="1" customHeight="1" outlineLevel="1">
      <c r="A33" s="64" t="s">
        <v>27</v>
      </c>
      <c r="B33" s="68" t="s">
        <v>352</v>
      </c>
      <c r="C33" s="68" t="s">
        <v>352</v>
      </c>
      <c r="D33" s="68" t="s">
        <v>352</v>
      </c>
      <c r="E33" s="68">
        <v>4</v>
      </c>
      <c r="F33" s="68">
        <v>21</v>
      </c>
      <c r="G33" s="68">
        <v>89</v>
      </c>
      <c r="H33" s="68">
        <v>114</v>
      </c>
      <c r="I33" s="192">
        <f t="shared" si="0"/>
        <v>4.0962989579590365</v>
      </c>
    </row>
    <row r="34" spans="1:9" ht="12.75" hidden="1" customHeight="1" outlineLevel="1">
      <c r="A34" s="64" t="s">
        <v>28</v>
      </c>
      <c r="B34" s="68" t="s">
        <v>352</v>
      </c>
      <c r="C34" s="68" t="s">
        <v>352</v>
      </c>
      <c r="D34" s="68" t="s">
        <v>352</v>
      </c>
      <c r="E34" s="68" t="s">
        <v>352</v>
      </c>
      <c r="F34" s="68" t="s">
        <v>352</v>
      </c>
      <c r="G34" s="68">
        <v>7</v>
      </c>
      <c r="H34" s="68">
        <v>7</v>
      </c>
      <c r="I34" s="192">
        <f t="shared" si="0"/>
        <v>0.25152712899748475</v>
      </c>
    </row>
    <row r="35" spans="1:9" ht="21.75" hidden="1" customHeight="1" outlineLevel="1">
      <c r="A35" s="64" t="s">
        <v>29</v>
      </c>
      <c r="B35" s="68" t="s">
        <v>352</v>
      </c>
      <c r="C35" s="68" t="s">
        <v>352</v>
      </c>
      <c r="D35" s="68" t="s">
        <v>352</v>
      </c>
      <c r="E35" s="68" t="s">
        <v>352</v>
      </c>
      <c r="F35" s="68" t="s">
        <v>77</v>
      </c>
      <c r="G35" s="68">
        <v>10</v>
      </c>
      <c r="H35" s="68">
        <v>22</v>
      </c>
      <c r="I35" s="192">
        <f t="shared" si="0"/>
        <v>0.79051383399209485</v>
      </c>
    </row>
    <row r="36" spans="1:9" ht="12.75" hidden="1" customHeight="1" outlineLevel="1">
      <c r="A36" s="64" t="s">
        <v>30</v>
      </c>
      <c r="B36" s="68" t="s">
        <v>352</v>
      </c>
      <c r="C36" s="68" t="s">
        <v>352</v>
      </c>
      <c r="D36" s="68" t="s">
        <v>352</v>
      </c>
      <c r="E36" s="68" t="s">
        <v>352</v>
      </c>
      <c r="F36" s="68" t="s">
        <v>77</v>
      </c>
      <c r="G36" s="68">
        <v>109</v>
      </c>
      <c r="H36" s="68">
        <v>112</v>
      </c>
      <c r="I36" s="192">
        <f t="shared" si="0"/>
        <v>4.024434063959756</v>
      </c>
    </row>
    <row r="37" spans="1:9" ht="24.75" hidden="1" customHeight="1" outlineLevel="1">
      <c r="A37" s="64" t="s">
        <v>62</v>
      </c>
      <c r="B37" s="68" t="s">
        <v>352</v>
      </c>
      <c r="C37" s="68" t="s">
        <v>352</v>
      </c>
      <c r="D37" s="68" t="s">
        <v>352</v>
      </c>
      <c r="E37" s="68" t="s">
        <v>77</v>
      </c>
      <c r="F37" s="68" t="s">
        <v>352</v>
      </c>
      <c r="G37" s="68" t="s">
        <v>352</v>
      </c>
      <c r="H37" s="68" t="s">
        <v>352</v>
      </c>
      <c r="I37" s="192" t="e">
        <f t="shared" si="0"/>
        <v>#VALUE!</v>
      </c>
    </row>
    <row r="38" spans="1:9" ht="24.75" hidden="1" customHeight="1" outlineLevel="1">
      <c r="A38" s="64" t="s">
        <v>441</v>
      </c>
      <c r="B38" s="68" t="s">
        <v>352</v>
      </c>
      <c r="C38" s="68" t="s">
        <v>352</v>
      </c>
      <c r="D38" s="68" t="s">
        <v>352</v>
      </c>
      <c r="E38" s="68" t="s">
        <v>352</v>
      </c>
      <c r="F38" s="68" t="s">
        <v>352</v>
      </c>
      <c r="G38" s="68">
        <v>3</v>
      </c>
      <c r="H38" s="68">
        <v>3</v>
      </c>
      <c r="I38" s="192">
        <f t="shared" si="0"/>
        <v>0.10779734099892202</v>
      </c>
    </row>
    <row r="39" spans="1:9" ht="24.75" hidden="1" customHeight="1" outlineLevel="1">
      <c r="A39" s="64" t="s">
        <v>65</v>
      </c>
      <c r="B39" s="68">
        <v>13</v>
      </c>
      <c r="C39" s="68">
        <v>5</v>
      </c>
      <c r="D39" s="68" t="s">
        <v>352</v>
      </c>
      <c r="E39" s="68">
        <v>3</v>
      </c>
      <c r="F39" s="68">
        <v>13</v>
      </c>
      <c r="G39" s="68">
        <v>73</v>
      </c>
      <c r="H39" s="68">
        <v>107</v>
      </c>
      <c r="I39" s="192">
        <f t="shared" si="0"/>
        <v>3.8447718289615525</v>
      </c>
    </row>
    <row r="40" spans="1:9" ht="24" hidden="1" customHeight="1" outlineLevel="1">
      <c r="A40" s="64" t="s">
        <v>66</v>
      </c>
      <c r="B40" s="68" t="s">
        <v>352</v>
      </c>
      <c r="C40" s="68">
        <v>6</v>
      </c>
      <c r="D40" s="68">
        <v>9</v>
      </c>
      <c r="E40" s="68">
        <v>9</v>
      </c>
      <c r="F40" s="68">
        <v>16</v>
      </c>
      <c r="G40" s="68">
        <v>127</v>
      </c>
      <c r="H40" s="68">
        <v>167</v>
      </c>
      <c r="I40" s="192">
        <f t="shared" si="0"/>
        <v>6.0007186489399924</v>
      </c>
    </row>
    <row r="41" spans="1:9" s="58" customFormat="1" ht="35.25" hidden="1" customHeight="1" outlineLevel="1">
      <c r="A41" s="69" t="s">
        <v>67</v>
      </c>
      <c r="B41" s="70">
        <v>14</v>
      </c>
      <c r="C41" s="70">
        <v>15</v>
      </c>
      <c r="D41" s="70">
        <v>26</v>
      </c>
      <c r="E41" s="70">
        <v>61</v>
      </c>
      <c r="F41" s="70">
        <v>159</v>
      </c>
      <c r="G41" s="70">
        <v>2508</v>
      </c>
      <c r="H41" s="70">
        <v>2783</v>
      </c>
      <c r="I41" s="194"/>
    </row>
    <row r="42" spans="1:9" collapsed="1">
      <c r="A42" s="60" t="s">
        <v>639</v>
      </c>
      <c r="B42" s="58"/>
      <c r="C42" s="58"/>
      <c r="D42" s="58"/>
      <c r="E42" s="58"/>
      <c r="F42" s="71"/>
      <c r="G42" s="58"/>
      <c r="H42" s="58"/>
    </row>
    <row r="43" spans="1:9">
      <c r="A43" s="60" t="s">
        <v>68</v>
      </c>
    </row>
    <row r="62" spans="1:1">
      <c r="A62" s="330" t="s">
        <v>655</v>
      </c>
    </row>
  </sheetData>
  <mergeCells count="6">
    <mergeCell ref="A23:A24"/>
    <mergeCell ref="B23:G23"/>
    <mergeCell ref="H23:H24"/>
    <mergeCell ref="A3:A4"/>
    <mergeCell ref="B3:G3"/>
    <mergeCell ref="H3:H4"/>
  </mergeCells>
  <pageMargins left="0.78740157480314965" right="0.78740157480314965" top="0.74803149606299213" bottom="0.51181102362204722" header="0" footer="0"/>
  <pageSetup paperSize="9" orientation="portrait" r:id="rId1"/>
  <headerFooter differentOddEven="1" scaleWithDoc="0">
    <oddHeader>&amp;L&amp;"Open Sans,Standard"&amp;8
&amp;G&amp;R&amp;"Open Sans,Standard"&amp;8
&amp;G</oddHeader>
    <oddFooter xml:space="preserve">&amp;L&amp;"Open Sans,Standard"&amp;8Statistisches Jahrbuch 2023 - 2025
&amp;R&amp;"Open Sans,Standard"&amp;8&amp;P+208
</oddFooter>
    <evenHeader>&amp;L&amp;"Open Sans,Standard"&amp;8
&amp;G&amp;R&amp;"Open Sans,Standard"&amp;8
&amp;G</evenHeader>
    <evenFooter xml:space="preserve">&amp;L&amp;"Open Sans,Standard"&amp;8&amp;P+208
&amp;R&amp;"Open Sans,Standard"&amp;8Statistisches Jahrbuch 2023 - 2025
</even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7">
    <tabColor rgb="FF92D050"/>
  </sheetPr>
  <dimension ref="A1:AD123"/>
  <sheetViews>
    <sheetView showGridLines="0" view="pageLayout" topLeftCell="A44" zoomScaleNormal="100" zoomScaleSheetLayoutView="118" workbookViewId="0">
      <selection activeCell="I25" sqref="I25"/>
    </sheetView>
  </sheetViews>
  <sheetFormatPr baseColWidth="10" defaultRowHeight="11.25" outlineLevelRow="2" outlineLevelCol="2"/>
  <cols>
    <col min="1" max="1" width="34.85546875" style="7" customWidth="1"/>
    <col min="2" max="2" width="35.28515625" style="7" hidden="1" customWidth="1" outlineLevel="1"/>
    <col min="3" max="3" width="5.5703125" style="7" hidden="1" customWidth="1" outlineLevel="1"/>
    <col min="4" max="4" width="7.140625" style="7" customWidth="1" collapsed="1"/>
    <col min="5" max="5" width="7.7109375" style="7" hidden="1" customWidth="1" outlineLevel="2"/>
    <col min="6" max="6" width="8.7109375" style="7" hidden="1" customWidth="1" outlineLevel="1" collapsed="1"/>
    <col min="7" max="9" width="8.7109375" style="7" hidden="1" customWidth="1" outlineLevel="1"/>
    <col min="10" max="10" width="7.140625" style="7" customWidth="1" collapsed="1"/>
    <col min="11" max="14" width="8.7109375" style="7" hidden="1" customWidth="1" outlineLevel="1"/>
    <col min="15" max="15" width="7.7109375" style="7" hidden="1" customWidth="1" outlineLevel="2" collapsed="1"/>
    <col min="16" max="18" width="8.7109375" style="7" hidden="1" customWidth="1" outlineLevel="1" collapsed="1"/>
    <col min="19" max="19" width="7.7109375" style="7" hidden="1" customWidth="1" outlineLevel="1" collapsed="1"/>
    <col min="20" max="20" width="7.140625" style="7" customWidth="1" collapsed="1"/>
    <col min="21" max="21" width="7.7109375" style="7" hidden="1" customWidth="1" outlineLevel="1"/>
    <col min="22" max="22" width="7.140625" style="7" customWidth="1" collapsed="1"/>
    <col min="23" max="25" width="7.140625" style="7" customWidth="1"/>
    <col min="26" max="27" width="0" style="7" hidden="1" customWidth="1" outlineLevel="1"/>
    <col min="28" max="28" width="11.42578125" style="7" collapsed="1"/>
    <col min="29" max="263" width="11.42578125" style="7"/>
    <col min="264" max="264" width="9.5703125" style="7" customWidth="1"/>
    <col min="265" max="265" width="10.85546875" style="7" customWidth="1"/>
    <col min="266" max="266" width="0" style="7" hidden="1" customWidth="1"/>
    <col min="267" max="267" width="9.42578125" style="7" customWidth="1"/>
    <col min="268" max="271" width="0" style="7" hidden="1" customWidth="1"/>
    <col min="272" max="277" width="9.42578125" style="7" customWidth="1"/>
    <col min="278" max="519" width="11.42578125" style="7"/>
    <col min="520" max="520" width="9.5703125" style="7" customWidth="1"/>
    <col min="521" max="521" width="10.85546875" style="7" customWidth="1"/>
    <col min="522" max="522" width="0" style="7" hidden="1" customWidth="1"/>
    <col min="523" max="523" width="9.42578125" style="7" customWidth="1"/>
    <col min="524" max="527" width="0" style="7" hidden="1" customWidth="1"/>
    <col min="528" max="533" width="9.42578125" style="7" customWidth="1"/>
    <col min="534" max="775" width="11.42578125" style="7"/>
    <col min="776" max="776" width="9.5703125" style="7" customWidth="1"/>
    <col min="777" max="777" width="10.85546875" style="7" customWidth="1"/>
    <col min="778" max="778" width="0" style="7" hidden="1" customWidth="1"/>
    <col min="779" max="779" width="9.42578125" style="7" customWidth="1"/>
    <col min="780" max="783" width="0" style="7" hidden="1" customWidth="1"/>
    <col min="784" max="789" width="9.42578125" style="7" customWidth="1"/>
    <col min="790" max="1031" width="11.42578125" style="7"/>
    <col min="1032" max="1032" width="9.5703125" style="7" customWidth="1"/>
    <col min="1033" max="1033" width="10.85546875" style="7" customWidth="1"/>
    <col min="1034" max="1034" width="0" style="7" hidden="1" customWidth="1"/>
    <col min="1035" max="1035" width="9.42578125" style="7" customWidth="1"/>
    <col min="1036" max="1039" width="0" style="7" hidden="1" customWidth="1"/>
    <col min="1040" max="1045" width="9.42578125" style="7" customWidth="1"/>
    <col min="1046" max="1287" width="11.42578125" style="7"/>
    <col min="1288" max="1288" width="9.5703125" style="7" customWidth="1"/>
    <col min="1289" max="1289" width="10.85546875" style="7" customWidth="1"/>
    <col min="1290" max="1290" width="0" style="7" hidden="1" customWidth="1"/>
    <col min="1291" max="1291" width="9.42578125" style="7" customWidth="1"/>
    <col min="1292" max="1295" width="0" style="7" hidden="1" customWidth="1"/>
    <col min="1296" max="1301" width="9.42578125" style="7" customWidth="1"/>
    <col min="1302" max="1543" width="11.42578125" style="7"/>
    <col min="1544" max="1544" width="9.5703125" style="7" customWidth="1"/>
    <col min="1545" max="1545" width="10.85546875" style="7" customWidth="1"/>
    <col min="1546" max="1546" width="0" style="7" hidden="1" customWidth="1"/>
    <col min="1547" max="1547" width="9.42578125" style="7" customWidth="1"/>
    <col min="1548" max="1551" width="0" style="7" hidden="1" customWidth="1"/>
    <col min="1552" max="1557" width="9.42578125" style="7" customWidth="1"/>
    <col min="1558" max="1799" width="11.42578125" style="7"/>
    <col min="1800" max="1800" width="9.5703125" style="7" customWidth="1"/>
    <col min="1801" max="1801" width="10.85546875" style="7" customWidth="1"/>
    <col min="1802" max="1802" width="0" style="7" hidden="1" customWidth="1"/>
    <col min="1803" max="1803" width="9.42578125" style="7" customWidth="1"/>
    <col min="1804" max="1807" width="0" style="7" hidden="1" customWidth="1"/>
    <col min="1808" max="1813" width="9.42578125" style="7" customWidth="1"/>
    <col min="1814" max="2055" width="11.42578125" style="7"/>
    <col min="2056" max="2056" width="9.5703125" style="7" customWidth="1"/>
    <col min="2057" max="2057" width="10.85546875" style="7" customWidth="1"/>
    <col min="2058" max="2058" width="0" style="7" hidden="1" customWidth="1"/>
    <col min="2059" max="2059" width="9.42578125" style="7" customWidth="1"/>
    <col min="2060" max="2063" width="0" style="7" hidden="1" customWidth="1"/>
    <col min="2064" max="2069" width="9.42578125" style="7" customWidth="1"/>
    <col min="2070" max="2311" width="11.42578125" style="7"/>
    <col min="2312" max="2312" width="9.5703125" style="7" customWidth="1"/>
    <col min="2313" max="2313" width="10.85546875" style="7" customWidth="1"/>
    <col min="2314" max="2314" width="0" style="7" hidden="1" customWidth="1"/>
    <col min="2315" max="2315" width="9.42578125" style="7" customWidth="1"/>
    <col min="2316" max="2319" width="0" style="7" hidden="1" customWidth="1"/>
    <col min="2320" max="2325" width="9.42578125" style="7" customWidth="1"/>
    <col min="2326" max="2567" width="11.42578125" style="7"/>
    <col min="2568" max="2568" width="9.5703125" style="7" customWidth="1"/>
    <col min="2569" max="2569" width="10.85546875" style="7" customWidth="1"/>
    <col min="2570" max="2570" width="0" style="7" hidden="1" customWidth="1"/>
    <col min="2571" max="2571" width="9.42578125" style="7" customWidth="1"/>
    <col min="2572" max="2575" width="0" style="7" hidden="1" customWidth="1"/>
    <col min="2576" max="2581" width="9.42578125" style="7" customWidth="1"/>
    <col min="2582" max="2823" width="11.42578125" style="7"/>
    <col min="2824" max="2824" width="9.5703125" style="7" customWidth="1"/>
    <col min="2825" max="2825" width="10.85546875" style="7" customWidth="1"/>
    <col min="2826" max="2826" width="0" style="7" hidden="1" customWidth="1"/>
    <col min="2827" max="2827" width="9.42578125" style="7" customWidth="1"/>
    <col min="2828" max="2831" width="0" style="7" hidden="1" customWidth="1"/>
    <col min="2832" max="2837" width="9.42578125" style="7" customWidth="1"/>
    <col min="2838" max="3079" width="11.42578125" style="7"/>
    <col min="3080" max="3080" width="9.5703125" style="7" customWidth="1"/>
    <col min="3081" max="3081" width="10.85546875" style="7" customWidth="1"/>
    <col min="3082" max="3082" width="0" style="7" hidden="1" customWidth="1"/>
    <col min="3083" max="3083" width="9.42578125" style="7" customWidth="1"/>
    <col min="3084" max="3087" width="0" style="7" hidden="1" customWidth="1"/>
    <col min="3088" max="3093" width="9.42578125" style="7" customWidth="1"/>
    <col min="3094" max="3335" width="11.42578125" style="7"/>
    <col min="3336" max="3336" width="9.5703125" style="7" customWidth="1"/>
    <col min="3337" max="3337" width="10.85546875" style="7" customWidth="1"/>
    <col min="3338" max="3338" width="0" style="7" hidden="1" customWidth="1"/>
    <col min="3339" max="3339" width="9.42578125" style="7" customWidth="1"/>
    <col min="3340" max="3343" width="0" style="7" hidden="1" customWidth="1"/>
    <col min="3344" max="3349" width="9.42578125" style="7" customWidth="1"/>
    <col min="3350" max="3591" width="11.42578125" style="7"/>
    <col min="3592" max="3592" width="9.5703125" style="7" customWidth="1"/>
    <col min="3593" max="3593" width="10.85546875" style="7" customWidth="1"/>
    <col min="3594" max="3594" width="0" style="7" hidden="1" customWidth="1"/>
    <col min="3595" max="3595" width="9.42578125" style="7" customWidth="1"/>
    <col min="3596" max="3599" width="0" style="7" hidden="1" customWidth="1"/>
    <col min="3600" max="3605" width="9.42578125" style="7" customWidth="1"/>
    <col min="3606" max="3847" width="11.42578125" style="7"/>
    <col min="3848" max="3848" width="9.5703125" style="7" customWidth="1"/>
    <col min="3849" max="3849" width="10.85546875" style="7" customWidth="1"/>
    <col min="3850" max="3850" width="0" style="7" hidden="1" customWidth="1"/>
    <col min="3851" max="3851" width="9.42578125" style="7" customWidth="1"/>
    <col min="3852" max="3855" width="0" style="7" hidden="1" customWidth="1"/>
    <col min="3856" max="3861" width="9.42578125" style="7" customWidth="1"/>
    <col min="3862" max="4103" width="11.42578125" style="7"/>
    <col min="4104" max="4104" width="9.5703125" style="7" customWidth="1"/>
    <col min="4105" max="4105" width="10.85546875" style="7" customWidth="1"/>
    <col min="4106" max="4106" width="0" style="7" hidden="1" customWidth="1"/>
    <col min="4107" max="4107" width="9.42578125" style="7" customWidth="1"/>
    <col min="4108" max="4111" width="0" style="7" hidden="1" customWidth="1"/>
    <col min="4112" max="4117" width="9.42578125" style="7" customWidth="1"/>
    <col min="4118" max="4359" width="11.42578125" style="7"/>
    <col min="4360" max="4360" width="9.5703125" style="7" customWidth="1"/>
    <col min="4361" max="4361" width="10.85546875" style="7" customWidth="1"/>
    <col min="4362" max="4362" width="0" style="7" hidden="1" customWidth="1"/>
    <col min="4363" max="4363" width="9.42578125" style="7" customWidth="1"/>
    <col min="4364" max="4367" width="0" style="7" hidden="1" customWidth="1"/>
    <col min="4368" max="4373" width="9.42578125" style="7" customWidth="1"/>
    <col min="4374" max="4615" width="11.42578125" style="7"/>
    <col min="4616" max="4616" width="9.5703125" style="7" customWidth="1"/>
    <col min="4617" max="4617" width="10.85546875" style="7" customWidth="1"/>
    <col min="4618" max="4618" width="0" style="7" hidden="1" customWidth="1"/>
    <col min="4619" max="4619" width="9.42578125" style="7" customWidth="1"/>
    <col min="4620" max="4623" width="0" style="7" hidden="1" customWidth="1"/>
    <col min="4624" max="4629" width="9.42578125" style="7" customWidth="1"/>
    <col min="4630" max="4871" width="11.42578125" style="7"/>
    <col min="4872" max="4872" width="9.5703125" style="7" customWidth="1"/>
    <col min="4873" max="4873" width="10.85546875" style="7" customWidth="1"/>
    <col min="4874" max="4874" width="0" style="7" hidden="1" customWidth="1"/>
    <col min="4875" max="4875" width="9.42578125" style="7" customWidth="1"/>
    <col min="4876" max="4879" width="0" style="7" hidden="1" customWidth="1"/>
    <col min="4880" max="4885" width="9.42578125" style="7" customWidth="1"/>
    <col min="4886" max="5127" width="11.42578125" style="7"/>
    <col min="5128" max="5128" width="9.5703125" style="7" customWidth="1"/>
    <col min="5129" max="5129" width="10.85546875" style="7" customWidth="1"/>
    <col min="5130" max="5130" width="0" style="7" hidden="1" customWidth="1"/>
    <col min="5131" max="5131" width="9.42578125" style="7" customWidth="1"/>
    <col min="5132" max="5135" width="0" style="7" hidden="1" customWidth="1"/>
    <col min="5136" max="5141" width="9.42578125" style="7" customWidth="1"/>
    <col min="5142" max="5383" width="11.42578125" style="7"/>
    <col min="5384" max="5384" width="9.5703125" style="7" customWidth="1"/>
    <col min="5385" max="5385" width="10.85546875" style="7" customWidth="1"/>
    <col min="5386" max="5386" width="0" style="7" hidden="1" customWidth="1"/>
    <col min="5387" max="5387" width="9.42578125" style="7" customWidth="1"/>
    <col min="5388" max="5391" width="0" style="7" hidden="1" customWidth="1"/>
    <col min="5392" max="5397" width="9.42578125" style="7" customWidth="1"/>
    <col min="5398" max="5639" width="11.42578125" style="7"/>
    <col min="5640" max="5640" width="9.5703125" style="7" customWidth="1"/>
    <col min="5641" max="5641" width="10.85546875" style="7" customWidth="1"/>
    <col min="5642" max="5642" width="0" style="7" hidden="1" customWidth="1"/>
    <col min="5643" max="5643" width="9.42578125" style="7" customWidth="1"/>
    <col min="5644" max="5647" width="0" style="7" hidden="1" customWidth="1"/>
    <col min="5648" max="5653" width="9.42578125" style="7" customWidth="1"/>
    <col min="5654" max="5895" width="11.42578125" style="7"/>
    <col min="5896" max="5896" width="9.5703125" style="7" customWidth="1"/>
    <col min="5897" max="5897" width="10.85546875" style="7" customWidth="1"/>
    <col min="5898" max="5898" width="0" style="7" hidden="1" customWidth="1"/>
    <col min="5899" max="5899" width="9.42578125" style="7" customWidth="1"/>
    <col min="5900" max="5903" width="0" style="7" hidden="1" customWidth="1"/>
    <col min="5904" max="5909" width="9.42578125" style="7" customWidth="1"/>
    <col min="5910" max="6151" width="11.42578125" style="7"/>
    <col min="6152" max="6152" width="9.5703125" style="7" customWidth="1"/>
    <col min="6153" max="6153" width="10.85546875" style="7" customWidth="1"/>
    <col min="6154" max="6154" width="0" style="7" hidden="1" customWidth="1"/>
    <col min="6155" max="6155" width="9.42578125" style="7" customWidth="1"/>
    <col min="6156" max="6159" width="0" style="7" hidden="1" customWidth="1"/>
    <col min="6160" max="6165" width="9.42578125" style="7" customWidth="1"/>
    <col min="6166" max="6407" width="11.42578125" style="7"/>
    <col min="6408" max="6408" width="9.5703125" style="7" customWidth="1"/>
    <col min="6409" max="6409" width="10.85546875" style="7" customWidth="1"/>
    <col min="6410" max="6410" width="0" style="7" hidden="1" customWidth="1"/>
    <col min="6411" max="6411" width="9.42578125" style="7" customWidth="1"/>
    <col min="6412" max="6415" width="0" style="7" hidden="1" customWidth="1"/>
    <col min="6416" max="6421" width="9.42578125" style="7" customWidth="1"/>
    <col min="6422" max="6663" width="11.42578125" style="7"/>
    <col min="6664" max="6664" width="9.5703125" style="7" customWidth="1"/>
    <col min="6665" max="6665" width="10.85546875" style="7" customWidth="1"/>
    <col min="6666" max="6666" width="0" style="7" hidden="1" customWidth="1"/>
    <col min="6667" max="6667" width="9.42578125" style="7" customWidth="1"/>
    <col min="6668" max="6671" width="0" style="7" hidden="1" customWidth="1"/>
    <col min="6672" max="6677" width="9.42578125" style="7" customWidth="1"/>
    <col min="6678" max="6919" width="11.42578125" style="7"/>
    <col min="6920" max="6920" width="9.5703125" style="7" customWidth="1"/>
    <col min="6921" max="6921" width="10.85546875" style="7" customWidth="1"/>
    <col min="6922" max="6922" width="0" style="7" hidden="1" customWidth="1"/>
    <col min="6923" max="6923" width="9.42578125" style="7" customWidth="1"/>
    <col min="6924" max="6927" width="0" style="7" hidden="1" customWidth="1"/>
    <col min="6928" max="6933" width="9.42578125" style="7" customWidth="1"/>
    <col min="6934" max="7175" width="11.42578125" style="7"/>
    <col min="7176" max="7176" width="9.5703125" style="7" customWidth="1"/>
    <col min="7177" max="7177" width="10.85546875" style="7" customWidth="1"/>
    <col min="7178" max="7178" width="0" style="7" hidden="1" customWidth="1"/>
    <col min="7179" max="7179" width="9.42578125" style="7" customWidth="1"/>
    <col min="7180" max="7183" width="0" style="7" hidden="1" customWidth="1"/>
    <col min="7184" max="7189" width="9.42578125" style="7" customWidth="1"/>
    <col min="7190" max="7431" width="11.42578125" style="7"/>
    <col min="7432" max="7432" width="9.5703125" style="7" customWidth="1"/>
    <col min="7433" max="7433" width="10.85546875" style="7" customWidth="1"/>
    <col min="7434" max="7434" width="0" style="7" hidden="1" customWidth="1"/>
    <col min="7435" max="7435" width="9.42578125" style="7" customWidth="1"/>
    <col min="7436" max="7439" width="0" style="7" hidden="1" customWidth="1"/>
    <col min="7440" max="7445" width="9.42578125" style="7" customWidth="1"/>
    <col min="7446" max="7687" width="11.42578125" style="7"/>
    <col min="7688" max="7688" width="9.5703125" style="7" customWidth="1"/>
    <col min="7689" max="7689" width="10.85546875" style="7" customWidth="1"/>
    <col min="7690" max="7690" width="0" style="7" hidden="1" customWidth="1"/>
    <col min="7691" max="7691" width="9.42578125" style="7" customWidth="1"/>
    <col min="7692" max="7695" width="0" style="7" hidden="1" customWidth="1"/>
    <col min="7696" max="7701" width="9.42578125" style="7" customWidth="1"/>
    <col min="7702" max="7943" width="11.42578125" style="7"/>
    <col min="7944" max="7944" width="9.5703125" style="7" customWidth="1"/>
    <col min="7945" max="7945" width="10.85546875" style="7" customWidth="1"/>
    <col min="7946" max="7946" width="0" style="7" hidden="1" customWidth="1"/>
    <col min="7947" max="7947" width="9.42578125" style="7" customWidth="1"/>
    <col min="7948" max="7951" width="0" style="7" hidden="1" customWidth="1"/>
    <col min="7952" max="7957" width="9.42578125" style="7" customWidth="1"/>
    <col min="7958" max="8199" width="11.42578125" style="7"/>
    <col min="8200" max="8200" width="9.5703125" style="7" customWidth="1"/>
    <col min="8201" max="8201" width="10.85546875" style="7" customWidth="1"/>
    <col min="8202" max="8202" width="0" style="7" hidden="1" customWidth="1"/>
    <col min="8203" max="8203" width="9.42578125" style="7" customWidth="1"/>
    <col min="8204" max="8207" width="0" style="7" hidden="1" customWidth="1"/>
    <col min="8208" max="8213" width="9.42578125" style="7" customWidth="1"/>
    <col min="8214" max="8455" width="11.42578125" style="7"/>
    <col min="8456" max="8456" width="9.5703125" style="7" customWidth="1"/>
    <col min="8457" max="8457" width="10.85546875" style="7" customWidth="1"/>
    <col min="8458" max="8458" width="0" style="7" hidden="1" customWidth="1"/>
    <col min="8459" max="8459" width="9.42578125" style="7" customWidth="1"/>
    <col min="8460" max="8463" width="0" style="7" hidden="1" customWidth="1"/>
    <col min="8464" max="8469" width="9.42578125" style="7" customWidth="1"/>
    <col min="8470" max="8711" width="11.42578125" style="7"/>
    <col min="8712" max="8712" width="9.5703125" style="7" customWidth="1"/>
    <col min="8713" max="8713" width="10.85546875" style="7" customWidth="1"/>
    <col min="8714" max="8714" width="0" style="7" hidden="1" customWidth="1"/>
    <col min="8715" max="8715" width="9.42578125" style="7" customWidth="1"/>
    <col min="8716" max="8719" width="0" style="7" hidden="1" customWidth="1"/>
    <col min="8720" max="8725" width="9.42578125" style="7" customWidth="1"/>
    <col min="8726" max="8967" width="11.42578125" style="7"/>
    <col min="8968" max="8968" width="9.5703125" style="7" customWidth="1"/>
    <col min="8969" max="8969" width="10.85546875" style="7" customWidth="1"/>
    <col min="8970" max="8970" width="0" style="7" hidden="1" customWidth="1"/>
    <col min="8971" max="8971" width="9.42578125" style="7" customWidth="1"/>
    <col min="8972" max="8975" width="0" style="7" hidden="1" customWidth="1"/>
    <col min="8976" max="8981" width="9.42578125" style="7" customWidth="1"/>
    <col min="8982" max="9223" width="11.42578125" style="7"/>
    <col min="9224" max="9224" width="9.5703125" style="7" customWidth="1"/>
    <col min="9225" max="9225" width="10.85546875" style="7" customWidth="1"/>
    <col min="9226" max="9226" width="0" style="7" hidden="1" customWidth="1"/>
    <col min="9227" max="9227" width="9.42578125" style="7" customWidth="1"/>
    <col min="9228" max="9231" width="0" style="7" hidden="1" customWidth="1"/>
    <col min="9232" max="9237" width="9.42578125" style="7" customWidth="1"/>
    <col min="9238" max="9479" width="11.42578125" style="7"/>
    <col min="9480" max="9480" width="9.5703125" style="7" customWidth="1"/>
    <col min="9481" max="9481" width="10.85546875" style="7" customWidth="1"/>
    <col min="9482" max="9482" width="0" style="7" hidden="1" customWidth="1"/>
    <col min="9483" max="9483" width="9.42578125" style="7" customWidth="1"/>
    <col min="9484" max="9487" width="0" style="7" hidden="1" customWidth="1"/>
    <col min="9488" max="9493" width="9.42578125" style="7" customWidth="1"/>
    <col min="9494" max="9735" width="11.42578125" style="7"/>
    <col min="9736" max="9736" width="9.5703125" style="7" customWidth="1"/>
    <col min="9737" max="9737" width="10.85546875" style="7" customWidth="1"/>
    <col min="9738" max="9738" width="0" style="7" hidden="1" customWidth="1"/>
    <col min="9739" max="9739" width="9.42578125" style="7" customWidth="1"/>
    <col min="9740" max="9743" width="0" style="7" hidden="1" customWidth="1"/>
    <col min="9744" max="9749" width="9.42578125" style="7" customWidth="1"/>
    <col min="9750" max="9991" width="11.42578125" style="7"/>
    <col min="9992" max="9992" width="9.5703125" style="7" customWidth="1"/>
    <col min="9993" max="9993" width="10.85546875" style="7" customWidth="1"/>
    <col min="9994" max="9994" width="0" style="7" hidden="1" customWidth="1"/>
    <col min="9995" max="9995" width="9.42578125" style="7" customWidth="1"/>
    <col min="9996" max="9999" width="0" style="7" hidden="1" customWidth="1"/>
    <col min="10000" max="10005" width="9.42578125" style="7" customWidth="1"/>
    <col min="10006" max="10247" width="11.42578125" style="7"/>
    <col min="10248" max="10248" width="9.5703125" style="7" customWidth="1"/>
    <col min="10249" max="10249" width="10.85546875" style="7" customWidth="1"/>
    <col min="10250" max="10250" width="0" style="7" hidden="1" customWidth="1"/>
    <col min="10251" max="10251" width="9.42578125" style="7" customWidth="1"/>
    <col min="10252" max="10255" width="0" style="7" hidden="1" customWidth="1"/>
    <col min="10256" max="10261" width="9.42578125" style="7" customWidth="1"/>
    <col min="10262" max="10503" width="11.42578125" style="7"/>
    <col min="10504" max="10504" width="9.5703125" style="7" customWidth="1"/>
    <col min="10505" max="10505" width="10.85546875" style="7" customWidth="1"/>
    <col min="10506" max="10506" width="0" style="7" hidden="1" customWidth="1"/>
    <col min="10507" max="10507" width="9.42578125" style="7" customWidth="1"/>
    <col min="10508" max="10511" width="0" style="7" hidden="1" customWidth="1"/>
    <col min="10512" max="10517" width="9.42578125" style="7" customWidth="1"/>
    <col min="10518" max="10759" width="11.42578125" style="7"/>
    <col min="10760" max="10760" width="9.5703125" style="7" customWidth="1"/>
    <col min="10761" max="10761" width="10.85546875" style="7" customWidth="1"/>
    <col min="10762" max="10762" width="0" style="7" hidden="1" customWidth="1"/>
    <col min="10763" max="10763" width="9.42578125" style="7" customWidth="1"/>
    <col min="10764" max="10767" width="0" style="7" hidden="1" customWidth="1"/>
    <col min="10768" max="10773" width="9.42578125" style="7" customWidth="1"/>
    <col min="10774" max="11015" width="11.42578125" style="7"/>
    <col min="11016" max="11016" width="9.5703125" style="7" customWidth="1"/>
    <col min="11017" max="11017" width="10.85546875" style="7" customWidth="1"/>
    <col min="11018" max="11018" width="0" style="7" hidden="1" customWidth="1"/>
    <col min="11019" max="11019" width="9.42578125" style="7" customWidth="1"/>
    <col min="11020" max="11023" width="0" style="7" hidden="1" customWidth="1"/>
    <col min="11024" max="11029" width="9.42578125" style="7" customWidth="1"/>
    <col min="11030" max="11271" width="11.42578125" style="7"/>
    <col min="11272" max="11272" width="9.5703125" style="7" customWidth="1"/>
    <col min="11273" max="11273" width="10.85546875" style="7" customWidth="1"/>
    <col min="11274" max="11274" width="0" style="7" hidden="1" customWidth="1"/>
    <col min="11275" max="11275" width="9.42578125" style="7" customWidth="1"/>
    <col min="11276" max="11279" width="0" style="7" hidden="1" customWidth="1"/>
    <col min="11280" max="11285" width="9.42578125" style="7" customWidth="1"/>
    <col min="11286" max="11527" width="11.42578125" style="7"/>
    <col min="11528" max="11528" width="9.5703125" style="7" customWidth="1"/>
    <col min="11529" max="11529" width="10.85546875" style="7" customWidth="1"/>
    <col min="11530" max="11530" width="0" style="7" hidden="1" customWidth="1"/>
    <col min="11531" max="11531" width="9.42578125" style="7" customWidth="1"/>
    <col min="11532" max="11535" width="0" style="7" hidden="1" customWidth="1"/>
    <col min="11536" max="11541" width="9.42578125" style="7" customWidth="1"/>
    <col min="11542" max="11783" width="11.42578125" style="7"/>
    <col min="11784" max="11784" width="9.5703125" style="7" customWidth="1"/>
    <col min="11785" max="11785" width="10.85546875" style="7" customWidth="1"/>
    <col min="11786" max="11786" width="0" style="7" hidden="1" customWidth="1"/>
    <col min="11787" max="11787" width="9.42578125" style="7" customWidth="1"/>
    <col min="11788" max="11791" width="0" style="7" hidden="1" customWidth="1"/>
    <col min="11792" max="11797" width="9.42578125" style="7" customWidth="1"/>
    <col min="11798" max="12039" width="11.42578125" style="7"/>
    <col min="12040" max="12040" width="9.5703125" style="7" customWidth="1"/>
    <col min="12041" max="12041" width="10.85546875" style="7" customWidth="1"/>
    <col min="12042" max="12042" width="0" style="7" hidden="1" customWidth="1"/>
    <col min="12043" max="12043" width="9.42578125" style="7" customWidth="1"/>
    <col min="12044" max="12047" width="0" style="7" hidden="1" customWidth="1"/>
    <col min="12048" max="12053" width="9.42578125" style="7" customWidth="1"/>
    <col min="12054" max="12295" width="11.42578125" style="7"/>
    <col min="12296" max="12296" width="9.5703125" style="7" customWidth="1"/>
    <col min="12297" max="12297" width="10.85546875" style="7" customWidth="1"/>
    <col min="12298" max="12298" width="0" style="7" hidden="1" customWidth="1"/>
    <col min="12299" max="12299" width="9.42578125" style="7" customWidth="1"/>
    <col min="12300" max="12303" width="0" style="7" hidden="1" customWidth="1"/>
    <col min="12304" max="12309" width="9.42578125" style="7" customWidth="1"/>
    <col min="12310" max="12551" width="11.42578125" style="7"/>
    <col min="12552" max="12552" width="9.5703125" style="7" customWidth="1"/>
    <col min="12553" max="12553" width="10.85546875" style="7" customWidth="1"/>
    <col min="12554" max="12554" width="0" style="7" hidden="1" customWidth="1"/>
    <col min="12555" max="12555" width="9.42578125" style="7" customWidth="1"/>
    <col min="12556" max="12559" width="0" style="7" hidden="1" customWidth="1"/>
    <col min="12560" max="12565" width="9.42578125" style="7" customWidth="1"/>
    <col min="12566" max="12807" width="11.42578125" style="7"/>
    <col min="12808" max="12808" width="9.5703125" style="7" customWidth="1"/>
    <col min="12809" max="12809" width="10.85546875" style="7" customWidth="1"/>
    <col min="12810" max="12810" width="0" style="7" hidden="1" customWidth="1"/>
    <col min="12811" max="12811" width="9.42578125" style="7" customWidth="1"/>
    <col min="12812" max="12815" width="0" style="7" hidden="1" customWidth="1"/>
    <col min="12816" max="12821" width="9.42578125" style="7" customWidth="1"/>
    <col min="12822" max="13063" width="11.42578125" style="7"/>
    <col min="13064" max="13064" width="9.5703125" style="7" customWidth="1"/>
    <col min="13065" max="13065" width="10.85546875" style="7" customWidth="1"/>
    <col min="13066" max="13066" width="0" style="7" hidden="1" customWidth="1"/>
    <col min="13067" max="13067" width="9.42578125" style="7" customWidth="1"/>
    <col min="13068" max="13071" width="0" style="7" hidden="1" customWidth="1"/>
    <col min="13072" max="13077" width="9.42578125" style="7" customWidth="1"/>
    <col min="13078" max="13319" width="11.42578125" style="7"/>
    <col min="13320" max="13320" width="9.5703125" style="7" customWidth="1"/>
    <col min="13321" max="13321" width="10.85546875" style="7" customWidth="1"/>
    <col min="13322" max="13322" width="0" style="7" hidden="1" customWidth="1"/>
    <col min="13323" max="13323" width="9.42578125" style="7" customWidth="1"/>
    <col min="13324" max="13327" width="0" style="7" hidden="1" customWidth="1"/>
    <col min="13328" max="13333" width="9.42578125" style="7" customWidth="1"/>
    <col min="13334" max="13575" width="11.42578125" style="7"/>
    <col min="13576" max="13576" width="9.5703125" style="7" customWidth="1"/>
    <col min="13577" max="13577" width="10.85546875" style="7" customWidth="1"/>
    <col min="13578" max="13578" width="0" style="7" hidden="1" customWidth="1"/>
    <col min="13579" max="13579" width="9.42578125" style="7" customWidth="1"/>
    <col min="13580" max="13583" width="0" style="7" hidden="1" customWidth="1"/>
    <col min="13584" max="13589" width="9.42578125" style="7" customWidth="1"/>
    <col min="13590" max="13831" width="11.42578125" style="7"/>
    <col min="13832" max="13832" width="9.5703125" style="7" customWidth="1"/>
    <col min="13833" max="13833" width="10.85546875" style="7" customWidth="1"/>
    <col min="13834" max="13834" width="0" style="7" hidden="1" customWidth="1"/>
    <col min="13835" max="13835" width="9.42578125" style="7" customWidth="1"/>
    <col min="13836" max="13839" width="0" style="7" hidden="1" customWidth="1"/>
    <col min="13840" max="13845" width="9.42578125" style="7" customWidth="1"/>
    <col min="13846" max="14087" width="11.42578125" style="7"/>
    <col min="14088" max="14088" width="9.5703125" style="7" customWidth="1"/>
    <col min="14089" max="14089" width="10.85546875" style="7" customWidth="1"/>
    <col min="14090" max="14090" width="0" style="7" hidden="1" customWidth="1"/>
    <col min="14091" max="14091" width="9.42578125" style="7" customWidth="1"/>
    <col min="14092" max="14095" width="0" style="7" hidden="1" customWidth="1"/>
    <col min="14096" max="14101" width="9.42578125" style="7" customWidth="1"/>
    <col min="14102" max="14343" width="11.42578125" style="7"/>
    <col min="14344" max="14344" width="9.5703125" style="7" customWidth="1"/>
    <col min="14345" max="14345" width="10.85546875" style="7" customWidth="1"/>
    <col min="14346" max="14346" width="0" style="7" hidden="1" customWidth="1"/>
    <col min="14347" max="14347" width="9.42578125" style="7" customWidth="1"/>
    <col min="14348" max="14351" width="0" style="7" hidden="1" customWidth="1"/>
    <col min="14352" max="14357" width="9.42578125" style="7" customWidth="1"/>
    <col min="14358" max="14599" width="11.42578125" style="7"/>
    <col min="14600" max="14600" width="9.5703125" style="7" customWidth="1"/>
    <col min="14601" max="14601" width="10.85546875" style="7" customWidth="1"/>
    <col min="14602" max="14602" width="0" style="7" hidden="1" customWidth="1"/>
    <col min="14603" max="14603" width="9.42578125" style="7" customWidth="1"/>
    <col min="14604" max="14607" width="0" style="7" hidden="1" customWidth="1"/>
    <col min="14608" max="14613" width="9.42578125" style="7" customWidth="1"/>
    <col min="14614" max="14855" width="11.42578125" style="7"/>
    <col min="14856" max="14856" width="9.5703125" style="7" customWidth="1"/>
    <col min="14857" max="14857" width="10.85546875" style="7" customWidth="1"/>
    <col min="14858" max="14858" width="0" style="7" hidden="1" customWidth="1"/>
    <col min="14859" max="14859" width="9.42578125" style="7" customWidth="1"/>
    <col min="14860" max="14863" width="0" style="7" hidden="1" customWidth="1"/>
    <col min="14864" max="14869" width="9.42578125" style="7" customWidth="1"/>
    <col min="14870" max="15111" width="11.42578125" style="7"/>
    <col min="15112" max="15112" width="9.5703125" style="7" customWidth="1"/>
    <col min="15113" max="15113" width="10.85546875" style="7" customWidth="1"/>
    <col min="15114" max="15114" width="0" style="7" hidden="1" customWidth="1"/>
    <col min="15115" max="15115" width="9.42578125" style="7" customWidth="1"/>
    <col min="15116" max="15119" width="0" style="7" hidden="1" customWidth="1"/>
    <col min="15120" max="15125" width="9.42578125" style="7" customWidth="1"/>
    <col min="15126" max="15367" width="11.42578125" style="7"/>
    <col min="15368" max="15368" width="9.5703125" style="7" customWidth="1"/>
    <col min="15369" max="15369" width="10.85546875" style="7" customWidth="1"/>
    <col min="15370" max="15370" width="0" style="7" hidden="1" customWidth="1"/>
    <col min="15371" max="15371" width="9.42578125" style="7" customWidth="1"/>
    <col min="15372" max="15375" width="0" style="7" hidden="1" customWidth="1"/>
    <col min="15376" max="15381" width="9.42578125" style="7" customWidth="1"/>
    <col min="15382" max="15623" width="11.42578125" style="7"/>
    <col min="15624" max="15624" width="9.5703125" style="7" customWidth="1"/>
    <col min="15625" max="15625" width="10.85546875" style="7" customWidth="1"/>
    <col min="15626" max="15626" width="0" style="7" hidden="1" customWidth="1"/>
    <col min="15627" max="15627" width="9.42578125" style="7" customWidth="1"/>
    <col min="15628" max="15631" width="0" style="7" hidden="1" customWidth="1"/>
    <col min="15632" max="15637" width="9.42578125" style="7" customWidth="1"/>
    <col min="15638" max="15879" width="11.42578125" style="7"/>
    <col min="15880" max="15880" width="9.5703125" style="7" customWidth="1"/>
    <col min="15881" max="15881" width="10.85546875" style="7" customWidth="1"/>
    <col min="15882" max="15882" width="0" style="7" hidden="1" customWidth="1"/>
    <col min="15883" max="15883" width="9.42578125" style="7" customWidth="1"/>
    <col min="15884" max="15887" width="0" style="7" hidden="1" customWidth="1"/>
    <col min="15888" max="15893" width="9.42578125" style="7" customWidth="1"/>
    <col min="15894" max="16135" width="11.42578125" style="7"/>
    <col min="16136" max="16136" width="9.5703125" style="7" customWidth="1"/>
    <col min="16137" max="16137" width="10.85546875" style="7" customWidth="1"/>
    <col min="16138" max="16138" width="0" style="7" hidden="1" customWidth="1"/>
    <col min="16139" max="16139" width="9.42578125" style="7" customWidth="1"/>
    <col min="16140" max="16143" width="0" style="7" hidden="1" customWidth="1"/>
    <col min="16144" max="16149" width="9.42578125" style="7" customWidth="1"/>
    <col min="16150" max="16384" width="11.42578125" style="7"/>
  </cols>
  <sheetData>
    <row r="1" spans="1:30" s="2" customFormat="1" ht="21.95" customHeight="1">
      <c r="A1" s="58" t="str">
        <f>CONCATENATE(Inhalt_K7!B33,"   ",Inhalt_K7!C33)</f>
        <v>704   Entwicklung meldepflichtig übertragbarer Krankheiten 2004 - 2025</v>
      </c>
    </row>
    <row r="2" spans="1:30" ht="6" customHeight="1"/>
    <row r="3" spans="1:30" ht="31.5" customHeight="1">
      <c r="A3" s="517" t="s">
        <v>78</v>
      </c>
      <c r="B3" s="111" t="s">
        <v>79</v>
      </c>
      <c r="C3" s="112" t="s">
        <v>80</v>
      </c>
      <c r="D3" s="112">
        <v>2004</v>
      </c>
      <c r="E3" s="112">
        <v>2005</v>
      </c>
      <c r="F3" s="113">
        <v>2006</v>
      </c>
      <c r="G3" s="112">
        <v>2007</v>
      </c>
      <c r="H3" s="112">
        <v>2008</v>
      </c>
      <c r="I3" s="113">
        <v>2009</v>
      </c>
      <c r="J3" s="112">
        <v>2010</v>
      </c>
      <c r="K3" s="112">
        <v>2011</v>
      </c>
      <c r="L3" s="113">
        <v>2012</v>
      </c>
      <c r="M3" s="112">
        <v>2013</v>
      </c>
      <c r="N3" s="112">
        <v>2014</v>
      </c>
      <c r="O3" s="113">
        <v>2015</v>
      </c>
      <c r="P3" s="112">
        <v>2016</v>
      </c>
      <c r="Q3" s="113">
        <v>2017</v>
      </c>
      <c r="R3" s="112">
        <v>2018</v>
      </c>
      <c r="S3" s="113">
        <v>2019</v>
      </c>
      <c r="T3" s="113">
        <v>2020</v>
      </c>
      <c r="U3" s="113">
        <v>2021</v>
      </c>
      <c r="V3" s="113">
        <v>2022</v>
      </c>
      <c r="W3" s="113">
        <v>2023</v>
      </c>
      <c r="X3" s="113">
        <v>2024</v>
      </c>
      <c r="Y3" s="415" t="s">
        <v>685</v>
      </c>
      <c r="Z3" s="618"/>
      <c r="AA3" s="618"/>
      <c r="AB3" s="618"/>
      <c r="AC3" s="618"/>
      <c r="AD3" s="618"/>
    </row>
    <row r="4" spans="1:30" ht="15.75" customHeight="1">
      <c r="A4" s="114" t="s">
        <v>81</v>
      </c>
      <c r="B4" s="115" t="s">
        <v>82</v>
      </c>
      <c r="C4" s="115" t="s">
        <v>83</v>
      </c>
      <c r="D4" s="119" t="s">
        <v>63</v>
      </c>
      <c r="E4" s="119" t="s">
        <v>63</v>
      </c>
      <c r="F4" s="119" t="s">
        <v>63</v>
      </c>
      <c r="G4" s="119" t="s">
        <v>63</v>
      </c>
      <c r="H4" s="119" t="s">
        <v>63</v>
      </c>
      <c r="I4" s="119" t="s">
        <v>63</v>
      </c>
      <c r="J4" s="119" t="s">
        <v>63</v>
      </c>
      <c r="K4" s="119" t="s">
        <v>63</v>
      </c>
      <c r="L4" s="119" t="s">
        <v>63</v>
      </c>
      <c r="M4" s="119" t="s">
        <v>63</v>
      </c>
      <c r="N4" s="119" t="s">
        <v>63</v>
      </c>
      <c r="O4" s="119" t="s">
        <v>63</v>
      </c>
      <c r="P4" s="119" t="s">
        <v>63</v>
      </c>
      <c r="Q4" s="119" t="s">
        <v>63</v>
      </c>
      <c r="R4" s="119" t="s">
        <v>63</v>
      </c>
      <c r="S4" s="119" t="s">
        <v>63</v>
      </c>
      <c r="T4" s="119" t="s">
        <v>63</v>
      </c>
      <c r="U4" s="119" t="s">
        <v>63</v>
      </c>
      <c r="V4" s="119">
        <v>12</v>
      </c>
      <c r="W4" s="119">
        <v>14</v>
      </c>
      <c r="X4" s="119">
        <v>8</v>
      </c>
      <c r="Y4" s="119">
        <v>11</v>
      </c>
      <c r="Z4"/>
    </row>
    <row r="5" spans="1:30" ht="12" hidden="1" customHeight="1" outlineLevel="2">
      <c r="A5" s="117" t="s">
        <v>84</v>
      </c>
      <c r="B5" s="115" t="s">
        <v>85</v>
      </c>
      <c r="C5" s="115" t="s">
        <v>83</v>
      </c>
      <c r="D5" s="387" t="s">
        <v>63</v>
      </c>
      <c r="E5" s="387" t="s">
        <v>63</v>
      </c>
      <c r="F5" s="387" t="s">
        <v>63</v>
      </c>
      <c r="G5" s="116" t="s">
        <v>77</v>
      </c>
      <c r="H5" s="387" t="s">
        <v>63</v>
      </c>
      <c r="I5" s="387" t="s">
        <v>63</v>
      </c>
      <c r="J5" s="116" t="s">
        <v>77</v>
      </c>
      <c r="K5" s="387" t="s">
        <v>63</v>
      </c>
      <c r="L5" s="116">
        <v>18</v>
      </c>
      <c r="M5" s="116">
        <v>5</v>
      </c>
      <c r="N5" s="116" t="s">
        <v>77</v>
      </c>
      <c r="O5" s="116">
        <v>0</v>
      </c>
      <c r="P5" s="116" t="s">
        <v>77</v>
      </c>
      <c r="Q5" s="116" t="s">
        <v>77</v>
      </c>
      <c r="R5" s="116" t="s">
        <v>77</v>
      </c>
      <c r="S5" s="116" t="s">
        <v>77</v>
      </c>
      <c r="T5" s="119" t="s">
        <v>63</v>
      </c>
      <c r="U5" s="119" t="s">
        <v>63</v>
      </c>
      <c r="V5" s="119" t="s">
        <v>63</v>
      </c>
      <c r="W5" s="119" t="s">
        <v>63</v>
      </c>
      <c r="X5" s="119" t="s">
        <v>63</v>
      </c>
      <c r="Y5" s="119" t="s">
        <v>63</v>
      </c>
      <c r="Z5"/>
    </row>
    <row r="6" spans="1:30" ht="12" hidden="1" customHeight="1" outlineLevel="1" collapsed="1">
      <c r="A6" s="117" t="s">
        <v>86</v>
      </c>
      <c r="B6" s="115" t="s">
        <v>87</v>
      </c>
      <c r="C6" s="115" t="s">
        <v>88</v>
      </c>
      <c r="D6" s="387" t="s">
        <v>63</v>
      </c>
      <c r="E6" s="387" t="s">
        <v>63</v>
      </c>
      <c r="F6" s="387" t="s">
        <v>63</v>
      </c>
      <c r="G6" s="387" t="s">
        <v>63</v>
      </c>
      <c r="H6" s="387" t="s">
        <v>63</v>
      </c>
      <c r="I6" s="387" t="s">
        <v>63</v>
      </c>
      <c r="J6" s="387" t="s">
        <v>63</v>
      </c>
      <c r="K6" s="387" t="s">
        <v>63</v>
      </c>
      <c r="L6" s="387" t="s">
        <v>63</v>
      </c>
      <c r="M6" s="387" t="s">
        <v>63</v>
      </c>
      <c r="N6" s="387" t="s">
        <v>63</v>
      </c>
      <c r="O6" s="387" t="s">
        <v>63</v>
      </c>
      <c r="P6" s="387" t="s">
        <v>63</v>
      </c>
      <c r="Q6" s="387" t="s">
        <v>63</v>
      </c>
      <c r="R6" s="118"/>
      <c r="S6" s="118"/>
      <c r="T6" s="119" t="s">
        <v>63</v>
      </c>
      <c r="U6" s="119" t="s">
        <v>63</v>
      </c>
      <c r="V6" s="119"/>
      <c r="W6" s="119"/>
      <c r="X6" s="119"/>
      <c r="Y6" s="119"/>
      <c r="Z6"/>
    </row>
    <row r="7" spans="1:30" ht="12" hidden="1" customHeight="1" outlineLevel="1">
      <c r="A7" s="117" t="s">
        <v>89</v>
      </c>
      <c r="B7" s="115" t="s">
        <v>90</v>
      </c>
      <c r="C7" s="115" t="s">
        <v>83</v>
      </c>
      <c r="D7" s="387" t="s">
        <v>63</v>
      </c>
      <c r="E7" s="387" t="s">
        <v>63</v>
      </c>
      <c r="F7" s="387" t="s">
        <v>63</v>
      </c>
      <c r="G7" s="387" t="s">
        <v>63</v>
      </c>
      <c r="H7" s="387" t="s">
        <v>63</v>
      </c>
      <c r="I7" s="387" t="s">
        <v>63</v>
      </c>
      <c r="J7" s="387" t="s">
        <v>63</v>
      </c>
      <c r="K7" s="387" t="s">
        <v>63</v>
      </c>
      <c r="L7" s="387" t="s">
        <v>63</v>
      </c>
      <c r="M7" s="387" t="s">
        <v>63</v>
      </c>
      <c r="N7" s="387" t="s">
        <v>63</v>
      </c>
      <c r="O7" s="387" t="s">
        <v>63</v>
      </c>
      <c r="P7" s="387" t="s">
        <v>63</v>
      </c>
      <c r="Q7" s="387" t="s">
        <v>63</v>
      </c>
      <c r="R7" s="118">
        <v>0</v>
      </c>
      <c r="S7" s="118">
        <v>0</v>
      </c>
      <c r="T7" s="119" t="s">
        <v>63</v>
      </c>
      <c r="U7" s="119" t="s">
        <v>63</v>
      </c>
      <c r="V7" s="119"/>
      <c r="W7" s="119"/>
      <c r="X7" s="119"/>
      <c r="Y7" s="119"/>
      <c r="Z7"/>
    </row>
    <row r="8" spans="1:30" ht="12" hidden="1" customHeight="1" outlineLevel="1">
      <c r="A8" s="117" t="s">
        <v>91</v>
      </c>
      <c r="B8" s="115" t="s">
        <v>92</v>
      </c>
      <c r="C8" s="115" t="s">
        <v>88</v>
      </c>
      <c r="D8" s="387" t="s">
        <v>63</v>
      </c>
      <c r="E8" s="387" t="s">
        <v>63</v>
      </c>
      <c r="F8" s="387" t="s">
        <v>63</v>
      </c>
      <c r="G8" s="387" t="s">
        <v>63</v>
      </c>
      <c r="H8" s="387" t="s">
        <v>63</v>
      </c>
      <c r="I8" s="387" t="s">
        <v>63</v>
      </c>
      <c r="J8" s="387" t="s">
        <v>63</v>
      </c>
      <c r="K8" s="387" t="s">
        <v>63</v>
      </c>
      <c r="L8" s="387" t="s">
        <v>63</v>
      </c>
      <c r="M8" s="387" t="s">
        <v>63</v>
      </c>
      <c r="N8" s="387" t="s">
        <v>63</v>
      </c>
      <c r="O8" s="387" t="s">
        <v>63</v>
      </c>
      <c r="P8" s="387" t="s">
        <v>63</v>
      </c>
      <c r="Q8" s="387" t="s">
        <v>63</v>
      </c>
      <c r="R8" s="118"/>
      <c r="S8" s="118"/>
      <c r="T8" s="119" t="s">
        <v>63</v>
      </c>
      <c r="U8" s="119" t="s">
        <v>63</v>
      </c>
      <c r="V8" s="119"/>
      <c r="W8" s="119"/>
      <c r="X8" s="119"/>
      <c r="Y8" s="119"/>
      <c r="Z8"/>
    </row>
    <row r="9" spans="1:30" ht="12" hidden="1" customHeight="1" outlineLevel="1" collapsed="1">
      <c r="A9" s="117" t="s">
        <v>93</v>
      </c>
      <c r="B9" s="115" t="s">
        <v>94</v>
      </c>
      <c r="C9" s="115" t="s">
        <v>88</v>
      </c>
      <c r="D9" s="387" t="s">
        <v>63</v>
      </c>
      <c r="E9" s="387" t="s">
        <v>63</v>
      </c>
      <c r="F9" s="387" t="s">
        <v>63</v>
      </c>
      <c r="G9" s="387" t="s">
        <v>63</v>
      </c>
      <c r="H9" s="387" t="s">
        <v>63</v>
      </c>
      <c r="I9" s="387" t="s">
        <v>63</v>
      </c>
      <c r="J9" s="387" t="s">
        <v>63</v>
      </c>
      <c r="K9" s="387" t="s">
        <v>63</v>
      </c>
      <c r="L9" s="387" t="s">
        <v>63</v>
      </c>
      <c r="M9" s="387" t="s">
        <v>63</v>
      </c>
      <c r="N9" s="387" t="s">
        <v>63</v>
      </c>
      <c r="O9" s="387" t="s">
        <v>63</v>
      </c>
      <c r="P9" s="387" t="s">
        <v>63</v>
      </c>
      <c r="Q9" s="387" t="s">
        <v>63</v>
      </c>
      <c r="R9" s="118"/>
      <c r="S9" s="118"/>
      <c r="T9" s="119" t="s">
        <v>63</v>
      </c>
      <c r="U9" s="119" t="s">
        <v>63</v>
      </c>
      <c r="V9" s="119"/>
      <c r="W9" s="119"/>
      <c r="X9" s="119"/>
      <c r="Y9" s="119"/>
      <c r="Z9"/>
    </row>
    <row r="10" spans="1:30" ht="12" hidden="1" customHeight="1" outlineLevel="1" collapsed="1">
      <c r="A10" s="117" t="s">
        <v>95</v>
      </c>
      <c r="B10" s="115" t="s">
        <v>96</v>
      </c>
      <c r="C10" s="115" t="s">
        <v>83</v>
      </c>
      <c r="D10" s="387" t="s">
        <v>63</v>
      </c>
      <c r="E10" s="387" t="s">
        <v>63</v>
      </c>
      <c r="F10" s="387" t="s">
        <v>63</v>
      </c>
      <c r="G10" s="387" t="s">
        <v>63</v>
      </c>
      <c r="H10" s="387" t="s">
        <v>63</v>
      </c>
      <c r="I10" s="387" t="s">
        <v>63</v>
      </c>
      <c r="J10" s="387" t="s">
        <v>63</v>
      </c>
      <c r="K10" s="387" t="s">
        <v>63</v>
      </c>
      <c r="L10" s="387" t="s">
        <v>63</v>
      </c>
      <c r="M10" s="387" t="s">
        <v>63</v>
      </c>
      <c r="N10" s="387" t="s">
        <v>63</v>
      </c>
      <c r="O10" s="387" t="s">
        <v>63</v>
      </c>
      <c r="P10" s="387" t="s">
        <v>63</v>
      </c>
      <c r="Q10" s="387" t="s">
        <v>63</v>
      </c>
      <c r="R10" s="118"/>
      <c r="S10" s="118"/>
      <c r="T10" s="119" t="s">
        <v>63</v>
      </c>
      <c r="U10" s="119" t="s">
        <v>63</v>
      </c>
      <c r="V10" s="119"/>
      <c r="W10" s="119"/>
      <c r="X10" s="119"/>
      <c r="Y10" s="119"/>
      <c r="Z10"/>
    </row>
    <row r="11" spans="1:30" ht="12" hidden="1" customHeight="1" outlineLevel="1" collapsed="1">
      <c r="A11" s="117" t="s">
        <v>97</v>
      </c>
      <c r="B11" s="115" t="s">
        <v>98</v>
      </c>
      <c r="C11" s="115" t="s">
        <v>83</v>
      </c>
      <c r="D11" s="387" t="s">
        <v>63</v>
      </c>
      <c r="E11" s="387" t="s">
        <v>63</v>
      </c>
      <c r="F11" s="387" t="s">
        <v>63</v>
      </c>
      <c r="G11" s="387" t="s">
        <v>63</v>
      </c>
      <c r="H11" s="387" t="s">
        <v>63</v>
      </c>
      <c r="I11" s="387" t="s">
        <v>63</v>
      </c>
      <c r="J11" s="387" t="s">
        <v>63</v>
      </c>
      <c r="K11" s="387" t="s">
        <v>63</v>
      </c>
      <c r="L11" s="387" t="s">
        <v>63</v>
      </c>
      <c r="M11" s="116" t="s">
        <v>77</v>
      </c>
      <c r="N11" s="387" t="s">
        <v>63</v>
      </c>
      <c r="O11" s="387" t="s">
        <v>63</v>
      </c>
      <c r="P11" s="387" t="s">
        <v>63</v>
      </c>
      <c r="Q11" s="387" t="s">
        <v>63</v>
      </c>
      <c r="R11" s="116" t="s">
        <v>77</v>
      </c>
      <c r="S11" s="116" t="s">
        <v>77</v>
      </c>
      <c r="T11" s="119" t="s">
        <v>63</v>
      </c>
      <c r="U11" s="119" t="s">
        <v>63</v>
      </c>
      <c r="V11" s="116" t="s">
        <v>77</v>
      </c>
      <c r="W11" s="119" t="s">
        <v>63</v>
      </c>
      <c r="X11" s="119" t="s">
        <v>63</v>
      </c>
      <c r="Y11" s="119" t="s">
        <v>63</v>
      </c>
      <c r="Z11"/>
    </row>
    <row r="12" spans="1:30" ht="12" customHeight="1" collapsed="1">
      <c r="A12" s="117" t="s">
        <v>99</v>
      </c>
      <c r="B12" s="115" t="s">
        <v>100</v>
      </c>
      <c r="C12" s="115" t="s">
        <v>83</v>
      </c>
      <c r="D12" s="116">
        <v>108</v>
      </c>
      <c r="E12" s="116">
        <v>135</v>
      </c>
      <c r="F12" s="116">
        <v>92</v>
      </c>
      <c r="G12" s="116">
        <v>122</v>
      </c>
      <c r="H12" s="116">
        <v>189</v>
      </c>
      <c r="I12" s="116">
        <v>178</v>
      </c>
      <c r="J12" s="116">
        <v>180</v>
      </c>
      <c r="K12" s="116">
        <v>211</v>
      </c>
      <c r="L12" s="116">
        <v>177</v>
      </c>
      <c r="M12" s="116">
        <v>215</v>
      </c>
      <c r="N12" s="116">
        <v>187</v>
      </c>
      <c r="O12" s="116">
        <v>220</v>
      </c>
      <c r="P12" s="116">
        <v>212</v>
      </c>
      <c r="Q12" s="116">
        <v>208</v>
      </c>
      <c r="R12" s="116">
        <v>193</v>
      </c>
      <c r="S12" s="116">
        <v>201</v>
      </c>
      <c r="T12" s="116">
        <v>137</v>
      </c>
      <c r="U12" s="116">
        <v>147</v>
      </c>
      <c r="V12" s="116">
        <v>175</v>
      </c>
      <c r="W12" s="116">
        <v>140</v>
      </c>
      <c r="X12" s="116">
        <v>199</v>
      </c>
      <c r="Y12" s="116">
        <v>144</v>
      </c>
      <c r="Z12"/>
    </row>
    <row r="13" spans="1:30" ht="12" hidden="1" customHeight="1" outlineLevel="1">
      <c r="A13" s="117" t="s">
        <v>101</v>
      </c>
      <c r="B13" s="115" t="s">
        <v>102</v>
      </c>
      <c r="C13" s="115" t="s">
        <v>83</v>
      </c>
      <c r="D13" s="119" t="s">
        <v>63</v>
      </c>
      <c r="E13" s="119" t="s">
        <v>63</v>
      </c>
      <c r="F13" s="119" t="s">
        <v>63</v>
      </c>
      <c r="G13" s="119" t="s">
        <v>63</v>
      </c>
      <c r="H13" s="119" t="s">
        <v>63</v>
      </c>
      <c r="I13" s="119" t="s">
        <v>63</v>
      </c>
      <c r="J13" s="119" t="s">
        <v>63</v>
      </c>
      <c r="K13" s="119" t="s">
        <v>63</v>
      </c>
      <c r="L13" s="119" t="s">
        <v>63</v>
      </c>
      <c r="M13" s="119" t="s">
        <v>63</v>
      </c>
      <c r="N13" s="119" t="s">
        <v>63</v>
      </c>
      <c r="O13" s="119" t="s">
        <v>63</v>
      </c>
      <c r="P13" s="119" t="s">
        <v>63</v>
      </c>
      <c r="Q13" s="119" t="s">
        <v>63</v>
      </c>
      <c r="R13" s="116"/>
      <c r="S13" s="116"/>
      <c r="T13" s="116" t="s">
        <v>440</v>
      </c>
      <c r="U13" s="116" t="s">
        <v>440</v>
      </c>
      <c r="V13" s="116"/>
      <c r="W13" s="116"/>
      <c r="X13" s="116"/>
      <c r="Y13" s="116"/>
      <c r="Z13"/>
    </row>
    <row r="14" spans="1:30" ht="12" hidden="1" customHeight="1" outlineLevel="1">
      <c r="A14" s="117" t="s">
        <v>103</v>
      </c>
      <c r="B14" s="115" t="s">
        <v>104</v>
      </c>
      <c r="C14" s="115" t="s">
        <v>88</v>
      </c>
      <c r="D14" s="119" t="s">
        <v>63</v>
      </c>
      <c r="E14" s="119" t="s">
        <v>63</v>
      </c>
      <c r="F14" s="119" t="s">
        <v>63</v>
      </c>
      <c r="G14" s="119" t="s">
        <v>63</v>
      </c>
      <c r="H14" s="119" t="s">
        <v>63</v>
      </c>
      <c r="I14" s="119" t="s">
        <v>63</v>
      </c>
      <c r="J14" s="119" t="s">
        <v>63</v>
      </c>
      <c r="K14" s="119" t="s">
        <v>63</v>
      </c>
      <c r="L14" s="119" t="s">
        <v>63</v>
      </c>
      <c r="M14" s="119" t="s">
        <v>63</v>
      </c>
      <c r="N14" s="119" t="s">
        <v>63</v>
      </c>
      <c r="O14" s="119" t="s">
        <v>63</v>
      </c>
      <c r="P14" s="119" t="s">
        <v>63</v>
      </c>
      <c r="Q14" s="119" t="s">
        <v>63</v>
      </c>
      <c r="R14" s="116"/>
      <c r="S14" s="116"/>
      <c r="T14" s="116" t="s">
        <v>440</v>
      </c>
      <c r="U14" s="116" t="s">
        <v>440</v>
      </c>
      <c r="V14" s="116"/>
      <c r="W14" s="116"/>
      <c r="X14" s="116"/>
      <c r="Y14" s="116"/>
      <c r="Z14"/>
    </row>
    <row r="15" spans="1:30" ht="12" hidden="1" customHeight="1" outlineLevel="1" collapsed="1">
      <c r="A15" s="117" t="s">
        <v>105</v>
      </c>
      <c r="B15" s="115" t="s">
        <v>106</v>
      </c>
      <c r="C15" s="115" t="s">
        <v>83</v>
      </c>
      <c r="D15" s="119" t="s">
        <v>63</v>
      </c>
      <c r="E15" s="119" t="s">
        <v>63</v>
      </c>
      <c r="F15" s="119" t="s">
        <v>63</v>
      </c>
      <c r="G15" s="119" t="s">
        <v>63</v>
      </c>
      <c r="H15" s="119" t="s">
        <v>63</v>
      </c>
      <c r="I15" s="119" t="s">
        <v>63</v>
      </c>
      <c r="J15" s="119" t="s">
        <v>63</v>
      </c>
      <c r="K15" s="119" t="s">
        <v>63</v>
      </c>
      <c r="L15" s="119" t="s">
        <v>63</v>
      </c>
      <c r="M15" s="119" t="s">
        <v>63</v>
      </c>
      <c r="N15" s="119" t="s">
        <v>63</v>
      </c>
      <c r="O15" s="119" t="s">
        <v>63</v>
      </c>
      <c r="P15" s="119" t="s">
        <v>63</v>
      </c>
      <c r="Q15" s="119" t="s">
        <v>63</v>
      </c>
      <c r="R15" s="116"/>
      <c r="S15" s="116"/>
      <c r="T15" s="116" t="s">
        <v>440</v>
      </c>
      <c r="U15" s="116" t="s">
        <v>440</v>
      </c>
      <c r="V15" s="116"/>
      <c r="W15" s="116"/>
      <c r="X15" s="116"/>
      <c r="Y15" s="116"/>
      <c r="Z15"/>
    </row>
    <row r="16" spans="1:30" ht="12" hidden="1" customHeight="1" outlineLevel="1" collapsed="1">
      <c r="A16" s="117" t="s">
        <v>107</v>
      </c>
      <c r="B16" s="115" t="s">
        <v>108</v>
      </c>
      <c r="C16" s="115" t="s">
        <v>83</v>
      </c>
      <c r="D16" s="119" t="s">
        <v>63</v>
      </c>
      <c r="E16" s="119" t="s">
        <v>63</v>
      </c>
      <c r="F16" s="119" t="s">
        <v>63</v>
      </c>
      <c r="G16" s="119" t="s">
        <v>63</v>
      </c>
      <c r="H16" s="119" t="s">
        <v>63</v>
      </c>
      <c r="I16" s="119" t="s">
        <v>63</v>
      </c>
      <c r="J16" s="119" t="s">
        <v>63</v>
      </c>
      <c r="K16" s="119" t="s">
        <v>63</v>
      </c>
      <c r="L16" s="119" t="s">
        <v>63</v>
      </c>
      <c r="M16" s="119" t="s">
        <v>63</v>
      </c>
      <c r="N16" s="119" t="s">
        <v>63</v>
      </c>
      <c r="O16" s="119" t="s">
        <v>63</v>
      </c>
      <c r="P16" s="116" t="s">
        <v>77</v>
      </c>
      <c r="Q16" s="119" t="s">
        <v>63</v>
      </c>
      <c r="R16" s="116" t="s">
        <v>77</v>
      </c>
      <c r="S16" s="116" t="s">
        <v>77</v>
      </c>
      <c r="T16" s="119" t="s">
        <v>63</v>
      </c>
      <c r="U16" s="116" t="s">
        <v>77</v>
      </c>
      <c r="V16" s="119" t="s">
        <v>63</v>
      </c>
      <c r="W16" s="119" t="s">
        <v>63</v>
      </c>
      <c r="X16" s="119" t="s">
        <v>63</v>
      </c>
      <c r="Y16" s="119" t="s">
        <v>63</v>
      </c>
      <c r="Z16"/>
    </row>
    <row r="17" spans="1:26" ht="12" customHeight="1" collapsed="1">
      <c r="A17" s="117" t="s">
        <v>109</v>
      </c>
      <c r="B17" s="115" t="s">
        <v>109</v>
      </c>
      <c r="C17" s="115" t="s">
        <v>83</v>
      </c>
      <c r="D17" s="119" t="s">
        <v>63</v>
      </c>
      <c r="E17" s="119" t="s">
        <v>63</v>
      </c>
      <c r="F17" s="119" t="s">
        <v>63</v>
      </c>
      <c r="G17" s="119" t="s">
        <v>63</v>
      </c>
      <c r="H17" s="116">
        <v>12</v>
      </c>
      <c r="I17" s="116">
        <v>29</v>
      </c>
      <c r="J17" s="116">
        <v>33</v>
      </c>
      <c r="K17" s="116">
        <v>14</v>
      </c>
      <c r="L17" s="116">
        <v>17</v>
      </c>
      <c r="M17" s="116">
        <v>38</v>
      </c>
      <c r="N17" s="116">
        <v>39</v>
      </c>
      <c r="O17" s="116">
        <v>28</v>
      </c>
      <c r="P17" s="116">
        <v>18</v>
      </c>
      <c r="Q17" s="116" t="s">
        <v>77</v>
      </c>
      <c r="R17" s="116" t="s">
        <v>77</v>
      </c>
      <c r="S17" s="116" t="s">
        <v>77</v>
      </c>
      <c r="T17" s="313">
        <v>3</v>
      </c>
      <c r="U17" s="116" t="s">
        <v>77</v>
      </c>
      <c r="V17" s="116" t="s">
        <v>77</v>
      </c>
      <c r="W17" s="116">
        <v>3</v>
      </c>
      <c r="X17" s="116" t="s">
        <v>77</v>
      </c>
      <c r="Y17" s="116" t="s">
        <v>77</v>
      </c>
      <c r="Z17"/>
    </row>
    <row r="18" spans="1:26" ht="12" hidden="1" customHeight="1" outlineLevel="1">
      <c r="A18" s="117" t="s">
        <v>110</v>
      </c>
      <c r="B18" s="115" t="s">
        <v>111</v>
      </c>
      <c r="C18" s="115" t="s">
        <v>88</v>
      </c>
      <c r="D18" s="119" t="s">
        <v>63</v>
      </c>
      <c r="E18" s="119" t="s">
        <v>63</v>
      </c>
      <c r="F18" s="119" t="s">
        <v>63</v>
      </c>
      <c r="G18" s="119" t="s">
        <v>63</v>
      </c>
      <c r="H18" s="119" t="s">
        <v>63</v>
      </c>
      <c r="I18" s="119" t="s">
        <v>63</v>
      </c>
      <c r="J18" s="119" t="s">
        <v>63</v>
      </c>
      <c r="K18" s="119" t="s">
        <v>63</v>
      </c>
      <c r="L18" s="119" t="s">
        <v>63</v>
      </c>
      <c r="M18" s="119" t="s">
        <v>63</v>
      </c>
      <c r="N18" s="119" t="s">
        <v>63</v>
      </c>
      <c r="O18" s="119" t="s">
        <v>63</v>
      </c>
      <c r="P18" s="119" t="s">
        <v>63</v>
      </c>
      <c r="Q18" s="119" t="s">
        <v>63</v>
      </c>
      <c r="R18" s="116"/>
      <c r="S18" s="116"/>
      <c r="T18" s="116" t="s">
        <v>440</v>
      </c>
      <c r="U18" s="116" t="s">
        <v>440</v>
      </c>
      <c r="V18" s="116"/>
      <c r="W18" s="116"/>
      <c r="X18" s="116"/>
      <c r="Y18" s="116"/>
      <c r="Z18"/>
    </row>
    <row r="19" spans="1:26" ht="12" customHeight="1" collapsed="1">
      <c r="A19" s="117" t="s">
        <v>434</v>
      </c>
      <c r="B19" s="115"/>
      <c r="C19" s="115"/>
      <c r="D19" s="119" t="s">
        <v>63</v>
      </c>
      <c r="E19" s="119" t="s">
        <v>63</v>
      </c>
      <c r="F19" s="119" t="s">
        <v>63</v>
      </c>
      <c r="G19" s="119" t="s">
        <v>63</v>
      </c>
      <c r="H19" s="119" t="s">
        <v>63</v>
      </c>
      <c r="I19" s="119" t="s">
        <v>63</v>
      </c>
      <c r="J19" s="119" t="s">
        <v>63</v>
      </c>
      <c r="K19" s="119" t="s">
        <v>63</v>
      </c>
      <c r="L19" s="119" t="s">
        <v>63</v>
      </c>
      <c r="M19" s="119" t="s">
        <v>63</v>
      </c>
      <c r="N19" s="119" t="s">
        <v>63</v>
      </c>
      <c r="O19" s="119" t="s">
        <v>63</v>
      </c>
      <c r="P19" s="119" t="s">
        <v>63</v>
      </c>
      <c r="Q19" s="119" t="s">
        <v>63</v>
      </c>
      <c r="R19" s="119" t="s">
        <v>63</v>
      </c>
      <c r="S19" s="119" t="s">
        <v>63</v>
      </c>
      <c r="T19" s="116">
        <v>2632</v>
      </c>
      <c r="U19" s="116">
        <v>7787</v>
      </c>
      <c r="V19" s="119">
        <v>80373</v>
      </c>
      <c r="W19" s="119">
        <v>3073</v>
      </c>
      <c r="X19" s="119">
        <v>865</v>
      </c>
      <c r="Y19" s="119">
        <v>189</v>
      </c>
      <c r="Z19"/>
    </row>
    <row r="20" spans="1:26" ht="12" hidden="1" customHeight="1" outlineLevel="2">
      <c r="A20" s="117" t="s">
        <v>112</v>
      </c>
      <c r="B20" s="115" t="s">
        <v>113</v>
      </c>
      <c r="C20" s="115" t="s">
        <v>83</v>
      </c>
      <c r="D20" s="119" t="s">
        <v>63</v>
      </c>
      <c r="E20" s="119" t="s">
        <v>63</v>
      </c>
      <c r="F20" s="119" t="s">
        <v>63</v>
      </c>
      <c r="G20" s="116" t="s">
        <v>77</v>
      </c>
      <c r="H20" s="116" t="s">
        <v>77</v>
      </c>
      <c r="I20" s="119" t="s">
        <v>63</v>
      </c>
      <c r="J20" s="119" t="s">
        <v>63</v>
      </c>
      <c r="K20" s="116" t="s">
        <v>77</v>
      </c>
      <c r="L20" s="116" t="s">
        <v>77</v>
      </c>
      <c r="M20" s="116" t="s">
        <v>77</v>
      </c>
      <c r="N20" s="116">
        <v>4</v>
      </c>
      <c r="O20" s="119" t="s">
        <v>63</v>
      </c>
      <c r="P20" s="116" t="s">
        <v>77</v>
      </c>
      <c r="Q20" s="116" t="s">
        <v>77</v>
      </c>
      <c r="R20" s="116" t="s">
        <v>77</v>
      </c>
      <c r="S20" s="116" t="s">
        <v>77</v>
      </c>
      <c r="T20" s="119" t="s">
        <v>63</v>
      </c>
      <c r="U20" s="119" t="s">
        <v>63</v>
      </c>
      <c r="V20" s="119" t="s">
        <v>77</v>
      </c>
      <c r="W20" s="119">
        <v>3</v>
      </c>
      <c r="X20" s="119" t="s">
        <v>77</v>
      </c>
      <c r="Y20" s="119" t="s">
        <v>63</v>
      </c>
      <c r="Z20"/>
    </row>
    <row r="21" spans="1:26" ht="12" hidden="1" customHeight="1" outlineLevel="1" collapsed="1">
      <c r="A21" s="117" t="s">
        <v>114</v>
      </c>
      <c r="B21" s="115" t="s">
        <v>115</v>
      </c>
      <c r="C21" s="115" t="s">
        <v>83</v>
      </c>
      <c r="D21" s="119" t="s">
        <v>63</v>
      </c>
      <c r="E21" s="119" t="s">
        <v>63</v>
      </c>
      <c r="F21" s="119" t="s">
        <v>63</v>
      </c>
      <c r="G21" s="119" t="s">
        <v>63</v>
      </c>
      <c r="H21" s="119" t="s">
        <v>63</v>
      </c>
      <c r="I21" s="119" t="s">
        <v>63</v>
      </c>
      <c r="J21" s="119" t="s">
        <v>63</v>
      </c>
      <c r="K21" s="119" t="s">
        <v>63</v>
      </c>
      <c r="L21" s="119" t="s">
        <v>63</v>
      </c>
      <c r="M21" s="119" t="s">
        <v>63</v>
      </c>
      <c r="N21" s="119" t="s">
        <v>63</v>
      </c>
      <c r="O21" s="119" t="s">
        <v>63</v>
      </c>
      <c r="P21" s="119" t="s">
        <v>63</v>
      </c>
      <c r="Q21" s="119" t="s">
        <v>63</v>
      </c>
      <c r="R21" s="116"/>
      <c r="S21" s="116"/>
      <c r="T21" s="119" t="s">
        <v>63</v>
      </c>
      <c r="U21" s="119" t="s">
        <v>63</v>
      </c>
      <c r="V21" s="119"/>
      <c r="W21" s="119"/>
      <c r="X21" s="119"/>
      <c r="Y21" s="119"/>
      <c r="Z21"/>
    </row>
    <row r="22" spans="1:26" ht="12" hidden="1" customHeight="1" outlineLevel="2" collapsed="1">
      <c r="A22" s="117" t="s">
        <v>116</v>
      </c>
      <c r="B22" s="115" t="s">
        <v>117</v>
      </c>
      <c r="C22" s="115" t="s">
        <v>83</v>
      </c>
      <c r="D22" s="116" t="s">
        <v>77</v>
      </c>
      <c r="E22" s="116" t="s">
        <v>77</v>
      </c>
      <c r="F22" s="116">
        <v>4</v>
      </c>
      <c r="G22" s="116" t="s">
        <v>77</v>
      </c>
      <c r="H22" s="116">
        <v>6</v>
      </c>
      <c r="I22" s="116" t="s">
        <v>77</v>
      </c>
      <c r="J22" s="116">
        <v>3</v>
      </c>
      <c r="K22" s="116">
        <v>4</v>
      </c>
      <c r="L22" s="116">
        <v>3</v>
      </c>
      <c r="M22" s="116">
        <v>14</v>
      </c>
      <c r="N22" s="116">
        <v>15</v>
      </c>
      <c r="O22" s="116">
        <v>0</v>
      </c>
      <c r="P22" s="116">
        <v>0</v>
      </c>
      <c r="Q22" s="116">
        <v>0</v>
      </c>
      <c r="R22" s="116">
        <v>0</v>
      </c>
      <c r="S22" s="116">
        <v>0</v>
      </c>
      <c r="T22" s="119" t="s">
        <v>63</v>
      </c>
      <c r="U22" s="119" t="s">
        <v>63</v>
      </c>
      <c r="V22" s="119"/>
      <c r="W22" s="119"/>
      <c r="X22" s="119"/>
      <c r="Y22" s="119"/>
      <c r="Z22"/>
    </row>
    <row r="23" spans="1:26" ht="12" hidden="1" customHeight="1" outlineLevel="1" collapsed="1">
      <c r="A23" s="117" t="s">
        <v>118</v>
      </c>
      <c r="B23" s="115" t="s">
        <v>119</v>
      </c>
      <c r="C23" s="115" t="s">
        <v>83</v>
      </c>
      <c r="D23" s="119" t="s">
        <v>63</v>
      </c>
      <c r="E23" s="119" t="s">
        <v>63</v>
      </c>
      <c r="F23" s="119" t="s">
        <v>63</v>
      </c>
      <c r="G23" s="119" t="s">
        <v>63</v>
      </c>
      <c r="H23" s="119" t="s">
        <v>63</v>
      </c>
      <c r="I23" s="119" t="s">
        <v>63</v>
      </c>
      <c r="J23" s="119" t="s">
        <v>63</v>
      </c>
      <c r="K23" s="119" t="s">
        <v>63</v>
      </c>
      <c r="L23" s="119" t="s">
        <v>63</v>
      </c>
      <c r="M23" s="119" t="s">
        <v>63</v>
      </c>
      <c r="N23" s="119" t="s">
        <v>63</v>
      </c>
      <c r="O23" s="119" t="s">
        <v>63</v>
      </c>
      <c r="P23" s="119" t="s">
        <v>63</v>
      </c>
      <c r="Q23" s="119" t="s">
        <v>63</v>
      </c>
      <c r="R23" s="116"/>
      <c r="S23" s="116"/>
      <c r="T23" s="119" t="s">
        <v>63</v>
      </c>
      <c r="U23" s="119" t="s">
        <v>63</v>
      </c>
      <c r="V23" s="119"/>
      <c r="W23" s="119"/>
      <c r="X23" s="119"/>
      <c r="Y23" s="119"/>
      <c r="Z23"/>
    </row>
    <row r="24" spans="1:26" ht="12" hidden="1" customHeight="1" outlineLevel="1" collapsed="1">
      <c r="A24" s="117" t="s">
        <v>120</v>
      </c>
      <c r="B24" s="115" t="s">
        <v>121</v>
      </c>
      <c r="C24" s="115" t="s">
        <v>88</v>
      </c>
      <c r="D24" s="119" t="s">
        <v>63</v>
      </c>
      <c r="E24" s="119" t="s">
        <v>63</v>
      </c>
      <c r="F24" s="119" t="s">
        <v>63</v>
      </c>
      <c r="G24" s="119" t="s">
        <v>63</v>
      </c>
      <c r="H24" s="119" t="s">
        <v>63</v>
      </c>
      <c r="I24" s="119" t="s">
        <v>63</v>
      </c>
      <c r="J24" s="119" t="s">
        <v>63</v>
      </c>
      <c r="K24" s="119" t="s">
        <v>63</v>
      </c>
      <c r="L24" s="119" t="s">
        <v>63</v>
      </c>
      <c r="M24" s="119" t="s">
        <v>63</v>
      </c>
      <c r="N24" s="119" t="s">
        <v>63</v>
      </c>
      <c r="O24" s="119" t="s">
        <v>63</v>
      </c>
      <c r="P24" s="119" t="s">
        <v>63</v>
      </c>
      <c r="Q24" s="119" t="s">
        <v>63</v>
      </c>
      <c r="R24" s="116" t="s">
        <v>77</v>
      </c>
      <c r="S24" s="116" t="s">
        <v>77</v>
      </c>
      <c r="T24" s="119" t="s">
        <v>63</v>
      </c>
      <c r="U24" s="119" t="s">
        <v>63</v>
      </c>
      <c r="V24" s="116"/>
      <c r="W24" s="116"/>
      <c r="X24" s="116"/>
      <c r="Y24" s="116"/>
      <c r="Z24"/>
    </row>
    <row r="25" spans="1:26" ht="12" customHeight="1" collapsed="1">
      <c r="A25" s="117" t="s">
        <v>122</v>
      </c>
      <c r="B25" s="115" t="s">
        <v>123</v>
      </c>
      <c r="C25" s="115" t="s">
        <v>83</v>
      </c>
      <c r="D25" s="116">
        <v>3</v>
      </c>
      <c r="E25" s="116" t="s">
        <v>77</v>
      </c>
      <c r="F25" s="119" t="s">
        <v>63</v>
      </c>
      <c r="G25" s="119" t="s">
        <v>63</v>
      </c>
      <c r="H25" s="119" t="s">
        <v>63</v>
      </c>
      <c r="I25" s="119" t="s">
        <v>63</v>
      </c>
      <c r="J25" s="119" t="s">
        <v>63</v>
      </c>
      <c r="K25" s="116">
        <v>101</v>
      </c>
      <c r="L25" s="116" t="s">
        <v>77</v>
      </c>
      <c r="M25" s="116">
        <v>5</v>
      </c>
      <c r="N25" s="116">
        <v>6</v>
      </c>
      <c r="O25" s="116">
        <v>5</v>
      </c>
      <c r="P25" s="116">
        <v>4</v>
      </c>
      <c r="Q25" s="116">
        <v>6</v>
      </c>
      <c r="R25" s="116" t="s">
        <v>77</v>
      </c>
      <c r="S25" s="116">
        <v>6</v>
      </c>
      <c r="T25" s="116" t="s">
        <v>77</v>
      </c>
      <c r="U25" s="116">
        <v>4</v>
      </c>
      <c r="V25" s="116" t="s">
        <v>77</v>
      </c>
      <c r="W25" s="116">
        <v>10</v>
      </c>
      <c r="X25" s="116">
        <v>3</v>
      </c>
      <c r="Y25" s="116">
        <v>10</v>
      </c>
      <c r="Z25"/>
    </row>
    <row r="26" spans="1:26" ht="12" customHeight="1">
      <c r="A26" s="117" t="s">
        <v>124</v>
      </c>
      <c r="B26" s="115" t="s">
        <v>125</v>
      </c>
      <c r="C26" s="115" t="s">
        <v>83</v>
      </c>
      <c r="D26" s="119" t="s">
        <v>63</v>
      </c>
      <c r="E26" s="119" t="s">
        <v>63</v>
      </c>
      <c r="F26" s="119" t="s">
        <v>63</v>
      </c>
      <c r="G26" s="119" t="s">
        <v>63</v>
      </c>
      <c r="H26" s="119" t="s">
        <v>63</v>
      </c>
      <c r="I26" s="119" t="s">
        <v>63</v>
      </c>
      <c r="J26" s="119" t="s">
        <v>63</v>
      </c>
      <c r="K26" s="119" t="s">
        <v>63</v>
      </c>
      <c r="L26" s="119" t="s">
        <v>63</v>
      </c>
      <c r="M26" s="119" t="s">
        <v>63</v>
      </c>
      <c r="N26" s="119" t="s">
        <v>63</v>
      </c>
      <c r="O26" s="119" t="s">
        <v>63</v>
      </c>
      <c r="P26" s="116" t="s">
        <v>77</v>
      </c>
      <c r="Q26" s="116">
        <v>4</v>
      </c>
      <c r="R26" s="116">
        <v>3</v>
      </c>
      <c r="S26" s="116" t="s">
        <v>77</v>
      </c>
      <c r="T26" s="116">
        <v>4</v>
      </c>
      <c r="U26" s="116">
        <v>4</v>
      </c>
      <c r="V26" s="119">
        <v>14</v>
      </c>
      <c r="W26" s="119">
        <v>24</v>
      </c>
      <c r="X26" s="119">
        <v>41</v>
      </c>
      <c r="Y26" s="119">
        <v>14</v>
      </c>
      <c r="Z26"/>
    </row>
    <row r="27" spans="1:26" ht="12" hidden="1" customHeight="1" outlineLevel="1">
      <c r="A27" s="117" t="s">
        <v>126</v>
      </c>
      <c r="B27" s="115" t="s">
        <v>126</v>
      </c>
      <c r="C27" s="115" t="s">
        <v>88</v>
      </c>
      <c r="D27" s="119" t="s">
        <v>63</v>
      </c>
      <c r="E27" s="119" t="s">
        <v>63</v>
      </c>
      <c r="F27" s="119" t="s">
        <v>63</v>
      </c>
      <c r="G27" s="119" t="s">
        <v>63</v>
      </c>
      <c r="H27" s="119" t="s">
        <v>63</v>
      </c>
      <c r="I27" s="119" t="s">
        <v>63</v>
      </c>
      <c r="J27" s="119" t="s">
        <v>63</v>
      </c>
      <c r="K27" s="119" t="s">
        <v>63</v>
      </c>
      <c r="L27" s="119" t="s">
        <v>63</v>
      </c>
      <c r="M27" s="119" t="s">
        <v>63</v>
      </c>
      <c r="N27" s="119" t="s">
        <v>63</v>
      </c>
      <c r="O27" s="119" t="s">
        <v>63</v>
      </c>
      <c r="P27" s="119" t="s">
        <v>63</v>
      </c>
      <c r="Q27" s="119" t="s">
        <v>63</v>
      </c>
      <c r="R27" s="116"/>
      <c r="S27" s="116"/>
      <c r="T27" s="116" t="s">
        <v>440</v>
      </c>
      <c r="U27" s="116" t="s">
        <v>440</v>
      </c>
      <c r="V27" s="119"/>
      <c r="W27" s="119"/>
      <c r="X27" s="119"/>
      <c r="Y27" s="119"/>
      <c r="Z27"/>
    </row>
    <row r="28" spans="1:26" ht="12" hidden="1" customHeight="1" outlineLevel="1" collapsed="1">
      <c r="A28" s="117" t="s">
        <v>127</v>
      </c>
      <c r="B28" s="115" t="s">
        <v>128</v>
      </c>
      <c r="C28" s="115" t="s">
        <v>83</v>
      </c>
      <c r="D28" s="119" t="s">
        <v>63</v>
      </c>
      <c r="E28" s="119" t="s">
        <v>63</v>
      </c>
      <c r="F28" s="119" t="s">
        <v>63</v>
      </c>
      <c r="G28" s="119" t="s">
        <v>63</v>
      </c>
      <c r="H28" s="119" t="s">
        <v>63</v>
      </c>
      <c r="I28" s="119" t="s">
        <v>63</v>
      </c>
      <c r="J28" s="119" t="s">
        <v>63</v>
      </c>
      <c r="K28" s="119" t="s">
        <v>63</v>
      </c>
      <c r="L28" s="119" t="s">
        <v>63</v>
      </c>
      <c r="M28" s="119" t="s">
        <v>63</v>
      </c>
      <c r="N28" s="119" t="s">
        <v>63</v>
      </c>
      <c r="O28" s="119" t="s">
        <v>63</v>
      </c>
      <c r="P28" s="119" t="s">
        <v>63</v>
      </c>
      <c r="Q28" s="119" t="s">
        <v>63</v>
      </c>
      <c r="R28" s="116"/>
      <c r="S28" s="116"/>
      <c r="T28" s="116" t="s">
        <v>440</v>
      </c>
      <c r="U28" s="116" t="s">
        <v>440</v>
      </c>
      <c r="V28" s="119"/>
      <c r="W28" s="119"/>
      <c r="X28" s="119"/>
      <c r="Y28" s="119"/>
      <c r="Z28"/>
    </row>
    <row r="29" spans="1:26" ht="12" hidden="1" customHeight="1" outlineLevel="1">
      <c r="A29" s="117" t="s">
        <v>129</v>
      </c>
      <c r="B29" s="115" t="s">
        <v>130</v>
      </c>
      <c r="C29" s="115" t="s">
        <v>83</v>
      </c>
      <c r="D29" s="119" t="s">
        <v>63</v>
      </c>
      <c r="E29" s="119" t="s">
        <v>63</v>
      </c>
      <c r="F29" s="116" t="s">
        <v>77</v>
      </c>
      <c r="G29" s="119" t="s">
        <v>63</v>
      </c>
      <c r="H29" s="119" t="s">
        <v>63</v>
      </c>
      <c r="I29" s="119" t="s">
        <v>63</v>
      </c>
      <c r="J29" s="119" t="s">
        <v>63</v>
      </c>
      <c r="K29" s="119" t="s">
        <v>63</v>
      </c>
      <c r="L29" s="119" t="s">
        <v>63</v>
      </c>
      <c r="M29" s="119" t="s">
        <v>63</v>
      </c>
      <c r="N29" s="116" t="s">
        <v>77</v>
      </c>
      <c r="O29" s="119" t="s">
        <v>63</v>
      </c>
      <c r="P29" s="119" t="s">
        <v>63</v>
      </c>
      <c r="Q29" s="119" t="s">
        <v>63</v>
      </c>
      <c r="R29" s="116"/>
      <c r="S29" s="116"/>
      <c r="T29" s="116" t="s">
        <v>440</v>
      </c>
      <c r="U29" s="116" t="s">
        <v>440</v>
      </c>
      <c r="V29" s="119"/>
      <c r="W29" s="119"/>
      <c r="X29" s="119"/>
      <c r="Y29" s="119"/>
      <c r="Z29"/>
    </row>
    <row r="30" spans="1:26" ht="12" hidden="1" customHeight="1" outlineLevel="2">
      <c r="A30" s="117" t="s">
        <v>131</v>
      </c>
      <c r="B30" s="115" t="s">
        <v>35</v>
      </c>
      <c r="C30" s="115" t="s">
        <v>88</v>
      </c>
      <c r="D30" s="119" t="s">
        <v>63</v>
      </c>
      <c r="E30" s="119" t="s">
        <v>63</v>
      </c>
      <c r="F30" s="119" t="s">
        <v>63</v>
      </c>
      <c r="G30" s="119" t="s">
        <v>63</v>
      </c>
      <c r="H30" s="119" t="s">
        <v>63</v>
      </c>
      <c r="I30" s="119" t="s">
        <v>63</v>
      </c>
      <c r="J30" s="119" t="s">
        <v>63</v>
      </c>
      <c r="K30" s="119" t="s">
        <v>63</v>
      </c>
      <c r="L30" s="119" t="s">
        <v>63</v>
      </c>
      <c r="M30" s="119" t="s">
        <v>63</v>
      </c>
      <c r="N30" s="119" t="s">
        <v>63</v>
      </c>
      <c r="O30" s="119" t="s">
        <v>63</v>
      </c>
      <c r="P30" s="119" t="s">
        <v>63</v>
      </c>
      <c r="Q30" s="119" t="s">
        <v>63</v>
      </c>
      <c r="R30" s="116"/>
      <c r="S30" s="116"/>
      <c r="T30" s="116" t="s">
        <v>440</v>
      </c>
      <c r="U30" s="116" t="s">
        <v>440</v>
      </c>
      <c r="V30" s="119"/>
      <c r="W30" s="119"/>
      <c r="X30" s="119"/>
      <c r="Y30" s="119"/>
      <c r="Z30"/>
    </row>
    <row r="31" spans="1:26" ht="12" hidden="1" customHeight="1" outlineLevel="1" collapsed="1">
      <c r="A31" s="117" t="s">
        <v>132</v>
      </c>
      <c r="B31" s="115" t="s">
        <v>133</v>
      </c>
      <c r="C31" s="115" t="s">
        <v>83</v>
      </c>
      <c r="D31" s="119" t="s">
        <v>63</v>
      </c>
      <c r="E31" s="119" t="s">
        <v>63</v>
      </c>
      <c r="F31" s="119" t="s">
        <v>63</v>
      </c>
      <c r="G31" s="119" t="s">
        <v>63</v>
      </c>
      <c r="H31" s="119" t="s">
        <v>63</v>
      </c>
      <c r="I31" s="119" t="s">
        <v>63</v>
      </c>
      <c r="J31" s="119" t="s">
        <v>63</v>
      </c>
      <c r="K31" s="119" t="s">
        <v>63</v>
      </c>
      <c r="L31" s="119" t="s">
        <v>63</v>
      </c>
      <c r="M31" s="119" t="s">
        <v>63</v>
      </c>
      <c r="N31" s="119" t="s">
        <v>63</v>
      </c>
      <c r="O31" s="119" t="s">
        <v>63</v>
      </c>
      <c r="P31" s="119" t="s">
        <v>63</v>
      </c>
      <c r="Q31" s="119" t="s">
        <v>63</v>
      </c>
      <c r="R31" s="116"/>
      <c r="S31" s="116"/>
      <c r="T31" s="116" t="s">
        <v>440</v>
      </c>
      <c r="U31" s="116" t="s">
        <v>440</v>
      </c>
      <c r="V31" s="119"/>
      <c r="W31" s="119"/>
      <c r="X31" s="119"/>
      <c r="Y31" s="119"/>
      <c r="Z31"/>
    </row>
    <row r="32" spans="1:26" ht="12" customHeight="1" collapsed="1">
      <c r="A32" s="117" t="s">
        <v>134</v>
      </c>
      <c r="B32" s="115" t="s">
        <v>135</v>
      </c>
      <c r="C32" s="115" t="s">
        <v>83</v>
      </c>
      <c r="D32" s="116">
        <v>28</v>
      </c>
      <c r="E32" s="116">
        <v>24</v>
      </c>
      <c r="F32" s="116">
        <v>15</v>
      </c>
      <c r="G32" s="116">
        <v>19</v>
      </c>
      <c r="H32" s="116">
        <v>38</v>
      </c>
      <c r="I32" s="116">
        <v>34</v>
      </c>
      <c r="J32" s="116">
        <v>6</v>
      </c>
      <c r="K32" s="116">
        <v>7</v>
      </c>
      <c r="L32" s="116" t="s">
        <v>77</v>
      </c>
      <c r="M32" s="116">
        <v>9</v>
      </c>
      <c r="N32" s="116">
        <v>6</v>
      </c>
      <c r="O32" s="116">
        <v>6</v>
      </c>
      <c r="P32" s="116">
        <v>11</v>
      </c>
      <c r="Q32" s="116">
        <v>5</v>
      </c>
      <c r="R32" s="116" t="s">
        <v>77</v>
      </c>
      <c r="S32" s="116">
        <v>5</v>
      </c>
      <c r="T32" s="116" t="s">
        <v>77</v>
      </c>
      <c r="U32" s="116">
        <v>4</v>
      </c>
      <c r="V32" s="119">
        <v>4</v>
      </c>
      <c r="W32" s="119" t="s">
        <v>77</v>
      </c>
      <c r="X32" s="119">
        <v>7</v>
      </c>
      <c r="Y32" s="119" t="s">
        <v>77</v>
      </c>
      <c r="Z32"/>
    </row>
    <row r="33" spans="1:26" ht="12" hidden="1" customHeight="1" outlineLevel="2">
      <c r="A33" s="117" t="s">
        <v>136</v>
      </c>
      <c r="B33" s="115" t="s">
        <v>137</v>
      </c>
      <c r="C33" s="115" t="s">
        <v>88</v>
      </c>
      <c r="D33" s="119" t="s">
        <v>63</v>
      </c>
      <c r="E33" s="119" t="s">
        <v>63</v>
      </c>
      <c r="F33" s="119" t="s">
        <v>63</v>
      </c>
      <c r="G33" s="119" t="s">
        <v>63</v>
      </c>
      <c r="H33" s="119" t="s">
        <v>63</v>
      </c>
      <c r="I33" s="119" t="s">
        <v>63</v>
      </c>
      <c r="J33" s="119" t="s">
        <v>63</v>
      </c>
      <c r="K33" s="119" t="s">
        <v>63</v>
      </c>
      <c r="L33" s="119" t="s">
        <v>63</v>
      </c>
      <c r="M33" s="119" t="s">
        <v>63</v>
      </c>
      <c r="N33" s="119" t="s">
        <v>63</v>
      </c>
      <c r="O33" s="119" t="s">
        <v>63</v>
      </c>
      <c r="P33" s="119" t="s">
        <v>63</v>
      </c>
      <c r="Q33" s="119" t="s">
        <v>63</v>
      </c>
      <c r="R33" s="116"/>
      <c r="S33" s="116"/>
      <c r="T33" s="116" t="s">
        <v>440</v>
      </c>
      <c r="U33" s="116" t="s">
        <v>440</v>
      </c>
      <c r="V33" s="116"/>
      <c r="W33" s="116"/>
      <c r="X33" s="116"/>
      <c r="Y33" s="116"/>
      <c r="Z33"/>
    </row>
    <row r="34" spans="1:26" ht="12" hidden="1" customHeight="1" outlineLevel="1" collapsed="1">
      <c r="A34" s="117" t="s">
        <v>138</v>
      </c>
      <c r="B34" s="115" t="s">
        <v>138</v>
      </c>
      <c r="C34" s="115" t="s">
        <v>88</v>
      </c>
      <c r="D34" s="119" t="s">
        <v>63</v>
      </c>
      <c r="E34" s="119" t="s">
        <v>63</v>
      </c>
      <c r="F34" s="119" t="s">
        <v>63</v>
      </c>
      <c r="G34" s="119" t="s">
        <v>63</v>
      </c>
      <c r="H34" s="119" t="s">
        <v>63</v>
      </c>
      <c r="I34" s="119" t="s">
        <v>63</v>
      </c>
      <c r="J34" s="119" t="s">
        <v>63</v>
      </c>
      <c r="K34" s="119" t="s">
        <v>63</v>
      </c>
      <c r="L34" s="119" t="s">
        <v>63</v>
      </c>
      <c r="M34" s="119" t="s">
        <v>63</v>
      </c>
      <c r="N34" s="119" t="s">
        <v>63</v>
      </c>
      <c r="O34" s="119" t="s">
        <v>63</v>
      </c>
      <c r="P34" s="119" t="s">
        <v>63</v>
      </c>
      <c r="Q34" s="119" t="s">
        <v>63</v>
      </c>
      <c r="R34" s="116"/>
      <c r="S34" s="116"/>
      <c r="T34" s="116" t="s">
        <v>440</v>
      </c>
      <c r="U34" s="116" t="s">
        <v>440</v>
      </c>
      <c r="V34" s="116"/>
      <c r="W34" s="116"/>
      <c r="X34" s="116"/>
      <c r="Y34" s="116"/>
      <c r="Z34"/>
    </row>
    <row r="35" spans="1:26" ht="12" customHeight="1" collapsed="1">
      <c r="A35" s="117" t="s">
        <v>139</v>
      </c>
      <c r="B35" s="115" t="s">
        <v>140</v>
      </c>
      <c r="C35" s="115" t="s">
        <v>83</v>
      </c>
      <c r="D35" s="116" t="s">
        <v>77</v>
      </c>
      <c r="E35" s="119" t="s">
        <v>63</v>
      </c>
      <c r="F35" s="116" t="s">
        <v>77</v>
      </c>
      <c r="G35" s="119" t="s">
        <v>63</v>
      </c>
      <c r="H35" s="116" t="s">
        <v>77</v>
      </c>
      <c r="I35" s="116" t="s">
        <v>77</v>
      </c>
      <c r="J35" s="119" t="s">
        <v>63</v>
      </c>
      <c r="K35" s="116" t="s">
        <v>77</v>
      </c>
      <c r="L35" s="116">
        <v>4</v>
      </c>
      <c r="M35" s="116" t="s">
        <v>77</v>
      </c>
      <c r="N35" s="116">
        <v>4</v>
      </c>
      <c r="O35" s="116">
        <v>3</v>
      </c>
      <c r="P35" s="116" t="s">
        <v>77</v>
      </c>
      <c r="Q35" s="116">
        <v>5</v>
      </c>
      <c r="R35" s="116" t="s">
        <v>77</v>
      </c>
      <c r="S35" s="116" t="s">
        <v>77</v>
      </c>
      <c r="T35" s="116">
        <v>4</v>
      </c>
      <c r="U35" s="116" t="s">
        <v>77</v>
      </c>
      <c r="V35" s="116" t="s">
        <v>77</v>
      </c>
      <c r="W35" s="116">
        <v>9</v>
      </c>
      <c r="X35" s="116">
        <v>7</v>
      </c>
      <c r="Y35" s="116">
        <v>3</v>
      </c>
      <c r="Z35"/>
    </row>
    <row r="36" spans="1:26" ht="12" hidden="1" customHeight="1" outlineLevel="1">
      <c r="A36" s="117" t="s">
        <v>141</v>
      </c>
      <c r="B36" s="115" t="s">
        <v>126</v>
      </c>
      <c r="C36" s="115" t="s">
        <v>88</v>
      </c>
      <c r="D36" s="119" t="s">
        <v>63</v>
      </c>
      <c r="E36" s="119" t="s">
        <v>63</v>
      </c>
      <c r="F36" s="119" t="s">
        <v>63</v>
      </c>
      <c r="G36" s="119" t="s">
        <v>63</v>
      </c>
      <c r="H36" s="119" t="s">
        <v>63</v>
      </c>
      <c r="I36" s="119" t="s">
        <v>63</v>
      </c>
      <c r="J36" s="119" t="s">
        <v>63</v>
      </c>
      <c r="K36" s="119" t="s">
        <v>63</v>
      </c>
      <c r="L36" s="119" t="s">
        <v>63</v>
      </c>
      <c r="M36" s="119" t="s">
        <v>63</v>
      </c>
      <c r="N36" s="119" t="s">
        <v>63</v>
      </c>
      <c r="O36" s="119" t="s">
        <v>63</v>
      </c>
      <c r="P36" s="116" t="s">
        <v>77</v>
      </c>
      <c r="Q36" s="116">
        <v>47</v>
      </c>
      <c r="R36" s="116" t="s">
        <v>77</v>
      </c>
      <c r="S36" s="116" t="s">
        <v>77</v>
      </c>
      <c r="T36" s="119" t="s">
        <v>63</v>
      </c>
      <c r="U36" s="119" t="s">
        <v>63</v>
      </c>
      <c r="V36" s="116"/>
      <c r="W36" s="116"/>
      <c r="X36" s="116"/>
      <c r="Y36" s="116"/>
      <c r="Z36"/>
    </row>
    <row r="37" spans="1:26" ht="12" hidden="1" customHeight="1" outlineLevel="1" collapsed="1">
      <c r="A37" s="117" t="s">
        <v>142</v>
      </c>
      <c r="B37" s="115" t="s">
        <v>143</v>
      </c>
      <c r="C37" s="115" t="s">
        <v>83</v>
      </c>
      <c r="D37" s="119" t="s">
        <v>63</v>
      </c>
      <c r="E37" s="119" t="s">
        <v>63</v>
      </c>
      <c r="F37" s="119" t="s">
        <v>63</v>
      </c>
      <c r="G37" s="116" t="s">
        <v>77</v>
      </c>
      <c r="H37" s="119" t="s">
        <v>63</v>
      </c>
      <c r="I37" s="119" t="s">
        <v>63</v>
      </c>
      <c r="J37" s="116" t="s">
        <v>77</v>
      </c>
      <c r="K37" s="119" t="s">
        <v>63</v>
      </c>
      <c r="L37" s="119" t="s">
        <v>63</v>
      </c>
      <c r="M37" s="119" t="s">
        <v>63</v>
      </c>
      <c r="N37" s="119" t="s">
        <v>63</v>
      </c>
      <c r="O37" s="116" t="s">
        <v>77</v>
      </c>
      <c r="P37" s="119" t="s">
        <v>63</v>
      </c>
      <c r="Q37" s="116" t="s">
        <v>77</v>
      </c>
      <c r="R37" s="116" t="s">
        <v>77</v>
      </c>
      <c r="S37" s="116" t="s">
        <v>77</v>
      </c>
      <c r="T37" s="119" t="s">
        <v>63</v>
      </c>
      <c r="U37" s="119" t="s">
        <v>63</v>
      </c>
      <c r="V37" s="116"/>
      <c r="W37" s="116"/>
      <c r="X37" s="116"/>
      <c r="Y37" s="116"/>
      <c r="Z37"/>
    </row>
    <row r="38" spans="1:26" ht="12" customHeight="1" collapsed="1">
      <c r="A38" s="117" t="s">
        <v>144</v>
      </c>
      <c r="B38" s="115" t="s">
        <v>145</v>
      </c>
      <c r="C38" s="115" t="s">
        <v>83</v>
      </c>
      <c r="D38" s="116">
        <v>4</v>
      </c>
      <c r="E38" s="116">
        <v>3</v>
      </c>
      <c r="F38" s="116">
        <v>6</v>
      </c>
      <c r="G38" s="116">
        <v>6</v>
      </c>
      <c r="H38" s="116">
        <v>6</v>
      </c>
      <c r="I38" s="116">
        <v>7</v>
      </c>
      <c r="J38" s="116" t="s">
        <v>77</v>
      </c>
      <c r="K38" s="116" t="s">
        <v>77</v>
      </c>
      <c r="L38" s="116">
        <v>9</v>
      </c>
      <c r="M38" s="116" t="s">
        <v>77</v>
      </c>
      <c r="N38" s="116">
        <v>5</v>
      </c>
      <c r="O38" s="116" t="s">
        <v>77</v>
      </c>
      <c r="P38" s="116">
        <v>7</v>
      </c>
      <c r="Q38" s="116">
        <v>4</v>
      </c>
      <c r="R38" s="116">
        <v>5</v>
      </c>
      <c r="S38" s="116" t="s">
        <v>77</v>
      </c>
      <c r="T38" s="116" t="s">
        <v>77</v>
      </c>
      <c r="U38" s="116" t="s">
        <v>77</v>
      </c>
      <c r="V38" s="116">
        <v>5</v>
      </c>
      <c r="W38" s="116">
        <v>7</v>
      </c>
      <c r="X38" s="116" t="s">
        <v>77</v>
      </c>
      <c r="Y38" s="116">
        <v>5</v>
      </c>
      <c r="Z38"/>
    </row>
    <row r="39" spans="1:26" ht="12" customHeight="1">
      <c r="A39" s="117" t="s">
        <v>146</v>
      </c>
      <c r="B39" s="115" t="s">
        <v>147</v>
      </c>
      <c r="C39" s="115" t="s">
        <v>83</v>
      </c>
      <c r="D39" s="116">
        <v>7</v>
      </c>
      <c r="E39" s="116">
        <v>4</v>
      </c>
      <c r="F39" s="116">
        <v>3</v>
      </c>
      <c r="G39" s="116" t="s">
        <v>77</v>
      </c>
      <c r="H39" s="116">
        <v>5</v>
      </c>
      <c r="I39" s="116">
        <v>3</v>
      </c>
      <c r="J39" s="116" t="s">
        <v>77</v>
      </c>
      <c r="K39" s="116" t="s">
        <v>77</v>
      </c>
      <c r="L39" s="116">
        <v>3</v>
      </c>
      <c r="M39" s="116">
        <v>4</v>
      </c>
      <c r="N39" s="116">
        <v>3</v>
      </c>
      <c r="O39" s="116">
        <v>13</v>
      </c>
      <c r="P39" s="116">
        <v>8</v>
      </c>
      <c r="Q39" s="116">
        <v>7</v>
      </c>
      <c r="R39" s="116">
        <v>8</v>
      </c>
      <c r="S39" s="116">
        <v>24</v>
      </c>
      <c r="T39" s="116">
        <v>33</v>
      </c>
      <c r="U39" s="116">
        <v>12</v>
      </c>
      <c r="V39" s="116">
        <v>24</v>
      </c>
      <c r="W39" s="116">
        <v>33</v>
      </c>
      <c r="X39" s="116">
        <v>62</v>
      </c>
      <c r="Y39" s="116">
        <v>31</v>
      </c>
      <c r="Z39"/>
    </row>
    <row r="40" spans="1:26" ht="12" customHeight="1">
      <c r="A40" s="117" t="s">
        <v>148</v>
      </c>
      <c r="B40" s="115" t="s">
        <v>149</v>
      </c>
      <c r="C40" s="115" t="s">
        <v>83</v>
      </c>
      <c r="D40" s="116">
        <v>27</v>
      </c>
      <c r="E40" s="116">
        <v>25</v>
      </c>
      <c r="F40" s="116">
        <v>19</v>
      </c>
      <c r="G40" s="116">
        <v>27</v>
      </c>
      <c r="H40" s="116">
        <v>25</v>
      </c>
      <c r="I40" s="116">
        <v>15</v>
      </c>
      <c r="J40" s="116">
        <v>6</v>
      </c>
      <c r="K40" s="116">
        <v>10</v>
      </c>
      <c r="L40" s="116">
        <v>13</v>
      </c>
      <c r="M40" s="116">
        <v>12</v>
      </c>
      <c r="N40" s="116">
        <v>19</v>
      </c>
      <c r="O40" s="116">
        <v>62</v>
      </c>
      <c r="P40" s="116">
        <v>25</v>
      </c>
      <c r="Q40" s="116">
        <v>30</v>
      </c>
      <c r="R40" s="116">
        <v>36</v>
      </c>
      <c r="S40" s="116">
        <v>36</v>
      </c>
      <c r="T40" s="116">
        <v>23</v>
      </c>
      <c r="U40" s="116">
        <v>29</v>
      </c>
      <c r="V40" s="116">
        <v>26</v>
      </c>
      <c r="W40" s="116">
        <v>21</v>
      </c>
      <c r="X40" s="116">
        <v>38</v>
      </c>
      <c r="Y40" s="116">
        <v>25</v>
      </c>
      <c r="Z40"/>
    </row>
    <row r="41" spans="1:26" ht="12" hidden="1" customHeight="1" outlineLevel="1">
      <c r="A41" s="117" t="s">
        <v>150</v>
      </c>
      <c r="B41" s="115" t="s">
        <v>151</v>
      </c>
      <c r="C41" s="115" t="s">
        <v>83</v>
      </c>
      <c r="D41" s="119" t="s">
        <v>63</v>
      </c>
      <c r="E41" s="119" t="s">
        <v>63</v>
      </c>
      <c r="F41" s="119" t="s">
        <v>63</v>
      </c>
      <c r="G41" s="119" t="s">
        <v>63</v>
      </c>
      <c r="H41" s="119" t="s">
        <v>63</v>
      </c>
      <c r="I41" s="119" t="s">
        <v>63</v>
      </c>
      <c r="J41" s="116" t="s">
        <v>77</v>
      </c>
      <c r="K41" s="119" t="s">
        <v>63</v>
      </c>
      <c r="L41" s="119" t="s">
        <v>63</v>
      </c>
      <c r="M41" s="119" t="s">
        <v>63</v>
      </c>
      <c r="N41" s="116" t="s">
        <v>77</v>
      </c>
      <c r="O41" s="116" t="s">
        <v>77</v>
      </c>
      <c r="P41" s="116" t="s">
        <v>77</v>
      </c>
      <c r="Q41" s="116">
        <v>3</v>
      </c>
      <c r="R41" s="116" t="s">
        <v>77</v>
      </c>
      <c r="S41" s="116" t="s">
        <v>77</v>
      </c>
      <c r="T41" s="119" t="s">
        <v>63</v>
      </c>
      <c r="U41" s="119" t="s">
        <v>63</v>
      </c>
      <c r="V41" s="119" t="s">
        <v>77</v>
      </c>
      <c r="W41" s="119" t="s">
        <v>77</v>
      </c>
      <c r="X41" s="119" t="s">
        <v>63</v>
      </c>
      <c r="Y41" s="119" t="s">
        <v>63</v>
      </c>
      <c r="Z41"/>
    </row>
    <row r="42" spans="1:26" ht="12" customHeight="1" collapsed="1">
      <c r="A42" s="117" t="s">
        <v>152</v>
      </c>
      <c r="B42" s="115" t="s">
        <v>153</v>
      </c>
      <c r="C42" s="115" t="s">
        <v>83</v>
      </c>
      <c r="D42" s="119" t="s">
        <v>63</v>
      </c>
      <c r="E42" s="119" t="s">
        <v>63</v>
      </c>
      <c r="F42" s="119" t="s">
        <v>63</v>
      </c>
      <c r="G42" s="119" t="s">
        <v>63</v>
      </c>
      <c r="H42" s="119" t="s">
        <v>63</v>
      </c>
      <c r="I42" s="116" t="s">
        <v>77</v>
      </c>
      <c r="J42" s="119" t="s">
        <v>63</v>
      </c>
      <c r="K42" s="119" t="s">
        <v>63</v>
      </c>
      <c r="L42" s="116" t="s">
        <v>77</v>
      </c>
      <c r="M42" s="116" t="s">
        <v>77</v>
      </c>
      <c r="N42" s="116" t="s">
        <v>77</v>
      </c>
      <c r="O42" s="116">
        <v>4</v>
      </c>
      <c r="P42" s="116">
        <v>9</v>
      </c>
      <c r="Q42" s="116">
        <v>13</v>
      </c>
      <c r="R42" s="116">
        <v>16</v>
      </c>
      <c r="S42" s="116">
        <v>12</v>
      </c>
      <c r="T42" s="116">
        <v>23</v>
      </c>
      <c r="U42" s="116">
        <v>31</v>
      </c>
      <c r="V42" s="119">
        <v>53</v>
      </c>
      <c r="W42" s="119">
        <v>51</v>
      </c>
      <c r="X42" s="119">
        <v>44</v>
      </c>
      <c r="Y42" s="119">
        <v>31</v>
      </c>
      <c r="Z42"/>
    </row>
    <row r="43" spans="1:26" ht="24.6" hidden="1" customHeight="1" outlineLevel="1">
      <c r="A43" s="124" t="s">
        <v>443</v>
      </c>
      <c r="B43" s="115" t="s">
        <v>154</v>
      </c>
      <c r="C43" s="115" t="s">
        <v>83</v>
      </c>
      <c r="D43" s="119" t="s">
        <v>63</v>
      </c>
      <c r="E43" s="119" t="s">
        <v>63</v>
      </c>
      <c r="F43" s="119" t="s">
        <v>63</v>
      </c>
      <c r="G43" s="119" t="s">
        <v>63</v>
      </c>
      <c r="H43" s="119" t="s">
        <v>63</v>
      </c>
      <c r="I43" s="119" t="s">
        <v>63</v>
      </c>
      <c r="J43" s="119" t="s">
        <v>63</v>
      </c>
      <c r="K43" s="116">
        <v>25</v>
      </c>
      <c r="L43" s="119" t="s">
        <v>63</v>
      </c>
      <c r="M43" s="119" t="s">
        <v>63</v>
      </c>
      <c r="N43" s="116" t="s">
        <v>77</v>
      </c>
      <c r="O43" s="116" t="s">
        <v>77</v>
      </c>
      <c r="P43" s="116">
        <v>0</v>
      </c>
      <c r="Q43" s="116">
        <v>0</v>
      </c>
      <c r="R43" s="116">
        <v>0</v>
      </c>
      <c r="S43" s="116">
        <v>0</v>
      </c>
      <c r="T43" s="119" t="s">
        <v>63</v>
      </c>
      <c r="U43" s="119" t="s">
        <v>63</v>
      </c>
      <c r="V43" s="119"/>
      <c r="W43" s="119"/>
      <c r="X43" s="119"/>
      <c r="Y43" s="119"/>
      <c r="Z43"/>
    </row>
    <row r="44" spans="1:26" ht="12" customHeight="1" collapsed="1">
      <c r="A44" s="117" t="s">
        <v>155</v>
      </c>
      <c r="B44" s="115" t="s">
        <v>156</v>
      </c>
      <c r="C44" s="115" t="s">
        <v>83</v>
      </c>
      <c r="D44" s="119" t="s">
        <v>63</v>
      </c>
      <c r="E44" s="119" t="s">
        <v>63</v>
      </c>
      <c r="F44" s="116" t="s">
        <v>77</v>
      </c>
      <c r="G44" s="116">
        <v>15</v>
      </c>
      <c r="H44" s="116">
        <v>4</v>
      </c>
      <c r="I44" s="116">
        <v>333</v>
      </c>
      <c r="J44" s="116">
        <v>7</v>
      </c>
      <c r="K44" s="116">
        <v>45</v>
      </c>
      <c r="L44" s="116">
        <v>3</v>
      </c>
      <c r="M44" s="116">
        <v>138</v>
      </c>
      <c r="N44" s="116">
        <v>26</v>
      </c>
      <c r="O44" s="116">
        <v>149</v>
      </c>
      <c r="P44" s="116">
        <v>148</v>
      </c>
      <c r="Q44" s="116">
        <v>285</v>
      </c>
      <c r="R44" s="116">
        <v>876</v>
      </c>
      <c r="S44" s="116">
        <v>341</v>
      </c>
      <c r="T44" s="116">
        <v>327</v>
      </c>
      <c r="U44" s="116" t="s">
        <v>77</v>
      </c>
      <c r="V44" s="119">
        <v>613</v>
      </c>
      <c r="W44" s="119">
        <v>109</v>
      </c>
      <c r="X44" s="119">
        <v>299</v>
      </c>
      <c r="Y44" s="119">
        <v>906</v>
      </c>
      <c r="Z44"/>
    </row>
    <row r="45" spans="1:26" ht="12" customHeight="1">
      <c r="A45" s="117" t="s">
        <v>157</v>
      </c>
      <c r="B45" s="115" t="s">
        <v>158</v>
      </c>
      <c r="C45" s="115" t="s">
        <v>83</v>
      </c>
      <c r="D45" s="119" t="s">
        <v>63</v>
      </c>
      <c r="E45" s="119" t="s">
        <v>63</v>
      </c>
      <c r="F45" s="119" t="s">
        <v>63</v>
      </c>
      <c r="G45" s="119" t="s">
        <v>63</v>
      </c>
      <c r="H45" s="119" t="s">
        <v>63</v>
      </c>
      <c r="I45" s="119" t="s">
        <v>63</v>
      </c>
      <c r="J45" s="119" t="s">
        <v>63</v>
      </c>
      <c r="K45" s="119" t="s">
        <v>63</v>
      </c>
      <c r="L45" s="119" t="s">
        <v>63</v>
      </c>
      <c r="M45" s="116" t="s">
        <v>77</v>
      </c>
      <c r="N45" s="116">
        <v>15</v>
      </c>
      <c r="O45" s="116">
        <v>14</v>
      </c>
      <c r="P45" s="116">
        <v>32</v>
      </c>
      <c r="Q45" s="116">
        <v>63</v>
      </c>
      <c r="R45" s="116">
        <v>53</v>
      </c>
      <c r="S45" s="116">
        <v>18</v>
      </c>
      <c r="T45" s="116">
        <v>12</v>
      </c>
      <c r="U45" s="116">
        <v>6</v>
      </c>
      <c r="V45" s="119" t="s">
        <v>63</v>
      </c>
      <c r="W45" s="119">
        <v>9</v>
      </c>
      <c r="X45" s="119">
        <v>36</v>
      </c>
      <c r="Y45" s="119">
        <v>8</v>
      </c>
      <c r="Z45"/>
    </row>
    <row r="46" spans="1:26" ht="12" hidden="1" customHeight="1" outlineLevel="1">
      <c r="A46" s="117" t="s">
        <v>159</v>
      </c>
      <c r="B46" s="115" t="s">
        <v>160</v>
      </c>
      <c r="C46" s="115" t="s">
        <v>88</v>
      </c>
      <c r="D46" s="119" t="s">
        <v>63</v>
      </c>
      <c r="E46" s="119" t="s">
        <v>63</v>
      </c>
      <c r="F46" s="119" t="s">
        <v>63</v>
      </c>
      <c r="G46" s="119" t="s">
        <v>63</v>
      </c>
      <c r="H46" s="119" t="s">
        <v>63</v>
      </c>
      <c r="I46" s="119" t="s">
        <v>63</v>
      </c>
      <c r="J46" s="119" t="s">
        <v>63</v>
      </c>
      <c r="K46" s="119" t="s">
        <v>63</v>
      </c>
      <c r="L46" s="119" t="s">
        <v>63</v>
      </c>
      <c r="M46" s="119" t="s">
        <v>63</v>
      </c>
      <c r="N46" s="119" t="s">
        <v>63</v>
      </c>
      <c r="O46" s="116">
        <v>32</v>
      </c>
      <c r="P46" s="116">
        <v>3</v>
      </c>
      <c r="Q46" s="116">
        <v>40</v>
      </c>
      <c r="R46" s="116" t="s">
        <v>77</v>
      </c>
      <c r="S46" s="116" t="s">
        <v>77</v>
      </c>
      <c r="T46" s="119" t="s">
        <v>63</v>
      </c>
      <c r="U46" s="116" t="s">
        <v>63</v>
      </c>
      <c r="V46" s="116" t="s">
        <v>521</v>
      </c>
      <c r="W46" s="116" t="s">
        <v>521</v>
      </c>
      <c r="X46" s="116" t="s">
        <v>521</v>
      </c>
      <c r="Y46" s="116" t="s">
        <v>521</v>
      </c>
    </row>
    <row r="47" spans="1:26" s="8" customFormat="1" ht="12" hidden="1" customHeight="1" outlineLevel="1" collapsed="1">
      <c r="A47" s="117" t="s">
        <v>161</v>
      </c>
      <c r="B47" s="115" t="s">
        <v>162</v>
      </c>
      <c r="C47" s="115" t="s">
        <v>88</v>
      </c>
      <c r="D47" s="119" t="s">
        <v>63</v>
      </c>
      <c r="E47" s="119" t="s">
        <v>63</v>
      </c>
      <c r="F47" s="119" t="s">
        <v>63</v>
      </c>
      <c r="G47" s="119" t="s">
        <v>63</v>
      </c>
      <c r="H47" s="119" t="s">
        <v>63</v>
      </c>
      <c r="I47" s="119" t="s">
        <v>63</v>
      </c>
      <c r="J47" s="119" t="s">
        <v>63</v>
      </c>
      <c r="K47" s="119" t="s">
        <v>63</v>
      </c>
      <c r="L47" s="119" t="s">
        <v>63</v>
      </c>
      <c r="M47" s="119" t="s">
        <v>63</v>
      </c>
      <c r="N47" s="119" t="s">
        <v>63</v>
      </c>
      <c r="O47" s="116">
        <v>12</v>
      </c>
      <c r="P47" s="116">
        <v>21</v>
      </c>
      <c r="Q47" s="116">
        <v>81</v>
      </c>
      <c r="R47" s="116" t="s">
        <v>77</v>
      </c>
      <c r="S47" s="116" t="s">
        <v>77</v>
      </c>
      <c r="T47" s="119" t="s">
        <v>63</v>
      </c>
      <c r="U47" s="116" t="s">
        <v>63</v>
      </c>
      <c r="V47" s="116" t="s">
        <v>521</v>
      </c>
      <c r="W47" s="116" t="s">
        <v>521</v>
      </c>
      <c r="X47" s="116" t="s">
        <v>521</v>
      </c>
      <c r="Y47" s="116" t="s">
        <v>521</v>
      </c>
    </row>
    <row r="48" spans="1:26" ht="12" customHeight="1" collapsed="1">
      <c r="A48" s="117" t="s">
        <v>163</v>
      </c>
      <c r="B48" s="115" t="s">
        <v>164</v>
      </c>
      <c r="C48" s="115" t="s">
        <v>83</v>
      </c>
      <c r="D48" s="119" t="s">
        <v>63</v>
      </c>
      <c r="E48" s="119" t="s">
        <v>63</v>
      </c>
      <c r="F48" s="119" t="s">
        <v>63</v>
      </c>
      <c r="G48" s="116" t="s">
        <v>77</v>
      </c>
      <c r="H48" s="119" t="s">
        <v>63</v>
      </c>
      <c r="I48" s="119" t="s">
        <v>63</v>
      </c>
      <c r="J48" s="119" t="s">
        <v>63</v>
      </c>
      <c r="K48" s="119" t="s">
        <v>63</v>
      </c>
      <c r="L48" s="116" t="s">
        <v>77</v>
      </c>
      <c r="M48" s="119" t="s">
        <v>63</v>
      </c>
      <c r="N48" s="119" t="s">
        <v>63</v>
      </c>
      <c r="O48" s="116">
        <v>4</v>
      </c>
      <c r="P48" s="116" t="s">
        <v>77</v>
      </c>
      <c r="Q48" s="116" t="s">
        <v>77</v>
      </c>
      <c r="R48" s="116" t="s">
        <v>77</v>
      </c>
      <c r="S48" s="116" t="s">
        <v>77</v>
      </c>
      <c r="T48" s="119" t="s">
        <v>63</v>
      </c>
      <c r="U48" s="116" t="s">
        <v>63</v>
      </c>
      <c r="V48" s="119" t="s">
        <v>63</v>
      </c>
      <c r="W48" s="119">
        <v>5</v>
      </c>
      <c r="X48" s="119" t="s">
        <v>77</v>
      </c>
      <c r="Y48" s="119" t="s">
        <v>63</v>
      </c>
    </row>
    <row r="49" spans="1:26" ht="12" hidden="1" customHeight="1" outlineLevel="1">
      <c r="A49" s="117" t="s">
        <v>165</v>
      </c>
      <c r="B49" s="115" t="s">
        <v>166</v>
      </c>
      <c r="C49" s="115" t="s">
        <v>83</v>
      </c>
      <c r="D49" s="119" t="s">
        <v>63</v>
      </c>
      <c r="E49" s="119" t="s">
        <v>63</v>
      </c>
      <c r="F49" s="119" t="s">
        <v>63</v>
      </c>
      <c r="G49" s="119" t="s">
        <v>63</v>
      </c>
      <c r="H49" s="119" t="s">
        <v>63</v>
      </c>
      <c r="I49" s="119" t="s">
        <v>63</v>
      </c>
      <c r="J49" s="119" t="s">
        <v>63</v>
      </c>
      <c r="K49" s="119" t="s">
        <v>63</v>
      </c>
      <c r="L49" s="119" t="s">
        <v>63</v>
      </c>
      <c r="M49" s="119" t="s">
        <v>63</v>
      </c>
      <c r="N49" s="119" t="s">
        <v>63</v>
      </c>
      <c r="O49" s="119" t="s">
        <v>63</v>
      </c>
      <c r="P49" s="119" t="s">
        <v>63</v>
      </c>
      <c r="Q49" s="119" t="s">
        <v>63</v>
      </c>
      <c r="R49" s="116"/>
      <c r="S49" s="116"/>
      <c r="T49" s="119" t="s">
        <v>63</v>
      </c>
      <c r="U49" s="116" t="s">
        <v>440</v>
      </c>
      <c r="V49" s="119" t="s">
        <v>521</v>
      </c>
      <c r="W49" s="119" t="s">
        <v>521</v>
      </c>
      <c r="X49" s="119" t="s">
        <v>521</v>
      </c>
      <c r="Y49" s="119" t="s">
        <v>521</v>
      </c>
    </row>
    <row r="50" spans="1:26" ht="12" hidden="1" customHeight="1" outlineLevel="1" collapsed="1">
      <c r="A50" s="117" t="s">
        <v>167</v>
      </c>
      <c r="B50" s="115" t="s">
        <v>168</v>
      </c>
      <c r="C50" s="115" t="s">
        <v>83</v>
      </c>
      <c r="D50" s="119" t="s">
        <v>63</v>
      </c>
      <c r="E50" s="119" t="s">
        <v>63</v>
      </c>
      <c r="F50" s="119" t="s">
        <v>63</v>
      </c>
      <c r="G50" s="119" t="s">
        <v>63</v>
      </c>
      <c r="H50" s="119" t="s">
        <v>63</v>
      </c>
      <c r="I50" s="119" t="s">
        <v>63</v>
      </c>
      <c r="J50" s="119" t="s">
        <v>63</v>
      </c>
      <c r="K50" s="119" t="s">
        <v>63</v>
      </c>
      <c r="L50" s="119" t="s">
        <v>63</v>
      </c>
      <c r="M50" s="119" t="s">
        <v>63</v>
      </c>
      <c r="N50" s="119" t="s">
        <v>63</v>
      </c>
      <c r="O50" s="119" t="s">
        <v>63</v>
      </c>
      <c r="P50" s="119" t="s">
        <v>63</v>
      </c>
      <c r="Q50" s="119" t="s">
        <v>63</v>
      </c>
      <c r="R50" s="116"/>
      <c r="S50" s="116"/>
      <c r="T50" s="119" t="s">
        <v>63</v>
      </c>
      <c r="U50" s="116" t="s">
        <v>440</v>
      </c>
      <c r="V50" s="119" t="s">
        <v>521</v>
      </c>
      <c r="W50" s="119" t="s">
        <v>521</v>
      </c>
      <c r="X50" s="119" t="s">
        <v>521</v>
      </c>
      <c r="Y50" s="119" t="s">
        <v>521</v>
      </c>
    </row>
    <row r="51" spans="1:26" ht="12" customHeight="1" collapsed="1">
      <c r="A51" s="117" t="s">
        <v>169</v>
      </c>
      <c r="B51" s="115" t="s">
        <v>170</v>
      </c>
      <c r="C51" s="115" t="s">
        <v>83</v>
      </c>
      <c r="D51" s="116" t="s">
        <v>77</v>
      </c>
      <c r="E51" s="119" t="s">
        <v>63</v>
      </c>
      <c r="F51" s="116" t="s">
        <v>77</v>
      </c>
      <c r="G51" s="116" t="s">
        <v>77</v>
      </c>
      <c r="H51" s="119" t="s">
        <v>63</v>
      </c>
      <c r="I51" s="116" t="s">
        <v>77</v>
      </c>
      <c r="J51" s="116" t="s">
        <v>77</v>
      </c>
      <c r="K51" s="116" t="s">
        <v>77</v>
      </c>
      <c r="L51" s="116" t="s">
        <v>77</v>
      </c>
      <c r="M51" s="116">
        <v>3</v>
      </c>
      <c r="N51" s="116">
        <v>3</v>
      </c>
      <c r="O51" s="116" t="s">
        <v>77</v>
      </c>
      <c r="P51" s="116" t="s">
        <v>77</v>
      </c>
      <c r="Q51" s="116">
        <v>5</v>
      </c>
      <c r="R51" s="116" t="s">
        <v>77</v>
      </c>
      <c r="S51" s="116" t="s">
        <v>77</v>
      </c>
      <c r="T51" s="116" t="s">
        <v>77</v>
      </c>
      <c r="U51" s="116">
        <v>8</v>
      </c>
      <c r="V51" s="119">
        <v>6</v>
      </c>
      <c r="W51" s="119">
        <v>8</v>
      </c>
      <c r="X51" s="119">
        <v>7</v>
      </c>
      <c r="Y51" s="119">
        <v>5</v>
      </c>
    </row>
    <row r="52" spans="1:26" ht="12" hidden="1" customHeight="1" outlineLevel="1">
      <c r="A52" s="117" t="s">
        <v>171</v>
      </c>
      <c r="B52" s="115" t="s">
        <v>172</v>
      </c>
      <c r="C52" s="115" t="s">
        <v>83</v>
      </c>
      <c r="D52" s="119" t="s">
        <v>63</v>
      </c>
      <c r="E52" s="119" t="s">
        <v>63</v>
      </c>
      <c r="F52" s="119" t="s">
        <v>63</v>
      </c>
      <c r="G52" s="119" t="s">
        <v>63</v>
      </c>
      <c r="H52" s="119" t="s">
        <v>63</v>
      </c>
      <c r="I52" s="119" t="s">
        <v>63</v>
      </c>
      <c r="J52" s="119" t="s">
        <v>63</v>
      </c>
      <c r="K52" s="119" t="s">
        <v>63</v>
      </c>
      <c r="L52" s="119" t="s">
        <v>63</v>
      </c>
      <c r="M52" s="119" t="s">
        <v>63</v>
      </c>
      <c r="N52" s="119" t="s">
        <v>63</v>
      </c>
      <c r="O52" s="119" t="s">
        <v>63</v>
      </c>
      <c r="P52" s="119" t="s">
        <v>63</v>
      </c>
      <c r="Q52" s="119" t="s">
        <v>63</v>
      </c>
      <c r="R52" s="116"/>
      <c r="S52" s="116"/>
      <c r="T52" s="116" t="s">
        <v>440</v>
      </c>
      <c r="U52" s="116" t="s">
        <v>440</v>
      </c>
      <c r="V52" s="119" t="s">
        <v>521</v>
      </c>
      <c r="W52" s="119" t="s">
        <v>521</v>
      </c>
      <c r="X52" s="119" t="s">
        <v>521</v>
      </c>
      <c r="Y52" s="119" t="s">
        <v>521</v>
      </c>
    </row>
    <row r="53" spans="1:26" ht="12" hidden="1" customHeight="1" outlineLevel="1" collapsed="1">
      <c r="A53" s="117" t="s">
        <v>173</v>
      </c>
      <c r="B53" s="115" t="s">
        <v>174</v>
      </c>
      <c r="C53" s="115" t="s">
        <v>83</v>
      </c>
      <c r="D53" s="119" t="s">
        <v>63</v>
      </c>
      <c r="E53" s="119" t="s">
        <v>63</v>
      </c>
      <c r="F53" s="119" t="s">
        <v>63</v>
      </c>
      <c r="G53" s="116" t="s">
        <v>77</v>
      </c>
      <c r="H53" s="119" t="s">
        <v>63</v>
      </c>
      <c r="I53" s="116" t="s">
        <v>77</v>
      </c>
      <c r="J53" s="119" t="s">
        <v>63</v>
      </c>
      <c r="K53" s="119" t="s">
        <v>63</v>
      </c>
      <c r="L53" s="119" t="s">
        <v>63</v>
      </c>
      <c r="M53" s="116" t="s">
        <v>77</v>
      </c>
      <c r="N53" s="119" t="s">
        <v>63</v>
      </c>
      <c r="O53" s="119" t="s">
        <v>63</v>
      </c>
      <c r="P53" s="116" t="s">
        <v>77</v>
      </c>
      <c r="Q53" s="116" t="s">
        <v>77</v>
      </c>
      <c r="R53" s="116" t="s">
        <v>77</v>
      </c>
      <c r="S53" s="116" t="s">
        <v>77</v>
      </c>
      <c r="T53" s="119" t="s">
        <v>63</v>
      </c>
      <c r="U53" s="116" t="s">
        <v>77</v>
      </c>
      <c r="V53" s="119" t="s">
        <v>63</v>
      </c>
      <c r="W53" s="119" t="s">
        <v>77</v>
      </c>
      <c r="X53" s="119" t="s">
        <v>77</v>
      </c>
      <c r="Y53" s="119" t="s">
        <v>63</v>
      </c>
    </row>
    <row r="54" spans="1:26" ht="12" customHeight="1" collapsed="1">
      <c r="A54" s="117" t="s">
        <v>175</v>
      </c>
      <c r="B54" s="115" t="s">
        <v>176</v>
      </c>
      <c r="C54" s="115" t="s">
        <v>83</v>
      </c>
      <c r="D54" s="116">
        <v>4</v>
      </c>
      <c r="E54" s="116" t="s">
        <v>77</v>
      </c>
      <c r="F54" s="116">
        <v>3</v>
      </c>
      <c r="G54" s="116" t="s">
        <v>77</v>
      </c>
      <c r="H54" s="119" t="s">
        <v>63</v>
      </c>
      <c r="I54" s="119" t="s">
        <v>63</v>
      </c>
      <c r="J54" s="116" t="s">
        <v>77</v>
      </c>
      <c r="K54" s="119" t="s">
        <v>63</v>
      </c>
      <c r="L54" s="116" t="s">
        <v>77</v>
      </c>
      <c r="M54" s="116" t="s">
        <v>77</v>
      </c>
      <c r="N54" s="119" t="s">
        <v>63</v>
      </c>
      <c r="O54" s="116">
        <v>3</v>
      </c>
      <c r="P54" s="116" t="s">
        <v>77</v>
      </c>
      <c r="Q54" s="116" t="s">
        <v>77</v>
      </c>
      <c r="R54" s="116" t="s">
        <v>77</v>
      </c>
      <c r="S54" s="116" t="s">
        <v>77</v>
      </c>
      <c r="T54" s="116" t="s">
        <v>77</v>
      </c>
      <c r="U54" s="116"/>
      <c r="V54" s="119">
        <v>3</v>
      </c>
      <c r="W54" s="119" t="s">
        <v>77</v>
      </c>
      <c r="X54" s="119">
        <v>4</v>
      </c>
      <c r="Y54" s="119" t="s">
        <v>77</v>
      </c>
      <c r="Z54"/>
    </row>
    <row r="55" spans="1:26" ht="12" hidden="1" customHeight="1" outlineLevel="2">
      <c r="A55" s="117" t="s">
        <v>177</v>
      </c>
      <c r="B55" s="115" t="s">
        <v>178</v>
      </c>
      <c r="C55" s="115" t="s">
        <v>88</v>
      </c>
      <c r="D55" s="119" t="s">
        <v>63</v>
      </c>
      <c r="E55" s="119" t="s">
        <v>63</v>
      </c>
      <c r="F55" s="119" t="s">
        <v>63</v>
      </c>
      <c r="G55" s="119" t="s">
        <v>63</v>
      </c>
      <c r="H55" s="119" t="s">
        <v>63</v>
      </c>
      <c r="I55" s="119" t="s">
        <v>63</v>
      </c>
      <c r="J55" s="119" t="s">
        <v>63</v>
      </c>
      <c r="K55" s="119" t="s">
        <v>63</v>
      </c>
      <c r="L55" s="119" t="s">
        <v>63</v>
      </c>
      <c r="M55" s="119" t="s">
        <v>63</v>
      </c>
      <c r="N55" s="119" t="s">
        <v>63</v>
      </c>
      <c r="O55" s="119" t="s">
        <v>63</v>
      </c>
      <c r="P55" s="119" t="s">
        <v>63</v>
      </c>
      <c r="Q55" s="119" t="s">
        <v>63</v>
      </c>
      <c r="R55" s="116"/>
      <c r="S55" s="119" t="s">
        <v>63</v>
      </c>
      <c r="T55" s="116" t="s">
        <v>440</v>
      </c>
      <c r="U55" s="116" t="s">
        <v>440</v>
      </c>
      <c r="V55" s="116" t="s">
        <v>63</v>
      </c>
      <c r="W55" s="116" t="s">
        <v>63</v>
      </c>
      <c r="X55" s="116" t="s">
        <v>63</v>
      </c>
      <c r="Y55" s="116" t="s">
        <v>77</v>
      </c>
    </row>
    <row r="56" spans="1:26" ht="12" hidden="1" customHeight="1" outlineLevel="1" collapsed="1">
      <c r="A56" s="117" t="s">
        <v>179</v>
      </c>
      <c r="B56" s="115" t="s">
        <v>180</v>
      </c>
      <c r="C56" s="115" t="s">
        <v>83</v>
      </c>
      <c r="D56" s="119" t="s">
        <v>63</v>
      </c>
      <c r="E56" s="119" t="s">
        <v>63</v>
      </c>
      <c r="F56" s="119" t="s">
        <v>63</v>
      </c>
      <c r="G56" s="119" t="s">
        <v>63</v>
      </c>
      <c r="H56" s="119" t="s">
        <v>63</v>
      </c>
      <c r="I56" s="119" t="s">
        <v>63</v>
      </c>
      <c r="J56" s="119" t="s">
        <v>63</v>
      </c>
      <c r="K56" s="119" t="s">
        <v>63</v>
      </c>
      <c r="L56" s="119" t="s">
        <v>63</v>
      </c>
      <c r="M56" s="119" t="s">
        <v>63</v>
      </c>
      <c r="N56" s="119" t="s">
        <v>63</v>
      </c>
      <c r="O56" s="119" t="s">
        <v>63</v>
      </c>
      <c r="P56" s="119" t="s">
        <v>63</v>
      </c>
      <c r="Q56" s="119" t="s">
        <v>63</v>
      </c>
      <c r="R56" s="116"/>
      <c r="S56" s="116"/>
      <c r="T56" s="116" t="s">
        <v>440</v>
      </c>
      <c r="U56" s="116" t="s">
        <v>440</v>
      </c>
      <c r="V56" s="116" t="s">
        <v>521</v>
      </c>
      <c r="W56" s="116" t="s">
        <v>521</v>
      </c>
      <c r="X56" s="116" t="s">
        <v>521</v>
      </c>
      <c r="Y56" s="116" t="s">
        <v>521</v>
      </c>
    </row>
    <row r="57" spans="1:26" ht="12" customHeight="1" collapsed="1">
      <c r="A57" s="117" t="s">
        <v>181</v>
      </c>
      <c r="B57" s="115" t="s">
        <v>182</v>
      </c>
      <c r="C57" s="115" t="s">
        <v>83</v>
      </c>
      <c r="D57" s="116" t="s">
        <v>77</v>
      </c>
      <c r="E57" s="119" t="s">
        <v>63</v>
      </c>
      <c r="F57" s="116">
        <v>9</v>
      </c>
      <c r="G57" s="119" t="s">
        <v>63</v>
      </c>
      <c r="H57" s="119" t="s">
        <v>63</v>
      </c>
      <c r="I57" s="119" t="s">
        <v>63</v>
      </c>
      <c r="J57" s="119" t="s">
        <v>63</v>
      </c>
      <c r="K57" s="116">
        <v>5</v>
      </c>
      <c r="L57" s="119" t="s">
        <v>63</v>
      </c>
      <c r="M57" s="119" t="s">
        <v>63</v>
      </c>
      <c r="N57" s="119" t="s">
        <v>63</v>
      </c>
      <c r="O57" s="116">
        <v>3</v>
      </c>
      <c r="P57" s="116" t="s">
        <v>77</v>
      </c>
      <c r="Q57" s="119" t="s">
        <v>63</v>
      </c>
      <c r="R57" s="116" t="s">
        <v>77</v>
      </c>
      <c r="S57" s="116" t="s">
        <v>77</v>
      </c>
      <c r="T57" s="116">
        <v>4</v>
      </c>
      <c r="U57" s="116" t="s">
        <v>77</v>
      </c>
      <c r="V57" s="116" t="s">
        <v>63</v>
      </c>
      <c r="W57" s="116" t="s">
        <v>77</v>
      </c>
      <c r="X57" s="116" t="s">
        <v>77</v>
      </c>
      <c r="Y57" s="116" t="s">
        <v>63</v>
      </c>
      <c r="Z57"/>
    </row>
    <row r="58" spans="1:26" ht="12" hidden="1" customHeight="1" outlineLevel="1">
      <c r="A58" s="117" t="s">
        <v>183</v>
      </c>
      <c r="B58" s="115" t="s">
        <v>184</v>
      </c>
      <c r="C58" s="115" t="s">
        <v>88</v>
      </c>
      <c r="D58" s="119" t="s">
        <v>63</v>
      </c>
      <c r="E58" s="119" t="s">
        <v>63</v>
      </c>
      <c r="F58" s="119" t="s">
        <v>63</v>
      </c>
      <c r="G58" s="119" t="s">
        <v>63</v>
      </c>
      <c r="H58" s="119" t="s">
        <v>63</v>
      </c>
      <c r="I58" s="119" t="s">
        <v>63</v>
      </c>
      <c r="J58" s="119" t="s">
        <v>63</v>
      </c>
      <c r="K58" s="119" t="s">
        <v>63</v>
      </c>
      <c r="L58" s="119" t="s">
        <v>63</v>
      </c>
      <c r="M58" s="119" t="s">
        <v>63</v>
      </c>
      <c r="N58" s="119" t="s">
        <v>63</v>
      </c>
      <c r="O58" s="119" t="s">
        <v>63</v>
      </c>
      <c r="P58" s="119" t="s">
        <v>63</v>
      </c>
      <c r="Q58" s="116" t="s">
        <v>77</v>
      </c>
      <c r="R58" s="116"/>
      <c r="S58" s="116"/>
      <c r="T58" s="116" t="s">
        <v>440</v>
      </c>
      <c r="U58" s="116" t="s">
        <v>440</v>
      </c>
      <c r="V58" s="116" t="s">
        <v>521</v>
      </c>
      <c r="W58" s="116" t="s">
        <v>521</v>
      </c>
      <c r="X58" s="116" t="s">
        <v>521</v>
      </c>
      <c r="Y58" s="116" t="s">
        <v>521</v>
      </c>
    </row>
    <row r="59" spans="1:26" ht="12" hidden="1" customHeight="1" outlineLevel="1" collapsed="1">
      <c r="A59" s="117" t="s">
        <v>185</v>
      </c>
      <c r="B59" s="115" t="s">
        <v>186</v>
      </c>
      <c r="C59" s="115" t="s">
        <v>83</v>
      </c>
      <c r="D59" s="116">
        <v>3</v>
      </c>
      <c r="E59" s="116" t="s">
        <v>77</v>
      </c>
      <c r="F59" s="116" t="s">
        <v>77</v>
      </c>
      <c r="G59" s="116">
        <v>3</v>
      </c>
      <c r="H59" s="119" t="s">
        <v>63</v>
      </c>
      <c r="I59" s="116" t="s">
        <v>77</v>
      </c>
      <c r="J59" s="116" t="s">
        <v>77</v>
      </c>
      <c r="K59" s="116" t="s">
        <v>77</v>
      </c>
      <c r="L59" s="116">
        <v>3</v>
      </c>
      <c r="M59" s="116">
        <v>3</v>
      </c>
      <c r="N59" s="119" t="s">
        <v>63</v>
      </c>
      <c r="O59" s="116" t="s">
        <v>77</v>
      </c>
      <c r="P59" s="116" t="s">
        <v>77</v>
      </c>
      <c r="Q59" s="116" t="s">
        <v>77</v>
      </c>
      <c r="R59" s="116" t="s">
        <v>77</v>
      </c>
      <c r="S59" s="116" t="s">
        <v>77</v>
      </c>
      <c r="T59" s="119" t="s">
        <v>63</v>
      </c>
      <c r="U59" s="116"/>
      <c r="V59" s="116" t="s">
        <v>63</v>
      </c>
      <c r="W59" s="116" t="s">
        <v>63</v>
      </c>
      <c r="X59" s="116" t="s">
        <v>77</v>
      </c>
      <c r="Y59" s="116" t="s">
        <v>77</v>
      </c>
    </row>
    <row r="60" spans="1:26" ht="12" hidden="1" customHeight="1" outlineLevel="2" collapsed="1">
      <c r="A60" s="117" t="s">
        <v>683</v>
      </c>
      <c r="B60" s="115"/>
      <c r="C60" s="115"/>
      <c r="D60" s="119" t="s">
        <v>63</v>
      </c>
      <c r="E60" s="119" t="s">
        <v>63</v>
      </c>
      <c r="F60" s="119" t="s">
        <v>63</v>
      </c>
      <c r="G60" s="119" t="s">
        <v>63</v>
      </c>
      <c r="H60" s="119" t="s">
        <v>63</v>
      </c>
      <c r="I60" s="119" t="s">
        <v>63</v>
      </c>
      <c r="J60" s="119" t="s">
        <v>63</v>
      </c>
      <c r="K60" s="119" t="s">
        <v>63</v>
      </c>
      <c r="L60" s="119" t="s">
        <v>63</v>
      </c>
      <c r="M60" s="119" t="s">
        <v>63</v>
      </c>
      <c r="N60" s="119" t="s">
        <v>63</v>
      </c>
      <c r="O60" s="119" t="s">
        <v>63</v>
      </c>
      <c r="P60" s="119" t="s">
        <v>63</v>
      </c>
      <c r="Q60" s="119" t="s">
        <v>63</v>
      </c>
      <c r="R60" s="119" t="s">
        <v>63</v>
      </c>
      <c r="S60" s="119" t="s">
        <v>63</v>
      </c>
      <c r="T60" s="119" t="s">
        <v>63</v>
      </c>
      <c r="U60" s="116" t="s">
        <v>63</v>
      </c>
      <c r="V60" s="116" t="s">
        <v>77</v>
      </c>
      <c r="W60" s="116" t="s">
        <v>63</v>
      </c>
      <c r="X60" s="116" t="s">
        <v>77</v>
      </c>
      <c r="Y60" s="116" t="s">
        <v>77</v>
      </c>
    </row>
    <row r="61" spans="1:26" ht="12" hidden="1" customHeight="1" outlineLevel="1" collapsed="1">
      <c r="A61" s="117" t="s">
        <v>187</v>
      </c>
      <c r="B61" s="115" t="s">
        <v>188</v>
      </c>
      <c r="C61" s="115" t="s">
        <v>83</v>
      </c>
      <c r="D61" s="119" t="s">
        <v>63</v>
      </c>
      <c r="E61" s="119" t="s">
        <v>63</v>
      </c>
      <c r="F61" s="119" t="s">
        <v>63</v>
      </c>
      <c r="G61" s="119" t="s">
        <v>63</v>
      </c>
      <c r="H61" s="119" t="s">
        <v>63</v>
      </c>
      <c r="I61" s="119" t="s">
        <v>63</v>
      </c>
      <c r="J61" s="119" t="s">
        <v>63</v>
      </c>
      <c r="K61" s="119" t="s">
        <v>63</v>
      </c>
      <c r="L61" s="119" t="s">
        <v>63</v>
      </c>
      <c r="M61" s="119" t="s">
        <v>63</v>
      </c>
      <c r="N61" s="119" t="s">
        <v>63</v>
      </c>
      <c r="O61" s="119" t="s">
        <v>63</v>
      </c>
      <c r="P61" s="119" t="s">
        <v>63</v>
      </c>
      <c r="Q61" s="119" t="s">
        <v>63</v>
      </c>
      <c r="R61" s="116"/>
      <c r="S61" s="116"/>
      <c r="T61" s="116" t="s">
        <v>440</v>
      </c>
      <c r="U61" s="116" t="s">
        <v>440</v>
      </c>
      <c r="V61" s="116" t="s">
        <v>521</v>
      </c>
      <c r="W61" s="116" t="s">
        <v>521</v>
      </c>
      <c r="X61" s="116" t="s">
        <v>521</v>
      </c>
      <c r="Y61" s="116" t="s">
        <v>521</v>
      </c>
    </row>
    <row r="62" spans="1:26" ht="12" hidden="1" customHeight="1" outlineLevel="1" collapsed="1">
      <c r="A62" s="117" t="s">
        <v>189</v>
      </c>
      <c r="B62" s="115" t="s">
        <v>190</v>
      </c>
      <c r="C62" s="115" t="s">
        <v>83</v>
      </c>
      <c r="D62" s="119" t="s">
        <v>63</v>
      </c>
      <c r="E62" s="119" t="s">
        <v>63</v>
      </c>
      <c r="F62" s="119" t="s">
        <v>63</v>
      </c>
      <c r="G62" s="119" t="s">
        <v>63</v>
      </c>
      <c r="H62" s="119" t="s">
        <v>63</v>
      </c>
      <c r="I62" s="116">
        <v>5</v>
      </c>
      <c r="J62" s="116">
        <v>33</v>
      </c>
      <c r="K62" s="116">
        <v>19</v>
      </c>
      <c r="L62" s="116">
        <v>34</v>
      </c>
      <c r="M62" s="116">
        <v>20</v>
      </c>
      <c r="N62" s="116">
        <v>26</v>
      </c>
      <c r="O62" s="116">
        <v>25</v>
      </c>
      <c r="P62" s="116">
        <v>8</v>
      </c>
      <c r="Q62" s="116">
        <v>11</v>
      </c>
      <c r="R62" s="116">
        <v>11</v>
      </c>
      <c r="S62" s="116">
        <v>8</v>
      </c>
      <c r="T62" s="313">
        <v>3</v>
      </c>
      <c r="U62" s="116" t="s">
        <v>63</v>
      </c>
      <c r="V62" s="116" t="s">
        <v>521</v>
      </c>
      <c r="W62" s="116" t="s">
        <v>521</v>
      </c>
      <c r="X62" s="116" t="s">
        <v>521</v>
      </c>
      <c r="Y62" s="116" t="s">
        <v>521</v>
      </c>
    </row>
    <row r="63" spans="1:26" ht="12" customHeight="1" collapsed="1">
      <c r="A63" s="117" t="s">
        <v>191</v>
      </c>
      <c r="B63" s="115" t="s">
        <v>192</v>
      </c>
      <c r="C63" s="115" t="s">
        <v>83</v>
      </c>
      <c r="D63" s="119" t="s">
        <v>63</v>
      </c>
      <c r="E63" s="119" t="s">
        <v>63</v>
      </c>
      <c r="F63" s="119" t="s">
        <v>63</v>
      </c>
      <c r="G63" s="119" t="s">
        <v>63</v>
      </c>
      <c r="H63" s="119" t="s">
        <v>63</v>
      </c>
      <c r="I63" s="119" t="s">
        <v>63</v>
      </c>
      <c r="J63" s="119" t="s">
        <v>63</v>
      </c>
      <c r="K63" s="119" t="s">
        <v>63</v>
      </c>
      <c r="L63" s="119" t="s">
        <v>63</v>
      </c>
      <c r="M63" s="116">
        <v>3</v>
      </c>
      <c r="N63" s="116">
        <v>7</v>
      </c>
      <c r="O63" s="116">
        <v>7</v>
      </c>
      <c r="P63" s="116">
        <v>3</v>
      </c>
      <c r="Q63" s="116">
        <v>4</v>
      </c>
      <c r="R63" s="116">
        <v>6</v>
      </c>
      <c r="S63" s="116">
        <v>10</v>
      </c>
      <c r="T63" s="116">
        <v>4</v>
      </c>
      <c r="U63" s="116">
        <v>4</v>
      </c>
      <c r="V63" s="119">
        <v>4</v>
      </c>
      <c r="W63" s="119">
        <v>6</v>
      </c>
      <c r="X63" s="119" t="s">
        <v>77</v>
      </c>
      <c r="Y63" s="119"/>
    </row>
    <row r="64" spans="1:26" ht="12" hidden="1" customHeight="1" outlineLevel="1">
      <c r="A64" s="117" t="s">
        <v>193</v>
      </c>
      <c r="B64" s="115" t="s">
        <v>193</v>
      </c>
      <c r="C64" s="115" t="s">
        <v>88</v>
      </c>
      <c r="D64" s="119" t="s">
        <v>63</v>
      </c>
      <c r="E64" s="119" t="s">
        <v>63</v>
      </c>
      <c r="F64" s="119" t="s">
        <v>63</v>
      </c>
      <c r="G64" s="119" t="s">
        <v>63</v>
      </c>
      <c r="H64" s="119" t="s">
        <v>63</v>
      </c>
      <c r="I64" s="119" t="s">
        <v>63</v>
      </c>
      <c r="J64" s="119" t="s">
        <v>63</v>
      </c>
      <c r="K64" s="119" t="s">
        <v>63</v>
      </c>
      <c r="L64" s="119" t="s">
        <v>63</v>
      </c>
      <c r="M64" s="119" t="s">
        <v>63</v>
      </c>
      <c r="N64" s="119" t="s">
        <v>63</v>
      </c>
      <c r="O64" s="119" t="s">
        <v>63</v>
      </c>
      <c r="P64" s="119" t="s">
        <v>63</v>
      </c>
      <c r="Q64" s="119" t="s">
        <v>63</v>
      </c>
      <c r="R64" s="116"/>
      <c r="S64" s="116"/>
      <c r="T64" s="116" t="s">
        <v>440</v>
      </c>
      <c r="U64" s="116" t="s">
        <v>440</v>
      </c>
      <c r="V64" s="119" t="s">
        <v>521</v>
      </c>
      <c r="W64" s="119" t="s">
        <v>521</v>
      </c>
      <c r="X64" s="119" t="s">
        <v>521</v>
      </c>
      <c r="Y64" s="119" t="s">
        <v>521</v>
      </c>
    </row>
    <row r="65" spans="1:25" ht="12" customHeight="1" collapsed="1">
      <c r="A65" s="117" t="s">
        <v>194</v>
      </c>
      <c r="B65" s="115" t="s">
        <v>195</v>
      </c>
      <c r="C65" s="115" t="s">
        <v>83</v>
      </c>
      <c r="D65" s="116">
        <v>127</v>
      </c>
      <c r="E65" s="116">
        <v>182</v>
      </c>
      <c r="F65" s="116">
        <v>200</v>
      </c>
      <c r="G65" s="116">
        <v>695</v>
      </c>
      <c r="H65" s="116">
        <v>373</v>
      </c>
      <c r="I65" s="116">
        <v>514</v>
      </c>
      <c r="J65" s="116">
        <v>313</v>
      </c>
      <c r="K65" s="116">
        <v>382</v>
      </c>
      <c r="L65" s="116">
        <v>271</v>
      </c>
      <c r="M65" s="116">
        <v>229</v>
      </c>
      <c r="N65" s="116">
        <v>194</v>
      </c>
      <c r="O65" s="116">
        <v>467</v>
      </c>
      <c r="P65" s="116">
        <v>756</v>
      </c>
      <c r="Q65" s="116">
        <v>405</v>
      </c>
      <c r="R65" s="116">
        <v>473</v>
      </c>
      <c r="S65" s="116">
        <v>317</v>
      </c>
      <c r="T65" s="116">
        <v>54</v>
      </c>
      <c r="U65" s="116">
        <v>176</v>
      </c>
      <c r="V65" s="119">
        <v>138</v>
      </c>
      <c r="W65" s="119">
        <v>449</v>
      </c>
      <c r="X65" s="119">
        <v>166</v>
      </c>
      <c r="Y65" s="119">
        <v>166</v>
      </c>
    </row>
    <row r="66" spans="1:25" ht="12" hidden="1" customHeight="1" outlineLevel="1">
      <c r="A66" s="117" t="s">
        <v>196</v>
      </c>
      <c r="B66" s="115" t="s">
        <v>197</v>
      </c>
      <c r="C66" s="115" t="s">
        <v>83</v>
      </c>
      <c r="D66" s="119" t="s">
        <v>63</v>
      </c>
      <c r="E66" s="119" t="s">
        <v>63</v>
      </c>
      <c r="F66" s="119" t="s">
        <v>63</v>
      </c>
      <c r="G66" s="119" t="s">
        <v>63</v>
      </c>
      <c r="H66" s="119" t="s">
        <v>63</v>
      </c>
      <c r="I66" s="119" t="s">
        <v>63</v>
      </c>
      <c r="J66" s="119" t="s">
        <v>63</v>
      </c>
      <c r="K66" s="119" t="s">
        <v>63</v>
      </c>
      <c r="L66" s="119" t="s">
        <v>63</v>
      </c>
      <c r="M66" s="119" t="s">
        <v>63</v>
      </c>
      <c r="N66" s="119" t="s">
        <v>63</v>
      </c>
      <c r="O66" s="119" t="s">
        <v>63</v>
      </c>
      <c r="P66" s="119" t="s">
        <v>63</v>
      </c>
      <c r="Q66" s="119" t="s">
        <v>63</v>
      </c>
      <c r="R66" s="116"/>
      <c r="S66" s="119" t="s">
        <v>63</v>
      </c>
      <c r="T66" s="119" t="s">
        <v>63</v>
      </c>
      <c r="U66" s="116" t="s">
        <v>63</v>
      </c>
      <c r="V66" s="119" t="s">
        <v>63</v>
      </c>
      <c r="W66" s="119" t="s">
        <v>63</v>
      </c>
      <c r="X66" s="119" t="s">
        <v>63</v>
      </c>
      <c r="Y66" s="119" t="s">
        <v>63</v>
      </c>
    </row>
    <row r="67" spans="1:25" ht="12" hidden="1" customHeight="1" outlineLevel="1" collapsed="1">
      <c r="A67" s="117" t="s">
        <v>198</v>
      </c>
      <c r="B67" s="115" t="s">
        <v>199</v>
      </c>
      <c r="C67" s="115" t="s">
        <v>88</v>
      </c>
      <c r="D67" s="119" t="s">
        <v>63</v>
      </c>
      <c r="E67" s="119" t="s">
        <v>63</v>
      </c>
      <c r="F67" s="119" t="s">
        <v>63</v>
      </c>
      <c r="G67" s="119" t="s">
        <v>63</v>
      </c>
      <c r="H67" s="119" t="s">
        <v>63</v>
      </c>
      <c r="I67" s="119" t="s">
        <v>63</v>
      </c>
      <c r="J67" s="119" t="s">
        <v>63</v>
      </c>
      <c r="K67" s="119" t="s">
        <v>63</v>
      </c>
      <c r="L67" s="119" t="s">
        <v>63</v>
      </c>
      <c r="M67" s="119" t="s">
        <v>63</v>
      </c>
      <c r="N67" s="119" t="s">
        <v>63</v>
      </c>
      <c r="O67" s="119" t="s">
        <v>63</v>
      </c>
      <c r="P67" s="119" t="s">
        <v>63</v>
      </c>
      <c r="Q67" s="119" t="s">
        <v>63</v>
      </c>
      <c r="R67" s="116"/>
      <c r="S67" s="119" t="s">
        <v>63</v>
      </c>
      <c r="T67" s="119" t="s">
        <v>63</v>
      </c>
      <c r="U67" s="116" t="s">
        <v>63</v>
      </c>
      <c r="V67" s="119" t="s">
        <v>63</v>
      </c>
      <c r="W67" s="119" t="s">
        <v>63</v>
      </c>
      <c r="X67" s="119" t="s">
        <v>63</v>
      </c>
      <c r="Y67" s="119" t="s">
        <v>63</v>
      </c>
    </row>
    <row r="68" spans="1:25" ht="12" hidden="1" customHeight="1" outlineLevel="2" collapsed="1">
      <c r="A68" s="117" t="s">
        <v>200</v>
      </c>
      <c r="B68" s="115" t="s">
        <v>201</v>
      </c>
      <c r="C68" s="115" t="s">
        <v>83</v>
      </c>
      <c r="D68" s="116" t="s">
        <v>77</v>
      </c>
      <c r="E68" s="119" t="s">
        <v>63</v>
      </c>
      <c r="F68" s="119" t="s">
        <v>63</v>
      </c>
      <c r="G68" s="119" t="s">
        <v>63</v>
      </c>
      <c r="H68" s="119" t="s">
        <v>63</v>
      </c>
      <c r="I68" s="119" t="s">
        <v>63</v>
      </c>
      <c r="J68" s="119" t="s">
        <v>63</v>
      </c>
      <c r="K68" s="119" t="s">
        <v>63</v>
      </c>
      <c r="L68" s="119" t="s">
        <v>63</v>
      </c>
      <c r="M68" s="119" t="s">
        <v>63</v>
      </c>
      <c r="N68" s="119" t="s">
        <v>63</v>
      </c>
      <c r="O68" s="119" t="s">
        <v>63</v>
      </c>
      <c r="P68" s="119" t="s">
        <v>63</v>
      </c>
      <c r="Q68" s="119" t="s">
        <v>63</v>
      </c>
      <c r="R68" s="116" t="s">
        <v>77</v>
      </c>
      <c r="S68" s="116" t="s">
        <v>77</v>
      </c>
      <c r="T68" s="119" t="s">
        <v>63</v>
      </c>
      <c r="U68" s="116" t="s">
        <v>63</v>
      </c>
      <c r="V68" s="116" t="s">
        <v>63</v>
      </c>
      <c r="W68" s="116" t="s">
        <v>63</v>
      </c>
      <c r="X68" s="116" t="s">
        <v>63</v>
      </c>
      <c r="Y68" s="116" t="s">
        <v>63</v>
      </c>
    </row>
    <row r="69" spans="1:25" ht="12" hidden="1" customHeight="1" outlineLevel="1" collapsed="1">
      <c r="A69" s="117" t="s">
        <v>202</v>
      </c>
      <c r="B69" s="115" t="s">
        <v>203</v>
      </c>
      <c r="C69" s="115" t="s">
        <v>83</v>
      </c>
      <c r="D69" s="119" t="s">
        <v>63</v>
      </c>
      <c r="E69" s="119" t="s">
        <v>63</v>
      </c>
      <c r="F69" s="119" t="s">
        <v>63</v>
      </c>
      <c r="G69" s="119" t="s">
        <v>63</v>
      </c>
      <c r="H69" s="119" t="s">
        <v>63</v>
      </c>
      <c r="I69" s="119" t="s">
        <v>63</v>
      </c>
      <c r="J69" s="119" t="s">
        <v>63</v>
      </c>
      <c r="K69" s="119" t="s">
        <v>63</v>
      </c>
      <c r="L69" s="119" t="s">
        <v>63</v>
      </c>
      <c r="M69" s="119" t="s">
        <v>63</v>
      </c>
      <c r="N69" s="119" t="s">
        <v>63</v>
      </c>
      <c r="O69" s="119" t="s">
        <v>63</v>
      </c>
      <c r="P69" s="119" t="s">
        <v>63</v>
      </c>
      <c r="Q69" s="119" t="s">
        <v>63</v>
      </c>
      <c r="R69" s="119" t="s">
        <v>63</v>
      </c>
      <c r="S69" s="119" t="s">
        <v>63</v>
      </c>
      <c r="T69" s="119" t="s">
        <v>63</v>
      </c>
      <c r="U69" s="116" t="s">
        <v>63</v>
      </c>
      <c r="V69" s="116" t="s">
        <v>63</v>
      </c>
      <c r="W69" s="116" t="s">
        <v>63</v>
      </c>
      <c r="X69" s="116" t="s">
        <v>63</v>
      </c>
      <c r="Y69" s="116" t="s">
        <v>63</v>
      </c>
    </row>
    <row r="70" spans="1:25" ht="12" customHeight="1" collapsed="1">
      <c r="A70" s="117" t="s">
        <v>204</v>
      </c>
      <c r="B70" s="115" t="s">
        <v>205</v>
      </c>
      <c r="C70" s="115" t="s">
        <v>88</v>
      </c>
      <c r="D70" s="119" t="s">
        <v>63</v>
      </c>
      <c r="E70" s="119" t="s">
        <v>63</v>
      </c>
      <c r="F70" s="119" t="s">
        <v>63</v>
      </c>
      <c r="G70" s="119" t="s">
        <v>63</v>
      </c>
      <c r="H70" s="119" t="s">
        <v>63</v>
      </c>
      <c r="I70" s="119" t="s">
        <v>63</v>
      </c>
      <c r="J70" s="119" t="s">
        <v>63</v>
      </c>
      <c r="K70" s="119" t="s">
        <v>63</v>
      </c>
      <c r="L70" s="119" t="s">
        <v>63</v>
      </c>
      <c r="M70" s="119" t="s">
        <v>63</v>
      </c>
      <c r="N70" s="119" t="s">
        <v>63</v>
      </c>
      <c r="O70" s="116" t="s">
        <v>77</v>
      </c>
      <c r="P70" s="119" t="s">
        <v>63</v>
      </c>
      <c r="Q70" s="119" t="s">
        <v>63</v>
      </c>
      <c r="R70" s="116" t="s">
        <v>77</v>
      </c>
      <c r="S70" s="116" t="s">
        <v>77</v>
      </c>
      <c r="T70" s="119" t="s">
        <v>63</v>
      </c>
      <c r="U70" s="116">
        <v>6</v>
      </c>
      <c r="V70" s="119">
        <v>9</v>
      </c>
      <c r="W70" s="119">
        <v>23</v>
      </c>
      <c r="X70" s="119">
        <v>17</v>
      </c>
      <c r="Y70" s="119">
        <v>20</v>
      </c>
    </row>
    <row r="71" spans="1:25" ht="12" hidden="1" customHeight="1" outlineLevel="1">
      <c r="A71" s="117" t="s">
        <v>206</v>
      </c>
      <c r="B71" s="115" t="s">
        <v>207</v>
      </c>
      <c r="C71" s="115" t="s">
        <v>83</v>
      </c>
      <c r="D71" s="119" t="s">
        <v>63</v>
      </c>
      <c r="E71" s="119" t="s">
        <v>63</v>
      </c>
      <c r="F71" s="119" t="s">
        <v>63</v>
      </c>
      <c r="G71" s="119" t="s">
        <v>63</v>
      </c>
      <c r="H71" s="119" t="s">
        <v>63</v>
      </c>
      <c r="I71" s="119" t="s">
        <v>63</v>
      </c>
      <c r="J71" s="119" t="s">
        <v>63</v>
      </c>
      <c r="K71" s="119" t="s">
        <v>63</v>
      </c>
      <c r="L71" s="119" t="s">
        <v>63</v>
      </c>
      <c r="M71" s="119" t="s">
        <v>63</v>
      </c>
      <c r="N71" s="119" t="s">
        <v>63</v>
      </c>
      <c r="O71" s="119" t="s">
        <v>63</v>
      </c>
      <c r="P71" s="119" t="s">
        <v>63</v>
      </c>
      <c r="Q71" s="119" t="s">
        <v>63</v>
      </c>
      <c r="R71" s="116"/>
      <c r="S71" s="116"/>
      <c r="T71" s="119" t="s">
        <v>63</v>
      </c>
      <c r="U71" s="116" t="s">
        <v>63</v>
      </c>
      <c r="V71" s="119" t="s">
        <v>63</v>
      </c>
      <c r="W71" s="119" t="s">
        <v>63</v>
      </c>
      <c r="X71" s="119" t="s">
        <v>63</v>
      </c>
      <c r="Y71" s="119" t="s">
        <v>63</v>
      </c>
    </row>
    <row r="72" spans="1:25" ht="12" hidden="1" customHeight="1" outlineLevel="1">
      <c r="A72" s="117" t="s">
        <v>208</v>
      </c>
      <c r="B72" s="115" t="s">
        <v>209</v>
      </c>
      <c r="C72" s="115" t="s">
        <v>83</v>
      </c>
      <c r="D72" s="119" t="s">
        <v>63</v>
      </c>
      <c r="E72" s="119" t="s">
        <v>63</v>
      </c>
      <c r="F72" s="119" t="s">
        <v>63</v>
      </c>
      <c r="G72" s="119" t="s">
        <v>63</v>
      </c>
      <c r="H72" s="119" t="s">
        <v>63</v>
      </c>
      <c r="I72" s="119" t="s">
        <v>63</v>
      </c>
      <c r="J72" s="119" t="s">
        <v>63</v>
      </c>
      <c r="K72" s="119" t="s">
        <v>63</v>
      </c>
      <c r="L72" s="119" t="s">
        <v>63</v>
      </c>
      <c r="M72" s="119" t="s">
        <v>63</v>
      </c>
      <c r="N72" s="119" t="s">
        <v>63</v>
      </c>
      <c r="O72" s="119" t="s">
        <v>63</v>
      </c>
      <c r="P72" s="119" t="s">
        <v>63</v>
      </c>
      <c r="Q72" s="119" t="s">
        <v>63</v>
      </c>
      <c r="R72" s="116"/>
      <c r="S72" s="116"/>
      <c r="T72" s="119" t="s">
        <v>63</v>
      </c>
      <c r="U72" s="116" t="s">
        <v>63</v>
      </c>
      <c r="V72" s="119" t="s">
        <v>63</v>
      </c>
      <c r="W72" s="119" t="s">
        <v>63</v>
      </c>
      <c r="X72" s="119" t="s">
        <v>63</v>
      </c>
      <c r="Y72" s="119" t="s">
        <v>63</v>
      </c>
    </row>
    <row r="73" spans="1:25" ht="12" hidden="1" customHeight="1" outlineLevel="2" collapsed="1">
      <c r="A73" s="117" t="s">
        <v>210</v>
      </c>
      <c r="B73" s="115" t="s">
        <v>211</v>
      </c>
      <c r="C73" s="115" t="s">
        <v>83</v>
      </c>
      <c r="D73" s="119" t="s">
        <v>63</v>
      </c>
      <c r="E73" s="119" t="s">
        <v>63</v>
      </c>
      <c r="F73" s="119" t="s">
        <v>63</v>
      </c>
      <c r="G73" s="119" t="s">
        <v>63</v>
      </c>
      <c r="H73" s="119" t="s">
        <v>63</v>
      </c>
      <c r="I73" s="119" t="s">
        <v>63</v>
      </c>
      <c r="J73" s="119" t="s">
        <v>63</v>
      </c>
      <c r="K73" s="119" t="s">
        <v>63</v>
      </c>
      <c r="L73" s="119" t="s">
        <v>63</v>
      </c>
      <c r="M73" s="119" t="s">
        <v>63</v>
      </c>
      <c r="N73" s="119" t="s">
        <v>63</v>
      </c>
      <c r="O73" s="119" t="s">
        <v>63</v>
      </c>
      <c r="P73" s="119" t="s">
        <v>63</v>
      </c>
      <c r="Q73" s="119" t="s">
        <v>63</v>
      </c>
      <c r="R73" s="116"/>
      <c r="S73" s="116"/>
      <c r="T73" s="119" t="s">
        <v>63</v>
      </c>
      <c r="U73" s="116" t="s">
        <v>63</v>
      </c>
      <c r="V73" s="119" t="s">
        <v>63</v>
      </c>
      <c r="W73" s="119" t="s">
        <v>63</v>
      </c>
      <c r="X73" s="119" t="s">
        <v>77</v>
      </c>
      <c r="Y73" s="119" t="s">
        <v>63</v>
      </c>
    </row>
    <row r="74" spans="1:25" ht="12" hidden="1" customHeight="1" outlineLevel="1" collapsed="1">
      <c r="A74" s="117" t="s">
        <v>212</v>
      </c>
      <c r="B74" s="115" t="s">
        <v>213</v>
      </c>
      <c r="C74" s="115" t="s">
        <v>88</v>
      </c>
      <c r="D74" s="119" t="s">
        <v>63</v>
      </c>
      <c r="E74" s="119" t="s">
        <v>63</v>
      </c>
      <c r="F74" s="119" t="s">
        <v>63</v>
      </c>
      <c r="G74" s="119" t="s">
        <v>63</v>
      </c>
      <c r="H74" s="119" t="s">
        <v>63</v>
      </c>
      <c r="I74" s="119" t="s">
        <v>63</v>
      </c>
      <c r="J74" s="119" t="s">
        <v>63</v>
      </c>
      <c r="K74" s="119" t="s">
        <v>63</v>
      </c>
      <c r="L74" s="119" t="s">
        <v>63</v>
      </c>
      <c r="M74" s="119" t="s">
        <v>63</v>
      </c>
      <c r="N74" s="119" t="s">
        <v>63</v>
      </c>
      <c r="O74" s="119" t="s">
        <v>63</v>
      </c>
      <c r="P74" s="119" t="s">
        <v>63</v>
      </c>
      <c r="Q74" s="119" t="s">
        <v>63</v>
      </c>
      <c r="R74" s="116"/>
      <c r="S74" s="116"/>
      <c r="T74" s="119" t="s">
        <v>63</v>
      </c>
      <c r="U74" s="116" t="s">
        <v>63</v>
      </c>
      <c r="V74" s="119" t="s">
        <v>63</v>
      </c>
      <c r="W74" s="119" t="s">
        <v>63</v>
      </c>
      <c r="X74" s="119" t="s">
        <v>63</v>
      </c>
      <c r="Y74" s="119" t="s">
        <v>63</v>
      </c>
    </row>
    <row r="75" spans="1:25" ht="12" customHeight="1" collapsed="1">
      <c r="A75" s="117" t="s">
        <v>214</v>
      </c>
      <c r="B75" s="115" t="s">
        <v>215</v>
      </c>
      <c r="C75" s="115" t="s">
        <v>83</v>
      </c>
      <c r="D75" s="116">
        <v>22</v>
      </c>
      <c r="E75" s="116">
        <v>29</v>
      </c>
      <c r="F75" s="116">
        <v>90</v>
      </c>
      <c r="G75" s="116">
        <v>79</v>
      </c>
      <c r="H75" s="116">
        <v>236</v>
      </c>
      <c r="I75" s="116">
        <v>131</v>
      </c>
      <c r="J75" s="116">
        <v>66</v>
      </c>
      <c r="K75" s="116">
        <v>118</v>
      </c>
      <c r="L75" s="116">
        <v>82</v>
      </c>
      <c r="M75" s="116">
        <v>145</v>
      </c>
      <c r="N75" s="116">
        <v>67</v>
      </c>
      <c r="O75" s="116">
        <v>55</v>
      </c>
      <c r="P75" s="116">
        <v>133</v>
      </c>
      <c r="Q75" s="116">
        <v>66</v>
      </c>
      <c r="R75" s="116">
        <v>31</v>
      </c>
      <c r="S75" s="116">
        <v>55</v>
      </c>
      <c r="T75" s="116">
        <v>17</v>
      </c>
      <c r="U75" s="116">
        <v>19</v>
      </c>
      <c r="V75" s="119">
        <v>70</v>
      </c>
      <c r="W75" s="119">
        <v>81</v>
      </c>
      <c r="X75" s="119">
        <v>53</v>
      </c>
      <c r="Y75" s="119">
        <v>84</v>
      </c>
    </row>
    <row r="76" spans="1:25" ht="12" customHeight="1">
      <c r="A76" s="117" t="s">
        <v>684</v>
      </c>
      <c r="B76" s="115" t="s">
        <v>216</v>
      </c>
      <c r="C76" s="115" t="s">
        <v>83</v>
      </c>
      <c r="D76" s="119" t="s">
        <v>63</v>
      </c>
      <c r="E76" s="119" t="s">
        <v>63</v>
      </c>
      <c r="F76" s="119" t="s">
        <v>63</v>
      </c>
      <c r="G76" s="119" t="s">
        <v>63</v>
      </c>
      <c r="H76" s="119" t="s">
        <v>63</v>
      </c>
      <c r="I76" s="119" t="s">
        <v>63</v>
      </c>
      <c r="J76" s="119" t="s">
        <v>63</v>
      </c>
      <c r="K76" s="119" t="s">
        <v>63</v>
      </c>
      <c r="L76" s="119" t="s">
        <v>63</v>
      </c>
      <c r="M76" s="116">
        <v>4</v>
      </c>
      <c r="N76" s="116">
        <v>3</v>
      </c>
      <c r="O76" s="116">
        <v>4</v>
      </c>
      <c r="P76" s="116">
        <v>3</v>
      </c>
      <c r="Q76" s="116">
        <v>7</v>
      </c>
      <c r="R76" s="116" t="s">
        <v>77</v>
      </c>
      <c r="S76" s="116" t="s">
        <v>77</v>
      </c>
      <c r="T76" s="313">
        <v>3</v>
      </c>
      <c r="U76" s="116">
        <v>5</v>
      </c>
      <c r="V76" s="119">
        <v>11</v>
      </c>
      <c r="W76" s="119">
        <v>7</v>
      </c>
      <c r="X76" s="119" t="s">
        <v>77</v>
      </c>
      <c r="Y76" s="119" t="s">
        <v>77</v>
      </c>
    </row>
    <row r="77" spans="1:25" ht="12" customHeight="1" outlineLevel="1">
      <c r="A77" s="117" t="s">
        <v>217</v>
      </c>
      <c r="B77" s="115" t="s">
        <v>218</v>
      </c>
      <c r="C77" s="115" t="s">
        <v>88</v>
      </c>
      <c r="D77" s="119" t="s">
        <v>63</v>
      </c>
      <c r="E77" s="119" t="s">
        <v>63</v>
      </c>
      <c r="F77" s="119" t="s">
        <v>63</v>
      </c>
      <c r="G77" s="119" t="s">
        <v>63</v>
      </c>
      <c r="H77" s="119" t="s">
        <v>63</v>
      </c>
      <c r="I77" s="119" t="s">
        <v>63</v>
      </c>
      <c r="J77" s="119" t="s">
        <v>63</v>
      </c>
      <c r="K77" s="119" t="s">
        <v>63</v>
      </c>
      <c r="L77" s="119" t="s">
        <v>63</v>
      </c>
      <c r="M77" s="119" t="s">
        <v>63</v>
      </c>
      <c r="N77" s="119" t="s">
        <v>63</v>
      </c>
      <c r="O77" s="119" t="s">
        <v>63</v>
      </c>
      <c r="P77" s="119" t="s">
        <v>63</v>
      </c>
      <c r="Q77" s="119" t="s">
        <v>63</v>
      </c>
      <c r="R77" s="116"/>
      <c r="S77" s="119" t="s">
        <v>63</v>
      </c>
      <c r="T77" s="119" t="s">
        <v>63</v>
      </c>
      <c r="U77" s="116" t="s">
        <v>63</v>
      </c>
      <c r="V77" s="116" t="s">
        <v>63</v>
      </c>
      <c r="W77" s="116">
        <v>14</v>
      </c>
      <c r="X77" s="116">
        <v>36</v>
      </c>
      <c r="Y77" s="116">
        <v>123</v>
      </c>
    </row>
    <row r="78" spans="1:25" ht="12" customHeight="1">
      <c r="A78" s="117" t="s">
        <v>219</v>
      </c>
      <c r="B78" s="115" t="s">
        <v>220</v>
      </c>
      <c r="C78" s="115" t="s">
        <v>83</v>
      </c>
      <c r="D78" s="116">
        <v>106</v>
      </c>
      <c r="E78" s="116">
        <v>86</v>
      </c>
      <c r="F78" s="116">
        <v>96</v>
      </c>
      <c r="G78" s="116">
        <v>84</v>
      </c>
      <c r="H78" s="116">
        <v>81</v>
      </c>
      <c r="I78" s="116">
        <v>45</v>
      </c>
      <c r="J78" s="116">
        <v>29</v>
      </c>
      <c r="K78" s="116">
        <v>57</v>
      </c>
      <c r="L78" s="116">
        <v>33</v>
      </c>
      <c r="M78" s="116">
        <v>66</v>
      </c>
      <c r="N78" s="116">
        <v>44</v>
      </c>
      <c r="O78" s="116">
        <v>31</v>
      </c>
      <c r="P78" s="116">
        <v>18</v>
      </c>
      <c r="Q78" s="116">
        <v>33</v>
      </c>
      <c r="R78" s="116">
        <v>38</v>
      </c>
      <c r="S78" s="116">
        <v>26</v>
      </c>
      <c r="T78" s="116">
        <v>11</v>
      </c>
      <c r="U78" s="116">
        <v>10</v>
      </c>
      <c r="V78" s="116">
        <v>15</v>
      </c>
      <c r="W78" s="116">
        <v>26</v>
      </c>
      <c r="X78" s="116">
        <v>25</v>
      </c>
      <c r="Y78" s="116">
        <v>24</v>
      </c>
    </row>
    <row r="79" spans="1:25" ht="12" hidden="1" customHeight="1" outlineLevel="1">
      <c r="A79" s="117" t="s">
        <v>221</v>
      </c>
      <c r="B79" s="115" t="s">
        <v>222</v>
      </c>
      <c r="C79" s="115" t="s">
        <v>83</v>
      </c>
      <c r="D79" s="119" t="s">
        <v>63</v>
      </c>
      <c r="E79" s="119" t="s">
        <v>63</v>
      </c>
      <c r="F79" s="119" t="s">
        <v>63</v>
      </c>
      <c r="G79" s="119" t="s">
        <v>63</v>
      </c>
      <c r="H79" s="119" t="s">
        <v>63</v>
      </c>
      <c r="I79" s="119" t="s">
        <v>63</v>
      </c>
      <c r="J79" s="119" t="s">
        <v>63</v>
      </c>
      <c r="K79" s="119" t="s">
        <v>63</v>
      </c>
      <c r="L79" s="119" t="s">
        <v>63</v>
      </c>
      <c r="M79" s="119" t="s">
        <v>63</v>
      </c>
      <c r="N79" s="119" t="s">
        <v>63</v>
      </c>
      <c r="O79" s="119" t="s">
        <v>63</v>
      </c>
      <c r="P79" s="119" t="s">
        <v>63</v>
      </c>
      <c r="Q79" s="119" t="s">
        <v>63</v>
      </c>
      <c r="R79" s="116"/>
      <c r="S79" s="116"/>
      <c r="T79" s="116" t="s">
        <v>440</v>
      </c>
      <c r="U79" s="116" t="s">
        <v>440</v>
      </c>
      <c r="V79" s="116" t="s">
        <v>63</v>
      </c>
      <c r="W79" s="116" t="s">
        <v>63</v>
      </c>
      <c r="X79" s="116" t="s">
        <v>63</v>
      </c>
      <c r="Y79" s="116" t="s">
        <v>63</v>
      </c>
    </row>
    <row r="80" spans="1:25" ht="12" customHeight="1" collapsed="1">
      <c r="A80" s="117" t="s">
        <v>223</v>
      </c>
      <c r="B80" s="115" t="s">
        <v>224</v>
      </c>
      <c r="C80" s="115" t="s">
        <v>88</v>
      </c>
      <c r="D80" s="119" t="s">
        <v>63</v>
      </c>
      <c r="E80" s="119" t="s">
        <v>63</v>
      </c>
      <c r="F80" s="119" t="s">
        <v>63</v>
      </c>
      <c r="G80" s="119" t="s">
        <v>63</v>
      </c>
      <c r="H80" s="119" t="s">
        <v>63</v>
      </c>
      <c r="I80" s="119" t="s">
        <v>63</v>
      </c>
      <c r="J80" s="119" t="s">
        <v>63</v>
      </c>
      <c r="K80" s="119" t="s">
        <v>63</v>
      </c>
      <c r="L80" s="119" t="s">
        <v>63</v>
      </c>
      <c r="M80" s="119" t="s">
        <v>63</v>
      </c>
      <c r="N80" s="119" t="s">
        <v>63</v>
      </c>
      <c r="O80" s="119" t="s">
        <v>63</v>
      </c>
      <c r="P80" s="116">
        <v>35</v>
      </c>
      <c r="Q80" s="116">
        <v>53</v>
      </c>
      <c r="R80" s="116" t="s">
        <v>77</v>
      </c>
      <c r="S80" s="116" t="s">
        <v>77</v>
      </c>
      <c r="T80" s="119" t="s">
        <v>63</v>
      </c>
      <c r="U80" s="116" t="s">
        <v>63</v>
      </c>
      <c r="V80" s="116" t="s">
        <v>63</v>
      </c>
      <c r="W80" s="116" t="s">
        <v>77</v>
      </c>
      <c r="X80" s="116">
        <v>13</v>
      </c>
      <c r="Y80" s="116">
        <v>14</v>
      </c>
    </row>
    <row r="81" spans="1:25" ht="12" hidden="1" customHeight="1" outlineLevel="2" collapsed="1">
      <c r="A81" s="117" t="s">
        <v>225</v>
      </c>
      <c r="B81" s="115" t="s">
        <v>226</v>
      </c>
      <c r="C81" s="115" t="s">
        <v>83</v>
      </c>
      <c r="D81" s="119" t="s">
        <v>63</v>
      </c>
      <c r="E81" s="116" t="s">
        <v>77</v>
      </c>
      <c r="F81" s="119" t="s">
        <v>63</v>
      </c>
      <c r="G81" s="116" t="s">
        <v>77</v>
      </c>
      <c r="H81" s="116" t="s">
        <v>77</v>
      </c>
      <c r="I81" s="116" t="s">
        <v>77</v>
      </c>
      <c r="J81" s="116" t="s">
        <v>77</v>
      </c>
      <c r="K81" s="119" t="s">
        <v>63</v>
      </c>
      <c r="L81" s="119" t="s">
        <v>63</v>
      </c>
      <c r="M81" s="119" t="s">
        <v>63</v>
      </c>
      <c r="N81" s="119" t="s">
        <v>63</v>
      </c>
      <c r="O81" s="119" t="s">
        <v>63</v>
      </c>
      <c r="P81" s="116">
        <v>3</v>
      </c>
      <c r="Q81" s="116" t="s">
        <v>77</v>
      </c>
      <c r="R81" s="116" t="s">
        <v>77</v>
      </c>
      <c r="S81" s="116" t="s">
        <v>77</v>
      </c>
      <c r="T81" s="119" t="s">
        <v>63</v>
      </c>
      <c r="U81" s="116" t="s">
        <v>63</v>
      </c>
      <c r="V81" s="116" t="s">
        <v>63</v>
      </c>
      <c r="W81" s="116" t="s">
        <v>63</v>
      </c>
      <c r="X81" s="116" t="s">
        <v>63</v>
      </c>
      <c r="Y81" s="116" t="s">
        <v>63</v>
      </c>
    </row>
    <row r="82" spans="1:25" ht="12" hidden="1" customHeight="1" outlineLevel="1" collapsed="1">
      <c r="A82" s="117" t="s">
        <v>227</v>
      </c>
      <c r="B82" s="115" t="s">
        <v>228</v>
      </c>
      <c r="C82" s="115" t="s">
        <v>88</v>
      </c>
      <c r="D82" s="119" t="s">
        <v>63</v>
      </c>
      <c r="E82" s="119" t="s">
        <v>63</v>
      </c>
      <c r="F82" s="119" t="s">
        <v>63</v>
      </c>
      <c r="G82" s="119" t="s">
        <v>63</v>
      </c>
      <c r="H82" s="119" t="s">
        <v>63</v>
      </c>
      <c r="I82" s="119" t="s">
        <v>63</v>
      </c>
      <c r="J82" s="119" t="s">
        <v>63</v>
      </c>
      <c r="K82" s="119" t="s">
        <v>63</v>
      </c>
      <c r="L82" s="119" t="s">
        <v>63</v>
      </c>
      <c r="M82" s="119" t="s">
        <v>63</v>
      </c>
      <c r="N82" s="119" t="s">
        <v>63</v>
      </c>
      <c r="O82" s="119" t="s">
        <v>63</v>
      </c>
      <c r="P82" s="119" t="s">
        <v>63</v>
      </c>
      <c r="Q82" s="119" t="s">
        <v>63</v>
      </c>
      <c r="R82" s="116"/>
      <c r="S82" s="116"/>
      <c r="T82" s="116" t="s">
        <v>440</v>
      </c>
      <c r="U82" s="116" t="s">
        <v>440</v>
      </c>
      <c r="V82" s="116" t="s">
        <v>63</v>
      </c>
      <c r="W82" s="116" t="s">
        <v>63</v>
      </c>
      <c r="X82" s="116" t="s">
        <v>63</v>
      </c>
      <c r="Y82" s="116" t="s">
        <v>63</v>
      </c>
    </row>
    <row r="83" spans="1:25" ht="12" hidden="1" customHeight="1" outlineLevel="1">
      <c r="A83" s="117" t="s">
        <v>229</v>
      </c>
      <c r="B83" s="115" t="s">
        <v>230</v>
      </c>
      <c r="C83" s="115" t="s">
        <v>88</v>
      </c>
      <c r="D83" s="119" t="s">
        <v>63</v>
      </c>
      <c r="E83" s="119" t="s">
        <v>63</v>
      </c>
      <c r="F83" s="119" t="s">
        <v>63</v>
      </c>
      <c r="G83" s="119" t="s">
        <v>63</v>
      </c>
      <c r="H83" s="119" t="s">
        <v>63</v>
      </c>
      <c r="I83" s="119" t="s">
        <v>63</v>
      </c>
      <c r="J83" s="119" t="s">
        <v>63</v>
      </c>
      <c r="K83" s="119" t="s">
        <v>63</v>
      </c>
      <c r="L83" s="119" t="s">
        <v>63</v>
      </c>
      <c r="M83" s="119" t="s">
        <v>63</v>
      </c>
      <c r="N83" s="119" t="s">
        <v>63</v>
      </c>
      <c r="O83" s="119" t="s">
        <v>63</v>
      </c>
      <c r="P83" s="119" t="s">
        <v>63</v>
      </c>
      <c r="Q83" s="119" t="s">
        <v>63</v>
      </c>
      <c r="R83" s="116"/>
      <c r="S83" s="116"/>
      <c r="T83" s="116" t="s">
        <v>440</v>
      </c>
      <c r="U83" s="116" t="s">
        <v>440</v>
      </c>
      <c r="V83" s="116" t="s">
        <v>63</v>
      </c>
      <c r="W83" s="116" t="s">
        <v>63</v>
      </c>
      <c r="X83" s="116" t="s">
        <v>63</v>
      </c>
      <c r="Y83" s="116" t="s">
        <v>63</v>
      </c>
    </row>
    <row r="84" spans="1:25" ht="12" hidden="1" customHeight="1" outlineLevel="1">
      <c r="A84" s="117" t="s">
        <v>231</v>
      </c>
      <c r="B84" s="115" t="s">
        <v>232</v>
      </c>
      <c r="C84" s="115" t="s">
        <v>83</v>
      </c>
      <c r="D84" s="119" t="s">
        <v>63</v>
      </c>
      <c r="E84" s="119" t="s">
        <v>63</v>
      </c>
      <c r="F84" s="119" t="s">
        <v>63</v>
      </c>
      <c r="G84" s="119" t="s">
        <v>63</v>
      </c>
      <c r="H84" s="119" t="s">
        <v>63</v>
      </c>
      <c r="I84" s="119" t="s">
        <v>63</v>
      </c>
      <c r="J84" s="119" t="s">
        <v>63</v>
      </c>
      <c r="K84" s="119" t="s">
        <v>63</v>
      </c>
      <c r="L84" s="119" t="s">
        <v>63</v>
      </c>
      <c r="M84" s="119" t="s">
        <v>63</v>
      </c>
      <c r="N84" s="119" t="s">
        <v>63</v>
      </c>
      <c r="O84" s="119" t="s">
        <v>63</v>
      </c>
      <c r="P84" s="119" t="s">
        <v>63</v>
      </c>
      <c r="Q84" s="119" t="s">
        <v>63</v>
      </c>
      <c r="R84" s="116"/>
      <c r="S84" s="116"/>
      <c r="T84" s="116" t="s">
        <v>440</v>
      </c>
      <c r="U84" s="116" t="s">
        <v>440</v>
      </c>
      <c r="V84" s="116" t="s">
        <v>63</v>
      </c>
      <c r="W84" s="116" t="s">
        <v>63</v>
      </c>
      <c r="X84" s="116" t="s">
        <v>63</v>
      </c>
      <c r="Y84" s="116" t="s">
        <v>63</v>
      </c>
    </row>
    <row r="85" spans="1:25" ht="12" hidden="1" customHeight="1" outlineLevel="1">
      <c r="A85" s="117" t="s">
        <v>233</v>
      </c>
      <c r="B85" s="115" t="s">
        <v>234</v>
      </c>
      <c r="C85" s="115" t="s">
        <v>88</v>
      </c>
      <c r="D85" s="119" t="s">
        <v>63</v>
      </c>
      <c r="E85" s="119" t="s">
        <v>63</v>
      </c>
      <c r="F85" s="119" t="s">
        <v>63</v>
      </c>
      <c r="G85" s="119" t="s">
        <v>63</v>
      </c>
      <c r="H85" s="119" t="s">
        <v>63</v>
      </c>
      <c r="I85" s="119" t="s">
        <v>63</v>
      </c>
      <c r="J85" s="119" t="s">
        <v>63</v>
      </c>
      <c r="K85" s="119" t="s">
        <v>63</v>
      </c>
      <c r="L85" s="119" t="s">
        <v>63</v>
      </c>
      <c r="M85" s="119" t="s">
        <v>63</v>
      </c>
      <c r="N85" s="119" t="s">
        <v>63</v>
      </c>
      <c r="O85" s="119" t="s">
        <v>63</v>
      </c>
      <c r="P85" s="119" t="s">
        <v>63</v>
      </c>
      <c r="Q85" s="119" t="s">
        <v>63</v>
      </c>
      <c r="R85" s="116"/>
      <c r="S85" s="116"/>
      <c r="T85" s="116" t="s">
        <v>440</v>
      </c>
      <c r="U85" s="116" t="s">
        <v>440</v>
      </c>
      <c r="V85" s="119" t="s">
        <v>63</v>
      </c>
      <c r="W85" s="119" t="s">
        <v>63</v>
      </c>
      <c r="X85" s="119" t="s">
        <v>63</v>
      </c>
      <c r="Y85" s="119" t="s">
        <v>63</v>
      </c>
    </row>
    <row r="86" spans="1:25" ht="12" hidden="1" customHeight="1" outlineLevel="1">
      <c r="A86" s="117" t="s">
        <v>235</v>
      </c>
      <c r="B86" s="115" t="s">
        <v>236</v>
      </c>
      <c r="C86" s="115" t="s">
        <v>88</v>
      </c>
      <c r="D86" s="119" t="s">
        <v>63</v>
      </c>
      <c r="E86" s="119" t="s">
        <v>63</v>
      </c>
      <c r="F86" s="119" t="s">
        <v>63</v>
      </c>
      <c r="G86" s="119" t="s">
        <v>63</v>
      </c>
      <c r="H86" s="119" t="s">
        <v>63</v>
      </c>
      <c r="I86" s="119" t="s">
        <v>63</v>
      </c>
      <c r="J86" s="119" t="s">
        <v>63</v>
      </c>
      <c r="K86" s="119" t="s">
        <v>63</v>
      </c>
      <c r="L86" s="119" t="s">
        <v>63</v>
      </c>
      <c r="M86" s="119" t="s">
        <v>63</v>
      </c>
      <c r="N86" s="119" t="s">
        <v>63</v>
      </c>
      <c r="O86" s="119" t="s">
        <v>63</v>
      </c>
      <c r="P86" s="119" t="s">
        <v>63</v>
      </c>
      <c r="Q86" s="119" t="s">
        <v>63</v>
      </c>
      <c r="R86" s="116"/>
      <c r="S86" s="116"/>
      <c r="T86" s="116" t="s">
        <v>440</v>
      </c>
      <c r="U86" s="116" t="s">
        <v>440</v>
      </c>
      <c r="V86" s="119" t="s">
        <v>63</v>
      </c>
      <c r="W86" s="119" t="s">
        <v>63</v>
      </c>
      <c r="X86" s="119" t="s">
        <v>63</v>
      </c>
      <c r="Y86" s="119" t="s">
        <v>63</v>
      </c>
    </row>
    <row r="87" spans="1:25" ht="12" hidden="1" customHeight="1" outlineLevel="1">
      <c r="A87" s="117" t="s">
        <v>237</v>
      </c>
      <c r="B87" s="115" t="s">
        <v>238</v>
      </c>
      <c r="C87" s="115" t="s">
        <v>83</v>
      </c>
      <c r="D87" s="119" t="s">
        <v>63</v>
      </c>
      <c r="E87" s="119" t="s">
        <v>63</v>
      </c>
      <c r="F87" s="119" t="s">
        <v>63</v>
      </c>
      <c r="G87" s="119" t="s">
        <v>63</v>
      </c>
      <c r="H87" s="119" t="s">
        <v>63</v>
      </c>
      <c r="I87" s="119" t="s">
        <v>63</v>
      </c>
      <c r="J87" s="119" t="s">
        <v>63</v>
      </c>
      <c r="K87" s="119" t="s">
        <v>63</v>
      </c>
      <c r="L87" s="119" t="s">
        <v>63</v>
      </c>
      <c r="M87" s="119" t="s">
        <v>63</v>
      </c>
      <c r="N87" s="119" t="s">
        <v>63</v>
      </c>
      <c r="O87" s="119" t="s">
        <v>63</v>
      </c>
      <c r="P87" s="119" t="s">
        <v>63</v>
      </c>
      <c r="Q87" s="119" t="s">
        <v>63</v>
      </c>
      <c r="R87" s="116"/>
      <c r="S87" s="116"/>
      <c r="T87" s="116" t="s">
        <v>440</v>
      </c>
      <c r="U87" s="116" t="s">
        <v>440</v>
      </c>
      <c r="V87" s="119" t="s">
        <v>63</v>
      </c>
      <c r="W87" s="119" t="s">
        <v>63</v>
      </c>
      <c r="X87" s="119" t="s">
        <v>63</v>
      </c>
      <c r="Y87" s="119" t="s">
        <v>63</v>
      </c>
    </row>
    <row r="88" spans="1:25" ht="12" customHeight="1" collapsed="1">
      <c r="A88" s="117" t="s">
        <v>239</v>
      </c>
      <c r="B88" s="115" t="s">
        <v>240</v>
      </c>
      <c r="C88" s="115" t="s">
        <v>83</v>
      </c>
      <c r="D88" s="116">
        <v>15</v>
      </c>
      <c r="E88" s="116">
        <v>11</v>
      </c>
      <c r="F88" s="116">
        <v>19</v>
      </c>
      <c r="G88" s="116">
        <v>9</v>
      </c>
      <c r="H88" s="116">
        <v>12</v>
      </c>
      <c r="I88" s="116">
        <v>13</v>
      </c>
      <c r="J88" s="116">
        <v>7</v>
      </c>
      <c r="K88" s="116">
        <v>10</v>
      </c>
      <c r="L88" s="116">
        <v>14</v>
      </c>
      <c r="M88" s="116">
        <v>16</v>
      </c>
      <c r="N88" s="116">
        <v>7</v>
      </c>
      <c r="O88" s="116">
        <v>11</v>
      </c>
      <c r="P88" s="116">
        <v>10</v>
      </c>
      <c r="Q88" s="116">
        <v>10</v>
      </c>
      <c r="R88" s="116">
        <v>11</v>
      </c>
      <c r="S88" s="116">
        <v>6</v>
      </c>
      <c r="T88" s="116">
        <v>19</v>
      </c>
      <c r="U88" s="116">
        <v>7</v>
      </c>
      <c r="V88" s="119">
        <v>19</v>
      </c>
      <c r="W88" s="119">
        <v>16</v>
      </c>
      <c r="X88" s="119">
        <v>10</v>
      </c>
      <c r="Y88" s="119">
        <v>8</v>
      </c>
    </row>
    <row r="89" spans="1:25" ht="12" hidden="1" customHeight="1" outlineLevel="1">
      <c r="A89" s="117" t="s">
        <v>241</v>
      </c>
      <c r="B89" s="115" t="s">
        <v>242</v>
      </c>
      <c r="C89" s="115" t="s">
        <v>83</v>
      </c>
      <c r="D89" s="119" t="s">
        <v>63</v>
      </c>
      <c r="E89" s="119" t="s">
        <v>63</v>
      </c>
      <c r="F89" s="119" t="s">
        <v>63</v>
      </c>
      <c r="G89" s="119" t="s">
        <v>63</v>
      </c>
      <c r="H89" s="119" t="s">
        <v>63</v>
      </c>
      <c r="I89" s="119" t="s">
        <v>63</v>
      </c>
      <c r="J89" s="119" t="s">
        <v>63</v>
      </c>
      <c r="K89" s="119" t="s">
        <v>63</v>
      </c>
      <c r="L89" s="119" t="s">
        <v>63</v>
      </c>
      <c r="M89" s="119" t="s">
        <v>63</v>
      </c>
      <c r="N89" s="119" t="s">
        <v>63</v>
      </c>
      <c r="O89" s="119" t="s">
        <v>63</v>
      </c>
      <c r="P89" s="119" t="s">
        <v>63</v>
      </c>
      <c r="Q89" s="119" t="s">
        <v>63</v>
      </c>
      <c r="R89" s="116"/>
      <c r="S89" s="116"/>
      <c r="T89" s="116" t="s">
        <v>440</v>
      </c>
      <c r="U89" s="116" t="s">
        <v>440</v>
      </c>
      <c r="V89" s="119" t="s">
        <v>63</v>
      </c>
      <c r="W89" s="119" t="s">
        <v>63</v>
      </c>
      <c r="X89" s="119" t="s">
        <v>63</v>
      </c>
      <c r="Y89" s="119" t="s">
        <v>63</v>
      </c>
    </row>
    <row r="90" spans="1:25" ht="12" hidden="1" customHeight="1" outlineLevel="1" collapsed="1">
      <c r="A90" s="117" t="s">
        <v>243</v>
      </c>
      <c r="B90" s="115" t="s">
        <v>244</v>
      </c>
      <c r="C90" s="115" t="s">
        <v>83</v>
      </c>
      <c r="D90" s="116" t="s">
        <v>77</v>
      </c>
      <c r="E90" s="119" t="s">
        <v>63</v>
      </c>
      <c r="F90" s="116" t="s">
        <v>77</v>
      </c>
      <c r="G90" s="119" t="s">
        <v>63</v>
      </c>
      <c r="H90" s="119" t="s">
        <v>63</v>
      </c>
      <c r="I90" s="119" t="s">
        <v>63</v>
      </c>
      <c r="J90" s="119" t="s">
        <v>63</v>
      </c>
      <c r="K90" s="119" t="s">
        <v>63</v>
      </c>
      <c r="L90" s="119" t="s">
        <v>63</v>
      </c>
      <c r="M90" s="119" t="s">
        <v>63</v>
      </c>
      <c r="N90" s="116" t="s">
        <v>77</v>
      </c>
      <c r="O90" s="116" t="s">
        <v>77</v>
      </c>
      <c r="P90" s="119" t="s">
        <v>63</v>
      </c>
      <c r="Q90" s="116" t="s">
        <v>77</v>
      </c>
      <c r="R90" s="116" t="s">
        <v>77</v>
      </c>
      <c r="S90" s="116" t="s">
        <v>77</v>
      </c>
      <c r="T90" s="119" t="s">
        <v>63</v>
      </c>
      <c r="U90" s="116" t="s">
        <v>63</v>
      </c>
      <c r="V90" s="116" t="s">
        <v>63</v>
      </c>
      <c r="W90" s="116" t="s">
        <v>63</v>
      </c>
      <c r="X90" s="116" t="s">
        <v>63</v>
      </c>
      <c r="Y90" s="116" t="s">
        <v>63</v>
      </c>
    </row>
    <row r="91" spans="1:25" ht="12" hidden="1" customHeight="1" outlineLevel="1">
      <c r="A91" s="117" t="s">
        <v>245</v>
      </c>
      <c r="B91" s="115" t="s">
        <v>246</v>
      </c>
      <c r="C91" s="115" t="s">
        <v>83</v>
      </c>
      <c r="D91" s="119" t="s">
        <v>63</v>
      </c>
      <c r="E91" s="119" t="s">
        <v>63</v>
      </c>
      <c r="F91" s="119" t="s">
        <v>63</v>
      </c>
      <c r="G91" s="119" t="s">
        <v>63</v>
      </c>
      <c r="H91" s="119" t="s">
        <v>63</v>
      </c>
      <c r="I91" s="119" t="s">
        <v>63</v>
      </c>
      <c r="J91" s="119" t="s">
        <v>63</v>
      </c>
      <c r="K91" s="119" t="s">
        <v>63</v>
      </c>
      <c r="L91" s="119" t="s">
        <v>63</v>
      </c>
      <c r="M91" s="119" t="s">
        <v>63</v>
      </c>
      <c r="N91" s="119" t="s">
        <v>63</v>
      </c>
      <c r="O91" s="119" t="s">
        <v>63</v>
      </c>
      <c r="P91" s="116" t="s">
        <v>77</v>
      </c>
      <c r="Q91" s="116" t="s">
        <v>77</v>
      </c>
      <c r="R91" s="116" t="s">
        <v>77</v>
      </c>
      <c r="S91" s="116" t="s">
        <v>77</v>
      </c>
      <c r="T91" s="119" t="s">
        <v>63</v>
      </c>
      <c r="U91" s="116" t="s">
        <v>63</v>
      </c>
      <c r="V91" s="116" t="s">
        <v>63</v>
      </c>
      <c r="W91" s="116" t="s">
        <v>63</v>
      </c>
      <c r="X91" s="116" t="s">
        <v>63</v>
      </c>
      <c r="Y91" s="116" t="s">
        <v>63</v>
      </c>
    </row>
    <row r="92" spans="1:25" ht="12" hidden="1" customHeight="1" outlineLevel="1">
      <c r="A92" s="117" t="s">
        <v>247</v>
      </c>
      <c r="B92" s="115" t="s">
        <v>248</v>
      </c>
      <c r="C92" s="115" t="s">
        <v>83</v>
      </c>
      <c r="D92" s="119" t="s">
        <v>63</v>
      </c>
      <c r="E92" s="119" t="s">
        <v>63</v>
      </c>
      <c r="F92" s="119" t="s">
        <v>63</v>
      </c>
      <c r="G92" s="116">
        <v>46</v>
      </c>
      <c r="H92" s="116" t="s">
        <v>77</v>
      </c>
      <c r="I92" s="116" t="s">
        <v>77</v>
      </c>
      <c r="J92" s="116" t="s">
        <v>77</v>
      </c>
      <c r="K92" s="119" t="s">
        <v>63</v>
      </c>
      <c r="L92" s="116">
        <v>5</v>
      </c>
      <c r="M92" s="116">
        <v>15</v>
      </c>
      <c r="N92" s="116">
        <v>16</v>
      </c>
      <c r="O92" s="116">
        <v>7</v>
      </c>
      <c r="P92" s="116">
        <v>14</v>
      </c>
      <c r="Q92" s="116" t="s">
        <v>77</v>
      </c>
      <c r="R92" s="116" t="s">
        <v>77</v>
      </c>
      <c r="S92" s="116" t="s">
        <v>77</v>
      </c>
      <c r="T92" s="119" t="s">
        <v>63</v>
      </c>
      <c r="U92" s="116" t="s">
        <v>63</v>
      </c>
      <c r="V92" s="119" t="s">
        <v>63</v>
      </c>
      <c r="W92" s="119" t="s">
        <v>63</v>
      </c>
      <c r="X92" s="119" t="s">
        <v>63</v>
      </c>
      <c r="Y92" s="119" t="s">
        <v>63</v>
      </c>
    </row>
    <row r="93" spans="1:25" ht="25.5" hidden="1" customHeight="1" outlineLevel="1">
      <c r="A93" s="124" t="s">
        <v>442</v>
      </c>
      <c r="B93" s="115" t="s">
        <v>249</v>
      </c>
      <c r="C93" s="115" t="s">
        <v>83</v>
      </c>
      <c r="D93" s="119" t="s">
        <v>63</v>
      </c>
      <c r="E93" s="119" t="s">
        <v>63</v>
      </c>
      <c r="F93" s="119" t="s">
        <v>63</v>
      </c>
      <c r="G93" s="116">
        <v>5</v>
      </c>
      <c r="H93" s="116" t="s">
        <v>77</v>
      </c>
      <c r="I93" s="119" t="s">
        <v>63</v>
      </c>
      <c r="J93" s="116" t="s">
        <v>77</v>
      </c>
      <c r="K93" s="119" t="s">
        <v>63</v>
      </c>
      <c r="L93" s="116" t="s">
        <v>77</v>
      </c>
      <c r="M93" s="119" t="s">
        <v>63</v>
      </c>
      <c r="N93" s="119" t="s">
        <v>63</v>
      </c>
      <c r="O93" s="116">
        <v>62</v>
      </c>
      <c r="P93" s="116">
        <v>252</v>
      </c>
      <c r="Q93" s="116">
        <v>69</v>
      </c>
      <c r="R93" s="116">
        <v>0</v>
      </c>
      <c r="S93" s="116">
        <v>0</v>
      </c>
      <c r="T93" s="119" t="s">
        <v>63</v>
      </c>
      <c r="U93" s="116" t="s">
        <v>63</v>
      </c>
      <c r="V93" s="119" t="s">
        <v>63</v>
      </c>
      <c r="W93" s="119" t="s">
        <v>63</v>
      </c>
      <c r="X93" s="119" t="s">
        <v>63</v>
      </c>
      <c r="Y93" s="119" t="s">
        <v>63</v>
      </c>
    </row>
    <row r="94" spans="1:25" ht="12" customHeight="1" collapsed="1">
      <c r="A94" s="117" t="s">
        <v>250</v>
      </c>
      <c r="B94" s="115" t="s">
        <v>251</v>
      </c>
      <c r="C94" s="115" t="s">
        <v>83</v>
      </c>
      <c r="D94" s="119" t="s">
        <v>63</v>
      </c>
      <c r="E94" s="119" t="s">
        <v>63</v>
      </c>
      <c r="F94" s="119" t="s">
        <v>63</v>
      </c>
      <c r="G94" s="119" t="s">
        <v>63</v>
      </c>
      <c r="H94" s="119" t="s">
        <v>63</v>
      </c>
      <c r="I94" s="119" t="s">
        <v>63</v>
      </c>
      <c r="J94" s="119" t="s">
        <v>63</v>
      </c>
      <c r="K94" s="119" t="s">
        <v>63</v>
      </c>
      <c r="L94" s="119" t="s">
        <v>63</v>
      </c>
      <c r="M94" s="116">
        <v>7</v>
      </c>
      <c r="N94" s="116">
        <v>54</v>
      </c>
      <c r="O94" s="116">
        <v>55</v>
      </c>
      <c r="P94" s="116">
        <v>58</v>
      </c>
      <c r="Q94" s="116">
        <v>58</v>
      </c>
      <c r="R94" s="116">
        <v>47</v>
      </c>
      <c r="S94" s="116">
        <v>49</v>
      </c>
      <c r="T94" s="116">
        <v>53</v>
      </c>
      <c r="U94" s="116">
        <v>9</v>
      </c>
      <c r="V94" s="119">
        <v>21</v>
      </c>
      <c r="W94" s="119">
        <v>17</v>
      </c>
      <c r="X94" s="119">
        <v>45</v>
      </c>
      <c r="Y94" s="119">
        <v>55</v>
      </c>
    </row>
    <row r="95" spans="1:25" ht="12" customHeight="1">
      <c r="A95" s="117" t="s">
        <v>252</v>
      </c>
      <c r="B95" s="115" t="s">
        <v>253</v>
      </c>
      <c r="C95" s="115" t="s">
        <v>83</v>
      </c>
      <c r="D95" s="116">
        <v>19</v>
      </c>
      <c r="E95" s="116">
        <v>25</v>
      </c>
      <c r="F95" s="116">
        <v>14</v>
      </c>
      <c r="G95" s="116">
        <v>9</v>
      </c>
      <c r="H95" s="116">
        <v>24</v>
      </c>
      <c r="I95" s="116">
        <v>11</v>
      </c>
      <c r="J95" s="116">
        <v>6</v>
      </c>
      <c r="K95" s="116">
        <v>9</v>
      </c>
      <c r="L95" s="116">
        <v>10</v>
      </c>
      <c r="M95" s="116">
        <v>10</v>
      </c>
      <c r="N95" s="116">
        <v>20</v>
      </c>
      <c r="O95" s="116">
        <v>3</v>
      </c>
      <c r="P95" s="116">
        <v>3</v>
      </c>
      <c r="Q95" s="116" t="s">
        <v>77</v>
      </c>
      <c r="R95" s="120">
        <v>3</v>
      </c>
      <c r="S95" s="116">
        <v>5</v>
      </c>
      <c r="T95" s="116" t="s">
        <v>77</v>
      </c>
      <c r="U95" s="116" t="s">
        <v>77</v>
      </c>
      <c r="V95" s="119" t="s">
        <v>77</v>
      </c>
      <c r="W95" s="119" t="s">
        <v>77</v>
      </c>
      <c r="X95" s="119">
        <v>6</v>
      </c>
      <c r="Y95" s="119">
        <v>14</v>
      </c>
    </row>
    <row r="96" spans="1:25" ht="11.85" hidden="1" customHeight="1" outlineLevel="1">
      <c r="A96" s="117" t="s">
        <v>254</v>
      </c>
      <c r="B96" s="115" t="s">
        <v>255</v>
      </c>
      <c r="C96" s="115" t="s">
        <v>83</v>
      </c>
      <c r="D96" s="116" t="s">
        <v>63</v>
      </c>
      <c r="E96" s="116" t="s">
        <v>63</v>
      </c>
      <c r="F96" s="116" t="s">
        <v>63</v>
      </c>
      <c r="G96" s="116" t="s">
        <v>63</v>
      </c>
      <c r="H96" s="116" t="s">
        <v>63</v>
      </c>
      <c r="I96" s="116" t="s">
        <v>63</v>
      </c>
      <c r="J96" s="116" t="s">
        <v>63</v>
      </c>
      <c r="K96" s="116" t="s">
        <v>63</v>
      </c>
      <c r="L96" s="116" t="s">
        <v>63</v>
      </c>
      <c r="M96" s="116" t="s">
        <v>63</v>
      </c>
      <c r="N96" s="116" t="s">
        <v>63</v>
      </c>
      <c r="O96" s="116" t="s">
        <v>63</v>
      </c>
      <c r="P96" s="116" t="s">
        <v>63</v>
      </c>
      <c r="Q96" s="116" t="s">
        <v>63</v>
      </c>
      <c r="R96" s="120"/>
      <c r="S96" s="120"/>
      <c r="T96" s="120"/>
      <c r="U96" s="120"/>
      <c r="V96" s="119" t="s">
        <v>63</v>
      </c>
      <c r="W96" s="119" t="s">
        <v>63</v>
      </c>
      <c r="X96" s="119" t="s">
        <v>63</v>
      </c>
      <c r="Y96" s="119" t="s">
        <v>63</v>
      </c>
    </row>
    <row r="97" spans="1:27" ht="14.25" customHeight="1" collapsed="1">
      <c r="A97" s="121" t="s">
        <v>67</v>
      </c>
      <c r="B97" s="122"/>
      <c r="C97" s="122"/>
      <c r="D97" s="416">
        <v>484</v>
      </c>
      <c r="E97" s="416">
        <v>531</v>
      </c>
      <c r="F97" s="416">
        <v>576</v>
      </c>
      <c r="G97" s="416">
        <v>1063</v>
      </c>
      <c r="H97" s="416">
        <v>1028</v>
      </c>
      <c r="I97" s="416">
        <v>1326</v>
      </c>
      <c r="J97" s="416">
        <v>702</v>
      </c>
      <c r="K97" s="416">
        <v>1026</v>
      </c>
      <c r="L97" s="416">
        <v>708</v>
      </c>
      <c r="M97" s="416">
        <v>960</v>
      </c>
      <c r="N97" s="416">
        <v>760</v>
      </c>
      <c r="O97" s="416">
        <v>1179</v>
      </c>
      <c r="P97" s="416">
        <v>1476</v>
      </c>
      <c r="Q97" s="416">
        <v>1243</v>
      </c>
      <c r="R97" s="416">
        <v>1829</v>
      </c>
      <c r="S97" s="416">
        <v>1157</v>
      </c>
      <c r="T97" s="416">
        <v>3393</v>
      </c>
      <c r="U97" s="416">
        <v>8395</v>
      </c>
      <c r="V97" s="416">
        <v>81643</v>
      </c>
      <c r="W97" s="416">
        <v>3856</v>
      </c>
      <c r="X97" s="416">
        <v>2294</v>
      </c>
      <c r="Y97" s="416">
        <v>1900</v>
      </c>
    </row>
    <row r="98" spans="1:27" s="123" customFormat="1" ht="14.25" customHeight="1">
      <c r="D98" s="314"/>
      <c r="E98" s="314"/>
      <c r="F98" s="314"/>
      <c r="G98" s="314"/>
      <c r="H98" s="314"/>
      <c r="I98" s="314"/>
      <c r="J98" s="314"/>
      <c r="K98" s="314"/>
      <c r="L98" s="314"/>
      <c r="M98" s="314"/>
      <c r="N98" s="314"/>
      <c r="O98" s="314"/>
      <c r="P98" s="314"/>
      <c r="Q98" s="314"/>
      <c r="R98" s="314"/>
      <c r="S98" s="314"/>
      <c r="Z98" s="123" t="s">
        <v>651</v>
      </c>
    </row>
    <row r="99" spans="1:27" s="123" customFormat="1" ht="14.25" customHeight="1">
      <c r="A99" s="123" t="s">
        <v>256</v>
      </c>
      <c r="Z99" s="330">
        <v>2001</v>
      </c>
      <c r="AA99" s="330">
        <v>484</v>
      </c>
    </row>
    <row r="100" spans="1:27" s="123" customFormat="1" ht="14.2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330"/>
      <c r="AA100" s="330">
        <v>415</v>
      </c>
    </row>
    <row r="101" spans="1:27" s="123" customFormat="1" ht="12.7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330"/>
      <c r="AA101" s="330">
        <v>361</v>
      </c>
    </row>
    <row r="102" spans="1:27" s="123" customFormat="1" ht="12.7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330"/>
      <c r="AA102" s="330">
        <v>484</v>
      </c>
    </row>
    <row r="103" spans="1:27" s="123" customFormat="1" ht="12.7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330">
        <v>2005</v>
      </c>
      <c r="AA103" s="330">
        <v>531</v>
      </c>
    </row>
    <row r="104" spans="1:27" s="123" customFormat="1" ht="12.7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330"/>
      <c r="AA104" s="330">
        <v>576</v>
      </c>
    </row>
    <row r="105" spans="1:27" s="123" customFormat="1" ht="12.7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330"/>
      <c r="AA105" s="330">
        <v>1063</v>
      </c>
    </row>
    <row r="106" spans="1:27" s="123" customFormat="1" ht="12.7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330"/>
      <c r="AA106" s="330">
        <v>1028</v>
      </c>
    </row>
    <row r="107" spans="1:27" s="123" customFormat="1" ht="12.7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330"/>
      <c r="AA107" s="330">
        <v>1326</v>
      </c>
    </row>
    <row r="108" spans="1:27" s="123" customFormat="1" ht="12.7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330">
        <v>2010</v>
      </c>
      <c r="AA108" s="330">
        <v>702</v>
      </c>
    </row>
    <row r="109" spans="1:27" s="123" customFormat="1" ht="12.7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330"/>
      <c r="AA109" s="330">
        <v>1026</v>
      </c>
    </row>
    <row r="110" spans="1:27" s="123" customFormat="1" ht="12.7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330"/>
      <c r="AA110" s="330">
        <v>708</v>
      </c>
    </row>
    <row r="111" spans="1:27" s="123" customFormat="1" ht="12.7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330"/>
      <c r="AA111" s="330">
        <v>960</v>
      </c>
    </row>
    <row r="112" spans="1:27" s="123" customFormat="1" ht="12.7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330"/>
      <c r="AA112" s="330">
        <v>760</v>
      </c>
    </row>
    <row r="113" spans="1:27" s="123" customFormat="1" ht="12.75">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330">
        <v>2015</v>
      </c>
      <c r="AA113" s="330">
        <v>1179</v>
      </c>
    </row>
    <row r="114" spans="1:27" s="123" customFormat="1" ht="12.75">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330"/>
      <c r="AA114" s="330">
        <v>1476</v>
      </c>
    </row>
    <row r="115" spans="1:27" s="123" customFormat="1" ht="48.7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330"/>
      <c r="AA115" s="330">
        <v>1243</v>
      </c>
    </row>
    <row r="116" spans="1:27" s="123" customFormat="1" ht="12.75">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330"/>
      <c r="AA116" s="330">
        <v>1829</v>
      </c>
    </row>
    <row r="117" spans="1:27" s="123" customFormat="1" ht="12.75">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330"/>
      <c r="AA117" s="330">
        <v>1157</v>
      </c>
    </row>
    <row r="118" spans="1:27" s="123" customFormat="1" ht="12.75">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330">
        <v>2020</v>
      </c>
      <c r="AA118" s="330">
        <v>3393</v>
      </c>
    </row>
    <row r="119" spans="1:27" s="123" customFormat="1" ht="12.75">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330"/>
      <c r="AA119" s="330">
        <v>8395</v>
      </c>
    </row>
    <row r="120" spans="1:27" s="123" customFormat="1" ht="12.75">
      <c r="A120" s="123" t="s">
        <v>686</v>
      </c>
      <c r="B120" s="7"/>
      <c r="C120" s="7"/>
      <c r="D120" s="7"/>
      <c r="E120" s="7"/>
      <c r="F120" s="7"/>
      <c r="G120" s="7"/>
      <c r="H120" s="7"/>
      <c r="I120" s="7"/>
      <c r="J120" s="7"/>
      <c r="K120" s="7"/>
      <c r="L120" s="7"/>
      <c r="M120" s="7"/>
      <c r="N120" s="7"/>
      <c r="O120" s="7"/>
      <c r="P120" s="7"/>
      <c r="Q120" s="7"/>
      <c r="R120" s="7"/>
      <c r="S120" s="7"/>
      <c r="T120" s="7"/>
      <c r="U120" s="7"/>
      <c r="V120" s="7"/>
      <c r="W120" s="7"/>
      <c r="X120" s="7"/>
      <c r="Y120" s="7"/>
      <c r="Z120" s="330"/>
      <c r="AA120" s="330">
        <v>81643</v>
      </c>
    </row>
    <row r="121" spans="1:27" s="123" customFormat="1" ht="12.75">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330"/>
      <c r="AA121" s="330">
        <v>3856</v>
      </c>
    </row>
    <row r="122" spans="1:27" s="123" customFormat="1" ht="12.75">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330"/>
      <c r="AA122" s="330">
        <v>2294</v>
      </c>
    </row>
    <row r="123" spans="1:27" s="123" customFormat="1" ht="12.75">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330">
        <v>2025</v>
      </c>
      <c r="AA123" s="330">
        <v>1900</v>
      </c>
    </row>
  </sheetData>
  <mergeCells count="1">
    <mergeCell ref="Z3:AD3"/>
  </mergeCells>
  <pageMargins left="0.78740157480314965" right="0.78740157480314965" top="0.74803149606299213" bottom="0.51181102362204722" header="0" footer="0"/>
  <pageSetup paperSize="9" orientation="portrait" r:id="rId1"/>
  <headerFooter differentOddEven="1" scaleWithDoc="0">
    <oddHeader>&amp;L&amp;"Open Sans,Standard"&amp;8
&amp;G&amp;R&amp;"Open Sans,Standard"&amp;8
&amp;G</oddHeader>
    <oddFooter xml:space="preserve">&amp;L&amp;"Open Sans,Standard"&amp;8Statistisches Jahrbuch 2023 - 2025
&amp;R&amp;"Open Sans,Standard"&amp;8&amp;P+208
</oddFooter>
    <evenHeader>&amp;L&amp;"Open Sans,Standard"&amp;8
&amp;G&amp;R&amp;"Open Sans,Standard"&amp;8
&amp;G</evenHeader>
    <evenFooter xml:space="preserve">&amp;L&amp;"Open Sans,Standard"&amp;8&amp;P+208
&amp;R&amp;"Open Sans,Standard"&amp;8Statistisches Jahrbuch 2023 - 2025
</evenFooter>
  </headerFooter>
  <drawing r:id="rId2"/>
  <legacyDrawingHF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38</vt:i4>
      </vt:variant>
      <vt:variant>
        <vt:lpstr>Benannte Bereiche</vt:lpstr>
      </vt:variant>
      <vt:variant>
        <vt:i4>37</vt:i4>
      </vt:variant>
    </vt:vector>
  </HeadingPairs>
  <TitlesOfParts>
    <vt:vector size="75" baseType="lpstr">
      <vt:lpstr>Inhalt_K7</vt:lpstr>
      <vt:lpstr>Abkuerzung_K7</vt:lpstr>
      <vt:lpstr>Kernaussagen_K7</vt:lpstr>
      <vt:lpstr>700</vt:lpstr>
      <vt:lpstr>701</vt:lpstr>
      <vt:lpstr>701a</vt:lpstr>
      <vt:lpstr>703a</vt:lpstr>
      <vt:lpstr>703</vt:lpstr>
      <vt:lpstr>704</vt:lpstr>
      <vt:lpstr>705</vt:lpstr>
      <vt:lpstr>706</vt:lpstr>
      <vt:lpstr>707</vt:lpstr>
      <vt:lpstr>710_701a</vt:lpstr>
      <vt:lpstr>711</vt:lpstr>
      <vt:lpstr>712</vt:lpstr>
      <vt:lpstr>713</vt:lpstr>
      <vt:lpstr>714</vt:lpstr>
      <vt:lpstr>715</vt:lpstr>
      <vt:lpstr>720</vt:lpstr>
      <vt:lpstr>721_722</vt:lpstr>
      <vt:lpstr>724</vt:lpstr>
      <vt:lpstr>725</vt:lpstr>
      <vt:lpstr>726</vt:lpstr>
      <vt:lpstr>727</vt:lpstr>
      <vt:lpstr>728</vt:lpstr>
      <vt:lpstr>729</vt:lpstr>
      <vt:lpstr>730</vt:lpstr>
      <vt:lpstr>740</vt:lpstr>
      <vt:lpstr>741</vt:lpstr>
      <vt:lpstr>742</vt:lpstr>
      <vt:lpstr>750</vt:lpstr>
      <vt:lpstr>751</vt:lpstr>
      <vt:lpstr>760</vt:lpstr>
      <vt:lpstr>761</vt:lpstr>
      <vt:lpstr>762</vt:lpstr>
      <vt:lpstr>763</vt:lpstr>
      <vt:lpstr>770_771_772</vt:lpstr>
      <vt:lpstr>Glossar_K7</vt:lpstr>
      <vt:lpstr>'700'!Druckbereich</vt:lpstr>
      <vt:lpstr>'701'!Druckbereich</vt:lpstr>
      <vt:lpstr>'701a'!Druckbereich</vt:lpstr>
      <vt:lpstr>'703'!Druckbereich</vt:lpstr>
      <vt:lpstr>'703a'!Druckbereich</vt:lpstr>
      <vt:lpstr>'704'!Druckbereich</vt:lpstr>
      <vt:lpstr>'705'!Druckbereich</vt:lpstr>
      <vt:lpstr>'706'!Druckbereich</vt:lpstr>
      <vt:lpstr>'707'!Druckbereich</vt:lpstr>
      <vt:lpstr>'710_701a'!Druckbereich</vt:lpstr>
      <vt:lpstr>'711'!Druckbereich</vt:lpstr>
      <vt:lpstr>'712'!Druckbereich</vt:lpstr>
      <vt:lpstr>'713'!Druckbereich</vt:lpstr>
      <vt:lpstr>'714'!Druckbereich</vt:lpstr>
      <vt:lpstr>'715'!Druckbereich</vt:lpstr>
      <vt:lpstr>'720'!Druckbereich</vt:lpstr>
      <vt:lpstr>'721_722'!Druckbereich</vt:lpstr>
      <vt:lpstr>'724'!Druckbereich</vt:lpstr>
      <vt:lpstr>'725'!Druckbereich</vt:lpstr>
      <vt:lpstr>'726'!Druckbereich</vt:lpstr>
      <vt:lpstr>'727'!Druckbereich</vt:lpstr>
      <vt:lpstr>'728'!Druckbereich</vt:lpstr>
      <vt:lpstr>'729'!Druckbereich</vt:lpstr>
      <vt:lpstr>'740'!Druckbereich</vt:lpstr>
      <vt:lpstr>'741'!Druckbereich</vt:lpstr>
      <vt:lpstr>'742'!Druckbereich</vt:lpstr>
      <vt:lpstr>'750'!Druckbereich</vt:lpstr>
      <vt:lpstr>'751'!Druckbereich</vt:lpstr>
      <vt:lpstr>'760'!Druckbereich</vt:lpstr>
      <vt:lpstr>'761'!Druckbereich</vt:lpstr>
      <vt:lpstr>'762'!Druckbereich</vt:lpstr>
      <vt:lpstr>'763'!Druckbereich</vt:lpstr>
      <vt:lpstr>'770_771_772'!Druckbereich</vt:lpstr>
      <vt:lpstr>Abkuerzung_K7!Druckbereich</vt:lpstr>
      <vt:lpstr>Glossar_K7!Druckbereich</vt:lpstr>
      <vt:lpstr>Inhalt_K7!Druckbereich</vt:lpstr>
      <vt:lpstr>Kernaussagen_K7!Druckbereich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2025-11-29T09:57:25Z</dcterms:created>
  <dcterms:modified xsi:type="dcterms:W3CDTF">2026-01-10T06:37:31Z</dcterms:modified>
</cp:coreProperties>
</file>